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fons\eoa-webapp\"/>
    </mc:Choice>
  </mc:AlternateContent>
  <bookViews>
    <workbookView xWindow="0" yWindow="0" windowWidth="21600" windowHeight="9735" firstSheet="1" activeTab="5"/>
  </bookViews>
  <sheets>
    <sheet name="data" sheetId="2" state="hidden" r:id="rId1"/>
    <sheet name="copy_01.28" sheetId="3" r:id="rId2"/>
    <sheet name="copy_01.29" sheetId="5" r:id="rId3"/>
    <sheet name="duplicates" sheetId="4" r:id="rId4"/>
    <sheet name="copy_05.2019" sheetId="7" r:id="rId5"/>
    <sheet name="Historical sites" sheetId="8" r:id="rId6"/>
  </sheets>
  <externalReferences>
    <externalReference r:id="rId7"/>
    <externalReference r:id="rId8"/>
  </externalReferences>
  <definedNames>
    <definedName name="_xlnm._FilterDatabase" localSheetId="1" hidden="1">'copy_01.28'!$A$1:$AP$659</definedName>
    <definedName name="_xlnm._FilterDatabase" localSheetId="4" hidden="1">'copy_05.2019'!$A$1:$AP$320</definedName>
  </definedNames>
  <calcPr calcId="15251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2" i="8"/>
  <c r="B502" i="2" l="1"/>
  <c r="B500" i="2"/>
  <c r="B274" i="2"/>
  <c r="B61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1" i="2"/>
  <c r="B503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3" i="2"/>
  <c r="J611" i="2" l="1"/>
  <c r="P611" i="2"/>
  <c r="T611" i="2"/>
  <c r="X611" i="2"/>
  <c r="N611" i="2"/>
  <c r="S611" i="2"/>
  <c r="Y611" i="2"/>
  <c r="L611" i="2"/>
  <c r="O611" i="2"/>
  <c r="U611" i="2"/>
  <c r="Q611" i="2"/>
  <c r="V611" i="2"/>
  <c r="K611" i="2"/>
  <c r="R611" i="2"/>
  <c r="W611" i="2"/>
  <c r="I611" i="2"/>
  <c r="J599" i="2"/>
  <c r="P599" i="2"/>
  <c r="T599" i="2"/>
  <c r="X599" i="2"/>
  <c r="N599" i="2"/>
  <c r="S599" i="2"/>
  <c r="Y599" i="2"/>
  <c r="L599" i="2"/>
  <c r="O599" i="2"/>
  <c r="U599" i="2"/>
  <c r="Q599" i="2"/>
  <c r="V599" i="2"/>
  <c r="K599" i="2"/>
  <c r="R599" i="2"/>
  <c r="W599" i="2"/>
  <c r="I599" i="2"/>
  <c r="J583" i="2"/>
  <c r="P583" i="2"/>
  <c r="T583" i="2"/>
  <c r="X583" i="2"/>
  <c r="N583" i="2"/>
  <c r="S583" i="2"/>
  <c r="Y583" i="2"/>
  <c r="L583" i="2"/>
  <c r="O583" i="2"/>
  <c r="U583" i="2"/>
  <c r="Q583" i="2"/>
  <c r="V583" i="2"/>
  <c r="K583" i="2"/>
  <c r="R583" i="2"/>
  <c r="W583" i="2"/>
  <c r="I583" i="2"/>
  <c r="J602" i="2"/>
  <c r="P602" i="2"/>
  <c r="T602" i="2"/>
  <c r="X602" i="2"/>
  <c r="O602" i="2"/>
  <c r="U602" i="2"/>
  <c r="Q602" i="2"/>
  <c r="V602" i="2"/>
  <c r="K602" i="2"/>
  <c r="R602" i="2"/>
  <c r="W602" i="2"/>
  <c r="N602" i="2"/>
  <c r="S602" i="2"/>
  <c r="Y602" i="2"/>
  <c r="L602" i="2"/>
  <c r="I602" i="2"/>
  <c r="J586" i="2"/>
  <c r="P586" i="2"/>
  <c r="T586" i="2"/>
  <c r="X586" i="2"/>
  <c r="O586" i="2"/>
  <c r="U586" i="2"/>
  <c r="Q586" i="2"/>
  <c r="V586" i="2"/>
  <c r="K586" i="2"/>
  <c r="R586" i="2"/>
  <c r="W586" i="2"/>
  <c r="N586" i="2"/>
  <c r="S586" i="2"/>
  <c r="Y586" i="2"/>
  <c r="L586" i="2"/>
  <c r="I586" i="2"/>
  <c r="J578" i="2"/>
  <c r="P578" i="2"/>
  <c r="T578" i="2"/>
  <c r="X578" i="2"/>
  <c r="O578" i="2"/>
  <c r="U578" i="2"/>
  <c r="Q578" i="2"/>
  <c r="V578" i="2"/>
  <c r="K578" i="2"/>
  <c r="R578" i="2"/>
  <c r="W578" i="2"/>
  <c r="N578" i="2"/>
  <c r="S578" i="2"/>
  <c r="Y578" i="2"/>
  <c r="L578" i="2"/>
  <c r="I578" i="2"/>
  <c r="J574" i="2"/>
  <c r="P574" i="2"/>
  <c r="T574" i="2"/>
  <c r="X574" i="2"/>
  <c r="O574" i="2"/>
  <c r="U574" i="2"/>
  <c r="Q574" i="2"/>
  <c r="V574" i="2"/>
  <c r="K574" i="2"/>
  <c r="R574" i="2"/>
  <c r="W574" i="2"/>
  <c r="N574" i="2"/>
  <c r="S574" i="2"/>
  <c r="Y574" i="2"/>
  <c r="L574" i="2"/>
  <c r="I574" i="2"/>
  <c r="J570" i="2"/>
  <c r="P570" i="2"/>
  <c r="T570" i="2"/>
  <c r="X570" i="2"/>
  <c r="O570" i="2"/>
  <c r="U570" i="2"/>
  <c r="Q570" i="2"/>
  <c r="V570" i="2"/>
  <c r="K570" i="2"/>
  <c r="R570" i="2"/>
  <c r="W570" i="2"/>
  <c r="N570" i="2"/>
  <c r="S570" i="2"/>
  <c r="Y570" i="2"/>
  <c r="L570" i="2"/>
  <c r="I570" i="2"/>
  <c r="J566" i="2"/>
  <c r="P566" i="2"/>
  <c r="T566" i="2"/>
  <c r="X566" i="2"/>
  <c r="O566" i="2"/>
  <c r="U566" i="2"/>
  <c r="Q566" i="2"/>
  <c r="V566" i="2"/>
  <c r="K566" i="2"/>
  <c r="R566" i="2"/>
  <c r="W566" i="2"/>
  <c r="N566" i="2"/>
  <c r="S566" i="2"/>
  <c r="Y566" i="2"/>
  <c r="I566" i="2"/>
  <c r="L566" i="2"/>
  <c r="J562" i="2"/>
  <c r="P562" i="2"/>
  <c r="T562" i="2"/>
  <c r="X562" i="2"/>
  <c r="O562" i="2"/>
  <c r="U562" i="2"/>
  <c r="Q562" i="2"/>
  <c r="V562" i="2"/>
  <c r="K562" i="2"/>
  <c r="R562" i="2"/>
  <c r="W562" i="2"/>
  <c r="N562" i="2"/>
  <c r="S562" i="2"/>
  <c r="Y562" i="2"/>
  <c r="L562" i="2"/>
  <c r="I562" i="2"/>
  <c r="J558" i="2"/>
  <c r="P558" i="2"/>
  <c r="T558" i="2"/>
  <c r="X558" i="2"/>
  <c r="O558" i="2"/>
  <c r="U558" i="2"/>
  <c r="Q558" i="2"/>
  <c r="V558" i="2"/>
  <c r="K558" i="2"/>
  <c r="R558" i="2"/>
  <c r="W558" i="2"/>
  <c r="N558" i="2"/>
  <c r="S558" i="2"/>
  <c r="Y558" i="2"/>
  <c r="L558" i="2"/>
  <c r="I558" i="2"/>
  <c r="J554" i="2"/>
  <c r="N554" i="2"/>
  <c r="R554" i="2"/>
  <c r="V554" i="2"/>
  <c r="P554" i="2"/>
  <c r="T554" i="2"/>
  <c r="X554" i="2"/>
  <c r="U554" i="2"/>
  <c r="O554" i="2"/>
  <c r="W554" i="2"/>
  <c r="K554" i="2"/>
  <c r="Q554" i="2"/>
  <c r="Y554" i="2"/>
  <c r="S554" i="2"/>
  <c r="L554" i="2"/>
  <c r="I554" i="2"/>
  <c r="J550" i="2"/>
  <c r="N550" i="2"/>
  <c r="R550" i="2"/>
  <c r="V550" i="2"/>
  <c r="P550" i="2"/>
  <c r="T550" i="2"/>
  <c r="X550" i="2"/>
  <c r="U550" i="2"/>
  <c r="O550" i="2"/>
  <c r="W550" i="2"/>
  <c r="K550" i="2"/>
  <c r="Q550" i="2"/>
  <c r="Y550" i="2"/>
  <c r="S550" i="2"/>
  <c r="L550" i="2"/>
  <c r="I550" i="2"/>
  <c r="J546" i="2"/>
  <c r="N546" i="2"/>
  <c r="R546" i="2"/>
  <c r="V546" i="2"/>
  <c r="P546" i="2"/>
  <c r="T546" i="2"/>
  <c r="X546" i="2"/>
  <c r="U546" i="2"/>
  <c r="O546" i="2"/>
  <c r="W546" i="2"/>
  <c r="K546" i="2"/>
  <c r="Q546" i="2"/>
  <c r="Y546" i="2"/>
  <c r="S546" i="2"/>
  <c r="L546" i="2"/>
  <c r="I546" i="2"/>
  <c r="J542" i="2"/>
  <c r="N542" i="2"/>
  <c r="R542" i="2"/>
  <c r="V542" i="2"/>
  <c r="P542" i="2"/>
  <c r="T542" i="2"/>
  <c r="X542" i="2"/>
  <c r="U542" i="2"/>
  <c r="O542" i="2"/>
  <c r="W542" i="2"/>
  <c r="K542" i="2"/>
  <c r="Q542" i="2"/>
  <c r="Y542" i="2"/>
  <c r="S542" i="2"/>
  <c r="L542" i="2"/>
  <c r="I542" i="2"/>
  <c r="J538" i="2"/>
  <c r="N538" i="2"/>
  <c r="R538" i="2"/>
  <c r="V538" i="2"/>
  <c r="O538" i="2"/>
  <c r="S538" i="2"/>
  <c r="W538" i="2"/>
  <c r="P538" i="2"/>
  <c r="T538" i="2"/>
  <c r="X538" i="2"/>
  <c r="Q538" i="2"/>
  <c r="U538" i="2"/>
  <c r="K538" i="2"/>
  <c r="Y538" i="2"/>
  <c r="L538" i="2"/>
  <c r="I538" i="2"/>
  <c r="J534" i="2"/>
  <c r="N534" i="2"/>
  <c r="R534" i="2"/>
  <c r="V534" i="2"/>
  <c r="O534" i="2"/>
  <c r="S534" i="2"/>
  <c r="W534" i="2"/>
  <c r="P534" i="2"/>
  <c r="T534" i="2"/>
  <c r="X534" i="2"/>
  <c r="Q534" i="2"/>
  <c r="U534" i="2"/>
  <c r="K534" i="2"/>
  <c r="Y534" i="2"/>
  <c r="I534" i="2"/>
  <c r="L534" i="2"/>
  <c r="J530" i="2"/>
  <c r="N530" i="2"/>
  <c r="R530" i="2"/>
  <c r="V530" i="2"/>
  <c r="O530" i="2"/>
  <c r="S530" i="2"/>
  <c r="W530" i="2"/>
  <c r="P530" i="2"/>
  <c r="T530" i="2"/>
  <c r="X530" i="2"/>
  <c r="Q530" i="2"/>
  <c r="U530" i="2"/>
  <c r="K530" i="2"/>
  <c r="Y530" i="2"/>
  <c r="L530" i="2"/>
  <c r="I530" i="2"/>
  <c r="J526" i="2"/>
  <c r="N526" i="2"/>
  <c r="R526" i="2"/>
  <c r="V526" i="2"/>
  <c r="O526" i="2"/>
  <c r="S526" i="2"/>
  <c r="W526" i="2"/>
  <c r="P526" i="2"/>
  <c r="T526" i="2"/>
  <c r="X526" i="2"/>
  <c r="Q526" i="2"/>
  <c r="U526" i="2"/>
  <c r="K526" i="2"/>
  <c r="Y526" i="2"/>
  <c r="L526" i="2"/>
  <c r="I526" i="2"/>
  <c r="J522" i="2"/>
  <c r="N522" i="2"/>
  <c r="R522" i="2"/>
  <c r="V522" i="2"/>
  <c r="O522" i="2"/>
  <c r="S522" i="2"/>
  <c r="W522" i="2"/>
  <c r="P522" i="2"/>
  <c r="T522" i="2"/>
  <c r="X522" i="2"/>
  <c r="Q522" i="2"/>
  <c r="U522" i="2"/>
  <c r="K522" i="2"/>
  <c r="Y522" i="2"/>
  <c r="L522" i="2"/>
  <c r="I522" i="2"/>
  <c r="J518" i="2"/>
  <c r="N518" i="2"/>
  <c r="R518" i="2"/>
  <c r="V518" i="2"/>
  <c r="O518" i="2"/>
  <c r="S518" i="2"/>
  <c r="W518" i="2"/>
  <c r="P518" i="2"/>
  <c r="T518" i="2"/>
  <c r="X518" i="2"/>
  <c r="Q518" i="2"/>
  <c r="U518" i="2"/>
  <c r="K518" i="2"/>
  <c r="Y518" i="2"/>
  <c r="I518" i="2"/>
  <c r="L518" i="2"/>
  <c r="J514" i="2"/>
  <c r="N514" i="2"/>
  <c r="R514" i="2"/>
  <c r="V514" i="2"/>
  <c r="O514" i="2"/>
  <c r="S514" i="2"/>
  <c r="W514" i="2"/>
  <c r="P514" i="2"/>
  <c r="T514" i="2"/>
  <c r="X514" i="2"/>
  <c r="Q514" i="2"/>
  <c r="U514" i="2"/>
  <c r="K514" i="2"/>
  <c r="Y514" i="2"/>
  <c r="L514" i="2"/>
  <c r="I514" i="2"/>
  <c r="J510" i="2"/>
  <c r="N510" i="2"/>
  <c r="R510" i="2"/>
  <c r="V510" i="2"/>
  <c r="O510" i="2"/>
  <c r="S510" i="2"/>
  <c r="W510" i="2"/>
  <c r="P510" i="2"/>
  <c r="T510" i="2"/>
  <c r="X510" i="2"/>
  <c r="Q510" i="2"/>
  <c r="U510" i="2"/>
  <c r="K510" i="2"/>
  <c r="Y510" i="2"/>
  <c r="L510" i="2"/>
  <c r="I510" i="2"/>
  <c r="J506" i="2"/>
  <c r="N506" i="2"/>
  <c r="R506" i="2"/>
  <c r="V506" i="2"/>
  <c r="O506" i="2"/>
  <c r="S506" i="2"/>
  <c r="W506" i="2"/>
  <c r="P506" i="2"/>
  <c r="T506" i="2"/>
  <c r="X506" i="2"/>
  <c r="Q506" i="2"/>
  <c r="U506" i="2"/>
  <c r="K506" i="2"/>
  <c r="Y506" i="2"/>
  <c r="L506" i="2"/>
  <c r="I506" i="2"/>
  <c r="J499" i="2"/>
  <c r="N499" i="2"/>
  <c r="R499" i="2"/>
  <c r="V499" i="2"/>
  <c r="O499" i="2"/>
  <c r="S499" i="2"/>
  <c r="W499" i="2"/>
  <c r="P499" i="2"/>
  <c r="T499" i="2"/>
  <c r="X499" i="2"/>
  <c r="Q499" i="2"/>
  <c r="U499" i="2"/>
  <c r="K499" i="2"/>
  <c r="Y499" i="2"/>
  <c r="I499" i="2"/>
  <c r="L499" i="2"/>
  <c r="J495" i="2"/>
  <c r="N495" i="2"/>
  <c r="R495" i="2"/>
  <c r="V495" i="2"/>
  <c r="O495" i="2"/>
  <c r="S495" i="2"/>
  <c r="W495" i="2"/>
  <c r="P495" i="2"/>
  <c r="T495" i="2"/>
  <c r="X495" i="2"/>
  <c r="Q495" i="2"/>
  <c r="U495" i="2"/>
  <c r="K495" i="2"/>
  <c r="Y495" i="2"/>
  <c r="L495" i="2"/>
  <c r="I495" i="2"/>
  <c r="J491" i="2"/>
  <c r="N491" i="2"/>
  <c r="R491" i="2"/>
  <c r="V491" i="2"/>
  <c r="O491" i="2"/>
  <c r="S491" i="2"/>
  <c r="W491" i="2"/>
  <c r="P491" i="2"/>
  <c r="T491" i="2"/>
  <c r="X491" i="2"/>
  <c r="Q491" i="2"/>
  <c r="U491" i="2"/>
  <c r="K491" i="2"/>
  <c r="Y491" i="2"/>
  <c r="L491" i="2"/>
  <c r="I491" i="2"/>
  <c r="J487" i="2"/>
  <c r="N487" i="2"/>
  <c r="R487" i="2"/>
  <c r="V487" i="2"/>
  <c r="O487" i="2"/>
  <c r="S487" i="2"/>
  <c r="W487" i="2"/>
  <c r="P487" i="2"/>
  <c r="T487" i="2"/>
  <c r="X487" i="2"/>
  <c r="Q487" i="2"/>
  <c r="U487" i="2"/>
  <c r="K487" i="2"/>
  <c r="Y487" i="2"/>
  <c r="L487" i="2"/>
  <c r="I487" i="2"/>
  <c r="J483" i="2"/>
  <c r="N483" i="2"/>
  <c r="R483" i="2"/>
  <c r="V483" i="2"/>
  <c r="O483" i="2"/>
  <c r="S483" i="2"/>
  <c r="W483" i="2"/>
  <c r="P483" i="2"/>
  <c r="T483" i="2"/>
  <c r="X483" i="2"/>
  <c r="Q483" i="2"/>
  <c r="U483" i="2"/>
  <c r="K483" i="2"/>
  <c r="Y483" i="2"/>
  <c r="I483" i="2"/>
  <c r="L483" i="2"/>
  <c r="J479" i="2"/>
  <c r="N479" i="2"/>
  <c r="R479" i="2"/>
  <c r="V479" i="2"/>
  <c r="O479" i="2"/>
  <c r="S479" i="2"/>
  <c r="W479" i="2"/>
  <c r="P479" i="2"/>
  <c r="T479" i="2"/>
  <c r="X479" i="2"/>
  <c r="Q479" i="2"/>
  <c r="U479" i="2"/>
  <c r="K479" i="2"/>
  <c r="Y479" i="2"/>
  <c r="L479" i="2"/>
  <c r="I479" i="2"/>
  <c r="J475" i="2"/>
  <c r="N475" i="2"/>
  <c r="R475" i="2"/>
  <c r="V475" i="2"/>
  <c r="O475" i="2"/>
  <c r="S475" i="2"/>
  <c r="W475" i="2"/>
  <c r="P475" i="2"/>
  <c r="T475" i="2"/>
  <c r="X475" i="2"/>
  <c r="Q475" i="2"/>
  <c r="U475" i="2"/>
  <c r="K475" i="2"/>
  <c r="Y475" i="2"/>
  <c r="L475" i="2"/>
  <c r="I475" i="2"/>
  <c r="J471" i="2"/>
  <c r="N471" i="2"/>
  <c r="R471" i="2"/>
  <c r="V471" i="2"/>
  <c r="O471" i="2"/>
  <c r="S471" i="2"/>
  <c r="W471" i="2"/>
  <c r="P471" i="2"/>
  <c r="T471" i="2"/>
  <c r="X471" i="2"/>
  <c r="Q471" i="2"/>
  <c r="U471" i="2"/>
  <c r="K471" i="2"/>
  <c r="Y471" i="2"/>
  <c r="L471" i="2"/>
  <c r="I471" i="2"/>
  <c r="J467" i="2"/>
  <c r="N467" i="2"/>
  <c r="R467" i="2"/>
  <c r="V467" i="2"/>
  <c r="O467" i="2"/>
  <c r="S467" i="2"/>
  <c r="W467" i="2"/>
  <c r="P467" i="2"/>
  <c r="T467" i="2"/>
  <c r="X467" i="2"/>
  <c r="Q467" i="2"/>
  <c r="U467" i="2"/>
  <c r="K467" i="2"/>
  <c r="Y467" i="2"/>
  <c r="I467" i="2"/>
  <c r="L467" i="2"/>
  <c r="J463" i="2"/>
  <c r="N463" i="2"/>
  <c r="R463" i="2"/>
  <c r="V463" i="2"/>
  <c r="O463" i="2"/>
  <c r="S463" i="2"/>
  <c r="W463" i="2"/>
  <c r="P463" i="2"/>
  <c r="T463" i="2"/>
  <c r="X463" i="2"/>
  <c r="Q463" i="2"/>
  <c r="U463" i="2"/>
  <c r="K463" i="2"/>
  <c r="Y463" i="2"/>
  <c r="L463" i="2"/>
  <c r="I463" i="2"/>
  <c r="J459" i="2"/>
  <c r="N459" i="2"/>
  <c r="R459" i="2"/>
  <c r="V459" i="2"/>
  <c r="O459" i="2"/>
  <c r="S459" i="2"/>
  <c r="W459" i="2"/>
  <c r="P459" i="2"/>
  <c r="T459" i="2"/>
  <c r="X459" i="2"/>
  <c r="Q459" i="2"/>
  <c r="U459" i="2"/>
  <c r="K459" i="2"/>
  <c r="Y459" i="2"/>
  <c r="L459" i="2"/>
  <c r="I459" i="2"/>
  <c r="J455" i="2"/>
  <c r="N455" i="2"/>
  <c r="R455" i="2"/>
  <c r="V455" i="2"/>
  <c r="O455" i="2"/>
  <c r="S455" i="2"/>
  <c r="W455" i="2"/>
  <c r="P455" i="2"/>
  <c r="T455" i="2"/>
  <c r="X455" i="2"/>
  <c r="Q455" i="2"/>
  <c r="U455" i="2"/>
  <c r="K455" i="2"/>
  <c r="Y455" i="2"/>
  <c r="L455" i="2"/>
  <c r="I455" i="2"/>
  <c r="J451" i="2"/>
  <c r="N451" i="2"/>
  <c r="R451" i="2"/>
  <c r="V451" i="2"/>
  <c r="O451" i="2"/>
  <c r="S451" i="2"/>
  <c r="W451" i="2"/>
  <c r="P451" i="2"/>
  <c r="T451" i="2"/>
  <c r="X451" i="2"/>
  <c r="Q451" i="2"/>
  <c r="U451" i="2"/>
  <c r="K451" i="2"/>
  <c r="Y451" i="2"/>
  <c r="I451" i="2"/>
  <c r="L451" i="2"/>
  <c r="J447" i="2"/>
  <c r="N447" i="2"/>
  <c r="R447" i="2"/>
  <c r="V447" i="2"/>
  <c r="O447" i="2"/>
  <c r="S447" i="2"/>
  <c r="W447" i="2"/>
  <c r="P447" i="2"/>
  <c r="T447" i="2"/>
  <c r="X447" i="2"/>
  <c r="Q447" i="2"/>
  <c r="U447" i="2"/>
  <c r="K447" i="2"/>
  <c r="Y447" i="2"/>
  <c r="L447" i="2"/>
  <c r="I447" i="2"/>
  <c r="J443" i="2"/>
  <c r="N443" i="2"/>
  <c r="R443" i="2"/>
  <c r="V443" i="2"/>
  <c r="O443" i="2"/>
  <c r="S443" i="2"/>
  <c r="W443" i="2"/>
  <c r="P443" i="2"/>
  <c r="T443" i="2"/>
  <c r="X443" i="2"/>
  <c r="Q443" i="2"/>
  <c r="U443" i="2"/>
  <c r="K443" i="2"/>
  <c r="Y443" i="2"/>
  <c r="I443" i="2"/>
  <c r="L443" i="2"/>
  <c r="J439" i="2"/>
  <c r="N439" i="2"/>
  <c r="R439" i="2"/>
  <c r="V439" i="2"/>
  <c r="O439" i="2"/>
  <c r="S439" i="2"/>
  <c r="W439" i="2"/>
  <c r="P439" i="2"/>
  <c r="T439" i="2"/>
  <c r="X439" i="2"/>
  <c r="Q439" i="2"/>
  <c r="U439" i="2"/>
  <c r="K439" i="2"/>
  <c r="Y439" i="2"/>
  <c r="L439" i="2"/>
  <c r="I439" i="2"/>
  <c r="J435" i="2"/>
  <c r="N435" i="2"/>
  <c r="R435" i="2"/>
  <c r="V435" i="2"/>
  <c r="O435" i="2"/>
  <c r="S435" i="2"/>
  <c r="W435" i="2"/>
  <c r="P435" i="2"/>
  <c r="T435" i="2"/>
  <c r="X435" i="2"/>
  <c r="Q435" i="2"/>
  <c r="U435" i="2"/>
  <c r="K435" i="2"/>
  <c r="Y435" i="2"/>
  <c r="I435" i="2"/>
  <c r="L435" i="2"/>
  <c r="J431" i="2"/>
  <c r="Q431" i="2"/>
  <c r="U431" i="2"/>
  <c r="Y431" i="2"/>
  <c r="N431" i="2"/>
  <c r="S431" i="2"/>
  <c r="X431" i="2"/>
  <c r="O431" i="2"/>
  <c r="T431" i="2"/>
  <c r="P431" i="2"/>
  <c r="V431" i="2"/>
  <c r="K431" i="2"/>
  <c r="R431" i="2"/>
  <c r="W431" i="2"/>
  <c r="L431" i="2"/>
  <c r="I431" i="2"/>
  <c r="J427" i="2"/>
  <c r="Q427" i="2"/>
  <c r="U427" i="2"/>
  <c r="Y427" i="2"/>
  <c r="N427" i="2"/>
  <c r="S427" i="2"/>
  <c r="X427" i="2"/>
  <c r="O427" i="2"/>
  <c r="T427" i="2"/>
  <c r="P427" i="2"/>
  <c r="V427" i="2"/>
  <c r="R427" i="2"/>
  <c r="K427" i="2"/>
  <c r="W427" i="2"/>
  <c r="I427" i="2"/>
  <c r="L427" i="2"/>
  <c r="J423" i="2"/>
  <c r="Q423" i="2"/>
  <c r="U423" i="2"/>
  <c r="Y423" i="2"/>
  <c r="N423" i="2"/>
  <c r="S423" i="2"/>
  <c r="X423" i="2"/>
  <c r="O423" i="2"/>
  <c r="T423" i="2"/>
  <c r="P423" i="2"/>
  <c r="V423" i="2"/>
  <c r="R423" i="2"/>
  <c r="W423" i="2"/>
  <c r="K423" i="2"/>
  <c r="L423" i="2"/>
  <c r="I423" i="2"/>
  <c r="J419" i="2"/>
  <c r="Q419" i="2"/>
  <c r="U419" i="2"/>
  <c r="Y419" i="2"/>
  <c r="N419" i="2"/>
  <c r="S419" i="2"/>
  <c r="X419" i="2"/>
  <c r="O419" i="2"/>
  <c r="T419" i="2"/>
  <c r="P419" i="2"/>
  <c r="V419" i="2"/>
  <c r="W419" i="2"/>
  <c r="K419" i="2"/>
  <c r="R419" i="2"/>
  <c r="I419" i="2"/>
  <c r="L419" i="2"/>
  <c r="J415" i="2"/>
  <c r="P415" i="2"/>
  <c r="T415" i="2"/>
  <c r="X415" i="2"/>
  <c r="Q415" i="2"/>
  <c r="U415" i="2"/>
  <c r="Y415" i="2"/>
  <c r="N415" i="2"/>
  <c r="V415" i="2"/>
  <c r="O415" i="2"/>
  <c r="W415" i="2"/>
  <c r="R415" i="2"/>
  <c r="S415" i="2"/>
  <c r="K415" i="2"/>
  <c r="L415" i="2"/>
  <c r="I415" i="2"/>
  <c r="J411" i="2"/>
  <c r="P411" i="2"/>
  <c r="T411" i="2"/>
  <c r="X411" i="2"/>
  <c r="Q411" i="2"/>
  <c r="U411" i="2"/>
  <c r="Y411" i="2"/>
  <c r="N411" i="2"/>
  <c r="V411" i="2"/>
  <c r="O411" i="2"/>
  <c r="W411" i="2"/>
  <c r="R411" i="2"/>
  <c r="K411" i="2"/>
  <c r="S411" i="2"/>
  <c r="I411" i="2"/>
  <c r="L411" i="2"/>
  <c r="J407" i="2"/>
  <c r="P407" i="2"/>
  <c r="T407" i="2"/>
  <c r="X407" i="2"/>
  <c r="Q407" i="2"/>
  <c r="U407" i="2"/>
  <c r="Y407" i="2"/>
  <c r="N407" i="2"/>
  <c r="V407" i="2"/>
  <c r="O407" i="2"/>
  <c r="W407" i="2"/>
  <c r="R407" i="2"/>
  <c r="S407" i="2"/>
  <c r="K407" i="2"/>
  <c r="L407" i="2"/>
  <c r="I407" i="2"/>
  <c r="J403" i="2"/>
  <c r="P403" i="2"/>
  <c r="T403" i="2"/>
  <c r="X403" i="2"/>
  <c r="Q403" i="2"/>
  <c r="U403" i="2"/>
  <c r="Y403" i="2"/>
  <c r="N403" i="2"/>
  <c r="V403" i="2"/>
  <c r="O403" i="2"/>
  <c r="W403" i="2"/>
  <c r="R403" i="2"/>
  <c r="K403" i="2"/>
  <c r="S403" i="2"/>
  <c r="I403" i="2"/>
  <c r="L403" i="2"/>
  <c r="J399" i="2"/>
  <c r="P399" i="2"/>
  <c r="T399" i="2"/>
  <c r="X399" i="2"/>
  <c r="Q399" i="2"/>
  <c r="U399" i="2"/>
  <c r="Y399" i="2"/>
  <c r="N399" i="2"/>
  <c r="V399" i="2"/>
  <c r="O399" i="2"/>
  <c r="W399" i="2"/>
  <c r="R399" i="2"/>
  <c r="S399" i="2"/>
  <c r="K399" i="2"/>
  <c r="L399" i="2"/>
  <c r="I399" i="2"/>
  <c r="J395" i="2"/>
  <c r="P395" i="2"/>
  <c r="T395" i="2"/>
  <c r="X395" i="2"/>
  <c r="Q395" i="2"/>
  <c r="U395" i="2"/>
  <c r="Y395" i="2"/>
  <c r="N395" i="2"/>
  <c r="V395" i="2"/>
  <c r="O395" i="2"/>
  <c r="W395" i="2"/>
  <c r="R395" i="2"/>
  <c r="K395" i="2"/>
  <c r="S395" i="2"/>
  <c r="I395" i="2"/>
  <c r="L395" i="2"/>
  <c r="J391" i="2"/>
  <c r="P391" i="2"/>
  <c r="T391" i="2"/>
  <c r="X391" i="2"/>
  <c r="Q391" i="2"/>
  <c r="U391" i="2"/>
  <c r="Y391" i="2"/>
  <c r="N391" i="2"/>
  <c r="V391" i="2"/>
  <c r="O391" i="2"/>
  <c r="W391" i="2"/>
  <c r="R391" i="2"/>
  <c r="S391" i="2"/>
  <c r="K391" i="2"/>
  <c r="L391" i="2"/>
  <c r="I391" i="2"/>
  <c r="J387" i="2"/>
  <c r="N387" i="2"/>
  <c r="R387" i="2"/>
  <c r="V387" i="2"/>
  <c r="S387" i="2"/>
  <c r="X387" i="2"/>
  <c r="O387" i="2"/>
  <c r="T387" i="2"/>
  <c r="Y387" i="2"/>
  <c r="P387" i="2"/>
  <c r="Q387" i="2"/>
  <c r="U387" i="2"/>
  <c r="K387" i="2"/>
  <c r="W387" i="2"/>
  <c r="I387" i="2"/>
  <c r="L387" i="2"/>
  <c r="J383" i="2"/>
  <c r="N383" i="2"/>
  <c r="R383" i="2"/>
  <c r="V383" i="2"/>
  <c r="S383" i="2"/>
  <c r="X383" i="2"/>
  <c r="O383" i="2"/>
  <c r="T383" i="2"/>
  <c r="Y383" i="2"/>
  <c r="U383" i="2"/>
  <c r="W383" i="2"/>
  <c r="P383" i="2"/>
  <c r="K383" i="2"/>
  <c r="Q383" i="2"/>
  <c r="L383" i="2"/>
  <c r="I383" i="2"/>
  <c r="J379" i="2"/>
  <c r="N379" i="2"/>
  <c r="R379" i="2"/>
  <c r="V379" i="2"/>
  <c r="S379" i="2"/>
  <c r="X379" i="2"/>
  <c r="O379" i="2"/>
  <c r="T379" i="2"/>
  <c r="Y379" i="2"/>
  <c r="P379" i="2"/>
  <c r="Q379" i="2"/>
  <c r="U379" i="2"/>
  <c r="K379" i="2"/>
  <c r="W379" i="2"/>
  <c r="I379" i="2"/>
  <c r="L379" i="2"/>
  <c r="J375" i="2"/>
  <c r="N375" i="2"/>
  <c r="R375" i="2"/>
  <c r="V375" i="2"/>
  <c r="S375" i="2"/>
  <c r="X375" i="2"/>
  <c r="O375" i="2"/>
  <c r="T375" i="2"/>
  <c r="Y375" i="2"/>
  <c r="P375" i="2"/>
  <c r="U375" i="2"/>
  <c r="W375" i="2"/>
  <c r="K375" i="2"/>
  <c r="Q375" i="2"/>
  <c r="L375" i="2"/>
  <c r="I375" i="2"/>
  <c r="J371" i="2"/>
  <c r="N371" i="2"/>
  <c r="R371" i="2"/>
  <c r="V371" i="2"/>
  <c r="S371" i="2"/>
  <c r="X371" i="2"/>
  <c r="O371" i="2"/>
  <c r="T371" i="2"/>
  <c r="Y371" i="2"/>
  <c r="P371" i="2"/>
  <c r="U371" i="2"/>
  <c r="Q371" i="2"/>
  <c r="W371" i="2"/>
  <c r="K371" i="2"/>
  <c r="I371" i="2"/>
  <c r="L371" i="2"/>
  <c r="J367" i="2"/>
  <c r="N367" i="2"/>
  <c r="R367" i="2"/>
  <c r="V367" i="2"/>
  <c r="S367" i="2"/>
  <c r="X367" i="2"/>
  <c r="O367" i="2"/>
  <c r="T367" i="2"/>
  <c r="Y367" i="2"/>
  <c r="P367" i="2"/>
  <c r="U367" i="2"/>
  <c r="Q367" i="2"/>
  <c r="W367" i="2"/>
  <c r="K367" i="2"/>
  <c r="L367" i="2"/>
  <c r="I367" i="2"/>
  <c r="J363" i="2"/>
  <c r="N363" i="2"/>
  <c r="R363" i="2"/>
  <c r="V363" i="2"/>
  <c r="S363" i="2"/>
  <c r="X363" i="2"/>
  <c r="O363" i="2"/>
  <c r="T363" i="2"/>
  <c r="Y363" i="2"/>
  <c r="P363" i="2"/>
  <c r="U363" i="2"/>
  <c r="Q363" i="2"/>
  <c r="W363" i="2"/>
  <c r="K363" i="2"/>
  <c r="I363" i="2"/>
  <c r="L363" i="2"/>
  <c r="J359" i="2"/>
  <c r="N359" i="2"/>
  <c r="R359" i="2"/>
  <c r="V359" i="2"/>
  <c r="S359" i="2"/>
  <c r="X359" i="2"/>
  <c r="O359" i="2"/>
  <c r="T359" i="2"/>
  <c r="Y359" i="2"/>
  <c r="P359" i="2"/>
  <c r="U359" i="2"/>
  <c r="W359" i="2"/>
  <c r="K359" i="2"/>
  <c r="Q359" i="2"/>
  <c r="L359" i="2"/>
  <c r="I359" i="2"/>
  <c r="J355" i="2"/>
  <c r="N355" i="2"/>
  <c r="R355" i="2"/>
  <c r="V355" i="2"/>
  <c r="S355" i="2"/>
  <c r="X355" i="2"/>
  <c r="O355" i="2"/>
  <c r="T355" i="2"/>
  <c r="Y355" i="2"/>
  <c r="P355" i="2"/>
  <c r="U355" i="2"/>
  <c r="Q355" i="2"/>
  <c r="W355" i="2"/>
  <c r="K355" i="2"/>
  <c r="I355" i="2"/>
  <c r="L355" i="2"/>
  <c r="J351" i="2"/>
  <c r="N351" i="2"/>
  <c r="R351" i="2"/>
  <c r="V351" i="2"/>
  <c r="S351" i="2"/>
  <c r="X351" i="2"/>
  <c r="O351" i="2"/>
  <c r="T351" i="2"/>
  <c r="Y351" i="2"/>
  <c r="P351" i="2"/>
  <c r="U351" i="2"/>
  <c r="Q351" i="2"/>
  <c r="W351" i="2"/>
  <c r="K351" i="2"/>
  <c r="L351" i="2"/>
  <c r="I351" i="2"/>
  <c r="J347" i="2"/>
  <c r="N347" i="2"/>
  <c r="R347" i="2"/>
  <c r="V347" i="2"/>
  <c r="S347" i="2"/>
  <c r="X347" i="2"/>
  <c r="O347" i="2"/>
  <c r="T347" i="2"/>
  <c r="Y347" i="2"/>
  <c r="P347" i="2"/>
  <c r="U347" i="2"/>
  <c r="Q347" i="2"/>
  <c r="W347" i="2"/>
  <c r="K347" i="2"/>
  <c r="I347" i="2"/>
  <c r="L347" i="2"/>
  <c r="J343" i="2"/>
  <c r="N343" i="2"/>
  <c r="R343" i="2"/>
  <c r="V343" i="2"/>
  <c r="S343" i="2"/>
  <c r="X343" i="2"/>
  <c r="O343" i="2"/>
  <c r="T343" i="2"/>
  <c r="Y343" i="2"/>
  <c r="P343" i="2"/>
  <c r="U343" i="2"/>
  <c r="W343" i="2"/>
  <c r="Q343" i="2"/>
  <c r="K343" i="2"/>
  <c r="L343" i="2"/>
  <c r="I343" i="2"/>
  <c r="J339" i="2"/>
  <c r="P339" i="2"/>
  <c r="T339" i="2"/>
  <c r="X339" i="2"/>
  <c r="N339" i="2"/>
  <c r="R339" i="2"/>
  <c r="V339" i="2"/>
  <c r="U339" i="2"/>
  <c r="O339" i="2"/>
  <c r="W339" i="2"/>
  <c r="Q339" i="2"/>
  <c r="Y339" i="2"/>
  <c r="K339" i="2"/>
  <c r="S339" i="2"/>
  <c r="I339" i="2"/>
  <c r="L339" i="2"/>
  <c r="J335" i="2"/>
  <c r="P335" i="2"/>
  <c r="T335" i="2"/>
  <c r="X335" i="2"/>
  <c r="N335" i="2"/>
  <c r="R335" i="2"/>
  <c r="V335" i="2"/>
  <c r="U335" i="2"/>
  <c r="O335" i="2"/>
  <c r="W335" i="2"/>
  <c r="Q335" i="2"/>
  <c r="Y335" i="2"/>
  <c r="S335" i="2"/>
  <c r="K335" i="2"/>
  <c r="L335" i="2"/>
  <c r="I335" i="2"/>
  <c r="J331" i="2"/>
  <c r="P331" i="2"/>
  <c r="T331" i="2"/>
  <c r="X331" i="2"/>
  <c r="N331" i="2"/>
  <c r="R331" i="2"/>
  <c r="V331" i="2"/>
  <c r="U331" i="2"/>
  <c r="O331" i="2"/>
  <c r="W331" i="2"/>
  <c r="Q331" i="2"/>
  <c r="Y331" i="2"/>
  <c r="S331" i="2"/>
  <c r="K331" i="2"/>
  <c r="I331" i="2"/>
  <c r="L331" i="2"/>
  <c r="J327" i="2"/>
  <c r="P327" i="2"/>
  <c r="T327" i="2"/>
  <c r="X327" i="2"/>
  <c r="N327" i="2"/>
  <c r="R327" i="2"/>
  <c r="V327" i="2"/>
  <c r="U327" i="2"/>
  <c r="O327" i="2"/>
  <c r="W327" i="2"/>
  <c r="Q327" i="2"/>
  <c r="Y327" i="2"/>
  <c r="S327" i="2"/>
  <c r="K327" i="2"/>
  <c r="L327" i="2"/>
  <c r="I327" i="2"/>
  <c r="J323" i="2"/>
  <c r="P323" i="2"/>
  <c r="T323" i="2"/>
  <c r="X323" i="2"/>
  <c r="Q323" i="2"/>
  <c r="U323" i="2"/>
  <c r="Y323" i="2"/>
  <c r="N323" i="2"/>
  <c r="R323" i="2"/>
  <c r="V323" i="2"/>
  <c r="O323" i="2"/>
  <c r="S323" i="2"/>
  <c r="W323" i="2"/>
  <c r="K323" i="2"/>
  <c r="I323" i="2"/>
  <c r="L323" i="2"/>
  <c r="J319" i="2"/>
  <c r="P319" i="2"/>
  <c r="T319" i="2"/>
  <c r="X319" i="2"/>
  <c r="Q319" i="2"/>
  <c r="U319" i="2"/>
  <c r="Y319" i="2"/>
  <c r="N319" i="2"/>
  <c r="R319" i="2"/>
  <c r="V319" i="2"/>
  <c r="O319" i="2"/>
  <c r="S319" i="2"/>
  <c r="W319" i="2"/>
  <c r="K319" i="2"/>
  <c r="L319" i="2"/>
  <c r="I319" i="2"/>
  <c r="J315" i="2"/>
  <c r="P315" i="2"/>
  <c r="T315" i="2"/>
  <c r="X315" i="2"/>
  <c r="Q315" i="2"/>
  <c r="U315" i="2"/>
  <c r="Y315" i="2"/>
  <c r="N315" i="2"/>
  <c r="R315" i="2"/>
  <c r="V315" i="2"/>
  <c r="O315" i="2"/>
  <c r="S315" i="2"/>
  <c r="W315" i="2"/>
  <c r="K315" i="2"/>
  <c r="I315" i="2"/>
  <c r="L315" i="2"/>
  <c r="J311" i="2"/>
  <c r="P311" i="2"/>
  <c r="T311" i="2"/>
  <c r="X311" i="2"/>
  <c r="Q311" i="2"/>
  <c r="U311" i="2"/>
  <c r="Y311" i="2"/>
  <c r="N311" i="2"/>
  <c r="R311" i="2"/>
  <c r="V311" i="2"/>
  <c r="O311" i="2"/>
  <c r="S311" i="2"/>
  <c r="W311" i="2"/>
  <c r="K311" i="2"/>
  <c r="L311" i="2"/>
  <c r="I311" i="2"/>
  <c r="J307" i="2"/>
  <c r="P307" i="2"/>
  <c r="T307" i="2"/>
  <c r="X307" i="2"/>
  <c r="Q307" i="2"/>
  <c r="U307" i="2"/>
  <c r="Y307" i="2"/>
  <c r="N307" i="2"/>
  <c r="R307" i="2"/>
  <c r="V307" i="2"/>
  <c r="O307" i="2"/>
  <c r="S307" i="2"/>
  <c r="W307" i="2"/>
  <c r="K307" i="2"/>
  <c r="I307" i="2"/>
  <c r="L307" i="2"/>
  <c r="J303" i="2"/>
  <c r="P303" i="2"/>
  <c r="T303" i="2"/>
  <c r="X303" i="2"/>
  <c r="Q303" i="2"/>
  <c r="U303" i="2"/>
  <c r="Y303" i="2"/>
  <c r="N303" i="2"/>
  <c r="R303" i="2"/>
  <c r="V303" i="2"/>
  <c r="O303" i="2"/>
  <c r="S303" i="2"/>
  <c r="W303" i="2"/>
  <c r="K303" i="2"/>
  <c r="L303" i="2"/>
  <c r="I303" i="2"/>
  <c r="J299" i="2"/>
  <c r="P299" i="2"/>
  <c r="T299" i="2"/>
  <c r="X299" i="2"/>
  <c r="Q299" i="2"/>
  <c r="U299" i="2"/>
  <c r="Y299" i="2"/>
  <c r="N299" i="2"/>
  <c r="R299" i="2"/>
  <c r="V299" i="2"/>
  <c r="O299" i="2"/>
  <c r="S299" i="2"/>
  <c r="W299" i="2"/>
  <c r="K299" i="2"/>
  <c r="I299" i="2"/>
  <c r="L299" i="2"/>
  <c r="J295" i="2"/>
  <c r="P295" i="2"/>
  <c r="T295" i="2"/>
  <c r="X295" i="2"/>
  <c r="Q295" i="2"/>
  <c r="U295" i="2"/>
  <c r="Y295" i="2"/>
  <c r="N295" i="2"/>
  <c r="R295" i="2"/>
  <c r="V295" i="2"/>
  <c r="O295" i="2"/>
  <c r="S295" i="2"/>
  <c r="W295" i="2"/>
  <c r="K295" i="2"/>
  <c r="L295" i="2"/>
  <c r="I295" i="2"/>
  <c r="J291" i="2"/>
  <c r="P291" i="2"/>
  <c r="T291" i="2"/>
  <c r="X291" i="2"/>
  <c r="Q291" i="2"/>
  <c r="U291" i="2"/>
  <c r="Y291" i="2"/>
  <c r="N291" i="2"/>
  <c r="R291" i="2"/>
  <c r="V291" i="2"/>
  <c r="O291" i="2"/>
  <c r="S291" i="2"/>
  <c r="W291" i="2"/>
  <c r="K291" i="2"/>
  <c r="I291" i="2"/>
  <c r="L291" i="2"/>
  <c r="J287" i="2"/>
  <c r="P287" i="2"/>
  <c r="T287" i="2"/>
  <c r="X287" i="2"/>
  <c r="Q287" i="2"/>
  <c r="U287" i="2"/>
  <c r="Y287" i="2"/>
  <c r="N287" i="2"/>
  <c r="R287" i="2"/>
  <c r="V287" i="2"/>
  <c r="O287" i="2"/>
  <c r="S287" i="2"/>
  <c r="W287" i="2"/>
  <c r="K287" i="2"/>
  <c r="I287" i="2"/>
  <c r="L287" i="2"/>
  <c r="J283" i="2"/>
  <c r="P283" i="2"/>
  <c r="T283" i="2"/>
  <c r="X283" i="2"/>
  <c r="Q283" i="2"/>
  <c r="U283" i="2"/>
  <c r="Y283" i="2"/>
  <c r="N283" i="2"/>
  <c r="R283" i="2"/>
  <c r="V283" i="2"/>
  <c r="O283" i="2"/>
  <c r="S283" i="2"/>
  <c r="W283" i="2"/>
  <c r="K283" i="2"/>
  <c r="I283" i="2"/>
  <c r="L283" i="2"/>
  <c r="J279" i="2"/>
  <c r="P279" i="2"/>
  <c r="T279" i="2"/>
  <c r="X279" i="2"/>
  <c r="Q279" i="2"/>
  <c r="U279" i="2"/>
  <c r="Y279" i="2"/>
  <c r="N279" i="2"/>
  <c r="R279" i="2"/>
  <c r="V279" i="2"/>
  <c r="O279" i="2"/>
  <c r="S279" i="2"/>
  <c r="W279" i="2"/>
  <c r="K279" i="2"/>
  <c r="L279" i="2"/>
  <c r="I279" i="2"/>
  <c r="J275" i="2"/>
  <c r="P275" i="2"/>
  <c r="T275" i="2"/>
  <c r="X275" i="2"/>
  <c r="R275" i="2"/>
  <c r="W275" i="2"/>
  <c r="N275" i="2"/>
  <c r="S275" i="2"/>
  <c r="Y275" i="2"/>
  <c r="O275" i="2"/>
  <c r="U275" i="2"/>
  <c r="Q275" i="2"/>
  <c r="V275" i="2"/>
  <c r="I275" i="2"/>
  <c r="K275" i="2"/>
  <c r="L275" i="2"/>
  <c r="J270" i="2"/>
  <c r="P270" i="2"/>
  <c r="T270" i="2"/>
  <c r="X270" i="2"/>
  <c r="R270" i="2"/>
  <c r="W270" i="2"/>
  <c r="N270" i="2"/>
  <c r="S270" i="2"/>
  <c r="Y270" i="2"/>
  <c r="O270" i="2"/>
  <c r="U270" i="2"/>
  <c r="Q270" i="2"/>
  <c r="V270" i="2"/>
  <c r="I270" i="2"/>
  <c r="L270" i="2"/>
  <c r="K270" i="2"/>
  <c r="J266" i="2"/>
  <c r="P266" i="2"/>
  <c r="T266" i="2"/>
  <c r="X266" i="2"/>
  <c r="R266" i="2"/>
  <c r="W266" i="2"/>
  <c r="N266" i="2"/>
  <c r="S266" i="2"/>
  <c r="Y266" i="2"/>
  <c r="O266" i="2"/>
  <c r="U266" i="2"/>
  <c r="Q266" i="2"/>
  <c r="V266" i="2"/>
  <c r="I266" i="2"/>
  <c r="L266" i="2"/>
  <c r="K266" i="2"/>
  <c r="J262" i="2"/>
  <c r="P262" i="2"/>
  <c r="T262" i="2"/>
  <c r="X262" i="2"/>
  <c r="R262" i="2"/>
  <c r="W262" i="2"/>
  <c r="N262" i="2"/>
  <c r="S262" i="2"/>
  <c r="Y262" i="2"/>
  <c r="O262" i="2"/>
  <c r="U262" i="2"/>
  <c r="V262" i="2"/>
  <c r="Q262" i="2"/>
  <c r="I262" i="2"/>
  <c r="L262" i="2"/>
  <c r="K262" i="2"/>
  <c r="J258" i="2"/>
  <c r="P258" i="2"/>
  <c r="T258" i="2"/>
  <c r="X258" i="2"/>
  <c r="R258" i="2"/>
  <c r="W258" i="2"/>
  <c r="N258" i="2"/>
  <c r="S258" i="2"/>
  <c r="Y258" i="2"/>
  <c r="O258" i="2"/>
  <c r="U258" i="2"/>
  <c r="Q258" i="2"/>
  <c r="I258" i="2"/>
  <c r="V258" i="2"/>
  <c r="K258" i="2"/>
  <c r="L258" i="2"/>
  <c r="J254" i="2"/>
  <c r="P254" i="2"/>
  <c r="T254" i="2"/>
  <c r="X254" i="2"/>
  <c r="R254" i="2"/>
  <c r="W254" i="2"/>
  <c r="N254" i="2"/>
  <c r="S254" i="2"/>
  <c r="Y254" i="2"/>
  <c r="O254" i="2"/>
  <c r="U254" i="2"/>
  <c r="Q254" i="2"/>
  <c r="V254" i="2"/>
  <c r="I254" i="2"/>
  <c r="L254" i="2"/>
  <c r="K254" i="2"/>
  <c r="J250" i="2"/>
  <c r="P250" i="2"/>
  <c r="T250" i="2"/>
  <c r="X250" i="2"/>
  <c r="R250" i="2"/>
  <c r="W250" i="2"/>
  <c r="N250" i="2"/>
  <c r="S250" i="2"/>
  <c r="Y250" i="2"/>
  <c r="O250" i="2"/>
  <c r="U250" i="2"/>
  <c r="Q250" i="2"/>
  <c r="V250" i="2"/>
  <c r="I250" i="2"/>
  <c r="L250" i="2"/>
  <c r="K250" i="2"/>
  <c r="J246" i="2"/>
  <c r="P246" i="2"/>
  <c r="T246" i="2"/>
  <c r="X246" i="2"/>
  <c r="R246" i="2"/>
  <c r="W246" i="2"/>
  <c r="N246" i="2"/>
  <c r="S246" i="2"/>
  <c r="Y246" i="2"/>
  <c r="O246" i="2"/>
  <c r="U246" i="2"/>
  <c r="V246" i="2"/>
  <c r="Q246" i="2"/>
  <c r="I246" i="2"/>
  <c r="L246" i="2"/>
  <c r="K246" i="2"/>
  <c r="J242" i="2"/>
  <c r="P242" i="2"/>
  <c r="T242" i="2"/>
  <c r="X242" i="2"/>
  <c r="R242" i="2"/>
  <c r="W242" i="2"/>
  <c r="N242" i="2"/>
  <c r="S242" i="2"/>
  <c r="Y242" i="2"/>
  <c r="O242" i="2"/>
  <c r="U242" i="2"/>
  <c r="Q242" i="2"/>
  <c r="V242" i="2"/>
  <c r="I242" i="2"/>
  <c r="K242" i="2"/>
  <c r="L242" i="2"/>
  <c r="J238" i="2"/>
  <c r="P238" i="2"/>
  <c r="T238" i="2"/>
  <c r="X238" i="2"/>
  <c r="R238" i="2"/>
  <c r="W238" i="2"/>
  <c r="N238" i="2"/>
  <c r="S238" i="2"/>
  <c r="Y238" i="2"/>
  <c r="O238" i="2"/>
  <c r="U238" i="2"/>
  <c r="Q238" i="2"/>
  <c r="V238" i="2"/>
  <c r="I238" i="2"/>
  <c r="L238" i="2"/>
  <c r="K238" i="2"/>
  <c r="J234" i="2"/>
  <c r="N234" i="2"/>
  <c r="R234" i="2"/>
  <c r="V234" i="2"/>
  <c r="P234" i="2"/>
  <c r="T234" i="2"/>
  <c r="X234" i="2"/>
  <c r="U234" i="2"/>
  <c r="O234" i="2"/>
  <c r="W234" i="2"/>
  <c r="Q234" i="2"/>
  <c r="Y234" i="2"/>
  <c r="S234" i="2"/>
  <c r="I234" i="2"/>
  <c r="L234" i="2"/>
  <c r="K234" i="2"/>
  <c r="J230" i="2"/>
  <c r="N230" i="2"/>
  <c r="R230" i="2"/>
  <c r="V230" i="2"/>
  <c r="P230" i="2"/>
  <c r="T230" i="2"/>
  <c r="X230" i="2"/>
  <c r="U230" i="2"/>
  <c r="O230" i="2"/>
  <c r="W230" i="2"/>
  <c r="Q230" i="2"/>
  <c r="Y230" i="2"/>
  <c r="S230" i="2"/>
  <c r="I230" i="2"/>
  <c r="L230" i="2"/>
  <c r="K230" i="2"/>
  <c r="J226" i="2"/>
  <c r="N226" i="2"/>
  <c r="R226" i="2"/>
  <c r="V226" i="2"/>
  <c r="O226" i="2"/>
  <c r="P226" i="2"/>
  <c r="T226" i="2"/>
  <c r="X226" i="2"/>
  <c r="U226" i="2"/>
  <c r="W226" i="2"/>
  <c r="Q226" i="2"/>
  <c r="Y226" i="2"/>
  <c r="I226" i="2"/>
  <c r="S226" i="2"/>
  <c r="K226" i="2"/>
  <c r="L226" i="2"/>
  <c r="J222" i="2"/>
  <c r="N222" i="2"/>
  <c r="R222" i="2"/>
  <c r="V222" i="2"/>
  <c r="O222" i="2"/>
  <c r="S222" i="2"/>
  <c r="W222" i="2"/>
  <c r="P222" i="2"/>
  <c r="T222" i="2"/>
  <c r="X222" i="2"/>
  <c r="Y222" i="2"/>
  <c r="Q222" i="2"/>
  <c r="U222" i="2"/>
  <c r="I222" i="2"/>
  <c r="L222" i="2"/>
  <c r="K222" i="2"/>
  <c r="J218" i="2"/>
  <c r="N218" i="2"/>
  <c r="R218" i="2"/>
  <c r="V218" i="2"/>
  <c r="O218" i="2"/>
  <c r="S218" i="2"/>
  <c r="W218" i="2"/>
  <c r="P218" i="2"/>
  <c r="T218" i="2"/>
  <c r="X218" i="2"/>
  <c r="Y218" i="2"/>
  <c r="Q218" i="2"/>
  <c r="U218" i="2"/>
  <c r="I218" i="2"/>
  <c r="L218" i="2"/>
  <c r="K218" i="2"/>
  <c r="J214" i="2"/>
  <c r="N214" i="2"/>
  <c r="R214" i="2"/>
  <c r="V214" i="2"/>
  <c r="O214" i="2"/>
  <c r="S214" i="2"/>
  <c r="W214" i="2"/>
  <c r="P214" i="2"/>
  <c r="T214" i="2"/>
  <c r="X214" i="2"/>
  <c r="Y214" i="2"/>
  <c r="Q214" i="2"/>
  <c r="U214" i="2"/>
  <c r="I214" i="2"/>
  <c r="L214" i="2"/>
  <c r="K214" i="2"/>
  <c r="J210" i="2"/>
  <c r="N210" i="2"/>
  <c r="R210" i="2"/>
  <c r="V210" i="2"/>
  <c r="O210" i="2"/>
  <c r="S210" i="2"/>
  <c r="W210" i="2"/>
  <c r="P210" i="2"/>
  <c r="T210" i="2"/>
  <c r="X210" i="2"/>
  <c r="Y210" i="2"/>
  <c r="Q210" i="2"/>
  <c r="U210" i="2"/>
  <c r="I210" i="2"/>
  <c r="L210" i="2"/>
  <c r="K210" i="2"/>
  <c r="J206" i="2"/>
  <c r="N206" i="2"/>
  <c r="R206" i="2"/>
  <c r="V206" i="2"/>
  <c r="O206" i="2"/>
  <c r="S206" i="2"/>
  <c r="W206" i="2"/>
  <c r="P206" i="2"/>
  <c r="T206" i="2"/>
  <c r="X206" i="2"/>
  <c r="Y206" i="2"/>
  <c r="Q206" i="2"/>
  <c r="U206" i="2"/>
  <c r="I206" i="2"/>
  <c r="L206" i="2"/>
  <c r="K206" i="2"/>
  <c r="J202" i="2"/>
  <c r="N202" i="2"/>
  <c r="R202" i="2"/>
  <c r="V202" i="2"/>
  <c r="O202" i="2"/>
  <c r="S202" i="2"/>
  <c r="W202" i="2"/>
  <c r="P202" i="2"/>
  <c r="T202" i="2"/>
  <c r="X202" i="2"/>
  <c r="Y202" i="2"/>
  <c r="Q202" i="2"/>
  <c r="U202" i="2"/>
  <c r="I202" i="2"/>
  <c r="L202" i="2"/>
  <c r="K202" i="2"/>
  <c r="J198" i="2"/>
  <c r="Q198" i="2"/>
  <c r="U198" i="2"/>
  <c r="Y198" i="2"/>
  <c r="N198" i="2"/>
  <c r="S198" i="2"/>
  <c r="X198" i="2"/>
  <c r="O198" i="2"/>
  <c r="T198" i="2"/>
  <c r="P198" i="2"/>
  <c r="V198" i="2"/>
  <c r="R198" i="2"/>
  <c r="W198" i="2"/>
  <c r="I198" i="2"/>
  <c r="L198" i="2"/>
  <c r="K198" i="2"/>
  <c r="J194" i="2"/>
  <c r="Q194" i="2"/>
  <c r="U194" i="2"/>
  <c r="Y194" i="2"/>
  <c r="N194" i="2"/>
  <c r="S194" i="2"/>
  <c r="X194" i="2"/>
  <c r="O194" i="2"/>
  <c r="T194" i="2"/>
  <c r="P194" i="2"/>
  <c r="V194" i="2"/>
  <c r="R194" i="2"/>
  <c r="W194" i="2"/>
  <c r="I194" i="2"/>
  <c r="K194" i="2"/>
  <c r="L194" i="2"/>
  <c r="J190" i="2"/>
  <c r="Q190" i="2"/>
  <c r="U190" i="2"/>
  <c r="Y190" i="2"/>
  <c r="N190" i="2"/>
  <c r="S190" i="2"/>
  <c r="X190" i="2"/>
  <c r="O190" i="2"/>
  <c r="T190" i="2"/>
  <c r="P190" i="2"/>
  <c r="V190" i="2"/>
  <c r="W190" i="2"/>
  <c r="R190" i="2"/>
  <c r="I190" i="2"/>
  <c r="L190" i="2"/>
  <c r="K190" i="2"/>
  <c r="J186" i="2"/>
  <c r="Q186" i="2"/>
  <c r="U186" i="2"/>
  <c r="Y186" i="2"/>
  <c r="N186" i="2"/>
  <c r="S186" i="2"/>
  <c r="X186" i="2"/>
  <c r="O186" i="2"/>
  <c r="T186" i="2"/>
  <c r="P186" i="2"/>
  <c r="V186" i="2"/>
  <c r="R186" i="2"/>
  <c r="W186" i="2"/>
  <c r="I186" i="2"/>
  <c r="L186" i="2"/>
  <c r="K186" i="2"/>
  <c r="J182" i="2"/>
  <c r="Q182" i="2"/>
  <c r="U182" i="2"/>
  <c r="Y182" i="2"/>
  <c r="N182" i="2"/>
  <c r="S182" i="2"/>
  <c r="X182" i="2"/>
  <c r="O182" i="2"/>
  <c r="T182" i="2"/>
  <c r="P182" i="2"/>
  <c r="V182" i="2"/>
  <c r="R182" i="2"/>
  <c r="W182" i="2"/>
  <c r="I182" i="2"/>
  <c r="L182" i="2"/>
  <c r="K182" i="2"/>
  <c r="J178" i="2"/>
  <c r="Q178" i="2"/>
  <c r="U178" i="2"/>
  <c r="Y178" i="2"/>
  <c r="N178" i="2"/>
  <c r="S178" i="2"/>
  <c r="X178" i="2"/>
  <c r="O178" i="2"/>
  <c r="T178" i="2"/>
  <c r="P178" i="2"/>
  <c r="V178" i="2"/>
  <c r="R178" i="2"/>
  <c r="W178" i="2"/>
  <c r="I178" i="2"/>
  <c r="K178" i="2"/>
  <c r="L178" i="2"/>
  <c r="J174" i="2"/>
  <c r="Q174" i="2"/>
  <c r="U174" i="2"/>
  <c r="Y174" i="2"/>
  <c r="N174" i="2"/>
  <c r="S174" i="2"/>
  <c r="X174" i="2"/>
  <c r="O174" i="2"/>
  <c r="T174" i="2"/>
  <c r="P174" i="2"/>
  <c r="V174" i="2"/>
  <c r="W174" i="2"/>
  <c r="R174" i="2"/>
  <c r="I174" i="2"/>
  <c r="L174" i="2"/>
  <c r="K174" i="2"/>
  <c r="J170" i="2"/>
  <c r="O170" i="2"/>
  <c r="S170" i="2"/>
  <c r="W170" i="2"/>
  <c r="Q170" i="2"/>
  <c r="U170" i="2"/>
  <c r="Y170" i="2"/>
  <c r="P170" i="2"/>
  <c r="X170" i="2"/>
  <c r="R170" i="2"/>
  <c r="T170" i="2"/>
  <c r="N170" i="2"/>
  <c r="V170" i="2"/>
  <c r="I170" i="2"/>
  <c r="L170" i="2"/>
  <c r="K170" i="2"/>
  <c r="J166" i="2"/>
  <c r="O166" i="2"/>
  <c r="S166" i="2"/>
  <c r="W166" i="2"/>
  <c r="Q166" i="2"/>
  <c r="U166" i="2"/>
  <c r="Y166" i="2"/>
  <c r="P166" i="2"/>
  <c r="X166" i="2"/>
  <c r="R166" i="2"/>
  <c r="T166" i="2"/>
  <c r="N166" i="2"/>
  <c r="V166" i="2"/>
  <c r="I166" i="2"/>
  <c r="L166" i="2"/>
  <c r="K166" i="2"/>
  <c r="J162" i="2"/>
  <c r="O162" i="2"/>
  <c r="S162" i="2"/>
  <c r="W162" i="2"/>
  <c r="P162" i="2"/>
  <c r="T162" i="2"/>
  <c r="X162" i="2"/>
  <c r="Q162" i="2"/>
  <c r="U162" i="2"/>
  <c r="Y162" i="2"/>
  <c r="V162" i="2"/>
  <c r="N162" i="2"/>
  <c r="R162" i="2"/>
  <c r="I162" i="2"/>
  <c r="K162" i="2"/>
  <c r="L162" i="2"/>
  <c r="J158" i="2"/>
  <c r="O158" i="2"/>
  <c r="S158" i="2"/>
  <c r="W158" i="2"/>
  <c r="P158" i="2"/>
  <c r="T158" i="2"/>
  <c r="X158" i="2"/>
  <c r="Q158" i="2"/>
  <c r="U158" i="2"/>
  <c r="Y158" i="2"/>
  <c r="V158" i="2"/>
  <c r="N158" i="2"/>
  <c r="R158" i="2"/>
  <c r="I158" i="2"/>
  <c r="L158" i="2"/>
  <c r="K158" i="2"/>
  <c r="J154" i="2"/>
  <c r="O154" i="2"/>
  <c r="S154" i="2"/>
  <c r="W154" i="2"/>
  <c r="P154" i="2"/>
  <c r="T154" i="2"/>
  <c r="X154" i="2"/>
  <c r="Q154" i="2"/>
  <c r="U154" i="2"/>
  <c r="Y154" i="2"/>
  <c r="V154" i="2"/>
  <c r="N154" i="2"/>
  <c r="R154" i="2"/>
  <c r="I154" i="2"/>
  <c r="L154" i="2"/>
  <c r="K154" i="2"/>
  <c r="J150" i="2"/>
  <c r="O150" i="2"/>
  <c r="S150" i="2"/>
  <c r="W150" i="2"/>
  <c r="P150" i="2"/>
  <c r="T150" i="2"/>
  <c r="X150" i="2"/>
  <c r="Q150" i="2"/>
  <c r="U150" i="2"/>
  <c r="Y150" i="2"/>
  <c r="V150" i="2"/>
  <c r="N150" i="2"/>
  <c r="R150" i="2"/>
  <c r="I150" i="2"/>
  <c r="L150" i="2"/>
  <c r="K150" i="2"/>
  <c r="J146" i="2"/>
  <c r="O146" i="2"/>
  <c r="S146" i="2"/>
  <c r="W146" i="2"/>
  <c r="P146" i="2"/>
  <c r="T146" i="2"/>
  <c r="X146" i="2"/>
  <c r="Q146" i="2"/>
  <c r="U146" i="2"/>
  <c r="Y146" i="2"/>
  <c r="V146" i="2"/>
  <c r="N146" i="2"/>
  <c r="R146" i="2"/>
  <c r="I146" i="2"/>
  <c r="K146" i="2"/>
  <c r="L146" i="2"/>
  <c r="J142" i="2"/>
  <c r="O142" i="2"/>
  <c r="S142" i="2"/>
  <c r="W142" i="2"/>
  <c r="P142" i="2"/>
  <c r="T142" i="2"/>
  <c r="X142" i="2"/>
  <c r="Q142" i="2"/>
  <c r="U142" i="2"/>
  <c r="Y142" i="2"/>
  <c r="V142" i="2"/>
  <c r="N142" i="2"/>
  <c r="R142" i="2"/>
  <c r="I142" i="2"/>
  <c r="L142" i="2"/>
  <c r="K142" i="2"/>
  <c r="J138" i="2"/>
  <c r="P138" i="2"/>
  <c r="T138" i="2"/>
  <c r="X138" i="2"/>
  <c r="Q138" i="2"/>
  <c r="V138" i="2"/>
  <c r="R138" i="2"/>
  <c r="W138" i="2"/>
  <c r="N138" i="2"/>
  <c r="S138" i="2"/>
  <c r="Y138" i="2"/>
  <c r="O138" i="2"/>
  <c r="U138" i="2"/>
  <c r="I138" i="2"/>
  <c r="L138" i="2"/>
  <c r="K138" i="2"/>
  <c r="J134" i="2"/>
  <c r="P134" i="2"/>
  <c r="T134" i="2"/>
  <c r="X134" i="2"/>
  <c r="Q134" i="2"/>
  <c r="V134" i="2"/>
  <c r="R134" i="2"/>
  <c r="W134" i="2"/>
  <c r="N134" i="2"/>
  <c r="S134" i="2"/>
  <c r="Y134" i="2"/>
  <c r="O134" i="2"/>
  <c r="U134" i="2"/>
  <c r="I134" i="2"/>
  <c r="L134" i="2"/>
  <c r="K134" i="2"/>
  <c r="J130" i="2"/>
  <c r="P130" i="2"/>
  <c r="T130" i="2"/>
  <c r="X130" i="2"/>
  <c r="Q130" i="2"/>
  <c r="V130" i="2"/>
  <c r="R130" i="2"/>
  <c r="W130" i="2"/>
  <c r="N130" i="2"/>
  <c r="S130" i="2"/>
  <c r="Y130" i="2"/>
  <c r="U130" i="2"/>
  <c r="O130" i="2"/>
  <c r="I130" i="2"/>
  <c r="K130" i="2"/>
  <c r="L130" i="2"/>
  <c r="J126" i="2"/>
  <c r="P126" i="2"/>
  <c r="T126" i="2"/>
  <c r="X126" i="2"/>
  <c r="Q126" i="2"/>
  <c r="V126" i="2"/>
  <c r="R126" i="2"/>
  <c r="W126" i="2"/>
  <c r="N126" i="2"/>
  <c r="S126" i="2"/>
  <c r="Y126" i="2"/>
  <c r="O126" i="2"/>
  <c r="U126" i="2"/>
  <c r="I126" i="2"/>
  <c r="L126" i="2"/>
  <c r="K126" i="2"/>
  <c r="J122" i="2"/>
  <c r="P122" i="2"/>
  <c r="T122" i="2"/>
  <c r="X122" i="2"/>
  <c r="Q122" i="2"/>
  <c r="V122" i="2"/>
  <c r="R122" i="2"/>
  <c r="W122" i="2"/>
  <c r="N122" i="2"/>
  <c r="S122" i="2"/>
  <c r="Y122" i="2"/>
  <c r="O122" i="2"/>
  <c r="U122" i="2"/>
  <c r="I122" i="2"/>
  <c r="L122" i="2"/>
  <c r="K122" i="2"/>
  <c r="J118" i="2"/>
  <c r="N118" i="2"/>
  <c r="R118" i="2"/>
  <c r="V118" i="2"/>
  <c r="P118" i="2"/>
  <c r="T118" i="2"/>
  <c r="X118" i="2"/>
  <c r="O118" i="2"/>
  <c r="W118" i="2"/>
  <c r="Q118" i="2"/>
  <c r="Y118" i="2"/>
  <c r="S118" i="2"/>
  <c r="U118" i="2"/>
  <c r="I118" i="2"/>
  <c r="L118" i="2"/>
  <c r="K118" i="2"/>
  <c r="J114" i="2"/>
  <c r="N114" i="2"/>
  <c r="R114" i="2"/>
  <c r="V114" i="2"/>
  <c r="P114" i="2"/>
  <c r="T114" i="2"/>
  <c r="X114" i="2"/>
  <c r="O114" i="2"/>
  <c r="W114" i="2"/>
  <c r="Q114" i="2"/>
  <c r="Y114" i="2"/>
  <c r="S114" i="2"/>
  <c r="U114" i="2"/>
  <c r="I114" i="2"/>
  <c r="K114" i="2"/>
  <c r="L114" i="2"/>
  <c r="J110" i="2"/>
  <c r="N110" i="2"/>
  <c r="R110" i="2"/>
  <c r="V110" i="2"/>
  <c r="O110" i="2"/>
  <c r="S110" i="2"/>
  <c r="W110" i="2"/>
  <c r="P110" i="2"/>
  <c r="T110" i="2"/>
  <c r="X110" i="2"/>
  <c r="Q110" i="2"/>
  <c r="U110" i="2"/>
  <c r="Y110" i="2"/>
  <c r="I110" i="2"/>
  <c r="L110" i="2"/>
  <c r="K110" i="2"/>
  <c r="J106" i="2"/>
  <c r="N106" i="2"/>
  <c r="R106" i="2"/>
  <c r="V106" i="2"/>
  <c r="O106" i="2"/>
  <c r="S106" i="2"/>
  <c r="W106" i="2"/>
  <c r="P106" i="2"/>
  <c r="T106" i="2"/>
  <c r="X106" i="2"/>
  <c r="Q106" i="2"/>
  <c r="U106" i="2"/>
  <c r="Y106" i="2"/>
  <c r="I106" i="2"/>
  <c r="L106" i="2"/>
  <c r="K106" i="2"/>
  <c r="J102" i="2"/>
  <c r="N102" i="2"/>
  <c r="R102" i="2"/>
  <c r="V102" i="2"/>
  <c r="O102" i="2"/>
  <c r="S102" i="2"/>
  <c r="W102" i="2"/>
  <c r="P102" i="2"/>
  <c r="T102" i="2"/>
  <c r="X102" i="2"/>
  <c r="Q102" i="2"/>
  <c r="U102" i="2"/>
  <c r="Y102" i="2"/>
  <c r="I102" i="2"/>
  <c r="L102" i="2"/>
  <c r="K102" i="2"/>
  <c r="J98" i="2"/>
  <c r="N98" i="2"/>
  <c r="R98" i="2"/>
  <c r="V98" i="2"/>
  <c r="O98" i="2"/>
  <c r="S98" i="2"/>
  <c r="W98" i="2"/>
  <c r="P98" i="2"/>
  <c r="T98" i="2"/>
  <c r="X98" i="2"/>
  <c r="Q98" i="2"/>
  <c r="U98" i="2"/>
  <c r="Y98" i="2"/>
  <c r="I98" i="2"/>
  <c r="K98" i="2"/>
  <c r="L98" i="2"/>
  <c r="J94" i="2"/>
  <c r="N94" i="2"/>
  <c r="R94" i="2"/>
  <c r="V94" i="2"/>
  <c r="O94" i="2"/>
  <c r="S94" i="2"/>
  <c r="W94" i="2"/>
  <c r="P94" i="2"/>
  <c r="T94" i="2"/>
  <c r="X94" i="2"/>
  <c r="Q94" i="2"/>
  <c r="U94" i="2"/>
  <c r="Y94" i="2"/>
  <c r="I94" i="2"/>
  <c r="L94" i="2"/>
  <c r="K94" i="2"/>
  <c r="J90" i="2"/>
  <c r="N90" i="2"/>
  <c r="R90" i="2"/>
  <c r="V90" i="2"/>
  <c r="O90" i="2"/>
  <c r="S90" i="2"/>
  <c r="W90" i="2"/>
  <c r="P90" i="2"/>
  <c r="T90" i="2"/>
  <c r="X90" i="2"/>
  <c r="Q90" i="2"/>
  <c r="U90" i="2"/>
  <c r="Y90" i="2"/>
  <c r="I90" i="2"/>
  <c r="L90" i="2"/>
  <c r="K90" i="2"/>
  <c r="J86" i="2"/>
  <c r="N86" i="2"/>
  <c r="R86" i="2"/>
  <c r="V86" i="2"/>
  <c r="O86" i="2"/>
  <c r="S86" i="2"/>
  <c r="W86" i="2"/>
  <c r="P86" i="2"/>
  <c r="T86" i="2"/>
  <c r="X86" i="2"/>
  <c r="Q86" i="2"/>
  <c r="U86" i="2"/>
  <c r="Y86" i="2"/>
  <c r="I86" i="2"/>
  <c r="L86" i="2"/>
  <c r="K86" i="2"/>
  <c r="J82" i="2"/>
  <c r="O82" i="2"/>
  <c r="S82" i="2"/>
  <c r="W82" i="2"/>
  <c r="R82" i="2"/>
  <c r="X82" i="2"/>
  <c r="N82" i="2"/>
  <c r="T82" i="2"/>
  <c r="Y82" i="2"/>
  <c r="P82" i="2"/>
  <c r="U82" i="2"/>
  <c r="Q82" i="2"/>
  <c r="V82" i="2"/>
  <c r="I82" i="2"/>
  <c r="L82" i="2"/>
  <c r="K82" i="2"/>
  <c r="J78" i="2"/>
  <c r="O78" i="2"/>
  <c r="S78" i="2"/>
  <c r="W78" i="2"/>
  <c r="R78" i="2"/>
  <c r="X78" i="2"/>
  <c r="N78" i="2"/>
  <c r="T78" i="2"/>
  <c r="Y78" i="2"/>
  <c r="P78" i="2"/>
  <c r="U78" i="2"/>
  <c r="Q78" i="2"/>
  <c r="V78" i="2"/>
  <c r="I78" i="2"/>
  <c r="L78" i="2"/>
  <c r="K78" i="2"/>
  <c r="J74" i="2"/>
  <c r="O74" i="2"/>
  <c r="S74" i="2"/>
  <c r="W74" i="2"/>
  <c r="R74" i="2"/>
  <c r="X74" i="2"/>
  <c r="N74" i="2"/>
  <c r="T74" i="2"/>
  <c r="Y74" i="2"/>
  <c r="P74" i="2"/>
  <c r="U74" i="2"/>
  <c r="Q74" i="2"/>
  <c r="V74" i="2"/>
  <c r="I74" i="2"/>
  <c r="L74" i="2"/>
  <c r="K74" i="2"/>
  <c r="J70" i="2"/>
  <c r="Q70" i="2"/>
  <c r="U70" i="2"/>
  <c r="Y70" i="2"/>
  <c r="O70" i="2"/>
  <c r="S70" i="2"/>
  <c r="W70" i="2"/>
  <c r="R70" i="2"/>
  <c r="T70" i="2"/>
  <c r="N70" i="2"/>
  <c r="V70" i="2"/>
  <c r="P70" i="2"/>
  <c r="X70" i="2"/>
  <c r="I70" i="2"/>
  <c r="L70" i="2"/>
  <c r="K70" i="2"/>
  <c r="J66" i="2"/>
  <c r="Q66" i="2"/>
  <c r="U66" i="2"/>
  <c r="Y66" i="2"/>
  <c r="N66" i="2"/>
  <c r="R66" i="2"/>
  <c r="V66" i="2"/>
  <c r="O66" i="2"/>
  <c r="S66" i="2"/>
  <c r="W66" i="2"/>
  <c r="P66" i="2"/>
  <c r="T66" i="2"/>
  <c r="X66" i="2"/>
  <c r="I66" i="2"/>
  <c r="K66" i="2"/>
  <c r="L66" i="2"/>
  <c r="J62" i="2"/>
  <c r="Q62" i="2"/>
  <c r="U62" i="2"/>
  <c r="Y62" i="2"/>
  <c r="N62" i="2"/>
  <c r="R62" i="2"/>
  <c r="V62" i="2"/>
  <c r="O62" i="2"/>
  <c r="S62" i="2"/>
  <c r="W62" i="2"/>
  <c r="P62" i="2"/>
  <c r="T62" i="2"/>
  <c r="X62" i="2"/>
  <c r="I62" i="2"/>
  <c r="L62" i="2"/>
  <c r="K62" i="2"/>
  <c r="J58" i="2"/>
  <c r="Q58" i="2"/>
  <c r="U58" i="2"/>
  <c r="Y58" i="2"/>
  <c r="N58" i="2"/>
  <c r="R58" i="2"/>
  <c r="V58" i="2"/>
  <c r="O58" i="2"/>
  <c r="S58" i="2"/>
  <c r="W58" i="2"/>
  <c r="P58" i="2"/>
  <c r="T58" i="2"/>
  <c r="X58" i="2"/>
  <c r="I58" i="2"/>
  <c r="L58" i="2"/>
  <c r="K58" i="2"/>
  <c r="J54" i="2"/>
  <c r="Q54" i="2"/>
  <c r="U54" i="2"/>
  <c r="Y54" i="2"/>
  <c r="N54" i="2"/>
  <c r="R54" i="2"/>
  <c r="V54" i="2"/>
  <c r="O54" i="2"/>
  <c r="S54" i="2"/>
  <c r="W54" i="2"/>
  <c r="P54" i="2"/>
  <c r="T54" i="2"/>
  <c r="X54" i="2"/>
  <c r="I54" i="2"/>
  <c r="L54" i="2"/>
  <c r="K54" i="2"/>
  <c r="J50" i="2"/>
  <c r="Q50" i="2"/>
  <c r="U50" i="2"/>
  <c r="Y50" i="2"/>
  <c r="N50" i="2"/>
  <c r="R50" i="2"/>
  <c r="V50" i="2"/>
  <c r="O50" i="2"/>
  <c r="S50" i="2"/>
  <c r="W50" i="2"/>
  <c r="P50" i="2"/>
  <c r="T50" i="2"/>
  <c r="X50" i="2"/>
  <c r="I50" i="2"/>
  <c r="K50" i="2"/>
  <c r="L50" i="2"/>
  <c r="J46" i="2"/>
  <c r="Q46" i="2"/>
  <c r="U46" i="2"/>
  <c r="Y46" i="2"/>
  <c r="N46" i="2"/>
  <c r="R46" i="2"/>
  <c r="V46" i="2"/>
  <c r="O46" i="2"/>
  <c r="S46" i="2"/>
  <c r="W46" i="2"/>
  <c r="P46" i="2"/>
  <c r="T46" i="2"/>
  <c r="X46" i="2"/>
  <c r="I46" i="2"/>
  <c r="L46" i="2"/>
  <c r="K46" i="2"/>
  <c r="J42" i="2"/>
  <c r="Q42" i="2"/>
  <c r="U42" i="2"/>
  <c r="Y42" i="2"/>
  <c r="N42" i="2"/>
  <c r="R42" i="2"/>
  <c r="V42" i="2"/>
  <c r="O42" i="2"/>
  <c r="S42" i="2"/>
  <c r="W42" i="2"/>
  <c r="P42" i="2"/>
  <c r="T42" i="2"/>
  <c r="X42" i="2"/>
  <c r="I42" i="2"/>
  <c r="L42" i="2"/>
  <c r="K42" i="2"/>
  <c r="J38" i="2"/>
  <c r="P38" i="2"/>
  <c r="T38" i="2"/>
  <c r="X38" i="2"/>
  <c r="Q38" i="2"/>
  <c r="V38" i="2"/>
  <c r="R38" i="2"/>
  <c r="W38" i="2"/>
  <c r="N38" i="2"/>
  <c r="S38" i="2"/>
  <c r="Y38" i="2"/>
  <c r="U38" i="2"/>
  <c r="O38" i="2"/>
  <c r="I38" i="2"/>
  <c r="L38" i="2"/>
  <c r="K38" i="2"/>
  <c r="J34" i="2"/>
  <c r="N34" i="2"/>
  <c r="R34" i="2"/>
  <c r="V34" i="2"/>
  <c r="P34" i="2"/>
  <c r="T34" i="2"/>
  <c r="X34" i="2"/>
  <c r="Q34" i="2"/>
  <c r="Y34" i="2"/>
  <c r="S34" i="2"/>
  <c r="U34" i="2"/>
  <c r="W34" i="2"/>
  <c r="O34" i="2"/>
  <c r="L34" i="2"/>
  <c r="I34" i="2"/>
  <c r="K34" i="2"/>
  <c r="J30" i="2"/>
  <c r="N30" i="2"/>
  <c r="R30" i="2"/>
  <c r="V30" i="2"/>
  <c r="O30" i="2"/>
  <c r="S30" i="2"/>
  <c r="W30" i="2"/>
  <c r="P30" i="2"/>
  <c r="T30" i="2"/>
  <c r="X30" i="2"/>
  <c r="Y30" i="2"/>
  <c r="Q30" i="2"/>
  <c r="U30" i="2"/>
  <c r="L30" i="2"/>
  <c r="I30" i="2"/>
  <c r="K30" i="2"/>
  <c r="J26" i="2"/>
  <c r="N26" i="2"/>
  <c r="R26" i="2"/>
  <c r="V26" i="2"/>
  <c r="O26" i="2"/>
  <c r="S26" i="2"/>
  <c r="W26" i="2"/>
  <c r="P26" i="2"/>
  <c r="T26" i="2"/>
  <c r="X26" i="2"/>
  <c r="Y26" i="2"/>
  <c r="Q26" i="2"/>
  <c r="U26" i="2"/>
  <c r="L26" i="2"/>
  <c r="I26" i="2"/>
  <c r="K26" i="2"/>
  <c r="J22" i="2"/>
  <c r="N22" i="2"/>
  <c r="R22" i="2"/>
  <c r="V22" i="2"/>
  <c r="O22" i="2"/>
  <c r="S22" i="2"/>
  <c r="W22" i="2"/>
  <c r="P22" i="2"/>
  <c r="T22" i="2"/>
  <c r="X22" i="2"/>
  <c r="Y22" i="2"/>
  <c r="Q22" i="2"/>
  <c r="U22" i="2"/>
  <c r="L22" i="2"/>
  <c r="I22" i="2"/>
  <c r="K22" i="2"/>
  <c r="J18" i="2"/>
  <c r="N18" i="2"/>
  <c r="R18" i="2"/>
  <c r="V18" i="2"/>
  <c r="O18" i="2"/>
  <c r="S18" i="2"/>
  <c r="W18" i="2"/>
  <c r="P18" i="2"/>
  <c r="T18" i="2"/>
  <c r="X18" i="2"/>
  <c r="Y18" i="2"/>
  <c r="Q18" i="2"/>
  <c r="U18" i="2"/>
  <c r="L18" i="2"/>
  <c r="I18" i="2"/>
  <c r="K18" i="2"/>
  <c r="J14" i="2"/>
  <c r="N14" i="2"/>
  <c r="R14" i="2"/>
  <c r="V14" i="2"/>
  <c r="O14" i="2"/>
  <c r="S14" i="2"/>
  <c r="W14" i="2"/>
  <c r="P14" i="2"/>
  <c r="T14" i="2"/>
  <c r="X14" i="2"/>
  <c r="Y14" i="2"/>
  <c r="Q14" i="2"/>
  <c r="U14" i="2"/>
  <c r="L14" i="2"/>
  <c r="I14" i="2"/>
  <c r="K14" i="2"/>
  <c r="J10" i="2"/>
  <c r="N10" i="2"/>
  <c r="R10" i="2"/>
  <c r="V10" i="2"/>
  <c r="O10" i="2"/>
  <c r="S10" i="2"/>
  <c r="W10" i="2"/>
  <c r="P10" i="2"/>
  <c r="T10" i="2"/>
  <c r="X10" i="2"/>
  <c r="Y10" i="2"/>
  <c r="Q10" i="2"/>
  <c r="U10" i="2"/>
  <c r="L10" i="2"/>
  <c r="I10" i="2"/>
  <c r="K10" i="2"/>
  <c r="J6" i="2"/>
  <c r="N6" i="2"/>
  <c r="R6" i="2"/>
  <c r="V6" i="2"/>
  <c r="O6" i="2"/>
  <c r="S6" i="2"/>
  <c r="W6" i="2"/>
  <c r="P6" i="2"/>
  <c r="T6" i="2"/>
  <c r="X6" i="2"/>
  <c r="Y6" i="2"/>
  <c r="Q6" i="2"/>
  <c r="U6" i="2"/>
  <c r="L6" i="2"/>
  <c r="I6" i="2"/>
  <c r="K6" i="2"/>
  <c r="J607" i="2"/>
  <c r="P607" i="2"/>
  <c r="T607" i="2"/>
  <c r="X607" i="2"/>
  <c r="N607" i="2"/>
  <c r="S607" i="2"/>
  <c r="Y607" i="2"/>
  <c r="L607" i="2"/>
  <c r="O607" i="2"/>
  <c r="U607" i="2"/>
  <c r="Q607" i="2"/>
  <c r="V607" i="2"/>
  <c r="K607" i="2"/>
  <c r="R607" i="2"/>
  <c r="W607" i="2"/>
  <c r="I607" i="2"/>
  <c r="J595" i="2"/>
  <c r="P595" i="2"/>
  <c r="T595" i="2"/>
  <c r="X595" i="2"/>
  <c r="N595" i="2"/>
  <c r="S595" i="2"/>
  <c r="Y595" i="2"/>
  <c r="L595" i="2"/>
  <c r="O595" i="2"/>
  <c r="U595" i="2"/>
  <c r="Q595" i="2"/>
  <c r="V595" i="2"/>
  <c r="K595" i="2"/>
  <c r="R595" i="2"/>
  <c r="W595" i="2"/>
  <c r="I595" i="2"/>
  <c r="J579" i="2"/>
  <c r="P579" i="2"/>
  <c r="T579" i="2"/>
  <c r="X579" i="2"/>
  <c r="N579" i="2"/>
  <c r="S579" i="2"/>
  <c r="Y579" i="2"/>
  <c r="L579" i="2"/>
  <c r="O579" i="2"/>
  <c r="U579" i="2"/>
  <c r="Q579" i="2"/>
  <c r="V579" i="2"/>
  <c r="K579" i="2"/>
  <c r="R579" i="2"/>
  <c r="W579" i="2"/>
  <c r="I579" i="2"/>
  <c r="J610" i="2"/>
  <c r="P610" i="2"/>
  <c r="T610" i="2"/>
  <c r="X610" i="2"/>
  <c r="O610" i="2"/>
  <c r="U610" i="2"/>
  <c r="Q610" i="2"/>
  <c r="V610" i="2"/>
  <c r="K610" i="2"/>
  <c r="R610" i="2"/>
  <c r="W610" i="2"/>
  <c r="N610" i="2"/>
  <c r="S610" i="2"/>
  <c r="Y610" i="2"/>
  <c r="L610" i="2"/>
  <c r="I610" i="2"/>
  <c r="J598" i="2"/>
  <c r="P598" i="2"/>
  <c r="T598" i="2"/>
  <c r="X598" i="2"/>
  <c r="O598" i="2"/>
  <c r="U598" i="2"/>
  <c r="Q598" i="2"/>
  <c r="V598" i="2"/>
  <c r="K598" i="2"/>
  <c r="R598" i="2"/>
  <c r="W598" i="2"/>
  <c r="N598" i="2"/>
  <c r="S598" i="2"/>
  <c r="Y598" i="2"/>
  <c r="L598" i="2"/>
  <c r="I598" i="2"/>
  <c r="J590" i="2"/>
  <c r="P590" i="2"/>
  <c r="T590" i="2"/>
  <c r="X590" i="2"/>
  <c r="O590" i="2"/>
  <c r="U590" i="2"/>
  <c r="Q590" i="2"/>
  <c r="V590" i="2"/>
  <c r="K590" i="2"/>
  <c r="R590" i="2"/>
  <c r="W590" i="2"/>
  <c r="N590" i="2"/>
  <c r="S590" i="2"/>
  <c r="Y590" i="2"/>
  <c r="L590" i="2"/>
  <c r="I590" i="2"/>
  <c r="J609" i="2"/>
  <c r="P609" i="2"/>
  <c r="T609" i="2"/>
  <c r="X609" i="2"/>
  <c r="Q609" i="2"/>
  <c r="V609" i="2"/>
  <c r="K609" i="2"/>
  <c r="R609" i="2"/>
  <c r="W609" i="2"/>
  <c r="N609" i="2"/>
  <c r="S609" i="2"/>
  <c r="Y609" i="2"/>
  <c r="L609" i="2"/>
  <c r="I609" i="2"/>
  <c r="O609" i="2"/>
  <c r="U609" i="2"/>
  <c r="J601" i="2"/>
  <c r="P601" i="2"/>
  <c r="T601" i="2"/>
  <c r="X601" i="2"/>
  <c r="Q601" i="2"/>
  <c r="V601" i="2"/>
  <c r="K601" i="2"/>
  <c r="R601" i="2"/>
  <c r="W601" i="2"/>
  <c r="N601" i="2"/>
  <c r="S601" i="2"/>
  <c r="Y601" i="2"/>
  <c r="L601" i="2"/>
  <c r="I601" i="2"/>
  <c r="O601" i="2"/>
  <c r="U601" i="2"/>
  <c r="J589" i="2"/>
  <c r="P589" i="2"/>
  <c r="T589" i="2"/>
  <c r="X589" i="2"/>
  <c r="Q589" i="2"/>
  <c r="V589" i="2"/>
  <c r="K589" i="2"/>
  <c r="R589" i="2"/>
  <c r="W589" i="2"/>
  <c r="N589" i="2"/>
  <c r="S589" i="2"/>
  <c r="Y589" i="2"/>
  <c r="L589" i="2"/>
  <c r="I589" i="2"/>
  <c r="O589" i="2"/>
  <c r="U589" i="2"/>
  <c r="J577" i="2"/>
  <c r="P577" i="2"/>
  <c r="T577" i="2"/>
  <c r="X577" i="2"/>
  <c r="Q577" i="2"/>
  <c r="V577" i="2"/>
  <c r="K577" i="2"/>
  <c r="R577" i="2"/>
  <c r="W577" i="2"/>
  <c r="N577" i="2"/>
  <c r="S577" i="2"/>
  <c r="Y577" i="2"/>
  <c r="L577" i="2"/>
  <c r="I577" i="2"/>
  <c r="O577" i="2"/>
  <c r="U577" i="2"/>
  <c r="J569" i="2"/>
  <c r="P569" i="2"/>
  <c r="T569" i="2"/>
  <c r="X569" i="2"/>
  <c r="Q569" i="2"/>
  <c r="V569" i="2"/>
  <c r="K569" i="2"/>
  <c r="R569" i="2"/>
  <c r="W569" i="2"/>
  <c r="N569" i="2"/>
  <c r="S569" i="2"/>
  <c r="Y569" i="2"/>
  <c r="L569" i="2"/>
  <c r="I569" i="2"/>
  <c r="O569" i="2"/>
  <c r="U569" i="2"/>
  <c r="J557" i="2"/>
  <c r="N557" i="2"/>
  <c r="P557" i="2"/>
  <c r="T557" i="2"/>
  <c r="X557" i="2"/>
  <c r="Q557" i="2"/>
  <c r="V557" i="2"/>
  <c r="K557" i="2"/>
  <c r="R557" i="2"/>
  <c r="W557" i="2"/>
  <c r="S557" i="2"/>
  <c r="Y557" i="2"/>
  <c r="L557" i="2"/>
  <c r="I557" i="2"/>
  <c r="O557" i="2"/>
  <c r="U557" i="2"/>
  <c r="J545" i="2"/>
  <c r="N545" i="2"/>
  <c r="R545" i="2"/>
  <c r="V545" i="2"/>
  <c r="P545" i="2"/>
  <c r="T545" i="2"/>
  <c r="X545" i="2"/>
  <c r="Q545" i="2"/>
  <c r="Y545" i="2"/>
  <c r="K545" i="2"/>
  <c r="S545" i="2"/>
  <c r="U545" i="2"/>
  <c r="L545" i="2"/>
  <c r="I545" i="2"/>
  <c r="O545" i="2"/>
  <c r="W545" i="2"/>
  <c r="J537" i="2"/>
  <c r="N537" i="2"/>
  <c r="R537" i="2"/>
  <c r="V537" i="2"/>
  <c r="O537" i="2"/>
  <c r="S537" i="2"/>
  <c r="W537" i="2"/>
  <c r="P537" i="2"/>
  <c r="T537" i="2"/>
  <c r="X537" i="2"/>
  <c r="K537" i="2"/>
  <c r="Q537" i="2"/>
  <c r="U537" i="2"/>
  <c r="L537" i="2"/>
  <c r="I537" i="2"/>
  <c r="Y537" i="2"/>
  <c r="J529" i="2"/>
  <c r="N529" i="2"/>
  <c r="R529" i="2"/>
  <c r="V529" i="2"/>
  <c r="O529" i="2"/>
  <c r="S529" i="2"/>
  <c r="W529" i="2"/>
  <c r="P529" i="2"/>
  <c r="T529" i="2"/>
  <c r="X529" i="2"/>
  <c r="K529" i="2"/>
  <c r="Q529" i="2"/>
  <c r="U529" i="2"/>
  <c r="L529" i="2"/>
  <c r="I529" i="2"/>
  <c r="Y529" i="2"/>
  <c r="J521" i="2"/>
  <c r="N521" i="2"/>
  <c r="R521" i="2"/>
  <c r="V521" i="2"/>
  <c r="O521" i="2"/>
  <c r="S521" i="2"/>
  <c r="W521" i="2"/>
  <c r="P521" i="2"/>
  <c r="T521" i="2"/>
  <c r="X521" i="2"/>
  <c r="K521" i="2"/>
  <c r="Q521" i="2"/>
  <c r="U521" i="2"/>
  <c r="L521" i="2"/>
  <c r="I521" i="2"/>
  <c r="Y521" i="2"/>
  <c r="J517" i="2"/>
  <c r="N517" i="2"/>
  <c r="R517" i="2"/>
  <c r="V517" i="2"/>
  <c r="O517" i="2"/>
  <c r="S517" i="2"/>
  <c r="W517" i="2"/>
  <c r="P517" i="2"/>
  <c r="T517" i="2"/>
  <c r="X517" i="2"/>
  <c r="K517" i="2"/>
  <c r="Q517" i="2"/>
  <c r="U517" i="2"/>
  <c r="L517" i="2"/>
  <c r="I517" i="2"/>
  <c r="Y517" i="2"/>
  <c r="J513" i="2"/>
  <c r="N513" i="2"/>
  <c r="R513" i="2"/>
  <c r="V513" i="2"/>
  <c r="O513" i="2"/>
  <c r="S513" i="2"/>
  <c r="W513" i="2"/>
  <c r="P513" i="2"/>
  <c r="T513" i="2"/>
  <c r="X513" i="2"/>
  <c r="K513" i="2"/>
  <c r="Q513" i="2"/>
  <c r="U513" i="2"/>
  <c r="L513" i="2"/>
  <c r="I513" i="2"/>
  <c r="Y513" i="2"/>
  <c r="J509" i="2"/>
  <c r="N509" i="2"/>
  <c r="R509" i="2"/>
  <c r="V509" i="2"/>
  <c r="O509" i="2"/>
  <c r="S509" i="2"/>
  <c r="W509" i="2"/>
  <c r="P509" i="2"/>
  <c r="T509" i="2"/>
  <c r="X509" i="2"/>
  <c r="K509" i="2"/>
  <c r="Q509" i="2"/>
  <c r="U509" i="2"/>
  <c r="L509" i="2"/>
  <c r="I509" i="2"/>
  <c r="Y509" i="2"/>
  <c r="J505" i="2"/>
  <c r="N505" i="2"/>
  <c r="R505" i="2"/>
  <c r="V505" i="2"/>
  <c r="O505" i="2"/>
  <c r="S505" i="2"/>
  <c r="W505" i="2"/>
  <c r="P505" i="2"/>
  <c r="T505" i="2"/>
  <c r="X505" i="2"/>
  <c r="K505" i="2"/>
  <c r="Q505" i="2"/>
  <c r="U505" i="2"/>
  <c r="L505" i="2"/>
  <c r="I505" i="2"/>
  <c r="Y505" i="2"/>
  <c r="J498" i="2"/>
  <c r="N498" i="2"/>
  <c r="R498" i="2"/>
  <c r="V498" i="2"/>
  <c r="O498" i="2"/>
  <c r="S498" i="2"/>
  <c r="W498" i="2"/>
  <c r="P498" i="2"/>
  <c r="T498" i="2"/>
  <c r="X498" i="2"/>
  <c r="K498" i="2"/>
  <c r="Q498" i="2"/>
  <c r="U498" i="2"/>
  <c r="L498" i="2"/>
  <c r="I498" i="2"/>
  <c r="Y498" i="2"/>
  <c r="J494" i="2"/>
  <c r="N494" i="2"/>
  <c r="R494" i="2"/>
  <c r="V494" i="2"/>
  <c r="O494" i="2"/>
  <c r="S494" i="2"/>
  <c r="W494" i="2"/>
  <c r="P494" i="2"/>
  <c r="T494" i="2"/>
  <c r="X494" i="2"/>
  <c r="K494" i="2"/>
  <c r="Q494" i="2"/>
  <c r="U494" i="2"/>
  <c r="L494" i="2"/>
  <c r="I494" i="2"/>
  <c r="Y494" i="2"/>
  <c r="J490" i="2"/>
  <c r="N490" i="2"/>
  <c r="R490" i="2"/>
  <c r="V490" i="2"/>
  <c r="O490" i="2"/>
  <c r="S490" i="2"/>
  <c r="W490" i="2"/>
  <c r="P490" i="2"/>
  <c r="T490" i="2"/>
  <c r="X490" i="2"/>
  <c r="K490" i="2"/>
  <c r="Q490" i="2"/>
  <c r="U490" i="2"/>
  <c r="L490" i="2"/>
  <c r="I490" i="2"/>
  <c r="Y490" i="2"/>
  <c r="J486" i="2"/>
  <c r="N486" i="2"/>
  <c r="R486" i="2"/>
  <c r="V486" i="2"/>
  <c r="O486" i="2"/>
  <c r="S486" i="2"/>
  <c r="W486" i="2"/>
  <c r="P486" i="2"/>
  <c r="T486" i="2"/>
  <c r="X486" i="2"/>
  <c r="K486" i="2"/>
  <c r="Q486" i="2"/>
  <c r="U486" i="2"/>
  <c r="L486" i="2"/>
  <c r="I486" i="2"/>
  <c r="Y486" i="2"/>
  <c r="J482" i="2"/>
  <c r="N482" i="2"/>
  <c r="R482" i="2"/>
  <c r="V482" i="2"/>
  <c r="O482" i="2"/>
  <c r="S482" i="2"/>
  <c r="W482" i="2"/>
  <c r="P482" i="2"/>
  <c r="T482" i="2"/>
  <c r="X482" i="2"/>
  <c r="K482" i="2"/>
  <c r="Q482" i="2"/>
  <c r="U482" i="2"/>
  <c r="L482" i="2"/>
  <c r="I482" i="2"/>
  <c r="Y482" i="2"/>
  <c r="J478" i="2"/>
  <c r="N478" i="2"/>
  <c r="R478" i="2"/>
  <c r="V478" i="2"/>
  <c r="O478" i="2"/>
  <c r="S478" i="2"/>
  <c r="W478" i="2"/>
  <c r="P478" i="2"/>
  <c r="T478" i="2"/>
  <c r="X478" i="2"/>
  <c r="K478" i="2"/>
  <c r="Q478" i="2"/>
  <c r="U478" i="2"/>
  <c r="L478" i="2"/>
  <c r="I478" i="2"/>
  <c r="Y478" i="2"/>
  <c r="J474" i="2"/>
  <c r="N474" i="2"/>
  <c r="R474" i="2"/>
  <c r="V474" i="2"/>
  <c r="O474" i="2"/>
  <c r="S474" i="2"/>
  <c r="W474" i="2"/>
  <c r="P474" i="2"/>
  <c r="T474" i="2"/>
  <c r="X474" i="2"/>
  <c r="K474" i="2"/>
  <c r="Q474" i="2"/>
  <c r="U474" i="2"/>
  <c r="L474" i="2"/>
  <c r="I474" i="2"/>
  <c r="Y474" i="2"/>
  <c r="J470" i="2"/>
  <c r="N470" i="2"/>
  <c r="R470" i="2"/>
  <c r="V470" i="2"/>
  <c r="O470" i="2"/>
  <c r="S470" i="2"/>
  <c r="W470" i="2"/>
  <c r="P470" i="2"/>
  <c r="T470" i="2"/>
  <c r="X470" i="2"/>
  <c r="K470" i="2"/>
  <c r="Q470" i="2"/>
  <c r="U470" i="2"/>
  <c r="L470" i="2"/>
  <c r="I470" i="2"/>
  <c r="Y470" i="2"/>
  <c r="J466" i="2"/>
  <c r="N466" i="2"/>
  <c r="R466" i="2"/>
  <c r="V466" i="2"/>
  <c r="O466" i="2"/>
  <c r="S466" i="2"/>
  <c r="W466" i="2"/>
  <c r="P466" i="2"/>
  <c r="T466" i="2"/>
  <c r="X466" i="2"/>
  <c r="K466" i="2"/>
  <c r="Q466" i="2"/>
  <c r="U466" i="2"/>
  <c r="L466" i="2"/>
  <c r="I466" i="2"/>
  <c r="Y466" i="2"/>
  <c r="J462" i="2"/>
  <c r="N462" i="2"/>
  <c r="R462" i="2"/>
  <c r="V462" i="2"/>
  <c r="O462" i="2"/>
  <c r="S462" i="2"/>
  <c r="W462" i="2"/>
  <c r="P462" i="2"/>
  <c r="T462" i="2"/>
  <c r="X462" i="2"/>
  <c r="K462" i="2"/>
  <c r="Q462" i="2"/>
  <c r="U462" i="2"/>
  <c r="L462" i="2"/>
  <c r="I462" i="2"/>
  <c r="Y462" i="2"/>
  <c r="J458" i="2"/>
  <c r="N458" i="2"/>
  <c r="R458" i="2"/>
  <c r="V458" i="2"/>
  <c r="O458" i="2"/>
  <c r="S458" i="2"/>
  <c r="W458" i="2"/>
  <c r="P458" i="2"/>
  <c r="T458" i="2"/>
  <c r="X458" i="2"/>
  <c r="K458" i="2"/>
  <c r="Q458" i="2"/>
  <c r="U458" i="2"/>
  <c r="L458" i="2"/>
  <c r="I458" i="2"/>
  <c r="Y458" i="2"/>
  <c r="J454" i="2"/>
  <c r="N454" i="2"/>
  <c r="R454" i="2"/>
  <c r="V454" i="2"/>
  <c r="O454" i="2"/>
  <c r="S454" i="2"/>
  <c r="W454" i="2"/>
  <c r="P454" i="2"/>
  <c r="T454" i="2"/>
  <c r="X454" i="2"/>
  <c r="K454" i="2"/>
  <c r="Q454" i="2"/>
  <c r="U454" i="2"/>
  <c r="L454" i="2"/>
  <c r="I454" i="2"/>
  <c r="Y454" i="2"/>
  <c r="J450" i="2"/>
  <c r="N450" i="2"/>
  <c r="R450" i="2"/>
  <c r="V450" i="2"/>
  <c r="O450" i="2"/>
  <c r="S450" i="2"/>
  <c r="W450" i="2"/>
  <c r="P450" i="2"/>
  <c r="T450" i="2"/>
  <c r="X450" i="2"/>
  <c r="K450" i="2"/>
  <c r="Q450" i="2"/>
  <c r="U450" i="2"/>
  <c r="L450" i="2"/>
  <c r="I450" i="2"/>
  <c r="Y450" i="2"/>
  <c r="J446" i="2"/>
  <c r="N446" i="2"/>
  <c r="R446" i="2"/>
  <c r="V446" i="2"/>
  <c r="O446" i="2"/>
  <c r="S446" i="2"/>
  <c r="W446" i="2"/>
  <c r="P446" i="2"/>
  <c r="T446" i="2"/>
  <c r="X446" i="2"/>
  <c r="K446" i="2"/>
  <c r="Q446" i="2"/>
  <c r="U446" i="2"/>
  <c r="L446" i="2"/>
  <c r="I446" i="2"/>
  <c r="Y446" i="2"/>
  <c r="J442" i="2"/>
  <c r="N442" i="2"/>
  <c r="R442" i="2"/>
  <c r="V442" i="2"/>
  <c r="O442" i="2"/>
  <c r="S442" i="2"/>
  <c r="W442" i="2"/>
  <c r="P442" i="2"/>
  <c r="T442" i="2"/>
  <c r="X442" i="2"/>
  <c r="K442" i="2"/>
  <c r="Q442" i="2"/>
  <c r="U442" i="2"/>
  <c r="L442" i="2"/>
  <c r="I442" i="2"/>
  <c r="Y442" i="2"/>
  <c r="J438" i="2"/>
  <c r="N438" i="2"/>
  <c r="R438" i="2"/>
  <c r="V438" i="2"/>
  <c r="O438" i="2"/>
  <c r="S438" i="2"/>
  <c r="W438" i="2"/>
  <c r="P438" i="2"/>
  <c r="T438" i="2"/>
  <c r="X438" i="2"/>
  <c r="K438" i="2"/>
  <c r="Q438" i="2"/>
  <c r="U438" i="2"/>
  <c r="L438" i="2"/>
  <c r="I438" i="2"/>
  <c r="Y438" i="2"/>
  <c r="J434" i="2"/>
  <c r="N434" i="2"/>
  <c r="R434" i="2"/>
  <c r="V434" i="2"/>
  <c r="O434" i="2"/>
  <c r="S434" i="2"/>
  <c r="W434" i="2"/>
  <c r="P434" i="2"/>
  <c r="T434" i="2"/>
  <c r="X434" i="2"/>
  <c r="K434" i="2"/>
  <c r="Q434" i="2"/>
  <c r="U434" i="2"/>
  <c r="L434" i="2"/>
  <c r="I434" i="2"/>
  <c r="Y434" i="2"/>
  <c r="J430" i="2"/>
  <c r="Q430" i="2"/>
  <c r="U430" i="2"/>
  <c r="Y430" i="2"/>
  <c r="O430" i="2"/>
  <c r="T430" i="2"/>
  <c r="P430" i="2"/>
  <c r="V430" i="2"/>
  <c r="R430" i="2"/>
  <c r="W430" i="2"/>
  <c r="S430" i="2"/>
  <c r="K430" i="2"/>
  <c r="X430" i="2"/>
  <c r="L430" i="2"/>
  <c r="I430" i="2"/>
  <c r="N430" i="2"/>
  <c r="J426" i="2"/>
  <c r="Q426" i="2"/>
  <c r="U426" i="2"/>
  <c r="Y426" i="2"/>
  <c r="O426" i="2"/>
  <c r="T426" i="2"/>
  <c r="P426" i="2"/>
  <c r="V426" i="2"/>
  <c r="R426" i="2"/>
  <c r="W426" i="2"/>
  <c r="X426" i="2"/>
  <c r="K426" i="2"/>
  <c r="N426" i="2"/>
  <c r="L426" i="2"/>
  <c r="I426" i="2"/>
  <c r="S426" i="2"/>
  <c r="J422" i="2"/>
  <c r="Q422" i="2"/>
  <c r="U422" i="2"/>
  <c r="Y422" i="2"/>
  <c r="O422" i="2"/>
  <c r="T422" i="2"/>
  <c r="P422" i="2"/>
  <c r="V422" i="2"/>
  <c r="R422" i="2"/>
  <c r="W422" i="2"/>
  <c r="K422" i="2"/>
  <c r="N422" i="2"/>
  <c r="S422" i="2"/>
  <c r="L422" i="2"/>
  <c r="I422" i="2"/>
  <c r="X422" i="2"/>
  <c r="J418" i="2"/>
  <c r="Q418" i="2"/>
  <c r="U418" i="2"/>
  <c r="Y418" i="2"/>
  <c r="O418" i="2"/>
  <c r="T418" i="2"/>
  <c r="P418" i="2"/>
  <c r="V418" i="2"/>
  <c r="R418" i="2"/>
  <c r="W418" i="2"/>
  <c r="N418" i="2"/>
  <c r="K418" i="2"/>
  <c r="S418" i="2"/>
  <c r="X418" i="2"/>
  <c r="L418" i="2"/>
  <c r="I418" i="2"/>
  <c r="J414" i="2"/>
  <c r="P414" i="2"/>
  <c r="T414" i="2"/>
  <c r="X414" i="2"/>
  <c r="Q414" i="2"/>
  <c r="U414" i="2"/>
  <c r="Y414" i="2"/>
  <c r="R414" i="2"/>
  <c r="S414" i="2"/>
  <c r="N414" i="2"/>
  <c r="V414" i="2"/>
  <c r="K414" i="2"/>
  <c r="O414" i="2"/>
  <c r="L414" i="2"/>
  <c r="I414" i="2"/>
  <c r="W414" i="2"/>
  <c r="J410" i="2"/>
  <c r="P410" i="2"/>
  <c r="T410" i="2"/>
  <c r="X410" i="2"/>
  <c r="Q410" i="2"/>
  <c r="U410" i="2"/>
  <c r="Y410" i="2"/>
  <c r="R410" i="2"/>
  <c r="S410" i="2"/>
  <c r="N410" i="2"/>
  <c r="V410" i="2"/>
  <c r="O410" i="2"/>
  <c r="K410" i="2"/>
  <c r="W410" i="2"/>
  <c r="L410" i="2"/>
  <c r="I410" i="2"/>
  <c r="J406" i="2"/>
  <c r="P406" i="2"/>
  <c r="T406" i="2"/>
  <c r="X406" i="2"/>
  <c r="Q406" i="2"/>
  <c r="U406" i="2"/>
  <c r="Y406" i="2"/>
  <c r="R406" i="2"/>
  <c r="S406" i="2"/>
  <c r="N406" i="2"/>
  <c r="V406" i="2"/>
  <c r="K406" i="2"/>
  <c r="O406" i="2"/>
  <c r="L406" i="2"/>
  <c r="I406" i="2"/>
  <c r="W406" i="2"/>
  <c r="J402" i="2"/>
  <c r="P402" i="2"/>
  <c r="T402" i="2"/>
  <c r="X402" i="2"/>
  <c r="Q402" i="2"/>
  <c r="U402" i="2"/>
  <c r="Y402" i="2"/>
  <c r="R402" i="2"/>
  <c r="S402" i="2"/>
  <c r="N402" i="2"/>
  <c r="V402" i="2"/>
  <c r="O402" i="2"/>
  <c r="K402" i="2"/>
  <c r="W402" i="2"/>
  <c r="L402" i="2"/>
  <c r="I402" i="2"/>
  <c r="J398" i="2"/>
  <c r="P398" i="2"/>
  <c r="T398" i="2"/>
  <c r="X398" i="2"/>
  <c r="Q398" i="2"/>
  <c r="U398" i="2"/>
  <c r="Y398" i="2"/>
  <c r="R398" i="2"/>
  <c r="S398" i="2"/>
  <c r="N398" i="2"/>
  <c r="V398" i="2"/>
  <c r="K398" i="2"/>
  <c r="O398" i="2"/>
  <c r="L398" i="2"/>
  <c r="I398" i="2"/>
  <c r="W398" i="2"/>
  <c r="J394" i="2"/>
  <c r="P394" i="2"/>
  <c r="T394" i="2"/>
  <c r="X394" i="2"/>
  <c r="Q394" i="2"/>
  <c r="U394" i="2"/>
  <c r="Y394" i="2"/>
  <c r="R394" i="2"/>
  <c r="S394" i="2"/>
  <c r="N394" i="2"/>
  <c r="V394" i="2"/>
  <c r="O394" i="2"/>
  <c r="K394" i="2"/>
  <c r="W394" i="2"/>
  <c r="L394" i="2"/>
  <c r="I394" i="2"/>
  <c r="J390" i="2"/>
  <c r="P390" i="2"/>
  <c r="T390" i="2"/>
  <c r="X390" i="2"/>
  <c r="Q390" i="2"/>
  <c r="U390" i="2"/>
  <c r="Y390" i="2"/>
  <c r="R390" i="2"/>
  <c r="S390" i="2"/>
  <c r="N390" i="2"/>
  <c r="V390" i="2"/>
  <c r="K390" i="2"/>
  <c r="O390" i="2"/>
  <c r="L390" i="2"/>
  <c r="I390" i="2"/>
  <c r="W390" i="2"/>
  <c r="J386" i="2"/>
  <c r="N386" i="2"/>
  <c r="R386" i="2"/>
  <c r="V386" i="2"/>
  <c r="O386" i="2"/>
  <c r="T386" i="2"/>
  <c r="Y386" i="2"/>
  <c r="P386" i="2"/>
  <c r="U386" i="2"/>
  <c r="Q386" i="2"/>
  <c r="S386" i="2"/>
  <c r="W386" i="2"/>
  <c r="K386" i="2"/>
  <c r="X386" i="2"/>
  <c r="L386" i="2"/>
  <c r="I386" i="2"/>
  <c r="J382" i="2"/>
  <c r="N382" i="2"/>
  <c r="R382" i="2"/>
  <c r="V382" i="2"/>
  <c r="O382" i="2"/>
  <c r="T382" i="2"/>
  <c r="Y382" i="2"/>
  <c r="P382" i="2"/>
  <c r="U382" i="2"/>
  <c r="W382" i="2"/>
  <c r="X382" i="2"/>
  <c r="Q382" i="2"/>
  <c r="K382" i="2"/>
  <c r="S382" i="2"/>
  <c r="L382" i="2"/>
  <c r="I382" i="2"/>
  <c r="J378" i="2"/>
  <c r="N378" i="2"/>
  <c r="R378" i="2"/>
  <c r="V378" i="2"/>
  <c r="O378" i="2"/>
  <c r="T378" i="2"/>
  <c r="Y378" i="2"/>
  <c r="P378" i="2"/>
  <c r="U378" i="2"/>
  <c r="Q378" i="2"/>
  <c r="W378" i="2"/>
  <c r="S378" i="2"/>
  <c r="K378" i="2"/>
  <c r="X378" i="2"/>
  <c r="L378" i="2"/>
  <c r="I378" i="2"/>
  <c r="J374" i="2"/>
  <c r="N374" i="2"/>
  <c r="R374" i="2"/>
  <c r="V374" i="2"/>
  <c r="O374" i="2"/>
  <c r="T374" i="2"/>
  <c r="Y374" i="2"/>
  <c r="P374" i="2"/>
  <c r="U374" i="2"/>
  <c r="Q374" i="2"/>
  <c r="W374" i="2"/>
  <c r="S374" i="2"/>
  <c r="X374" i="2"/>
  <c r="K374" i="2"/>
  <c r="L374" i="2"/>
  <c r="I374" i="2"/>
  <c r="J370" i="2"/>
  <c r="N370" i="2"/>
  <c r="R370" i="2"/>
  <c r="V370" i="2"/>
  <c r="O370" i="2"/>
  <c r="T370" i="2"/>
  <c r="Y370" i="2"/>
  <c r="P370" i="2"/>
  <c r="U370" i="2"/>
  <c r="Q370" i="2"/>
  <c r="W370" i="2"/>
  <c r="S370" i="2"/>
  <c r="X370" i="2"/>
  <c r="K370" i="2"/>
  <c r="L370" i="2"/>
  <c r="I370" i="2"/>
  <c r="J366" i="2"/>
  <c r="N366" i="2"/>
  <c r="R366" i="2"/>
  <c r="V366" i="2"/>
  <c r="O366" i="2"/>
  <c r="T366" i="2"/>
  <c r="Y366" i="2"/>
  <c r="P366" i="2"/>
  <c r="U366" i="2"/>
  <c r="Q366" i="2"/>
  <c r="W366" i="2"/>
  <c r="X366" i="2"/>
  <c r="K366" i="2"/>
  <c r="S366" i="2"/>
  <c r="L366" i="2"/>
  <c r="I366" i="2"/>
  <c r="J362" i="2"/>
  <c r="N362" i="2"/>
  <c r="R362" i="2"/>
  <c r="V362" i="2"/>
  <c r="O362" i="2"/>
  <c r="T362" i="2"/>
  <c r="Y362" i="2"/>
  <c r="P362" i="2"/>
  <c r="U362" i="2"/>
  <c r="Q362" i="2"/>
  <c r="W362" i="2"/>
  <c r="S362" i="2"/>
  <c r="X362" i="2"/>
  <c r="K362" i="2"/>
  <c r="L362" i="2"/>
  <c r="I362" i="2"/>
  <c r="J358" i="2"/>
  <c r="N358" i="2"/>
  <c r="R358" i="2"/>
  <c r="V358" i="2"/>
  <c r="O358" i="2"/>
  <c r="T358" i="2"/>
  <c r="Y358" i="2"/>
  <c r="P358" i="2"/>
  <c r="U358" i="2"/>
  <c r="Q358" i="2"/>
  <c r="W358" i="2"/>
  <c r="S358" i="2"/>
  <c r="X358" i="2"/>
  <c r="K358" i="2"/>
  <c r="L358" i="2"/>
  <c r="I358" i="2"/>
  <c r="J354" i="2"/>
  <c r="N354" i="2"/>
  <c r="R354" i="2"/>
  <c r="V354" i="2"/>
  <c r="O354" i="2"/>
  <c r="T354" i="2"/>
  <c r="Y354" i="2"/>
  <c r="P354" i="2"/>
  <c r="U354" i="2"/>
  <c r="Q354" i="2"/>
  <c r="W354" i="2"/>
  <c r="S354" i="2"/>
  <c r="X354" i="2"/>
  <c r="K354" i="2"/>
  <c r="L354" i="2"/>
  <c r="I354" i="2"/>
  <c r="J350" i="2"/>
  <c r="N350" i="2"/>
  <c r="R350" i="2"/>
  <c r="V350" i="2"/>
  <c r="O350" i="2"/>
  <c r="T350" i="2"/>
  <c r="Y350" i="2"/>
  <c r="P350" i="2"/>
  <c r="U350" i="2"/>
  <c r="Q350" i="2"/>
  <c r="W350" i="2"/>
  <c r="X350" i="2"/>
  <c r="K350" i="2"/>
  <c r="S350" i="2"/>
  <c r="L350" i="2"/>
  <c r="I350" i="2"/>
  <c r="J346" i="2"/>
  <c r="N346" i="2"/>
  <c r="R346" i="2"/>
  <c r="V346" i="2"/>
  <c r="O346" i="2"/>
  <c r="T346" i="2"/>
  <c r="Y346" i="2"/>
  <c r="P346" i="2"/>
  <c r="U346" i="2"/>
  <c r="Q346" i="2"/>
  <c r="W346" i="2"/>
  <c r="S346" i="2"/>
  <c r="K346" i="2"/>
  <c r="L346" i="2"/>
  <c r="I346" i="2"/>
  <c r="X346" i="2"/>
  <c r="J342" i="2"/>
  <c r="N342" i="2"/>
  <c r="R342" i="2"/>
  <c r="V342" i="2"/>
  <c r="O342" i="2"/>
  <c r="T342" i="2"/>
  <c r="Y342" i="2"/>
  <c r="P342" i="2"/>
  <c r="U342" i="2"/>
  <c r="Q342" i="2"/>
  <c r="W342" i="2"/>
  <c r="S342" i="2"/>
  <c r="X342" i="2"/>
  <c r="K342" i="2"/>
  <c r="L342" i="2"/>
  <c r="I342" i="2"/>
  <c r="J338" i="2"/>
  <c r="P338" i="2"/>
  <c r="T338" i="2"/>
  <c r="X338" i="2"/>
  <c r="N338" i="2"/>
  <c r="R338" i="2"/>
  <c r="V338" i="2"/>
  <c r="Q338" i="2"/>
  <c r="Y338" i="2"/>
  <c r="S338" i="2"/>
  <c r="U338" i="2"/>
  <c r="O338" i="2"/>
  <c r="W338" i="2"/>
  <c r="K338" i="2"/>
  <c r="L338" i="2"/>
  <c r="I338" i="2"/>
  <c r="J334" i="2"/>
  <c r="P334" i="2"/>
  <c r="T334" i="2"/>
  <c r="X334" i="2"/>
  <c r="N334" i="2"/>
  <c r="R334" i="2"/>
  <c r="V334" i="2"/>
  <c r="Q334" i="2"/>
  <c r="Y334" i="2"/>
  <c r="S334" i="2"/>
  <c r="U334" i="2"/>
  <c r="W334" i="2"/>
  <c r="K334" i="2"/>
  <c r="O334" i="2"/>
  <c r="L334" i="2"/>
  <c r="I334" i="2"/>
  <c r="J330" i="2"/>
  <c r="P330" i="2"/>
  <c r="T330" i="2"/>
  <c r="X330" i="2"/>
  <c r="N330" i="2"/>
  <c r="R330" i="2"/>
  <c r="V330" i="2"/>
  <c r="Q330" i="2"/>
  <c r="Y330" i="2"/>
  <c r="S330" i="2"/>
  <c r="U330" i="2"/>
  <c r="O330" i="2"/>
  <c r="W330" i="2"/>
  <c r="K330" i="2"/>
  <c r="L330" i="2"/>
  <c r="I330" i="2"/>
  <c r="J326" i="2"/>
  <c r="P326" i="2"/>
  <c r="T326" i="2"/>
  <c r="X326" i="2"/>
  <c r="N326" i="2"/>
  <c r="R326" i="2"/>
  <c r="V326" i="2"/>
  <c r="Q326" i="2"/>
  <c r="Y326" i="2"/>
  <c r="S326" i="2"/>
  <c r="U326" i="2"/>
  <c r="W326" i="2"/>
  <c r="K326" i="2"/>
  <c r="O326" i="2"/>
  <c r="L326" i="2"/>
  <c r="I326" i="2"/>
  <c r="J322" i="2"/>
  <c r="P322" i="2"/>
  <c r="T322" i="2"/>
  <c r="X322" i="2"/>
  <c r="Q322" i="2"/>
  <c r="U322" i="2"/>
  <c r="Y322" i="2"/>
  <c r="N322" i="2"/>
  <c r="R322" i="2"/>
  <c r="V322" i="2"/>
  <c r="O322" i="2"/>
  <c r="S322" i="2"/>
  <c r="K322" i="2"/>
  <c r="W322" i="2"/>
  <c r="L322" i="2"/>
  <c r="I322" i="2"/>
  <c r="J318" i="2"/>
  <c r="P318" i="2"/>
  <c r="T318" i="2"/>
  <c r="X318" i="2"/>
  <c r="Q318" i="2"/>
  <c r="U318" i="2"/>
  <c r="Y318" i="2"/>
  <c r="N318" i="2"/>
  <c r="R318" i="2"/>
  <c r="V318" i="2"/>
  <c r="O318" i="2"/>
  <c r="S318" i="2"/>
  <c r="W318" i="2"/>
  <c r="K318" i="2"/>
  <c r="L318" i="2"/>
  <c r="I318" i="2"/>
  <c r="J314" i="2"/>
  <c r="P314" i="2"/>
  <c r="T314" i="2"/>
  <c r="X314" i="2"/>
  <c r="Q314" i="2"/>
  <c r="U314" i="2"/>
  <c r="Y314" i="2"/>
  <c r="N314" i="2"/>
  <c r="R314" i="2"/>
  <c r="V314" i="2"/>
  <c r="O314" i="2"/>
  <c r="S314" i="2"/>
  <c r="W314" i="2"/>
  <c r="K314" i="2"/>
  <c r="L314" i="2"/>
  <c r="I314" i="2"/>
  <c r="J310" i="2"/>
  <c r="P310" i="2"/>
  <c r="T310" i="2"/>
  <c r="X310" i="2"/>
  <c r="Q310" i="2"/>
  <c r="U310" i="2"/>
  <c r="Y310" i="2"/>
  <c r="N310" i="2"/>
  <c r="R310" i="2"/>
  <c r="V310" i="2"/>
  <c r="O310" i="2"/>
  <c r="S310" i="2"/>
  <c r="W310" i="2"/>
  <c r="K310" i="2"/>
  <c r="L310" i="2"/>
  <c r="I310" i="2"/>
  <c r="J306" i="2"/>
  <c r="P306" i="2"/>
  <c r="T306" i="2"/>
  <c r="X306" i="2"/>
  <c r="Q306" i="2"/>
  <c r="U306" i="2"/>
  <c r="Y306" i="2"/>
  <c r="N306" i="2"/>
  <c r="R306" i="2"/>
  <c r="V306" i="2"/>
  <c r="O306" i="2"/>
  <c r="S306" i="2"/>
  <c r="K306" i="2"/>
  <c r="W306" i="2"/>
  <c r="L306" i="2"/>
  <c r="I306" i="2"/>
  <c r="J302" i="2"/>
  <c r="P302" i="2"/>
  <c r="T302" i="2"/>
  <c r="X302" i="2"/>
  <c r="Q302" i="2"/>
  <c r="U302" i="2"/>
  <c r="Y302" i="2"/>
  <c r="N302" i="2"/>
  <c r="R302" i="2"/>
  <c r="V302" i="2"/>
  <c r="O302" i="2"/>
  <c r="S302" i="2"/>
  <c r="W302" i="2"/>
  <c r="K302" i="2"/>
  <c r="L302" i="2"/>
  <c r="I302" i="2"/>
  <c r="J298" i="2"/>
  <c r="P298" i="2"/>
  <c r="T298" i="2"/>
  <c r="X298" i="2"/>
  <c r="Q298" i="2"/>
  <c r="U298" i="2"/>
  <c r="Y298" i="2"/>
  <c r="N298" i="2"/>
  <c r="R298" i="2"/>
  <c r="V298" i="2"/>
  <c r="O298" i="2"/>
  <c r="S298" i="2"/>
  <c r="W298" i="2"/>
  <c r="K298" i="2"/>
  <c r="L298" i="2"/>
  <c r="I298" i="2"/>
  <c r="J294" i="2"/>
  <c r="P294" i="2"/>
  <c r="T294" i="2"/>
  <c r="X294" i="2"/>
  <c r="Q294" i="2"/>
  <c r="U294" i="2"/>
  <c r="Y294" i="2"/>
  <c r="N294" i="2"/>
  <c r="R294" i="2"/>
  <c r="V294" i="2"/>
  <c r="O294" i="2"/>
  <c r="S294" i="2"/>
  <c r="W294" i="2"/>
  <c r="K294" i="2"/>
  <c r="L294" i="2"/>
  <c r="I294" i="2"/>
  <c r="J290" i="2"/>
  <c r="P290" i="2"/>
  <c r="T290" i="2"/>
  <c r="X290" i="2"/>
  <c r="Q290" i="2"/>
  <c r="U290" i="2"/>
  <c r="Y290" i="2"/>
  <c r="N290" i="2"/>
  <c r="R290" i="2"/>
  <c r="V290" i="2"/>
  <c r="O290" i="2"/>
  <c r="S290" i="2"/>
  <c r="K290" i="2"/>
  <c r="L290" i="2"/>
  <c r="I290" i="2"/>
  <c r="W290" i="2"/>
  <c r="J286" i="2"/>
  <c r="P286" i="2"/>
  <c r="T286" i="2"/>
  <c r="X286" i="2"/>
  <c r="Q286" i="2"/>
  <c r="U286" i="2"/>
  <c r="Y286" i="2"/>
  <c r="N286" i="2"/>
  <c r="R286" i="2"/>
  <c r="V286" i="2"/>
  <c r="O286" i="2"/>
  <c r="S286" i="2"/>
  <c r="W286" i="2"/>
  <c r="K286" i="2"/>
  <c r="L286" i="2"/>
  <c r="I286" i="2"/>
  <c r="J282" i="2"/>
  <c r="P282" i="2"/>
  <c r="T282" i="2"/>
  <c r="X282" i="2"/>
  <c r="Q282" i="2"/>
  <c r="U282" i="2"/>
  <c r="Y282" i="2"/>
  <c r="N282" i="2"/>
  <c r="R282" i="2"/>
  <c r="V282" i="2"/>
  <c r="O282" i="2"/>
  <c r="S282" i="2"/>
  <c r="W282" i="2"/>
  <c r="K282" i="2"/>
  <c r="L282" i="2"/>
  <c r="I282" i="2"/>
  <c r="J278" i="2"/>
  <c r="P278" i="2"/>
  <c r="T278" i="2"/>
  <c r="X278" i="2"/>
  <c r="Q278" i="2"/>
  <c r="U278" i="2"/>
  <c r="Y278" i="2"/>
  <c r="N278" i="2"/>
  <c r="R278" i="2"/>
  <c r="V278" i="2"/>
  <c r="O278" i="2"/>
  <c r="S278" i="2"/>
  <c r="W278" i="2"/>
  <c r="K278" i="2"/>
  <c r="L278" i="2"/>
  <c r="I278" i="2"/>
  <c r="J273" i="2"/>
  <c r="P273" i="2"/>
  <c r="T273" i="2"/>
  <c r="X273" i="2"/>
  <c r="N273" i="2"/>
  <c r="S273" i="2"/>
  <c r="Y273" i="2"/>
  <c r="O273" i="2"/>
  <c r="U273" i="2"/>
  <c r="Q273" i="2"/>
  <c r="V273" i="2"/>
  <c r="R273" i="2"/>
  <c r="W273" i="2"/>
  <c r="K273" i="2"/>
  <c r="L273" i="2"/>
  <c r="I273" i="2"/>
  <c r="J269" i="2"/>
  <c r="P269" i="2"/>
  <c r="T269" i="2"/>
  <c r="X269" i="2"/>
  <c r="N269" i="2"/>
  <c r="S269" i="2"/>
  <c r="Y269" i="2"/>
  <c r="O269" i="2"/>
  <c r="U269" i="2"/>
  <c r="Q269" i="2"/>
  <c r="V269" i="2"/>
  <c r="W269" i="2"/>
  <c r="R269" i="2"/>
  <c r="I269" i="2"/>
  <c r="L269" i="2"/>
  <c r="K269" i="2"/>
  <c r="J265" i="2"/>
  <c r="P265" i="2"/>
  <c r="T265" i="2"/>
  <c r="X265" i="2"/>
  <c r="N265" i="2"/>
  <c r="S265" i="2"/>
  <c r="Y265" i="2"/>
  <c r="O265" i="2"/>
  <c r="U265" i="2"/>
  <c r="Q265" i="2"/>
  <c r="V265" i="2"/>
  <c r="R265" i="2"/>
  <c r="I265" i="2"/>
  <c r="L265" i="2"/>
  <c r="K265" i="2"/>
  <c r="W265" i="2"/>
  <c r="J261" i="2"/>
  <c r="P261" i="2"/>
  <c r="T261" i="2"/>
  <c r="X261" i="2"/>
  <c r="N261" i="2"/>
  <c r="S261" i="2"/>
  <c r="Y261" i="2"/>
  <c r="O261" i="2"/>
  <c r="U261" i="2"/>
  <c r="Q261" i="2"/>
  <c r="V261" i="2"/>
  <c r="R261" i="2"/>
  <c r="W261" i="2"/>
  <c r="I261" i="2"/>
  <c r="L261" i="2"/>
  <c r="K261" i="2"/>
  <c r="J257" i="2"/>
  <c r="P257" i="2"/>
  <c r="T257" i="2"/>
  <c r="X257" i="2"/>
  <c r="N257" i="2"/>
  <c r="S257" i="2"/>
  <c r="Y257" i="2"/>
  <c r="O257" i="2"/>
  <c r="U257" i="2"/>
  <c r="Q257" i="2"/>
  <c r="V257" i="2"/>
  <c r="R257" i="2"/>
  <c r="W257" i="2"/>
  <c r="I257" i="2"/>
  <c r="L257" i="2"/>
  <c r="K257" i="2"/>
  <c r="J253" i="2"/>
  <c r="P253" i="2"/>
  <c r="T253" i="2"/>
  <c r="X253" i="2"/>
  <c r="N253" i="2"/>
  <c r="S253" i="2"/>
  <c r="Y253" i="2"/>
  <c r="O253" i="2"/>
  <c r="U253" i="2"/>
  <c r="Q253" i="2"/>
  <c r="V253" i="2"/>
  <c r="W253" i="2"/>
  <c r="R253" i="2"/>
  <c r="I253" i="2"/>
  <c r="L253" i="2"/>
  <c r="K253" i="2"/>
  <c r="J249" i="2"/>
  <c r="P249" i="2"/>
  <c r="T249" i="2"/>
  <c r="X249" i="2"/>
  <c r="N249" i="2"/>
  <c r="S249" i="2"/>
  <c r="Y249" i="2"/>
  <c r="O249" i="2"/>
  <c r="U249" i="2"/>
  <c r="Q249" i="2"/>
  <c r="V249" i="2"/>
  <c r="R249" i="2"/>
  <c r="W249" i="2"/>
  <c r="I249" i="2"/>
  <c r="L249" i="2"/>
  <c r="K249" i="2"/>
  <c r="J245" i="2"/>
  <c r="P245" i="2"/>
  <c r="T245" i="2"/>
  <c r="X245" i="2"/>
  <c r="N245" i="2"/>
  <c r="S245" i="2"/>
  <c r="Y245" i="2"/>
  <c r="O245" i="2"/>
  <c r="U245" i="2"/>
  <c r="Q245" i="2"/>
  <c r="V245" i="2"/>
  <c r="R245" i="2"/>
  <c r="W245" i="2"/>
  <c r="I245" i="2"/>
  <c r="L245" i="2"/>
  <c r="K245" i="2"/>
  <c r="J241" i="2"/>
  <c r="P241" i="2"/>
  <c r="T241" i="2"/>
  <c r="X241" i="2"/>
  <c r="N241" i="2"/>
  <c r="S241" i="2"/>
  <c r="Y241" i="2"/>
  <c r="O241" i="2"/>
  <c r="U241" i="2"/>
  <c r="Q241" i="2"/>
  <c r="V241" i="2"/>
  <c r="R241" i="2"/>
  <c r="W241" i="2"/>
  <c r="I241" i="2"/>
  <c r="L241" i="2"/>
  <c r="K241" i="2"/>
  <c r="J237" i="2"/>
  <c r="N237" i="2"/>
  <c r="R237" i="2"/>
  <c r="V237" i="2"/>
  <c r="P237" i="2"/>
  <c r="T237" i="2"/>
  <c r="X237" i="2"/>
  <c r="Q237" i="2"/>
  <c r="Y237" i="2"/>
  <c r="S237" i="2"/>
  <c r="U237" i="2"/>
  <c r="W237" i="2"/>
  <c r="I237" i="2"/>
  <c r="L237" i="2"/>
  <c r="K237" i="2"/>
  <c r="O237" i="2"/>
  <c r="J233" i="2"/>
  <c r="N233" i="2"/>
  <c r="R233" i="2"/>
  <c r="V233" i="2"/>
  <c r="P233" i="2"/>
  <c r="T233" i="2"/>
  <c r="X233" i="2"/>
  <c r="Q233" i="2"/>
  <c r="Y233" i="2"/>
  <c r="S233" i="2"/>
  <c r="U233" i="2"/>
  <c r="O233" i="2"/>
  <c r="W233" i="2"/>
  <c r="I233" i="2"/>
  <c r="L233" i="2"/>
  <c r="K233" i="2"/>
  <c r="J229" i="2"/>
  <c r="N229" i="2"/>
  <c r="R229" i="2"/>
  <c r="V229" i="2"/>
  <c r="P229" i="2"/>
  <c r="T229" i="2"/>
  <c r="X229" i="2"/>
  <c r="Q229" i="2"/>
  <c r="Y229" i="2"/>
  <c r="S229" i="2"/>
  <c r="U229" i="2"/>
  <c r="W229" i="2"/>
  <c r="O229" i="2"/>
  <c r="I229" i="2"/>
  <c r="L229" i="2"/>
  <c r="K229" i="2"/>
  <c r="J225" i="2"/>
  <c r="N225" i="2"/>
  <c r="R225" i="2"/>
  <c r="V225" i="2"/>
  <c r="O225" i="2"/>
  <c r="S225" i="2"/>
  <c r="W225" i="2"/>
  <c r="P225" i="2"/>
  <c r="T225" i="2"/>
  <c r="X225" i="2"/>
  <c r="U225" i="2"/>
  <c r="Y225" i="2"/>
  <c r="Q225" i="2"/>
  <c r="I225" i="2"/>
  <c r="L225" i="2"/>
  <c r="K225" i="2"/>
  <c r="J221" i="2"/>
  <c r="N221" i="2"/>
  <c r="R221" i="2"/>
  <c r="V221" i="2"/>
  <c r="O221" i="2"/>
  <c r="S221" i="2"/>
  <c r="W221" i="2"/>
  <c r="P221" i="2"/>
  <c r="T221" i="2"/>
  <c r="X221" i="2"/>
  <c r="U221" i="2"/>
  <c r="Y221" i="2"/>
  <c r="Q221" i="2"/>
  <c r="I221" i="2"/>
  <c r="L221" i="2"/>
  <c r="K221" i="2"/>
  <c r="J217" i="2"/>
  <c r="N217" i="2"/>
  <c r="R217" i="2"/>
  <c r="V217" i="2"/>
  <c r="O217" i="2"/>
  <c r="S217" i="2"/>
  <c r="W217" i="2"/>
  <c r="P217" i="2"/>
  <c r="T217" i="2"/>
  <c r="X217" i="2"/>
  <c r="U217" i="2"/>
  <c r="Y217" i="2"/>
  <c r="Q217" i="2"/>
  <c r="I217" i="2"/>
  <c r="L217" i="2"/>
  <c r="K217" i="2"/>
  <c r="J213" i="2"/>
  <c r="N213" i="2"/>
  <c r="R213" i="2"/>
  <c r="V213" i="2"/>
  <c r="O213" i="2"/>
  <c r="S213" i="2"/>
  <c r="W213" i="2"/>
  <c r="P213" i="2"/>
  <c r="T213" i="2"/>
  <c r="X213" i="2"/>
  <c r="U213" i="2"/>
  <c r="Y213" i="2"/>
  <c r="Q213" i="2"/>
  <c r="I213" i="2"/>
  <c r="L213" i="2"/>
  <c r="K213" i="2"/>
  <c r="J209" i="2"/>
  <c r="N209" i="2"/>
  <c r="R209" i="2"/>
  <c r="V209" i="2"/>
  <c r="O209" i="2"/>
  <c r="S209" i="2"/>
  <c r="W209" i="2"/>
  <c r="P209" i="2"/>
  <c r="T209" i="2"/>
  <c r="X209" i="2"/>
  <c r="U209" i="2"/>
  <c r="Y209" i="2"/>
  <c r="Q209" i="2"/>
  <c r="I209" i="2"/>
  <c r="L209" i="2"/>
  <c r="K209" i="2"/>
  <c r="J205" i="2"/>
  <c r="N205" i="2"/>
  <c r="R205" i="2"/>
  <c r="V205" i="2"/>
  <c r="O205" i="2"/>
  <c r="S205" i="2"/>
  <c r="W205" i="2"/>
  <c r="P205" i="2"/>
  <c r="T205" i="2"/>
  <c r="X205" i="2"/>
  <c r="U205" i="2"/>
  <c r="Y205" i="2"/>
  <c r="I205" i="2"/>
  <c r="Q205" i="2"/>
  <c r="L205" i="2"/>
  <c r="K205" i="2"/>
  <c r="J201" i="2"/>
  <c r="Q201" i="2"/>
  <c r="U201" i="2"/>
  <c r="Y201" i="2"/>
  <c r="O201" i="2"/>
  <c r="T201" i="2"/>
  <c r="P201" i="2"/>
  <c r="V201" i="2"/>
  <c r="R201" i="2"/>
  <c r="W201" i="2"/>
  <c r="S201" i="2"/>
  <c r="X201" i="2"/>
  <c r="N201" i="2"/>
  <c r="I201" i="2"/>
  <c r="L201" i="2"/>
  <c r="K201" i="2"/>
  <c r="J197" i="2"/>
  <c r="Q197" i="2"/>
  <c r="U197" i="2"/>
  <c r="Y197" i="2"/>
  <c r="O197" i="2"/>
  <c r="T197" i="2"/>
  <c r="P197" i="2"/>
  <c r="V197" i="2"/>
  <c r="R197" i="2"/>
  <c r="W197" i="2"/>
  <c r="X197" i="2"/>
  <c r="N197" i="2"/>
  <c r="S197" i="2"/>
  <c r="I197" i="2"/>
  <c r="L197" i="2"/>
  <c r="K197" i="2"/>
  <c r="J193" i="2"/>
  <c r="Q193" i="2"/>
  <c r="U193" i="2"/>
  <c r="Y193" i="2"/>
  <c r="O193" i="2"/>
  <c r="T193" i="2"/>
  <c r="P193" i="2"/>
  <c r="V193" i="2"/>
  <c r="R193" i="2"/>
  <c r="W193" i="2"/>
  <c r="N193" i="2"/>
  <c r="S193" i="2"/>
  <c r="X193" i="2"/>
  <c r="I193" i="2"/>
  <c r="L193" i="2"/>
  <c r="K193" i="2"/>
  <c r="J189" i="2"/>
  <c r="Q189" i="2"/>
  <c r="U189" i="2"/>
  <c r="Y189" i="2"/>
  <c r="O189" i="2"/>
  <c r="T189" i="2"/>
  <c r="P189" i="2"/>
  <c r="V189" i="2"/>
  <c r="R189" i="2"/>
  <c r="W189" i="2"/>
  <c r="N189" i="2"/>
  <c r="S189" i="2"/>
  <c r="X189" i="2"/>
  <c r="I189" i="2"/>
  <c r="L189" i="2"/>
  <c r="K189" i="2"/>
  <c r="J185" i="2"/>
  <c r="Q185" i="2"/>
  <c r="U185" i="2"/>
  <c r="Y185" i="2"/>
  <c r="O185" i="2"/>
  <c r="T185" i="2"/>
  <c r="P185" i="2"/>
  <c r="V185" i="2"/>
  <c r="R185" i="2"/>
  <c r="W185" i="2"/>
  <c r="S185" i="2"/>
  <c r="X185" i="2"/>
  <c r="N185" i="2"/>
  <c r="I185" i="2"/>
  <c r="L185" i="2"/>
  <c r="K185" i="2"/>
  <c r="J181" i="2"/>
  <c r="Q181" i="2"/>
  <c r="U181" i="2"/>
  <c r="Y181" i="2"/>
  <c r="O181" i="2"/>
  <c r="T181" i="2"/>
  <c r="P181" i="2"/>
  <c r="V181" i="2"/>
  <c r="R181" i="2"/>
  <c r="W181" i="2"/>
  <c r="X181" i="2"/>
  <c r="N181" i="2"/>
  <c r="S181" i="2"/>
  <c r="I181" i="2"/>
  <c r="L181" i="2"/>
  <c r="K181" i="2"/>
  <c r="J177" i="2"/>
  <c r="Q177" i="2"/>
  <c r="U177" i="2"/>
  <c r="Y177" i="2"/>
  <c r="O177" i="2"/>
  <c r="T177" i="2"/>
  <c r="P177" i="2"/>
  <c r="V177" i="2"/>
  <c r="R177" i="2"/>
  <c r="W177" i="2"/>
  <c r="N177" i="2"/>
  <c r="S177" i="2"/>
  <c r="X177" i="2"/>
  <c r="I177" i="2"/>
  <c r="L177" i="2"/>
  <c r="K177" i="2"/>
  <c r="J173" i="2"/>
  <c r="O173" i="2"/>
  <c r="S173" i="2"/>
  <c r="Q173" i="2"/>
  <c r="U173" i="2"/>
  <c r="Y173" i="2"/>
  <c r="T173" i="2"/>
  <c r="N173" i="2"/>
  <c r="V173" i="2"/>
  <c r="P173" i="2"/>
  <c r="W173" i="2"/>
  <c r="R173" i="2"/>
  <c r="X173" i="2"/>
  <c r="I173" i="2"/>
  <c r="L173" i="2"/>
  <c r="K173" i="2"/>
  <c r="J169" i="2"/>
  <c r="O169" i="2"/>
  <c r="S169" i="2"/>
  <c r="W169" i="2"/>
  <c r="Q169" i="2"/>
  <c r="U169" i="2"/>
  <c r="Y169" i="2"/>
  <c r="T169" i="2"/>
  <c r="N169" i="2"/>
  <c r="V169" i="2"/>
  <c r="P169" i="2"/>
  <c r="X169" i="2"/>
  <c r="R169" i="2"/>
  <c r="I169" i="2"/>
  <c r="L169" i="2"/>
  <c r="K169" i="2"/>
  <c r="J165" i="2"/>
  <c r="O165" i="2"/>
  <c r="S165" i="2"/>
  <c r="W165" i="2"/>
  <c r="P165" i="2"/>
  <c r="T165" i="2"/>
  <c r="Q165" i="2"/>
  <c r="U165" i="2"/>
  <c r="Y165" i="2"/>
  <c r="R165" i="2"/>
  <c r="V165" i="2"/>
  <c r="X165" i="2"/>
  <c r="N165" i="2"/>
  <c r="I165" i="2"/>
  <c r="L165" i="2"/>
  <c r="K165" i="2"/>
  <c r="J161" i="2"/>
  <c r="O161" i="2"/>
  <c r="S161" i="2"/>
  <c r="W161" i="2"/>
  <c r="P161" i="2"/>
  <c r="T161" i="2"/>
  <c r="X161" i="2"/>
  <c r="Q161" i="2"/>
  <c r="U161" i="2"/>
  <c r="Y161" i="2"/>
  <c r="R161" i="2"/>
  <c r="V161" i="2"/>
  <c r="N161" i="2"/>
  <c r="I161" i="2"/>
  <c r="L161" i="2"/>
  <c r="K161" i="2"/>
  <c r="J157" i="2"/>
  <c r="O157" i="2"/>
  <c r="S157" i="2"/>
  <c r="W157" i="2"/>
  <c r="P157" i="2"/>
  <c r="T157" i="2"/>
  <c r="X157" i="2"/>
  <c r="Q157" i="2"/>
  <c r="U157" i="2"/>
  <c r="Y157" i="2"/>
  <c r="R157" i="2"/>
  <c r="V157" i="2"/>
  <c r="N157" i="2"/>
  <c r="I157" i="2"/>
  <c r="L157" i="2"/>
  <c r="K157" i="2"/>
  <c r="J153" i="2"/>
  <c r="O153" i="2"/>
  <c r="S153" i="2"/>
  <c r="W153" i="2"/>
  <c r="P153" i="2"/>
  <c r="T153" i="2"/>
  <c r="X153" i="2"/>
  <c r="Q153" i="2"/>
  <c r="U153" i="2"/>
  <c r="Y153" i="2"/>
  <c r="R153" i="2"/>
  <c r="V153" i="2"/>
  <c r="N153" i="2"/>
  <c r="I153" i="2"/>
  <c r="L153" i="2"/>
  <c r="K153" i="2"/>
  <c r="J149" i="2"/>
  <c r="O149" i="2"/>
  <c r="S149" i="2"/>
  <c r="W149" i="2"/>
  <c r="P149" i="2"/>
  <c r="T149" i="2"/>
  <c r="X149" i="2"/>
  <c r="Q149" i="2"/>
  <c r="U149" i="2"/>
  <c r="Y149" i="2"/>
  <c r="R149" i="2"/>
  <c r="V149" i="2"/>
  <c r="N149" i="2"/>
  <c r="I149" i="2"/>
  <c r="L149" i="2"/>
  <c r="K149" i="2"/>
  <c r="J145" i="2"/>
  <c r="O145" i="2"/>
  <c r="S145" i="2"/>
  <c r="W145" i="2"/>
  <c r="P145" i="2"/>
  <c r="T145" i="2"/>
  <c r="X145" i="2"/>
  <c r="Q145" i="2"/>
  <c r="U145" i="2"/>
  <c r="Y145" i="2"/>
  <c r="R145" i="2"/>
  <c r="V145" i="2"/>
  <c r="N145" i="2"/>
  <c r="I145" i="2"/>
  <c r="L145" i="2"/>
  <c r="K145" i="2"/>
  <c r="J141" i="2"/>
  <c r="P141" i="2"/>
  <c r="T141" i="2"/>
  <c r="R141" i="2"/>
  <c r="W141" i="2"/>
  <c r="N141" i="2"/>
  <c r="S141" i="2"/>
  <c r="X141" i="2"/>
  <c r="O141" i="2"/>
  <c r="U141" i="2"/>
  <c r="Y141" i="2"/>
  <c r="Q141" i="2"/>
  <c r="V141" i="2"/>
  <c r="I141" i="2"/>
  <c r="L141" i="2"/>
  <c r="K141" i="2"/>
  <c r="J137" i="2"/>
  <c r="P137" i="2"/>
  <c r="T137" i="2"/>
  <c r="X137" i="2"/>
  <c r="R137" i="2"/>
  <c r="W137" i="2"/>
  <c r="N137" i="2"/>
  <c r="S137" i="2"/>
  <c r="Y137" i="2"/>
  <c r="O137" i="2"/>
  <c r="U137" i="2"/>
  <c r="V137" i="2"/>
  <c r="Q137" i="2"/>
  <c r="I137" i="2"/>
  <c r="L137" i="2"/>
  <c r="K137" i="2"/>
  <c r="J133" i="2"/>
  <c r="P133" i="2"/>
  <c r="T133" i="2"/>
  <c r="X133" i="2"/>
  <c r="R133" i="2"/>
  <c r="W133" i="2"/>
  <c r="N133" i="2"/>
  <c r="S133" i="2"/>
  <c r="Y133" i="2"/>
  <c r="O133" i="2"/>
  <c r="U133" i="2"/>
  <c r="Q133" i="2"/>
  <c r="V133" i="2"/>
  <c r="I133" i="2"/>
  <c r="L133" i="2"/>
  <c r="K133" i="2"/>
  <c r="J129" i="2"/>
  <c r="P129" i="2"/>
  <c r="T129" i="2"/>
  <c r="X129" i="2"/>
  <c r="R129" i="2"/>
  <c r="W129" i="2"/>
  <c r="N129" i="2"/>
  <c r="S129" i="2"/>
  <c r="Y129" i="2"/>
  <c r="O129" i="2"/>
  <c r="U129" i="2"/>
  <c r="Q129" i="2"/>
  <c r="V129" i="2"/>
  <c r="I129" i="2"/>
  <c r="L129" i="2"/>
  <c r="K129" i="2"/>
  <c r="J125" i="2"/>
  <c r="P125" i="2"/>
  <c r="T125" i="2"/>
  <c r="X125" i="2"/>
  <c r="R125" i="2"/>
  <c r="W125" i="2"/>
  <c r="N125" i="2"/>
  <c r="S125" i="2"/>
  <c r="Y125" i="2"/>
  <c r="O125" i="2"/>
  <c r="U125" i="2"/>
  <c r="Q125" i="2"/>
  <c r="V125" i="2"/>
  <c r="I125" i="2"/>
  <c r="L125" i="2"/>
  <c r="K125" i="2"/>
  <c r="J121" i="2"/>
  <c r="P121" i="2"/>
  <c r="T121" i="2"/>
  <c r="X121" i="2"/>
  <c r="R121" i="2"/>
  <c r="W121" i="2"/>
  <c r="N121" i="2"/>
  <c r="S121" i="2"/>
  <c r="Y121" i="2"/>
  <c r="O121" i="2"/>
  <c r="U121" i="2"/>
  <c r="V121" i="2"/>
  <c r="Q121" i="2"/>
  <c r="I121" i="2"/>
  <c r="L121" i="2"/>
  <c r="K121" i="2"/>
  <c r="J117" i="2"/>
  <c r="N117" i="2"/>
  <c r="R117" i="2"/>
  <c r="V117" i="2"/>
  <c r="P117" i="2"/>
  <c r="T117" i="2"/>
  <c r="X117" i="2"/>
  <c r="S117" i="2"/>
  <c r="U117" i="2"/>
  <c r="O117" i="2"/>
  <c r="W117" i="2"/>
  <c r="Q117" i="2"/>
  <c r="Y117" i="2"/>
  <c r="I117" i="2"/>
  <c r="L117" i="2"/>
  <c r="K117" i="2"/>
  <c r="J113" i="2"/>
  <c r="N113" i="2"/>
  <c r="R113" i="2"/>
  <c r="V113" i="2"/>
  <c r="P113" i="2"/>
  <c r="T113" i="2"/>
  <c r="X113" i="2"/>
  <c r="S113" i="2"/>
  <c r="U113" i="2"/>
  <c r="O113" i="2"/>
  <c r="W113" i="2"/>
  <c r="Q113" i="2"/>
  <c r="Y113" i="2"/>
  <c r="I113" i="2"/>
  <c r="L113" i="2"/>
  <c r="K113" i="2"/>
  <c r="J109" i="2"/>
  <c r="N109" i="2"/>
  <c r="R109" i="2"/>
  <c r="V109" i="2"/>
  <c r="O109" i="2"/>
  <c r="S109" i="2"/>
  <c r="W109" i="2"/>
  <c r="P109" i="2"/>
  <c r="T109" i="2"/>
  <c r="X109" i="2"/>
  <c r="Q109" i="2"/>
  <c r="U109" i="2"/>
  <c r="Y109" i="2"/>
  <c r="I109" i="2"/>
  <c r="L109" i="2"/>
  <c r="K109" i="2"/>
  <c r="J105" i="2"/>
  <c r="N105" i="2"/>
  <c r="R105" i="2"/>
  <c r="V105" i="2"/>
  <c r="O105" i="2"/>
  <c r="S105" i="2"/>
  <c r="W105" i="2"/>
  <c r="P105" i="2"/>
  <c r="T105" i="2"/>
  <c r="X105" i="2"/>
  <c r="Q105" i="2"/>
  <c r="U105" i="2"/>
  <c r="Y105" i="2"/>
  <c r="I105" i="2"/>
  <c r="L105" i="2"/>
  <c r="K105" i="2"/>
  <c r="J101" i="2"/>
  <c r="N101" i="2"/>
  <c r="R101" i="2"/>
  <c r="V101" i="2"/>
  <c r="O101" i="2"/>
  <c r="S101" i="2"/>
  <c r="W101" i="2"/>
  <c r="P101" i="2"/>
  <c r="T101" i="2"/>
  <c r="X101" i="2"/>
  <c r="Q101" i="2"/>
  <c r="U101" i="2"/>
  <c r="Y101" i="2"/>
  <c r="I101" i="2"/>
  <c r="L101" i="2"/>
  <c r="K101" i="2"/>
  <c r="J97" i="2"/>
  <c r="N97" i="2"/>
  <c r="R97" i="2"/>
  <c r="V97" i="2"/>
  <c r="O97" i="2"/>
  <c r="S97" i="2"/>
  <c r="W97" i="2"/>
  <c r="P97" i="2"/>
  <c r="T97" i="2"/>
  <c r="X97" i="2"/>
  <c r="Q97" i="2"/>
  <c r="U97" i="2"/>
  <c r="Y97" i="2"/>
  <c r="I97" i="2"/>
  <c r="L97" i="2"/>
  <c r="K97" i="2"/>
  <c r="J93" i="2"/>
  <c r="N93" i="2"/>
  <c r="R93" i="2"/>
  <c r="V93" i="2"/>
  <c r="O93" i="2"/>
  <c r="S93" i="2"/>
  <c r="W93" i="2"/>
  <c r="P93" i="2"/>
  <c r="T93" i="2"/>
  <c r="X93" i="2"/>
  <c r="Q93" i="2"/>
  <c r="U93" i="2"/>
  <c r="Y93" i="2"/>
  <c r="I93" i="2"/>
  <c r="L93" i="2"/>
  <c r="K93" i="2"/>
  <c r="J89" i="2"/>
  <c r="N89" i="2"/>
  <c r="R89" i="2"/>
  <c r="V89" i="2"/>
  <c r="O89" i="2"/>
  <c r="S89" i="2"/>
  <c r="W89" i="2"/>
  <c r="P89" i="2"/>
  <c r="T89" i="2"/>
  <c r="X89" i="2"/>
  <c r="Q89" i="2"/>
  <c r="U89" i="2"/>
  <c r="Y89" i="2"/>
  <c r="I89" i="2"/>
  <c r="L89" i="2"/>
  <c r="K89" i="2"/>
  <c r="J85" i="2"/>
  <c r="N85" i="2"/>
  <c r="R85" i="2"/>
  <c r="V85" i="2"/>
  <c r="O85" i="2"/>
  <c r="S85" i="2"/>
  <c r="W85" i="2"/>
  <c r="P85" i="2"/>
  <c r="T85" i="2"/>
  <c r="X85" i="2"/>
  <c r="Q85" i="2"/>
  <c r="U85" i="2"/>
  <c r="Y85" i="2"/>
  <c r="I85" i="2"/>
  <c r="L85" i="2"/>
  <c r="K85" i="2"/>
  <c r="J81" i="2"/>
  <c r="O81" i="2"/>
  <c r="S81" i="2"/>
  <c r="W81" i="2"/>
  <c r="N81" i="2"/>
  <c r="T81" i="2"/>
  <c r="Y81" i="2"/>
  <c r="P81" i="2"/>
  <c r="U81" i="2"/>
  <c r="Q81" i="2"/>
  <c r="V81" i="2"/>
  <c r="R81" i="2"/>
  <c r="X81" i="2"/>
  <c r="I81" i="2"/>
  <c r="L81" i="2"/>
  <c r="K81" i="2"/>
  <c r="J77" i="2"/>
  <c r="O77" i="2"/>
  <c r="S77" i="2"/>
  <c r="W77" i="2"/>
  <c r="N77" i="2"/>
  <c r="T77" i="2"/>
  <c r="Y77" i="2"/>
  <c r="P77" i="2"/>
  <c r="U77" i="2"/>
  <c r="Q77" i="2"/>
  <c r="V77" i="2"/>
  <c r="X77" i="2"/>
  <c r="R77" i="2"/>
  <c r="I77" i="2"/>
  <c r="L77" i="2"/>
  <c r="K77" i="2"/>
  <c r="J73" i="2"/>
  <c r="O73" i="2"/>
  <c r="S73" i="2"/>
  <c r="W73" i="2"/>
  <c r="N73" i="2"/>
  <c r="T73" i="2"/>
  <c r="Y73" i="2"/>
  <c r="P73" i="2"/>
  <c r="U73" i="2"/>
  <c r="Q73" i="2"/>
  <c r="V73" i="2"/>
  <c r="R73" i="2"/>
  <c r="X73" i="2"/>
  <c r="I73" i="2"/>
  <c r="L73" i="2"/>
  <c r="K73" i="2"/>
  <c r="J69" i="2"/>
  <c r="Q69" i="2"/>
  <c r="U69" i="2"/>
  <c r="Y69" i="2"/>
  <c r="O69" i="2"/>
  <c r="S69" i="2"/>
  <c r="W69" i="2"/>
  <c r="N69" i="2"/>
  <c r="V69" i="2"/>
  <c r="P69" i="2"/>
  <c r="X69" i="2"/>
  <c r="R69" i="2"/>
  <c r="T69" i="2"/>
  <c r="I69" i="2"/>
  <c r="L69" i="2"/>
  <c r="K69" i="2"/>
  <c r="J65" i="2"/>
  <c r="Q65" i="2"/>
  <c r="U65" i="2"/>
  <c r="Y65" i="2"/>
  <c r="N65" i="2"/>
  <c r="R65" i="2"/>
  <c r="V65" i="2"/>
  <c r="O65" i="2"/>
  <c r="S65" i="2"/>
  <c r="W65" i="2"/>
  <c r="X65" i="2"/>
  <c r="P65" i="2"/>
  <c r="T65" i="2"/>
  <c r="I65" i="2"/>
  <c r="L65" i="2"/>
  <c r="K65" i="2"/>
  <c r="J61" i="2"/>
  <c r="Q61" i="2"/>
  <c r="U61" i="2"/>
  <c r="Y61" i="2"/>
  <c r="N61" i="2"/>
  <c r="R61" i="2"/>
  <c r="V61" i="2"/>
  <c r="O61" i="2"/>
  <c r="S61" i="2"/>
  <c r="W61" i="2"/>
  <c r="X61" i="2"/>
  <c r="P61" i="2"/>
  <c r="T61" i="2"/>
  <c r="I61" i="2"/>
  <c r="L61" i="2"/>
  <c r="K61" i="2"/>
  <c r="J57" i="2"/>
  <c r="Q57" i="2"/>
  <c r="U57" i="2"/>
  <c r="Y57" i="2"/>
  <c r="N57" i="2"/>
  <c r="R57" i="2"/>
  <c r="V57" i="2"/>
  <c r="O57" i="2"/>
  <c r="S57" i="2"/>
  <c r="W57" i="2"/>
  <c r="X57" i="2"/>
  <c r="P57" i="2"/>
  <c r="T57" i="2"/>
  <c r="I57" i="2"/>
  <c r="L57" i="2"/>
  <c r="K57" i="2"/>
  <c r="J53" i="2"/>
  <c r="Q53" i="2"/>
  <c r="U53" i="2"/>
  <c r="Y53" i="2"/>
  <c r="N53" i="2"/>
  <c r="R53" i="2"/>
  <c r="V53" i="2"/>
  <c r="O53" i="2"/>
  <c r="S53" i="2"/>
  <c r="W53" i="2"/>
  <c r="X53" i="2"/>
  <c r="P53" i="2"/>
  <c r="T53" i="2"/>
  <c r="I53" i="2"/>
  <c r="L53" i="2"/>
  <c r="K53" i="2"/>
  <c r="J49" i="2"/>
  <c r="Q49" i="2"/>
  <c r="U49" i="2"/>
  <c r="Y49" i="2"/>
  <c r="N49" i="2"/>
  <c r="R49" i="2"/>
  <c r="V49" i="2"/>
  <c r="O49" i="2"/>
  <c r="S49" i="2"/>
  <c r="W49" i="2"/>
  <c r="X49" i="2"/>
  <c r="P49" i="2"/>
  <c r="T49" i="2"/>
  <c r="I49" i="2"/>
  <c r="L49" i="2"/>
  <c r="K49" i="2"/>
  <c r="J45" i="2"/>
  <c r="Q45" i="2"/>
  <c r="U45" i="2"/>
  <c r="Y45" i="2"/>
  <c r="N45" i="2"/>
  <c r="R45" i="2"/>
  <c r="V45" i="2"/>
  <c r="O45" i="2"/>
  <c r="S45" i="2"/>
  <c r="W45" i="2"/>
  <c r="X45" i="2"/>
  <c r="P45" i="2"/>
  <c r="T45" i="2"/>
  <c r="I45" i="2"/>
  <c r="L45" i="2"/>
  <c r="K45" i="2"/>
  <c r="J41" i="2"/>
  <c r="Q41" i="2"/>
  <c r="U41" i="2"/>
  <c r="Y41" i="2"/>
  <c r="N41" i="2"/>
  <c r="R41" i="2"/>
  <c r="V41" i="2"/>
  <c r="O41" i="2"/>
  <c r="S41" i="2"/>
  <c r="W41" i="2"/>
  <c r="X41" i="2"/>
  <c r="P41" i="2"/>
  <c r="T41" i="2"/>
  <c r="I41" i="2"/>
  <c r="L41" i="2"/>
  <c r="K41" i="2"/>
  <c r="J37" i="2"/>
  <c r="P37" i="2"/>
  <c r="T37" i="2"/>
  <c r="X37" i="2"/>
  <c r="R37" i="2"/>
  <c r="W37" i="2"/>
  <c r="N37" i="2"/>
  <c r="S37" i="2"/>
  <c r="Y37" i="2"/>
  <c r="O37" i="2"/>
  <c r="U37" i="2"/>
  <c r="Q37" i="2"/>
  <c r="V37" i="2"/>
  <c r="I37" i="2"/>
  <c r="L37" i="2"/>
  <c r="K37" i="2"/>
  <c r="J33" i="2"/>
  <c r="N33" i="2"/>
  <c r="R33" i="2"/>
  <c r="V33" i="2"/>
  <c r="P33" i="2"/>
  <c r="T33" i="2"/>
  <c r="X33" i="2"/>
  <c r="U33" i="2"/>
  <c r="O33" i="2"/>
  <c r="W33" i="2"/>
  <c r="Q33" i="2"/>
  <c r="Y33" i="2"/>
  <c r="S33" i="2"/>
  <c r="I33" i="2"/>
  <c r="K33" i="2"/>
  <c r="L33" i="2"/>
  <c r="J29" i="2"/>
  <c r="N29" i="2"/>
  <c r="R29" i="2"/>
  <c r="V29" i="2"/>
  <c r="O29" i="2"/>
  <c r="S29" i="2"/>
  <c r="W29" i="2"/>
  <c r="P29" i="2"/>
  <c r="T29" i="2"/>
  <c r="X29" i="2"/>
  <c r="U29" i="2"/>
  <c r="Y29" i="2"/>
  <c r="Q29" i="2"/>
  <c r="L29" i="2"/>
  <c r="I29" i="2"/>
  <c r="K29" i="2"/>
  <c r="J25" i="2"/>
  <c r="N25" i="2"/>
  <c r="R25" i="2"/>
  <c r="V25" i="2"/>
  <c r="O25" i="2"/>
  <c r="S25" i="2"/>
  <c r="W25" i="2"/>
  <c r="P25" i="2"/>
  <c r="T25" i="2"/>
  <c r="X25" i="2"/>
  <c r="U25" i="2"/>
  <c r="Y25" i="2"/>
  <c r="Q25" i="2"/>
  <c r="I25" i="2"/>
  <c r="L25" i="2"/>
  <c r="K25" i="2"/>
  <c r="J21" i="2"/>
  <c r="N21" i="2"/>
  <c r="R21" i="2"/>
  <c r="V21" i="2"/>
  <c r="O21" i="2"/>
  <c r="S21" i="2"/>
  <c r="W21" i="2"/>
  <c r="P21" i="2"/>
  <c r="T21" i="2"/>
  <c r="X21" i="2"/>
  <c r="U21" i="2"/>
  <c r="Y21" i="2"/>
  <c r="Q21" i="2"/>
  <c r="I21" i="2"/>
  <c r="L21" i="2"/>
  <c r="K21" i="2"/>
  <c r="J17" i="2"/>
  <c r="N17" i="2"/>
  <c r="R17" i="2"/>
  <c r="V17" i="2"/>
  <c r="O17" i="2"/>
  <c r="S17" i="2"/>
  <c r="W17" i="2"/>
  <c r="P17" i="2"/>
  <c r="T17" i="2"/>
  <c r="X17" i="2"/>
  <c r="U17" i="2"/>
  <c r="Y17" i="2"/>
  <c r="Q17" i="2"/>
  <c r="I17" i="2"/>
  <c r="K17" i="2"/>
  <c r="L17" i="2"/>
  <c r="J13" i="2"/>
  <c r="N13" i="2"/>
  <c r="R13" i="2"/>
  <c r="V13" i="2"/>
  <c r="O13" i="2"/>
  <c r="S13" i="2"/>
  <c r="W13" i="2"/>
  <c r="P13" i="2"/>
  <c r="T13" i="2"/>
  <c r="X13" i="2"/>
  <c r="U13" i="2"/>
  <c r="Y13" i="2"/>
  <c r="Q13" i="2"/>
  <c r="L13" i="2"/>
  <c r="I13" i="2"/>
  <c r="K13" i="2"/>
  <c r="J9" i="2"/>
  <c r="N9" i="2"/>
  <c r="R9" i="2"/>
  <c r="V9" i="2"/>
  <c r="O9" i="2"/>
  <c r="S9" i="2"/>
  <c r="W9" i="2"/>
  <c r="P9" i="2"/>
  <c r="T9" i="2"/>
  <c r="X9" i="2"/>
  <c r="U9" i="2"/>
  <c r="Y9" i="2"/>
  <c r="Q9" i="2"/>
  <c r="I9" i="2"/>
  <c r="L9" i="2"/>
  <c r="K9" i="2"/>
  <c r="J5" i="2"/>
  <c r="N5" i="2"/>
  <c r="R5" i="2"/>
  <c r="V5" i="2"/>
  <c r="O5" i="2"/>
  <c r="S5" i="2"/>
  <c r="W5" i="2"/>
  <c r="P5" i="2"/>
  <c r="T5" i="2"/>
  <c r="X5" i="2"/>
  <c r="U5" i="2"/>
  <c r="Y5" i="2"/>
  <c r="Q5" i="2"/>
  <c r="I5" i="2"/>
  <c r="L5" i="2"/>
  <c r="K5" i="2"/>
  <c r="J591" i="2"/>
  <c r="P591" i="2"/>
  <c r="T591" i="2"/>
  <c r="X591" i="2"/>
  <c r="N591" i="2"/>
  <c r="S591" i="2"/>
  <c r="Y591" i="2"/>
  <c r="L591" i="2"/>
  <c r="O591" i="2"/>
  <c r="U591" i="2"/>
  <c r="Q591" i="2"/>
  <c r="V591" i="2"/>
  <c r="K591" i="2"/>
  <c r="R591" i="2"/>
  <c r="W591" i="2"/>
  <c r="I591" i="2"/>
  <c r="J3" i="2"/>
  <c r="Q3" i="2"/>
  <c r="U3" i="2"/>
  <c r="Y3" i="2"/>
  <c r="O3" i="2"/>
  <c r="T3" i="2"/>
  <c r="N3" i="2"/>
  <c r="L3" i="2"/>
  <c r="P3" i="2"/>
  <c r="V3" i="2"/>
  <c r="R3" i="2"/>
  <c r="W3" i="2"/>
  <c r="K3" i="2"/>
  <c r="S3" i="2"/>
  <c r="X3" i="2"/>
  <c r="I3" i="2"/>
  <c r="J606" i="2"/>
  <c r="P606" i="2"/>
  <c r="T606" i="2"/>
  <c r="X606" i="2"/>
  <c r="O606" i="2"/>
  <c r="U606" i="2"/>
  <c r="Q606" i="2"/>
  <c r="V606" i="2"/>
  <c r="K606" i="2"/>
  <c r="R606" i="2"/>
  <c r="W606" i="2"/>
  <c r="N606" i="2"/>
  <c r="S606" i="2"/>
  <c r="Y606" i="2"/>
  <c r="L606" i="2"/>
  <c r="I606" i="2"/>
  <c r="J594" i="2"/>
  <c r="P594" i="2"/>
  <c r="T594" i="2"/>
  <c r="X594" i="2"/>
  <c r="O594" i="2"/>
  <c r="U594" i="2"/>
  <c r="Q594" i="2"/>
  <c r="V594" i="2"/>
  <c r="K594" i="2"/>
  <c r="R594" i="2"/>
  <c r="W594" i="2"/>
  <c r="N594" i="2"/>
  <c r="S594" i="2"/>
  <c r="Y594" i="2"/>
  <c r="L594" i="2"/>
  <c r="I594" i="2"/>
  <c r="J582" i="2"/>
  <c r="P582" i="2"/>
  <c r="T582" i="2"/>
  <c r="X582" i="2"/>
  <c r="O582" i="2"/>
  <c r="U582" i="2"/>
  <c r="Q582" i="2"/>
  <c r="V582" i="2"/>
  <c r="K582" i="2"/>
  <c r="R582" i="2"/>
  <c r="W582" i="2"/>
  <c r="N582" i="2"/>
  <c r="S582" i="2"/>
  <c r="Y582" i="2"/>
  <c r="I582" i="2"/>
  <c r="L582" i="2"/>
  <c r="J613" i="2"/>
  <c r="P613" i="2"/>
  <c r="T613" i="2"/>
  <c r="X613" i="2"/>
  <c r="Q613" i="2"/>
  <c r="V613" i="2"/>
  <c r="K613" i="2"/>
  <c r="R613" i="2"/>
  <c r="W613" i="2"/>
  <c r="N613" i="2"/>
  <c r="S613" i="2"/>
  <c r="Y613" i="2"/>
  <c r="L613" i="2"/>
  <c r="I613" i="2"/>
  <c r="O613" i="2"/>
  <c r="U613" i="2"/>
  <c r="J605" i="2"/>
  <c r="P605" i="2"/>
  <c r="T605" i="2"/>
  <c r="X605" i="2"/>
  <c r="Q605" i="2"/>
  <c r="V605" i="2"/>
  <c r="K605" i="2"/>
  <c r="R605" i="2"/>
  <c r="W605" i="2"/>
  <c r="N605" i="2"/>
  <c r="S605" i="2"/>
  <c r="Y605" i="2"/>
  <c r="L605" i="2"/>
  <c r="I605" i="2"/>
  <c r="O605" i="2"/>
  <c r="U605" i="2"/>
  <c r="J597" i="2"/>
  <c r="P597" i="2"/>
  <c r="T597" i="2"/>
  <c r="X597" i="2"/>
  <c r="Q597" i="2"/>
  <c r="V597" i="2"/>
  <c r="K597" i="2"/>
  <c r="R597" i="2"/>
  <c r="W597" i="2"/>
  <c r="N597" i="2"/>
  <c r="S597" i="2"/>
  <c r="Y597" i="2"/>
  <c r="L597" i="2"/>
  <c r="I597" i="2"/>
  <c r="O597" i="2"/>
  <c r="U597" i="2"/>
  <c r="J593" i="2"/>
  <c r="P593" i="2"/>
  <c r="T593" i="2"/>
  <c r="X593" i="2"/>
  <c r="Q593" i="2"/>
  <c r="V593" i="2"/>
  <c r="K593" i="2"/>
  <c r="R593" i="2"/>
  <c r="W593" i="2"/>
  <c r="N593" i="2"/>
  <c r="S593" i="2"/>
  <c r="Y593" i="2"/>
  <c r="L593" i="2"/>
  <c r="I593" i="2"/>
  <c r="O593" i="2"/>
  <c r="U593" i="2"/>
  <c r="J585" i="2"/>
  <c r="P585" i="2"/>
  <c r="T585" i="2"/>
  <c r="X585" i="2"/>
  <c r="Q585" i="2"/>
  <c r="V585" i="2"/>
  <c r="K585" i="2"/>
  <c r="R585" i="2"/>
  <c r="W585" i="2"/>
  <c r="N585" i="2"/>
  <c r="S585" i="2"/>
  <c r="Y585" i="2"/>
  <c r="L585" i="2"/>
  <c r="I585" i="2"/>
  <c r="O585" i="2"/>
  <c r="U585" i="2"/>
  <c r="J581" i="2"/>
  <c r="P581" i="2"/>
  <c r="T581" i="2"/>
  <c r="X581" i="2"/>
  <c r="Q581" i="2"/>
  <c r="V581" i="2"/>
  <c r="K581" i="2"/>
  <c r="R581" i="2"/>
  <c r="W581" i="2"/>
  <c r="N581" i="2"/>
  <c r="S581" i="2"/>
  <c r="Y581" i="2"/>
  <c r="L581" i="2"/>
  <c r="I581" i="2"/>
  <c r="O581" i="2"/>
  <c r="U581" i="2"/>
  <c r="J573" i="2"/>
  <c r="P573" i="2"/>
  <c r="T573" i="2"/>
  <c r="X573" i="2"/>
  <c r="Q573" i="2"/>
  <c r="V573" i="2"/>
  <c r="K573" i="2"/>
  <c r="R573" i="2"/>
  <c r="W573" i="2"/>
  <c r="N573" i="2"/>
  <c r="S573" i="2"/>
  <c r="Y573" i="2"/>
  <c r="L573" i="2"/>
  <c r="I573" i="2"/>
  <c r="O573" i="2"/>
  <c r="U573" i="2"/>
  <c r="J565" i="2"/>
  <c r="P565" i="2"/>
  <c r="T565" i="2"/>
  <c r="X565" i="2"/>
  <c r="Q565" i="2"/>
  <c r="V565" i="2"/>
  <c r="K565" i="2"/>
  <c r="R565" i="2"/>
  <c r="W565" i="2"/>
  <c r="N565" i="2"/>
  <c r="S565" i="2"/>
  <c r="Y565" i="2"/>
  <c r="L565" i="2"/>
  <c r="I565" i="2"/>
  <c r="O565" i="2"/>
  <c r="U565" i="2"/>
  <c r="J561" i="2"/>
  <c r="P561" i="2"/>
  <c r="T561" i="2"/>
  <c r="X561" i="2"/>
  <c r="Q561" i="2"/>
  <c r="V561" i="2"/>
  <c r="K561" i="2"/>
  <c r="R561" i="2"/>
  <c r="W561" i="2"/>
  <c r="N561" i="2"/>
  <c r="S561" i="2"/>
  <c r="Y561" i="2"/>
  <c r="L561" i="2"/>
  <c r="I561" i="2"/>
  <c r="O561" i="2"/>
  <c r="U561" i="2"/>
  <c r="J553" i="2"/>
  <c r="N553" i="2"/>
  <c r="R553" i="2"/>
  <c r="V553" i="2"/>
  <c r="P553" i="2"/>
  <c r="T553" i="2"/>
  <c r="X553" i="2"/>
  <c r="Q553" i="2"/>
  <c r="Y553" i="2"/>
  <c r="K553" i="2"/>
  <c r="S553" i="2"/>
  <c r="U553" i="2"/>
  <c r="L553" i="2"/>
  <c r="I553" i="2"/>
  <c r="O553" i="2"/>
  <c r="W553" i="2"/>
  <c r="J549" i="2"/>
  <c r="N549" i="2"/>
  <c r="R549" i="2"/>
  <c r="V549" i="2"/>
  <c r="P549" i="2"/>
  <c r="T549" i="2"/>
  <c r="X549" i="2"/>
  <c r="Q549" i="2"/>
  <c r="Y549" i="2"/>
  <c r="K549" i="2"/>
  <c r="S549" i="2"/>
  <c r="U549" i="2"/>
  <c r="L549" i="2"/>
  <c r="I549" i="2"/>
  <c r="O549" i="2"/>
  <c r="W549" i="2"/>
  <c r="J541" i="2"/>
  <c r="N541" i="2"/>
  <c r="R541" i="2"/>
  <c r="V541" i="2"/>
  <c r="P541" i="2"/>
  <c r="T541" i="2"/>
  <c r="X541" i="2"/>
  <c r="Q541" i="2"/>
  <c r="Y541" i="2"/>
  <c r="K541" i="2"/>
  <c r="S541" i="2"/>
  <c r="U541" i="2"/>
  <c r="L541" i="2"/>
  <c r="I541" i="2"/>
  <c r="O541" i="2"/>
  <c r="W541" i="2"/>
  <c r="J533" i="2"/>
  <c r="N533" i="2"/>
  <c r="R533" i="2"/>
  <c r="V533" i="2"/>
  <c r="O533" i="2"/>
  <c r="S533" i="2"/>
  <c r="W533" i="2"/>
  <c r="P533" i="2"/>
  <c r="T533" i="2"/>
  <c r="X533" i="2"/>
  <c r="K533" i="2"/>
  <c r="Q533" i="2"/>
  <c r="U533" i="2"/>
  <c r="L533" i="2"/>
  <c r="I533" i="2"/>
  <c r="Y533" i="2"/>
  <c r="J525" i="2"/>
  <c r="N525" i="2"/>
  <c r="R525" i="2"/>
  <c r="V525" i="2"/>
  <c r="O525" i="2"/>
  <c r="S525" i="2"/>
  <c r="W525" i="2"/>
  <c r="P525" i="2"/>
  <c r="T525" i="2"/>
  <c r="X525" i="2"/>
  <c r="K525" i="2"/>
  <c r="Q525" i="2"/>
  <c r="U525" i="2"/>
  <c r="L525" i="2"/>
  <c r="I525" i="2"/>
  <c r="Y525" i="2"/>
  <c r="J612" i="2"/>
  <c r="P612" i="2"/>
  <c r="T612" i="2"/>
  <c r="X612" i="2"/>
  <c r="R612" i="2"/>
  <c r="W612" i="2"/>
  <c r="N612" i="2"/>
  <c r="S612" i="2"/>
  <c r="Y612" i="2"/>
  <c r="L612" i="2"/>
  <c r="O612" i="2"/>
  <c r="U612" i="2"/>
  <c r="Q612" i="2"/>
  <c r="V612" i="2"/>
  <c r="K612" i="2"/>
  <c r="I612" i="2"/>
  <c r="J608" i="2"/>
  <c r="P608" i="2"/>
  <c r="T608" i="2"/>
  <c r="X608" i="2"/>
  <c r="R608" i="2"/>
  <c r="W608" i="2"/>
  <c r="N608" i="2"/>
  <c r="S608" i="2"/>
  <c r="Y608" i="2"/>
  <c r="L608" i="2"/>
  <c r="O608" i="2"/>
  <c r="U608" i="2"/>
  <c r="Q608" i="2"/>
  <c r="V608" i="2"/>
  <c r="I608" i="2"/>
  <c r="K608" i="2"/>
  <c r="J604" i="2"/>
  <c r="P604" i="2"/>
  <c r="T604" i="2"/>
  <c r="X604" i="2"/>
  <c r="R604" i="2"/>
  <c r="W604" i="2"/>
  <c r="N604" i="2"/>
  <c r="S604" i="2"/>
  <c r="Y604" i="2"/>
  <c r="L604" i="2"/>
  <c r="O604" i="2"/>
  <c r="U604" i="2"/>
  <c r="Q604" i="2"/>
  <c r="V604" i="2"/>
  <c r="K604" i="2"/>
  <c r="I604" i="2"/>
  <c r="J600" i="2"/>
  <c r="P600" i="2"/>
  <c r="T600" i="2"/>
  <c r="X600" i="2"/>
  <c r="R600" i="2"/>
  <c r="W600" i="2"/>
  <c r="N600" i="2"/>
  <c r="S600" i="2"/>
  <c r="Y600" i="2"/>
  <c r="L600" i="2"/>
  <c r="O600" i="2"/>
  <c r="U600" i="2"/>
  <c r="Q600" i="2"/>
  <c r="V600" i="2"/>
  <c r="K600" i="2"/>
  <c r="I600" i="2"/>
  <c r="J596" i="2"/>
  <c r="P596" i="2"/>
  <c r="T596" i="2"/>
  <c r="X596" i="2"/>
  <c r="R596" i="2"/>
  <c r="W596" i="2"/>
  <c r="N596" i="2"/>
  <c r="S596" i="2"/>
  <c r="Y596" i="2"/>
  <c r="L596" i="2"/>
  <c r="O596" i="2"/>
  <c r="U596" i="2"/>
  <c r="Q596" i="2"/>
  <c r="V596" i="2"/>
  <c r="K596" i="2"/>
  <c r="I596" i="2"/>
  <c r="J592" i="2"/>
  <c r="P592" i="2"/>
  <c r="T592" i="2"/>
  <c r="X592" i="2"/>
  <c r="R592" i="2"/>
  <c r="W592" i="2"/>
  <c r="N592" i="2"/>
  <c r="S592" i="2"/>
  <c r="Y592" i="2"/>
  <c r="L592" i="2"/>
  <c r="O592" i="2"/>
  <c r="U592" i="2"/>
  <c r="Q592" i="2"/>
  <c r="V592" i="2"/>
  <c r="K592" i="2"/>
  <c r="I592" i="2"/>
  <c r="J588" i="2"/>
  <c r="P588" i="2"/>
  <c r="T588" i="2"/>
  <c r="X588" i="2"/>
  <c r="R588" i="2"/>
  <c r="W588" i="2"/>
  <c r="N588" i="2"/>
  <c r="S588" i="2"/>
  <c r="Y588" i="2"/>
  <c r="L588" i="2"/>
  <c r="O588" i="2"/>
  <c r="U588" i="2"/>
  <c r="Q588" i="2"/>
  <c r="V588" i="2"/>
  <c r="K588" i="2"/>
  <c r="I588" i="2"/>
  <c r="J584" i="2"/>
  <c r="P584" i="2"/>
  <c r="T584" i="2"/>
  <c r="X584" i="2"/>
  <c r="R584" i="2"/>
  <c r="W584" i="2"/>
  <c r="N584" i="2"/>
  <c r="S584" i="2"/>
  <c r="Y584" i="2"/>
  <c r="L584" i="2"/>
  <c r="O584" i="2"/>
  <c r="U584" i="2"/>
  <c r="Q584" i="2"/>
  <c r="V584" i="2"/>
  <c r="I584" i="2"/>
  <c r="K584" i="2"/>
  <c r="J580" i="2"/>
  <c r="P580" i="2"/>
  <c r="T580" i="2"/>
  <c r="X580" i="2"/>
  <c r="R580" i="2"/>
  <c r="W580" i="2"/>
  <c r="N580" i="2"/>
  <c r="S580" i="2"/>
  <c r="Y580" i="2"/>
  <c r="L580" i="2"/>
  <c r="O580" i="2"/>
  <c r="U580" i="2"/>
  <c r="Q580" i="2"/>
  <c r="V580" i="2"/>
  <c r="K580" i="2"/>
  <c r="I580" i="2"/>
  <c r="J576" i="2"/>
  <c r="P576" i="2"/>
  <c r="T576" i="2"/>
  <c r="X576" i="2"/>
  <c r="R576" i="2"/>
  <c r="W576" i="2"/>
  <c r="N576" i="2"/>
  <c r="S576" i="2"/>
  <c r="Y576" i="2"/>
  <c r="L576" i="2"/>
  <c r="O576" i="2"/>
  <c r="U576" i="2"/>
  <c r="Q576" i="2"/>
  <c r="V576" i="2"/>
  <c r="K576" i="2"/>
  <c r="I576" i="2"/>
  <c r="J572" i="2"/>
  <c r="P572" i="2"/>
  <c r="T572" i="2"/>
  <c r="X572" i="2"/>
  <c r="R572" i="2"/>
  <c r="W572" i="2"/>
  <c r="N572" i="2"/>
  <c r="S572" i="2"/>
  <c r="Y572" i="2"/>
  <c r="L572" i="2"/>
  <c r="O572" i="2"/>
  <c r="U572" i="2"/>
  <c r="Q572" i="2"/>
  <c r="V572" i="2"/>
  <c r="K572" i="2"/>
  <c r="I572" i="2"/>
  <c r="J568" i="2"/>
  <c r="P568" i="2"/>
  <c r="T568" i="2"/>
  <c r="X568" i="2"/>
  <c r="R568" i="2"/>
  <c r="W568" i="2"/>
  <c r="N568" i="2"/>
  <c r="S568" i="2"/>
  <c r="Y568" i="2"/>
  <c r="L568" i="2"/>
  <c r="O568" i="2"/>
  <c r="U568" i="2"/>
  <c r="Q568" i="2"/>
  <c r="V568" i="2"/>
  <c r="K568" i="2"/>
  <c r="I568" i="2"/>
  <c r="J564" i="2"/>
  <c r="P564" i="2"/>
  <c r="T564" i="2"/>
  <c r="X564" i="2"/>
  <c r="R564" i="2"/>
  <c r="W564" i="2"/>
  <c r="N564" i="2"/>
  <c r="S564" i="2"/>
  <c r="Y564" i="2"/>
  <c r="L564" i="2"/>
  <c r="O564" i="2"/>
  <c r="U564" i="2"/>
  <c r="Q564" i="2"/>
  <c r="V564" i="2"/>
  <c r="K564" i="2"/>
  <c r="I564" i="2"/>
  <c r="J560" i="2"/>
  <c r="P560" i="2"/>
  <c r="T560" i="2"/>
  <c r="X560" i="2"/>
  <c r="R560" i="2"/>
  <c r="W560" i="2"/>
  <c r="N560" i="2"/>
  <c r="S560" i="2"/>
  <c r="Y560" i="2"/>
  <c r="L560" i="2"/>
  <c r="O560" i="2"/>
  <c r="U560" i="2"/>
  <c r="Q560" i="2"/>
  <c r="V560" i="2"/>
  <c r="K560" i="2"/>
  <c r="I560" i="2"/>
  <c r="J556" i="2"/>
  <c r="N556" i="2"/>
  <c r="R556" i="2"/>
  <c r="V556" i="2"/>
  <c r="P556" i="2"/>
  <c r="T556" i="2"/>
  <c r="X556" i="2"/>
  <c r="U556" i="2"/>
  <c r="O556" i="2"/>
  <c r="W556" i="2"/>
  <c r="L556" i="2"/>
  <c r="Q556" i="2"/>
  <c r="Y556" i="2"/>
  <c r="S556" i="2"/>
  <c r="K556" i="2"/>
  <c r="I556" i="2"/>
  <c r="J552" i="2"/>
  <c r="N552" i="2"/>
  <c r="R552" i="2"/>
  <c r="V552" i="2"/>
  <c r="P552" i="2"/>
  <c r="T552" i="2"/>
  <c r="X552" i="2"/>
  <c r="U552" i="2"/>
  <c r="O552" i="2"/>
  <c r="W552" i="2"/>
  <c r="L552" i="2"/>
  <c r="Q552" i="2"/>
  <c r="Y552" i="2"/>
  <c r="S552" i="2"/>
  <c r="K552" i="2"/>
  <c r="I552" i="2"/>
  <c r="J548" i="2"/>
  <c r="N548" i="2"/>
  <c r="R548" i="2"/>
  <c r="V548" i="2"/>
  <c r="P548" i="2"/>
  <c r="T548" i="2"/>
  <c r="X548" i="2"/>
  <c r="U548" i="2"/>
  <c r="O548" i="2"/>
  <c r="W548" i="2"/>
  <c r="L548" i="2"/>
  <c r="Q548" i="2"/>
  <c r="Y548" i="2"/>
  <c r="S548" i="2"/>
  <c r="K548" i="2"/>
  <c r="I548" i="2"/>
  <c r="J544" i="2"/>
  <c r="N544" i="2"/>
  <c r="R544" i="2"/>
  <c r="V544" i="2"/>
  <c r="P544" i="2"/>
  <c r="T544" i="2"/>
  <c r="X544" i="2"/>
  <c r="U544" i="2"/>
  <c r="O544" i="2"/>
  <c r="W544" i="2"/>
  <c r="L544" i="2"/>
  <c r="Q544" i="2"/>
  <c r="Y544" i="2"/>
  <c r="S544" i="2"/>
  <c r="K544" i="2"/>
  <c r="I544" i="2"/>
  <c r="J540" i="2"/>
  <c r="N540" i="2"/>
  <c r="R540" i="2"/>
  <c r="V540" i="2"/>
  <c r="P540" i="2"/>
  <c r="T540" i="2"/>
  <c r="X540" i="2"/>
  <c r="U540" i="2"/>
  <c r="O540" i="2"/>
  <c r="W540" i="2"/>
  <c r="L540" i="2"/>
  <c r="Q540" i="2"/>
  <c r="Y540" i="2"/>
  <c r="S540" i="2"/>
  <c r="K540" i="2"/>
  <c r="I540" i="2"/>
  <c r="J536" i="2"/>
  <c r="N536" i="2"/>
  <c r="R536" i="2"/>
  <c r="V536" i="2"/>
  <c r="O536" i="2"/>
  <c r="S536" i="2"/>
  <c r="W536" i="2"/>
  <c r="P536" i="2"/>
  <c r="T536" i="2"/>
  <c r="X536" i="2"/>
  <c r="Y536" i="2"/>
  <c r="L536" i="2"/>
  <c r="Q536" i="2"/>
  <c r="U536" i="2"/>
  <c r="K536" i="2"/>
  <c r="I536" i="2"/>
  <c r="J532" i="2"/>
  <c r="N532" i="2"/>
  <c r="R532" i="2"/>
  <c r="V532" i="2"/>
  <c r="O532" i="2"/>
  <c r="S532" i="2"/>
  <c r="W532" i="2"/>
  <c r="P532" i="2"/>
  <c r="T532" i="2"/>
  <c r="X532" i="2"/>
  <c r="Y532" i="2"/>
  <c r="L532" i="2"/>
  <c r="Q532" i="2"/>
  <c r="U532" i="2"/>
  <c r="K532" i="2"/>
  <c r="I532" i="2"/>
  <c r="J528" i="2"/>
  <c r="N528" i="2"/>
  <c r="R528" i="2"/>
  <c r="V528" i="2"/>
  <c r="O528" i="2"/>
  <c r="S528" i="2"/>
  <c r="W528" i="2"/>
  <c r="P528" i="2"/>
  <c r="T528" i="2"/>
  <c r="X528" i="2"/>
  <c r="Y528" i="2"/>
  <c r="L528" i="2"/>
  <c r="Q528" i="2"/>
  <c r="U528" i="2"/>
  <c r="K528" i="2"/>
  <c r="I528" i="2"/>
  <c r="J524" i="2"/>
  <c r="N524" i="2"/>
  <c r="R524" i="2"/>
  <c r="V524" i="2"/>
  <c r="O524" i="2"/>
  <c r="S524" i="2"/>
  <c r="W524" i="2"/>
  <c r="P524" i="2"/>
  <c r="T524" i="2"/>
  <c r="X524" i="2"/>
  <c r="Y524" i="2"/>
  <c r="L524" i="2"/>
  <c r="Q524" i="2"/>
  <c r="U524" i="2"/>
  <c r="K524" i="2"/>
  <c r="I524" i="2"/>
  <c r="J520" i="2"/>
  <c r="N520" i="2"/>
  <c r="R520" i="2"/>
  <c r="V520" i="2"/>
  <c r="O520" i="2"/>
  <c r="S520" i="2"/>
  <c r="W520" i="2"/>
  <c r="P520" i="2"/>
  <c r="T520" i="2"/>
  <c r="X520" i="2"/>
  <c r="Y520" i="2"/>
  <c r="L520" i="2"/>
  <c r="Q520" i="2"/>
  <c r="U520" i="2"/>
  <c r="K520" i="2"/>
  <c r="I520" i="2"/>
  <c r="J516" i="2"/>
  <c r="N516" i="2"/>
  <c r="R516" i="2"/>
  <c r="V516" i="2"/>
  <c r="O516" i="2"/>
  <c r="S516" i="2"/>
  <c r="W516" i="2"/>
  <c r="P516" i="2"/>
  <c r="T516" i="2"/>
  <c r="X516" i="2"/>
  <c r="Y516" i="2"/>
  <c r="L516" i="2"/>
  <c r="Q516" i="2"/>
  <c r="U516" i="2"/>
  <c r="I516" i="2"/>
  <c r="K516" i="2"/>
  <c r="J512" i="2"/>
  <c r="N512" i="2"/>
  <c r="R512" i="2"/>
  <c r="V512" i="2"/>
  <c r="O512" i="2"/>
  <c r="S512" i="2"/>
  <c r="W512" i="2"/>
  <c r="P512" i="2"/>
  <c r="T512" i="2"/>
  <c r="X512" i="2"/>
  <c r="Y512" i="2"/>
  <c r="L512" i="2"/>
  <c r="Q512" i="2"/>
  <c r="U512" i="2"/>
  <c r="K512" i="2"/>
  <c r="I512" i="2"/>
  <c r="J508" i="2"/>
  <c r="N508" i="2"/>
  <c r="R508" i="2"/>
  <c r="V508" i="2"/>
  <c r="O508" i="2"/>
  <c r="S508" i="2"/>
  <c r="W508" i="2"/>
  <c r="P508" i="2"/>
  <c r="T508" i="2"/>
  <c r="X508" i="2"/>
  <c r="Y508" i="2"/>
  <c r="L508" i="2"/>
  <c r="Q508" i="2"/>
  <c r="U508" i="2"/>
  <c r="K508" i="2"/>
  <c r="I508" i="2"/>
  <c r="J503" i="2"/>
  <c r="N503" i="2"/>
  <c r="R503" i="2"/>
  <c r="V503" i="2"/>
  <c r="O503" i="2"/>
  <c r="S503" i="2"/>
  <c r="W503" i="2"/>
  <c r="P503" i="2"/>
  <c r="T503" i="2"/>
  <c r="X503" i="2"/>
  <c r="Y503" i="2"/>
  <c r="L503" i="2"/>
  <c r="Q503" i="2"/>
  <c r="U503" i="2"/>
  <c r="K503" i="2"/>
  <c r="I503" i="2"/>
  <c r="J497" i="2"/>
  <c r="N497" i="2"/>
  <c r="R497" i="2"/>
  <c r="V497" i="2"/>
  <c r="O497" i="2"/>
  <c r="S497" i="2"/>
  <c r="W497" i="2"/>
  <c r="P497" i="2"/>
  <c r="T497" i="2"/>
  <c r="X497" i="2"/>
  <c r="Y497" i="2"/>
  <c r="L497" i="2"/>
  <c r="Q497" i="2"/>
  <c r="U497" i="2"/>
  <c r="I497" i="2"/>
  <c r="K497" i="2"/>
  <c r="J493" i="2"/>
  <c r="N493" i="2"/>
  <c r="R493" i="2"/>
  <c r="V493" i="2"/>
  <c r="O493" i="2"/>
  <c r="S493" i="2"/>
  <c r="W493" i="2"/>
  <c r="P493" i="2"/>
  <c r="T493" i="2"/>
  <c r="X493" i="2"/>
  <c r="Y493" i="2"/>
  <c r="L493" i="2"/>
  <c r="Q493" i="2"/>
  <c r="U493" i="2"/>
  <c r="K493" i="2"/>
  <c r="I493" i="2"/>
  <c r="J489" i="2"/>
  <c r="N489" i="2"/>
  <c r="R489" i="2"/>
  <c r="V489" i="2"/>
  <c r="O489" i="2"/>
  <c r="S489" i="2"/>
  <c r="W489" i="2"/>
  <c r="P489" i="2"/>
  <c r="T489" i="2"/>
  <c r="X489" i="2"/>
  <c r="Y489" i="2"/>
  <c r="L489" i="2"/>
  <c r="Q489" i="2"/>
  <c r="U489" i="2"/>
  <c r="K489" i="2"/>
  <c r="I489" i="2"/>
  <c r="J485" i="2"/>
  <c r="N485" i="2"/>
  <c r="R485" i="2"/>
  <c r="V485" i="2"/>
  <c r="O485" i="2"/>
  <c r="S485" i="2"/>
  <c r="W485" i="2"/>
  <c r="P485" i="2"/>
  <c r="T485" i="2"/>
  <c r="X485" i="2"/>
  <c r="Y485" i="2"/>
  <c r="L485" i="2"/>
  <c r="Q485" i="2"/>
  <c r="U485" i="2"/>
  <c r="K485" i="2"/>
  <c r="I485" i="2"/>
  <c r="J481" i="2"/>
  <c r="N481" i="2"/>
  <c r="R481" i="2"/>
  <c r="V481" i="2"/>
  <c r="O481" i="2"/>
  <c r="S481" i="2"/>
  <c r="W481" i="2"/>
  <c r="P481" i="2"/>
  <c r="T481" i="2"/>
  <c r="X481" i="2"/>
  <c r="Y481" i="2"/>
  <c r="L481" i="2"/>
  <c r="Q481" i="2"/>
  <c r="U481" i="2"/>
  <c r="I481" i="2"/>
  <c r="K481" i="2"/>
  <c r="J477" i="2"/>
  <c r="N477" i="2"/>
  <c r="R477" i="2"/>
  <c r="V477" i="2"/>
  <c r="O477" i="2"/>
  <c r="S477" i="2"/>
  <c r="W477" i="2"/>
  <c r="P477" i="2"/>
  <c r="T477" i="2"/>
  <c r="X477" i="2"/>
  <c r="Y477" i="2"/>
  <c r="L477" i="2"/>
  <c r="Q477" i="2"/>
  <c r="U477" i="2"/>
  <c r="K477" i="2"/>
  <c r="I477" i="2"/>
  <c r="J473" i="2"/>
  <c r="N473" i="2"/>
  <c r="R473" i="2"/>
  <c r="V473" i="2"/>
  <c r="O473" i="2"/>
  <c r="S473" i="2"/>
  <c r="W473" i="2"/>
  <c r="P473" i="2"/>
  <c r="T473" i="2"/>
  <c r="X473" i="2"/>
  <c r="Y473" i="2"/>
  <c r="L473" i="2"/>
  <c r="Q473" i="2"/>
  <c r="U473" i="2"/>
  <c r="K473" i="2"/>
  <c r="I473" i="2"/>
  <c r="J469" i="2"/>
  <c r="N469" i="2"/>
  <c r="R469" i="2"/>
  <c r="V469" i="2"/>
  <c r="O469" i="2"/>
  <c r="S469" i="2"/>
  <c r="W469" i="2"/>
  <c r="P469" i="2"/>
  <c r="T469" i="2"/>
  <c r="X469" i="2"/>
  <c r="Y469" i="2"/>
  <c r="L469" i="2"/>
  <c r="Q469" i="2"/>
  <c r="U469" i="2"/>
  <c r="K469" i="2"/>
  <c r="I469" i="2"/>
  <c r="J465" i="2"/>
  <c r="N465" i="2"/>
  <c r="R465" i="2"/>
  <c r="V465" i="2"/>
  <c r="O465" i="2"/>
  <c r="S465" i="2"/>
  <c r="W465" i="2"/>
  <c r="P465" i="2"/>
  <c r="T465" i="2"/>
  <c r="X465" i="2"/>
  <c r="Y465" i="2"/>
  <c r="L465" i="2"/>
  <c r="Q465" i="2"/>
  <c r="U465" i="2"/>
  <c r="I465" i="2"/>
  <c r="K465" i="2"/>
  <c r="J461" i="2"/>
  <c r="N461" i="2"/>
  <c r="R461" i="2"/>
  <c r="V461" i="2"/>
  <c r="O461" i="2"/>
  <c r="S461" i="2"/>
  <c r="W461" i="2"/>
  <c r="P461" i="2"/>
  <c r="T461" i="2"/>
  <c r="X461" i="2"/>
  <c r="Y461" i="2"/>
  <c r="L461" i="2"/>
  <c r="Q461" i="2"/>
  <c r="U461" i="2"/>
  <c r="K461" i="2"/>
  <c r="I461" i="2"/>
  <c r="J457" i="2"/>
  <c r="N457" i="2"/>
  <c r="R457" i="2"/>
  <c r="V457" i="2"/>
  <c r="O457" i="2"/>
  <c r="S457" i="2"/>
  <c r="W457" i="2"/>
  <c r="P457" i="2"/>
  <c r="T457" i="2"/>
  <c r="X457" i="2"/>
  <c r="Y457" i="2"/>
  <c r="L457" i="2"/>
  <c r="Q457" i="2"/>
  <c r="U457" i="2"/>
  <c r="K457" i="2"/>
  <c r="I457" i="2"/>
  <c r="J453" i="2"/>
  <c r="N453" i="2"/>
  <c r="R453" i="2"/>
  <c r="V453" i="2"/>
  <c r="O453" i="2"/>
  <c r="S453" i="2"/>
  <c r="W453" i="2"/>
  <c r="P453" i="2"/>
  <c r="T453" i="2"/>
  <c r="X453" i="2"/>
  <c r="Y453" i="2"/>
  <c r="L453" i="2"/>
  <c r="Q453" i="2"/>
  <c r="U453" i="2"/>
  <c r="K453" i="2"/>
  <c r="I453" i="2"/>
  <c r="J449" i="2"/>
  <c r="N449" i="2"/>
  <c r="R449" i="2"/>
  <c r="V449" i="2"/>
  <c r="O449" i="2"/>
  <c r="S449" i="2"/>
  <c r="W449" i="2"/>
  <c r="P449" i="2"/>
  <c r="T449" i="2"/>
  <c r="X449" i="2"/>
  <c r="Y449" i="2"/>
  <c r="L449" i="2"/>
  <c r="Q449" i="2"/>
  <c r="U449" i="2"/>
  <c r="I449" i="2"/>
  <c r="K449" i="2"/>
  <c r="J445" i="2"/>
  <c r="N445" i="2"/>
  <c r="R445" i="2"/>
  <c r="V445" i="2"/>
  <c r="O445" i="2"/>
  <c r="S445" i="2"/>
  <c r="W445" i="2"/>
  <c r="P445" i="2"/>
  <c r="T445" i="2"/>
  <c r="X445" i="2"/>
  <c r="Y445" i="2"/>
  <c r="L445" i="2"/>
  <c r="Q445" i="2"/>
  <c r="U445" i="2"/>
  <c r="K445" i="2"/>
  <c r="I445" i="2"/>
  <c r="J441" i="2"/>
  <c r="N441" i="2"/>
  <c r="R441" i="2"/>
  <c r="V441" i="2"/>
  <c r="O441" i="2"/>
  <c r="S441" i="2"/>
  <c r="W441" i="2"/>
  <c r="P441" i="2"/>
  <c r="T441" i="2"/>
  <c r="X441" i="2"/>
  <c r="Y441" i="2"/>
  <c r="L441" i="2"/>
  <c r="Q441" i="2"/>
  <c r="U441" i="2"/>
  <c r="K441" i="2"/>
  <c r="I441" i="2"/>
  <c r="J437" i="2"/>
  <c r="N437" i="2"/>
  <c r="R437" i="2"/>
  <c r="V437" i="2"/>
  <c r="O437" i="2"/>
  <c r="S437" i="2"/>
  <c r="W437" i="2"/>
  <c r="P437" i="2"/>
  <c r="T437" i="2"/>
  <c r="X437" i="2"/>
  <c r="Y437" i="2"/>
  <c r="L437" i="2"/>
  <c r="Q437" i="2"/>
  <c r="U437" i="2"/>
  <c r="I437" i="2"/>
  <c r="K437" i="2"/>
  <c r="J433" i="2"/>
  <c r="Q433" i="2"/>
  <c r="U433" i="2"/>
  <c r="P433" i="2"/>
  <c r="V433" i="2"/>
  <c r="R433" i="2"/>
  <c r="W433" i="2"/>
  <c r="N433" i="2"/>
  <c r="S433" i="2"/>
  <c r="X433" i="2"/>
  <c r="Y433" i="2"/>
  <c r="L433" i="2"/>
  <c r="O433" i="2"/>
  <c r="T433" i="2"/>
  <c r="K433" i="2"/>
  <c r="I433" i="2"/>
  <c r="J429" i="2"/>
  <c r="Q429" i="2"/>
  <c r="U429" i="2"/>
  <c r="Y429" i="2"/>
  <c r="P429" i="2"/>
  <c r="V429" i="2"/>
  <c r="R429" i="2"/>
  <c r="W429" i="2"/>
  <c r="N429" i="2"/>
  <c r="S429" i="2"/>
  <c r="X429" i="2"/>
  <c r="O429" i="2"/>
  <c r="L429" i="2"/>
  <c r="T429" i="2"/>
  <c r="K429" i="2"/>
  <c r="I429" i="2"/>
  <c r="J425" i="2"/>
  <c r="Q425" i="2"/>
  <c r="U425" i="2"/>
  <c r="Y425" i="2"/>
  <c r="P425" i="2"/>
  <c r="V425" i="2"/>
  <c r="R425" i="2"/>
  <c r="W425" i="2"/>
  <c r="N425" i="2"/>
  <c r="S425" i="2"/>
  <c r="X425" i="2"/>
  <c r="O425" i="2"/>
  <c r="T425" i="2"/>
  <c r="L425" i="2"/>
  <c r="K425" i="2"/>
  <c r="I425" i="2"/>
  <c r="J421" i="2"/>
  <c r="Q421" i="2"/>
  <c r="U421" i="2"/>
  <c r="Y421" i="2"/>
  <c r="P421" i="2"/>
  <c r="V421" i="2"/>
  <c r="R421" i="2"/>
  <c r="W421" i="2"/>
  <c r="N421" i="2"/>
  <c r="S421" i="2"/>
  <c r="X421" i="2"/>
  <c r="T421" i="2"/>
  <c r="L421" i="2"/>
  <c r="O421" i="2"/>
  <c r="I421" i="2"/>
  <c r="K421" i="2"/>
  <c r="J417" i="2"/>
  <c r="P417" i="2"/>
  <c r="T417" i="2"/>
  <c r="Q417" i="2"/>
  <c r="U417" i="2"/>
  <c r="Y417" i="2"/>
  <c r="N417" i="2"/>
  <c r="V417" i="2"/>
  <c r="O417" i="2"/>
  <c r="W417" i="2"/>
  <c r="R417" i="2"/>
  <c r="X417" i="2"/>
  <c r="L417" i="2"/>
  <c r="S417" i="2"/>
  <c r="K417" i="2"/>
  <c r="I417" i="2"/>
  <c r="J413" i="2"/>
  <c r="P413" i="2"/>
  <c r="T413" i="2"/>
  <c r="X413" i="2"/>
  <c r="Q413" i="2"/>
  <c r="U413" i="2"/>
  <c r="Y413" i="2"/>
  <c r="N413" i="2"/>
  <c r="V413" i="2"/>
  <c r="O413" i="2"/>
  <c r="W413" i="2"/>
  <c r="R413" i="2"/>
  <c r="S413" i="2"/>
  <c r="L413" i="2"/>
  <c r="K413" i="2"/>
  <c r="I413" i="2"/>
  <c r="J409" i="2"/>
  <c r="P409" i="2"/>
  <c r="T409" i="2"/>
  <c r="X409" i="2"/>
  <c r="Q409" i="2"/>
  <c r="U409" i="2"/>
  <c r="Y409" i="2"/>
  <c r="N409" i="2"/>
  <c r="V409" i="2"/>
  <c r="O409" i="2"/>
  <c r="W409" i="2"/>
  <c r="R409" i="2"/>
  <c r="L409" i="2"/>
  <c r="S409" i="2"/>
  <c r="K409" i="2"/>
  <c r="I409" i="2"/>
  <c r="J405" i="2"/>
  <c r="P405" i="2"/>
  <c r="T405" i="2"/>
  <c r="X405" i="2"/>
  <c r="Q405" i="2"/>
  <c r="U405" i="2"/>
  <c r="Y405" i="2"/>
  <c r="N405" i="2"/>
  <c r="V405" i="2"/>
  <c r="O405" i="2"/>
  <c r="W405" i="2"/>
  <c r="R405" i="2"/>
  <c r="S405" i="2"/>
  <c r="L405" i="2"/>
  <c r="I405" i="2"/>
  <c r="K405" i="2"/>
  <c r="J401" i="2"/>
  <c r="P401" i="2"/>
  <c r="T401" i="2"/>
  <c r="X401" i="2"/>
  <c r="Q401" i="2"/>
  <c r="U401" i="2"/>
  <c r="Y401" i="2"/>
  <c r="N401" i="2"/>
  <c r="V401" i="2"/>
  <c r="O401" i="2"/>
  <c r="W401" i="2"/>
  <c r="R401" i="2"/>
  <c r="L401" i="2"/>
  <c r="S401" i="2"/>
  <c r="K401" i="2"/>
  <c r="I401" i="2"/>
  <c r="J397" i="2"/>
  <c r="P397" i="2"/>
  <c r="T397" i="2"/>
  <c r="X397" i="2"/>
  <c r="Q397" i="2"/>
  <c r="U397" i="2"/>
  <c r="Y397" i="2"/>
  <c r="N397" i="2"/>
  <c r="V397" i="2"/>
  <c r="O397" i="2"/>
  <c r="W397" i="2"/>
  <c r="R397" i="2"/>
  <c r="S397" i="2"/>
  <c r="L397" i="2"/>
  <c r="K397" i="2"/>
  <c r="I397" i="2"/>
  <c r="J393" i="2"/>
  <c r="P393" i="2"/>
  <c r="T393" i="2"/>
  <c r="X393" i="2"/>
  <c r="Q393" i="2"/>
  <c r="U393" i="2"/>
  <c r="Y393" i="2"/>
  <c r="N393" i="2"/>
  <c r="V393" i="2"/>
  <c r="O393" i="2"/>
  <c r="W393" i="2"/>
  <c r="R393" i="2"/>
  <c r="L393" i="2"/>
  <c r="S393" i="2"/>
  <c r="K393" i="2"/>
  <c r="I393" i="2"/>
  <c r="J389" i="2"/>
  <c r="N389" i="2"/>
  <c r="P389" i="2"/>
  <c r="T389" i="2"/>
  <c r="X389" i="2"/>
  <c r="Q389" i="2"/>
  <c r="U389" i="2"/>
  <c r="Y389" i="2"/>
  <c r="V389" i="2"/>
  <c r="O389" i="2"/>
  <c r="W389" i="2"/>
  <c r="R389" i="2"/>
  <c r="S389" i="2"/>
  <c r="L389" i="2"/>
  <c r="I389" i="2"/>
  <c r="K389" i="2"/>
  <c r="J385" i="2"/>
  <c r="N385" i="2"/>
  <c r="R385" i="2"/>
  <c r="V385" i="2"/>
  <c r="P385" i="2"/>
  <c r="U385" i="2"/>
  <c r="Q385" i="2"/>
  <c r="W385" i="2"/>
  <c r="S385" i="2"/>
  <c r="T385" i="2"/>
  <c r="X385" i="2"/>
  <c r="O385" i="2"/>
  <c r="Y385" i="2"/>
  <c r="L385" i="2"/>
  <c r="K385" i="2"/>
  <c r="I385" i="2"/>
  <c r="J381" i="2"/>
  <c r="N381" i="2"/>
  <c r="R381" i="2"/>
  <c r="V381" i="2"/>
  <c r="P381" i="2"/>
  <c r="U381" i="2"/>
  <c r="Q381" i="2"/>
  <c r="W381" i="2"/>
  <c r="X381" i="2"/>
  <c r="O381" i="2"/>
  <c r="Y381" i="2"/>
  <c r="S381" i="2"/>
  <c r="T381" i="2"/>
  <c r="L381" i="2"/>
  <c r="K381" i="2"/>
  <c r="I381" i="2"/>
  <c r="J377" i="2"/>
  <c r="N377" i="2"/>
  <c r="R377" i="2"/>
  <c r="V377" i="2"/>
  <c r="P377" i="2"/>
  <c r="U377" i="2"/>
  <c r="Q377" i="2"/>
  <c r="W377" i="2"/>
  <c r="S377" i="2"/>
  <c r="X377" i="2"/>
  <c r="T377" i="2"/>
  <c r="Y377" i="2"/>
  <c r="O377" i="2"/>
  <c r="L377" i="2"/>
  <c r="K377" i="2"/>
  <c r="I377" i="2"/>
  <c r="J373" i="2"/>
  <c r="N373" i="2"/>
  <c r="R373" i="2"/>
  <c r="V373" i="2"/>
  <c r="P373" i="2"/>
  <c r="U373" i="2"/>
  <c r="Q373" i="2"/>
  <c r="W373" i="2"/>
  <c r="S373" i="2"/>
  <c r="X373" i="2"/>
  <c r="Y373" i="2"/>
  <c r="O373" i="2"/>
  <c r="L373" i="2"/>
  <c r="T373" i="2"/>
  <c r="I373" i="2"/>
  <c r="K373" i="2"/>
  <c r="J369" i="2"/>
  <c r="N369" i="2"/>
  <c r="R369" i="2"/>
  <c r="V369" i="2"/>
  <c r="P369" i="2"/>
  <c r="U369" i="2"/>
  <c r="Q369" i="2"/>
  <c r="W369" i="2"/>
  <c r="S369" i="2"/>
  <c r="X369" i="2"/>
  <c r="O369" i="2"/>
  <c r="T369" i="2"/>
  <c r="Y369" i="2"/>
  <c r="L369" i="2"/>
  <c r="K369" i="2"/>
  <c r="I369" i="2"/>
  <c r="J365" i="2"/>
  <c r="N365" i="2"/>
  <c r="R365" i="2"/>
  <c r="V365" i="2"/>
  <c r="P365" i="2"/>
  <c r="U365" i="2"/>
  <c r="Q365" i="2"/>
  <c r="W365" i="2"/>
  <c r="S365" i="2"/>
  <c r="X365" i="2"/>
  <c r="O365" i="2"/>
  <c r="T365" i="2"/>
  <c r="Y365" i="2"/>
  <c r="L365" i="2"/>
  <c r="K365" i="2"/>
  <c r="I365" i="2"/>
  <c r="J361" i="2"/>
  <c r="N361" i="2"/>
  <c r="R361" i="2"/>
  <c r="V361" i="2"/>
  <c r="P361" i="2"/>
  <c r="U361" i="2"/>
  <c r="Q361" i="2"/>
  <c r="W361" i="2"/>
  <c r="S361" i="2"/>
  <c r="X361" i="2"/>
  <c r="T361" i="2"/>
  <c r="Y361" i="2"/>
  <c r="L361" i="2"/>
  <c r="O361" i="2"/>
  <c r="K361" i="2"/>
  <c r="I361" i="2"/>
  <c r="J357" i="2"/>
  <c r="N357" i="2"/>
  <c r="R357" i="2"/>
  <c r="V357" i="2"/>
  <c r="P357" i="2"/>
  <c r="U357" i="2"/>
  <c r="Q357" i="2"/>
  <c r="W357" i="2"/>
  <c r="S357" i="2"/>
  <c r="X357" i="2"/>
  <c r="Y357" i="2"/>
  <c r="O357" i="2"/>
  <c r="T357" i="2"/>
  <c r="L357" i="2"/>
  <c r="I357" i="2"/>
  <c r="K357" i="2"/>
  <c r="J353" i="2"/>
  <c r="N353" i="2"/>
  <c r="R353" i="2"/>
  <c r="V353" i="2"/>
  <c r="P353" i="2"/>
  <c r="U353" i="2"/>
  <c r="Q353" i="2"/>
  <c r="W353" i="2"/>
  <c r="S353" i="2"/>
  <c r="X353" i="2"/>
  <c r="O353" i="2"/>
  <c r="T353" i="2"/>
  <c r="L353" i="2"/>
  <c r="Y353" i="2"/>
  <c r="K353" i="2"/>
  <c r="I353" i="2"/>
  <c r="J349" i="2"/>
  <c r="N349" i="2"/>
  <c r="R349" i="2"/>
  <c r="V349" i="2"/>
  <c r="P349" i="2"/>
  <c r="U349" i="2"/>
  <c r="Q349" i="2"/>
  <c r="W349" i="2"/>
  <c r="S349" i="2"/>
  <c r="X349" i="2"/>
  <c r="O349" i="2"/>
  <c r="T349" i="2"/>
  <c r="Y349" i="2"/>
  <c r="L349" i="2"/>
  <c r="K349" i="2"/>
  <c r="I349" i="2"/>
  <c r="J345" i="2"/>
  <c r="N345" i="2"/>
  <c r="R345" i="2"/>
  <c r="V345" i="2"/>
  <c r="P345" i="2"/>
  <c r="U345" i="2"/>
  <c r="Q345" i="2"/>
  <c r="W345" i="2"/>
  <c r="S345" i="2"/>
  <c r="X345" i="2"/>
  <c r="T345" i="2"/>
  <c r="Y345" i="2"/>
  <c r="L345" i="2"/>
  <c r="O345" i="2"/>
  <c r="K345" i="2"/>
  <c r="I345" i="2"/>
  <c r="J341" i="2"/>
  <c r="N341" i="2"/>
  <c r="R341" i="2"/>
  <c r="V341" i="2"/>
  <c r="P341" i="2"/>
  <c r="U341" i="2"/>
  <c r="Q341" i="2"/>
  <c r="W341" i="2"/>
  <c r="S341" i="2"/>
  <c r="X341" i="2"/>
  <c r="Y341" i="2"/>
  <c r="O341" i="2"/>
  <c r="T341" i="2"/>
  <c r="L341" i="2"/>
  <c r="I341" i="2"/>
  <c r="K341" i="2"/>
  <c r="J337" i="2"/>
  <c r="P337" i="2"/>
  <c r="T337" i="2"/>
  <c r="X337" i="2"/>
  <c r="N337" i="2"/>
  <c r="R337" i="2"/>
  <c r="V337" i="2"/>
  <c r="U337" i="2"/>
  <c r="O337" i="2"/>
  <c r="W337" i="2"/>
  <c r="Q337" i="2"/>
  <c r="Y337" i="2"/>
  <c r="S337" i="2"/>
  <c r="L337" i="2"/>
  <c r="K337" i="2"/>
  <c r="I337" i="2"/>
  <c r="J333" i="2"/>
  <c r="P333" i="2"/>
  <c r="T333" i="2"/>
  <c r="X333" i="2"/>
  <c r="N333" i="2"/>
  <c r="R333" i="2"/>
  <c r="V333" i="2"/>
  <c r="U333" i="2"/>
  <c r="O333" i="2"/>
  <c r="W333" i="2"/>
  <c r="Q333" i="2"/>
  <c r="Y333" i="2"/>
  <c r="S333" i="2"/>
  <c r="L333" i="2"/>
  <c r="K333" i="2"/>
  <c r="I333" i="2"/>
  <c r="J329" i="2"/>
  <c r="P329" i="2"/>
  <c r="T329" i="2"/>
  <c r="X329" i="2"/>
  <c r="N329" i="2"/>
  <c r="R329" i="2"/>
  <c r="V329" i="2"/>
  <c r="U329" i="2"/>
  <c r="O329" i="2"/>
  <c r="W329" i="2"/>
  <c r="Q329" i="2"/>
  <c r="Y329" i="2"/>
  <c r="S329" i="2"/>
  <c r="L329" i="2"/>
  <c r="K329" i="2"/>
  <c r="I329" i="2"/>
  <c r="J325" i="2"/>
  <c r="P325" i="2"/>
  <c r="T325" i="2"/>
  <c r="X325" i="2"/>
  <c r="N325" i="2"/>
  <c r="R325" i="2"/>
  <c r="V325" i="2"/>
  <c r="U325" i="2"/>
  <c r="O325" i="2"/>
  <c r="W325" i="2"/>
  <c r="Q325" i="2"/>
  <c r="Y325" i="2"/>
  <c r="S325" i="2"/>
  <c r="L325" i="2"/>
  <c r="I325" i="2"/>
  <c r="K325" i="2"/>
  <c r="J321" i="2"/>
  <c r="P321" i="2"/>
  <c r="T321" i="2"/>
  <c r="X321" i="2"/>
  <c r="Q321" i="2"/>
  <c r="U321" i="2"/>
  <c r="Y321" i="2"/>
  <c r="N321" i="2"/>
  <c r="R321" i="2"/>
  <c r="V321" i="2"/>
  <c r="W321" i="2"/>
  <c r="O321" i="2"/>
  <c r="S321" i="2"/>
  <c r="L321" i="2"/>
  <c r="K321" i="2"/>
  <c r="I321" i="2"/>
  <c r="J317" i="2"/>
  <c r="P317" i="2"/>
  <c r="T317" i="2"/>
  <c r="X317" i="2"/>
  <c r="Q317" i="2"/>
  <c r="U317" i="2"/>
  <c r="Y317" i="2"/>
  <c r="N317" i="2"/>
  <c r="R317" i="2"/>
  <c r="V317" i="2"/>
  <c r="W317" i="2"/>
  <c r="O317" i="2"/>
  <c r="S317" i="2"/>
  <c r="L317" i="2"/>
  <c r="K317" i="2"/>
  <c r="I317" i="2"/>
  <c r="J313" i="2"/>
  <c r="P313" i="2"/>
  <c r="T313" i="2"/>
  <c r="X313" i="2"/>
  <c r="Q313" i="2"/>
  <c r="U313" i="2"/>
  <c r="Y313" i="2"/>
  <c r="N313" i="2"/>
  <c r="R313" i="2"/>
  <c r="V313" i="2"/>
  <c r="W313" i="2"/>
  <c r="O313" i="2"/>
  <c r="S313" i="2"/>
  <c r="L313" i="2"/>
  <c r="K313" i="2"/>
  <c r="I313" i="2"/>
  <c r="J309" i="2"/>
  <c r="P309" i="2"/>
  <c r="T309" i="2"/>
  <c r="X309" i="2"/>
  <c r="Q309" i="2"/>
  <c r="U309" i="2"/>
  <c r="Y309" i="2"/>
  <c r="N309" i="2"/>
  <c r="R309" i="2"/>
  <c r="V309" i="2"/>
  <c r="W309" i="2"/>
  <c r="O309" i="2"/>
  <c r="S309" i="2"/>
  <c r="L309" i="2"/>
  <c r="I309" i="2"/>
  <c r="K309" i="2"/>
  <c r="J305" i="2"/>
  <c r="P305" i="2"/>
  <c r="T305" i="2"/>
  <c r="X305" i="2"/>
  <c r="Q305" i="2"/>
  <c r="U305" i="2"/>
  <c r="Y305" i="2"/>
  <c r="N305" i="2"/>
  <c r="R305" i="2"/>
  <c r="V305" i="2"/>
  <c r="W305" i="2"/>
  <c r="O305" i="2"/>
  <c r="S305" i="2"/>
  <c r="L305" i="2"/>
  <c r="K305" i="2"/>
  <c r="I305" i="2"/>
  <c r="J301" i="2"/>
  <c r="P301" i="2"/>
  <c r="T301" i="2"/>
  <c r="X301" i="2"/>
  <c r="Q301" i="2"/>
  <c r="U301" i="2"/>
  <c r="Y301" i="2"/>
  <c r="N301" i="2"/>
  <c r="R301" i="2"/>
  <c r="V301" i="2"/>
  <c r="W301" i="2"/>
  <c r="O301" i="2"/>
  <c r="S301" i="2"/>
  <c r="L301" i="2"/>
  <c r="K301" i="2"/>
  <c r="I301" i="2"/>
  <c r="J297" i="2"/>
  <c r="P297" i="2"/>
  <c r="T297" i="2"/>
  <c r="X297" i="2"/>
  <c r="Q297" i="2"/>
  <c r="U297" i="2"/>
  <c r="Y297" i="2"/>
  <c r="N297" i="2"/>
  <c r="R297" i="2"/>
  <c r="V297" i="2"/>
  <c r="W297" i="2"/>
  <c r="O297" i="2"/>
  <c r="S297" i="2"/>
  <c r="L297" i="2"/>
  <c r="I297" i="2"/>
  <c r="K297" i="2"/>
  <c r="J293" i="2"/>
  <c r="P293" i="2"/>
  <c r="T293" i="2"/>
  <c r="X293" i="2"/>
  <c r="Q293" i="2"/>
  <c r="U293" i="2"/>
  <c r="Y293" i="2"/>
  <c r="N293" i="2"/>
  <c r="R293" i="2"/>
  <c r="V293" i="2"/>
  <c r="W293" i="2"/>
  <c r="O293" i="2"/>
  <c r="S293" i="2"/>
  <c r="L293" i="2"/>
  <c r="I293" i="2"/>
  <c r="K293" i="2"/>
  <c r="J289" i="2"/>
  <c r="P289" i="2"/>
  <c r="T289" i="2"/>
  <c r="X289" i="2"/>
  <c r="Q289" i="2"/>
  <c r="U289" i="2"/>
  <c r="Y289" i="2"/>
  <c r="N289" i="2"/>
  <c r="R289" i="2"/>
  <c r="V289" i="2"/>
  <c r="W289" i="2"/>
  <c r="O289" i="2"/>
  <c r="S289" i="2"/>
  <c r="L289" i="2"/>
  <c r="I289" i="2"/>
  <c r="K289" i="2"/>
  <c r="J285" i="2"/>
  <c r="P285" i="2"/>
  <c r="T285" i="2"/>
  <c r="X285" i="2"/>
  <c r="Q285" i="2"/>
  <c r="U285" i="2"/>
  <c r="Y285" i="2"/>
  <c r="N285" i="2"/>
  <c r="R285" i="2"/>
  <c r="V285" i="2"/>
  <c r="W285" i="2"/>
  <c r="O285" i="2"/>
  <c r="L285" i="2"/>
  <c r="I285" i="2"/>
  <c r="S285" i="2"/>
  <c r="K285" i="2"/>
  <c r="J281" i="2"/>
  <c r="P281" i="2"/>
  <c r="T281" i="2"/>
  <c r="X281" i="2"/>
  <c r="Q281" i="2"/>
  <c r="U281" i="2"/>
  <c r="Y281" i="2"/>
  <c r="N281" i="2"/>
  <c r="R281" i="2"/>
  <c r="V281" i="2"/>
  <c r="W281" i="2"/>
  <c r="O281" i="2"/>
  <c r="S281" i="2"/>
  <c r="L281" i="2"/>
  <c r="I281" i="2"/>
  <c r="K281" i="2"/>
  <c r="J277" i="2"/>
  <c r="P277" i="2"/>
  <c r="O277" i="2"/>
  <c r="T277" i="2"/>
  <c r="X277" i="2"/>
  <c r="Q277" i="2"/>
  <c r="U277" i="2"/>
  <c r="Y277" i="2"/>
  <c r="R277" i="2"/>
  <c r="V277" i="2"/>
  <c r="W277" i="2"/>
  <c r="N277" i="2"/>
  <c r="S277" i="2"/>
  <c r="L277" i="2"/>
  <c r="I277" i="2"/>
  <c r="K277" i="2"/>
  <c r="P272" i="2"/>
  <c r="T272" i="2"/>
  <c r="X272" i="2"/>
  <c r="O272" i="2"/>
  <c r="U272" i="2"/>
  <c r="Q272" i="2"/>
  <c r="V272" i="2"/>
  <c r="R272" i="2"/>
  <c r="W272" i="2"/>
  <c r="N272" i="2"/>
  <c r="S272" i="2"/>
  <c r="Y272" i="2"/>
  <c r="L272" i="2"/>
  <c r="J268" i="2"/>
  <c r="P268" i="2"/>
  <c r="T268" i="2"/>
  <c r="X268" i="2"/>
  <c r="O268" i="2"/>
  <c r="U268" i="2"/>
  <c r="Q268" i="2"/>
  <c r="V268" i="2"/>
  <c r="R268" i="2"/>
  <c r="W268" i="2"/>
  <c r="N268" i="2"/>
  <c r="S268" i="2"/>
  <c r="Y268" i="2"/>
  <c r="L268" i="2"/>
  <c r="K268" i="2"/>
  <c r="I268" i="2"/>
  <c r="J264" i="2"/>
  <c r="P264" i="2"/>
  <c r="T264" i="2"/>
  <c r="X264" i="2"/>
  <c r="O264" i="2"/>
  <c r="U264" i="2"/>
  <c r="Q264" i="2"/>
  <c r="V264" i="2"/>
  <c r="R264" i="2"/>
  <c r="W264" i="2"/>
  <c r="S264" i="2"/>
  <c r="Y264" i="2"/>
  <c r="N264" i="2"/>
  <c r="L264" i="2"/>
  <c r="K264" i="2"/>
  <c r="I264" i="2"/>
  <c r="J260" i="2"/>
  <c r="P260" i="2"/>
  <c r="T260" i="2"/>
  <c r="X260" i="2"/>
  <c r="O260" i="2"/>
  <c r="U260" i="2"/>
  <c r="Q260" i="2"/>
  <c r="V260" i="2"/>
  <c r="R260" i="2"/>
  <c r="W260" i="2"/>
  <c r="Y260" i="2"/>
  <c r="N260" i="2"/>
  <c r="S260" i="2"/>
  <c r="L260" i="2"/>
  <c r="K260" i="2"/>
  <c r="I260" i="2"/>
  <c r="J256" i="2"/>
  <c r="P256" i="2"/>
  <c r="T256" i="2"/>
  <c r="X256" i="2"/>
  <c r="O256" i="2"/>
  <c r="U256" i="2"/>
  <c r="Q256" i="2"/>
  <c r="V256" i="2"/>
  <c r="R256" i="2"/>
  <c r="W256" i="2"/>
  <c r="N256" i="2"/>
  <c r="S256" i="2"/>
  <c r="Y256" i="2"/>
  <c r="L256" i="2"/>
  <c r="K256" i="2"/>
  <c r="I256" i="2"/>
  <c r="J252" i="2"/>
  <c r="P252" i="2"/>
  <c r="T252" i="2"/>
  <c r="X252" i="2"/>
  <c r="O252" i="2"/>
  <c r="U252" i="2"/>
  <c r="Q252" i="2"/>
  <c r="V252" i="2"/>
  <c r="R252" i="2"/>
  <c r="W252" i="2"/>
  <c r="N252" i="2"/>
  <c r="S252" i="2"/>
  <c r="Y252" i="2"/>
  <c r="L252" i="2"/>
  <c r="K252" i="2"/>
  <c r="I252" i="2"/>
  <c r="J248" i="2"/>
  <c r="P248" i="2"/>
  <c r="T248" i="2"/>
  <c r="X248" i="2"/>
  <c r="O248" i="2"/>
  <c r="U248" i="2"/>
  <c r="Q248" i="2"/>
  <c r="V248" i="2"/>
  <c r="R248" i="2"/>
  <c r="W248" i="2"/>
  <c r="S248" i="2"/>
  <c r="Y248" i="2"/>
  <c r="N248" i="2"/>
  <c r="L248" i="2"/>
  <c r="K248" i="2"/>
  <c r="I248" i="2"/>
  <c r="J244" i="2"/>
  <c r="P244" i="2"/>
  <c r="T244" i="2"/>
  <c r="X244" i="2"/>
  <c r="O244" i="2"/>
  <c r="U244" i="2"/>
  <c r="Q244" i="2"/>
  <c r="V244" i="2"/>
  <c r="R244" i="2"/>
  <c r="W244" i="2"/>
  <c r="Y244" i="2"/>
  <c r="N244" i="2"/>
  <c r="S244" i="2"/>
  <c r="L244" i="2"/>
  <c r="K244" i="2"/>
  <c r="I244" i="2"/>
  <c r="J240" i="2"/>
  <c r="P240" i="2"/>
  <c r="T240" i="2"/>
  <c r="X240" i="2"/>
  <c r="O240" i="2"/>
  <c r="U240" i="2"/>
  <c r="Q240" i="2"/>
  <c r="V240" i="2"/>
  <c r="R240" i="2"/>
  <c r="W240" i="2"/>
  <c r="N240" i="2"/>
  <c r="S240" i="2"/>
  <c r="Y240" i="2"/>
  <c r="L240" i="2"/>
  <c r="K240" i="2"/>
  <c r="I240" i="2"/>
  <c r="J236" i="2"/>
  <c r="N236" i="2"/>
  <c r="R236" i="2"/>
  <c r="V236" i="2"/>
  <c r="P236" i="2"/>
  <c r="T236" i="2"/>
  <c r="X236" i="2"/>
  <c r="U236" i="2"/>
  <c r="O236" i="2"/>
  <c r="W236" i="2"/>
  <c r="Q236" i="2"/>
  <c r="Y236" i="2"/>
  <c r="S236" i="2"/>
  <c r="L236" i="2"/>
  <c r="K236" i="2"/>
  <c r="I236" i="2"/>
  <c r="J232" i="2"/>
  <c r="N232" i="2"/>
  <c r="R232" i="2"/>
  <c r="V232" i="2"/>
  <c r="P232" i="2"/>
  <c r="T232" i="2"/>
  <c r="X232" i="2"/>
  <c r="U232" i="2"/>
  <c r="O232" i="2"/>
  <c r="W232" i="2"/>
  <c r="Q232" i="2"/>
  <c r="Y232" i="2"/>
  <c r="S232" i="2"/>
  <c r="L232" i="2"/>
  <c r="K232" i="2"/>
  <c r="I232" i="2"/>
  <c r="J228" i="2"/>
  <c r="N228" i="2"/>
  <c r="R228" i="2"/>
  <c r="V228" i="2"/>
  <c r="P228" i="2"/>
  <c r="T228" i="2"/>
  <c r="X228" i="2"/>
  <c r="U228" i="2"/>
  <c r="O228" i="2"/>
  <c r="W228" i="2"/>
  <c r="Q228" i="2"/>
  <c r="Y228" i="2"/>
  <c r="S228" i="2"/>
  <c r="L228" i="2"/>
  <c r="K228" i="2"/>
  <c r="I228" i="2"/>
  <c r="J224" i="2"/>
  <c r="N224" i="2"/>
  <c r="R224" i="2"/>
  <c r="V224" i="2"/>
  <c r="O224" i="2"/>
  <c r="S224" i="2"/>
  <c r="W224" i="2"/>
  <c r="P224" i="2"/>
  <c r="T224" i="2"/>
  <c r="X224" i="2"/>
  <c r="Q224" i="2"/>
  <c r="U224" i="2"/>
  <c r="Y224" i="2"/>
  <c r="L224" i="2"/>
  <c r="K224" i="2"/>
  <c r="I224" i="2"/>
  <c r="J220" i="2"/>
  <c r="N220" i="2"/>
  <c r="R220" i="2"/>
  <c r="V220" i="2"/>
  <c r="O220" i="2"/>
  <c r="S220" i="2"/>
  <c r="W220" i="2"/>
  <c r="P220" i="2"/>
  <c r="T220" i="2"/>
  <c r="X220" i="2"/>
  <c r="Q220" i="2"/>
  <c r="U220" i="2"/>
  <c r="Y220" i="2"/>
  <c r="L220" i="2"/>
  <c r="K220" i="2"/>
  <c r="I220" i="2"/>
  <c r="J216" i="2"/>
  <c r="N216" i="2"/>
  <c r="R216" i="2"/>
  <c r="V216" i="2"/>
  <c r="O216" i="2"/>
  <c r="S216" i="2"/>
  <c r="W216" i="2"/>
  <c r="P216" i="2"/>
  <c r="T216" i="2"/>
  <c r="X216" i="2"/>
  <c r="Q216" i="2"/>
  <c r="U216" i="2"/>
  <c r="Y216" i="2"/>
  <c r="L216" i="2"/>
  <c r="K216" i="2"/>
  <c r="I216" i="2"/>
  <c r="J212" i="2"/>
  <c r="N212" i="2"/>
  <c r="R212" i="2"/>
  <c r="V212" i="2"/>
  <c r="O212" i="2"/>
  <c r="S212" i="2"/>
  <c r="W212" i="2"/>
  <c r="P212" i="2"/>
  <c r="T212" i="2"/>
  <c r="X212" i="2"/>
  <c r="Q212" i="2"/>
  <c r="U212" i="2"/>
  <c r="Y212" i="2"/>
  <c r="L212" i="2"/>
  <c r="K212" i="2"/>
  <c r="I212" i="2"/>
  <c r="J208" i="2"/>
  <c r="N208" i="2"/>
  <c r="R208" i="2"/>
  <c r="V208" i="2"/>
  <c r="O208" i="2"/>
  <c r="S208" i="2"/>
  <c r="W208" i="2"/>
  <c r="P208" i="2"/>
  <c r="T208" i="2"/>
  <c r="X208" i="2"/>
  <c r="Q208" i="2"/>
  <c r="U208" i="2"/>
  <c r="Y208" i="2"/>
  <c r="L208" i="2"/>
  <c r="K208" i="2"/>
  <c r="I208" i="2"/>
  <c r="J204" i="2"/>
  <c r="N204" i="2"/>
  <c r="R204" i="2"/>
  <c r="V204" i="2"/>
  <c r="O204" i="2"/>
  <c r="S204" i="2"/>
  <c r="W204" i="2"/>
  <c r="P204" i="2"/>
  <c r="T204" i="2"/>
  <c r="X204" i="2"/>
  <c r="Q204" i="2"/>
  <c r="U204" i="2"/>
  <c r="Y204" i="2"/>
  <c r="L204" i="2"/>
  <c r="K204" i="2"/>
  <c r="I204" i="2"/>
  <c r="J200" i="2"/>
  <c r="Q200" i="2"/>
  <c r="U200" i="2"/>
  <c r="Y200" i="2"/>
  <c r="P200" i="2"/>
  <c r="V200" i="2"/>
  <c r="R200" i="2"/>
  <c r="W200" i="2"/>
  <c r="N200" i="2"/>
  <c r="S200" i="2"/>
  <c r="X200" i="2"/>
  <c r="O200" i="2"/>
  <c r="T200" i="2"/>
  <c r="L200" i="2"/>
  <c r="K200" i="2"/>
  <c r="I200" i="2"/>
  <c r="J196" i="2"/>
  <c r="Q196" i="2"/>
  <c r="U196" i="2"/>
  <c r="Y196" i="2"/>
  <c r="P196" i="2"/>
  <c r="V196" i="2"/>
  <c r="R196" i="2"/>
  <c r="W196" i="2"/>
  <c r="N196" i="2"/>
  <c r="S196" i="2"/>
  <c r="X196" i="2"/>
  <c r="O196" i="2"/>
  <c r="T196" i="2"/>
  <c r="L196" i="2"/>
  <c r="K196" i="2"/>
  <c r="I196" i="2"/>
  <c r="J192" i="2"/>
  <c r="Q192" i="2"/>
  <c r="U192" i="2"/>
  <c r="Y192" i="2"/>
  <c r="P192" i="2"/>
  <c r="V192" i="2"/>
  <c r="R192" i="2"/>
  <c r="W192" i="2"/>
  <c r="N192" i="2"/>
  <c r="S192" i="2"/>
  <c r="X192" i="2"/>
  <c r="T192" i="2"/>
  <c r="O192" i="2"/>
  <c r="L192" i="2"/>
  <c r="K192" i="2"/>
  <c r="I192" i="2"/>
  <c r="J188" i="2"/>
  <c r="Q188" i="2"/>
  <c r="U188" i="2"/>
  <c r="Y188" i="2"/>
  <c r="P188" i="2"/>
  <c r="V188" i="2"/>
  <c r="R188" i="2"/>
  <c r="W188" i="2"/>
  <c r="N188" i="2"/>
  <c r="S188" i="2"/>
  <c r="X188" i="2"/>
  <c r="O188" i="2"/>
  <c r="T188" i="2"/>
  <c r="L188" i="2"/>
  <c r="K188" i="2"/>
  <c r="I188" i="2"/>
  <c r="J184" i="2"/>
  <c r="Q184" i="2"/>
  <c r="U184" i="2"/>
  <c r="Y184" i="2"/>
  <c r="P184" i="2"/>
  <c r="V184" i="2"/>
  <c r="R184" i="2"/>
  <c r="W184" i="2"/>
  <c r="N184" i="2"/>
  <c r="S184" i="2"/>
  <c r="X184" i="2"/>
  <c r="O184" i="2"/>
  <c r="T184" i="2"/>
  <c r="L184" i="2"/>
  <c r="K184" i="2"/>
  <c r="I184" i="2"/>
  <c r="J180" i="2"/>
  <c r="Q180" i="2"/>
  <c r="U180" i="2"/>
  <c r="Y180" i="2"/>
  <c r="P180" i="2"/>
  <c r="V180" i="2"/>
  <c r="R180" i="2"/>
  <c r="W180" i="2"/>
  <c r="N180" i="2"/>
  <c r="S180" i="2"/>
  <c r="X180" i="2"/>
  <c r="O180" i="2"/>
  <c r="T180" i="2"/>
  <c r="L180" i="2"/>
  <c r="K180" i="2"/>
  <c r="I180" i="2"/>
  <c r="J176" i="2"/>
  <c r="Q176" i="2"/>
  <c r="U176" i="2"/>
  <c r="Y176" i="2"/>
  <c r="P176" i="2"/>
  <c r="V176" i="2"/>
  <c r="R176" i="2"/>
  <c r="W176" i="2"/>
  <c r="N176" i="2"/>
  <c r="S176" i="2"/>
  <c r="X176" i="2"/>
  <c r="T176" i="2"/>
  <c r="O176" i="2"/>
  <c r="L176" i="2"/>
  <c r="K176" i="2"/>
  <c r="I176" i="2"/>
  <c r="J172" i="2"/>
  <c r="O172" i="2"/>
  <c r="S172" i="2"/>
  <c r="W172" i="2"/>
  <c r="Q172" i="2"/>
  <c r="U172" i="2"/>
  <c r="Y172" i="2"/>
  <c r="P172" i="2"/>
  <c r="X172" i="2"/>
  <c r="R172" i="2"/>
  <c r="T172" i="2"/>
  <c r="V172" i="2"/>
  <c r="N172" i="2"/>
  <c r="L172" i="2"/>
  <c r="K172" i="2"/>
  <c r="I172" i="2"/>
  <c r="J168" i="2"/>
  <c r="O168" i="2"/>
  <c r="S168" i="2"/>
  <c r="W168" i="2"/>
  <c r="Q168" i="2"/>
  <c r="U168" i="2"/>
  <c r="Y168" i="2"/>
  <c r="P168" i="2"/>
  <c r="X168" i="2"/>
  <c r="R168" i="2"/>
  <c r="T168" i="2"/>
  <c r="N168" i="2"/>
  <c r="V168" i="2"/>
  <c r="L168" i="2"/>
  <c r="K168" i="2"/>
  <c r="I168" i="2"/>
  <c r="J164" i="2"/>
  <c r="O164" i="2"/>
  <c r="S164" i="2"/>
  <c r="W164" i="2"/>
  <c r="P164" i="2"/>
  <c r="T164" i="2"/>
  <c r="X164" i="2"/>
  <c r="Q164" i="2"/>
  <c r="U164" i="2"/>
  <c r="Y164" i="2"/>
  <c r="N164" i="2"/>
  <c r="R164" i="2"/>
  <c r="V164" i="2"/>
  <c r="L164" i="2"/>
  <c r="K164" i="2"/>
  <c r="I164" i="2"/>
  <c r="J160" i="2"/>
  <c r="O160" i="2"/>
  <c r="S160" i="2"/>
  <c r="W160" i="2"/>
  <c r="P160" i="2"/>
  <c r="T160" i="2"/>
  <c r="X160" i="2"/>
  <c r="Q160" i="2"/>
  <c r="U160" i="2"/>
  <c r="Y160" i="2"/>
  <c r="N160" i="2"/>
  <c r="R160" i="2"/>
  <c r="V160" i="2"/>
  <c r="L160" i="2"/>
  <c r="K160" i="2"/>
  <c r="I160" i="2"/>
  <c r="J156" i="2"/>
  <c r="O156" i="2"/>
  <c r="S156" i="2"/>
  <c r="W156" i="2"/>
  <c r="P156" i="2"/>
  <c r="T156" i="2"/>
  <c r="X156" i="2"/>
  <c r="Q156" i="2"/>
  <c r="U156" i="2"/>
  <c r="Y156" i="2"/>
  <c r="N156" i="2"/>
  <c r="R156" i="2"/>
  <c r="V156" i="2"/>
  <c r="L156" i="2"/>
  <c r="K156" i="2"/>
  <c r="I156" i="2"/>
  <c r="J152" i="2"/>
  <c r="O152" i="2"/>
  <c r="S152" i="2"/>
  <c r="W152" i="2"/>
  <c r="P152" i="2"/>
  <c r="T152" i="2"/>
  <c r="X152" i="2"/>
  <c r="Q152" i="2"/>
  <c r="U152" i="2"/>
  <c r="Y152" i="2"/>
  <c r="N152" i="2"/>
  <c r="R152" i="2"/>
  <c r="V152" i="2"/>
  <c r="L152" i="2"/>
  <c r="K152" i="2"/>
  <c r="I152" i="2"/>
  <c r="J148" i="2"/>
  <c r="O148" i="2"/>
  <c r="S148" i="2"/>
  <c r="W148" i="2"/>
  <c r="P148" i="2"/>
  <c r="T148" i="2"/>
  <c r="X148" i="2"/>
  <c r="Q148" i="2"/>
  <c r="U148" i="2"/>
  <c r="Y148" i="2"/>
  <c r="N148" i="2"/>
  <c r="R148" i="2"/>
  <c r="V148" i="2"/>
  <c r="L148" i="2"/>
  <c r="K148" i="2"/>
  <c r="I148" i="2"/>
  <c r="J144" i="2"/>
  <c r="O144" i="2"/>
  <c r="S144" i="2"/>
  <c r="W144" i="2"/>
  <c r="P144" i="2"/>
  <c r="T144" i="2"/>
  <c r="X144" i="2"/>
  <c r="Q144" i="2"/>
  <c r="U144" i="2"/>
  <c r="Y144" i="2"/>
  <c r="N144" i="2"/>
  <c r="R144" i="2"/>
  <c r="V144" i="2"/>
  <c r="L144" i="2"/>
  <c r="K144" i="2"/>
  <c r="I144" i="2"/>
  <c r="J140" i="2"/>
  <c r="P140" i="2"/>
  <c r="T140" i="2"/>
  <c r="X140" i="2"/>
  <c r="N140" i="2"/>
  <c r="S140" i="2"/>
  <c r="Y140" i="2"/>
  <c r="O140" i="2"/>
  <c r="U140" i="2"/>
  <c r="Q140" i="2"/>
  <c r="V140" i="2"/>
  <c r="R140" i="2"/>
  <c r="W140" i="2"/>
  <c r="L140" i="2"/>
  <c r="K140" i="2"/>
  <c r="I140" i="2"/>
  <c r="J136" i="2"/>
  <c r="P136" i="2"/>
  <c r="T136" i="2"/>
  <c r="X136" i="2"/>
  <c r="N136" i="2"/>
  <c r="S136" i="2"/>
  <c r="Y136" i="2"/>
  <c r="O136" i="2"/>
  <c r="U136" i="2"/>
  <c r="Q136" i="2"/>
  <c r="V136" i="2"/>
  <c r="R136" i="2"/>
  <c r="W136" i="2"/>
  <c r="L136" i="2"/>
  <c r="K136" i="2"/>
  <c r="I136" i="2"/>
  <c r="J132" i="2"/>
  <c r="P132" i="2"/>
  <c r="T132" i="2"/>
  <c r="X132" i="2"/>
  <c r="N132" i="2"/>
  <c r="S132" i="2"/>
  <c r="Y132" i="2"/>
  <c r="O132" i="2"/>
  <c r="U132" i="2"/>
  <c r="Q132" i="2"/>
  <c r="V132" i="2"/>
  <c r="R132" i="2"/>
  <c r="W132" i="2"/>
  <c r="L132" i="2"/>
  <c r="K132" i="2"/>
  <c r="I132" i="2"/>
  <c r="J128" i="2"/>
  <c r="P128" i="2"/>
  <c r="T128" i="2"/>
  <c r="X128" i="2"/>
  <c r="N128" i="2"/>
  <c r="S128" i="2"/>
  <c r="Y128" i="2"/>
  <c r="O128" i="2"/>
  <c r="U128" i="2"/>
  <c r="Q128" i="2"/>
  <c r="V128" i="2"/>
  <c r="W128" i="2"/>
  <c r="R128" i="2"/>
  <c r="L128" i="2"/>
  <c r="K128" i="2"/>
  <c r="I128" i="2"/>
  <c r="J124" i="2"/>
  <c r="P124" i="2"/>
  <c r="T124" i="2"/>
  <c r="X124" i="2"/>
  <c r="N124" i="2"/>
  <c r="S124" i="2"/>
  <c r="Y124" i="2"/>
  <c r="O124" i="2"/>
  <c r="U124" i="2"/>
  <c r="Q124" i="2"/>
  <c r="V124" i="2"/>
  <c r="R124" i="2"/>
  <c r="W124" i="2"/>
  <c r="L124" i="2"/>
  <c r="K124" i="2"/>
  <c r="I124" i="2"/>
  <c r="J120" i="2"/>
  <c r="P120" i="2"/>
  <c r="T120" i="2"/>
  <c r="X120" i="2"/>
  <c r="N120" i="2"/>
  <c r="S120" i="2"/>
  <c r="Y120" i="2"/>
  <c r="O120" i="2"/>
  <c r="U120" i="2"/>
  <c r="Q120" i="2"/>
  <c r="V120" i="2"/>
  <c r="R120" i="2"/>
  <c r="W120" i="2"/>
  <c r="L120" i="2"/>
  <c r="K120" i="2"/>
  <c r="I120" i="2"/>
  <c r="J116" i="2"/>
  <c r="N116" i="2"/>
  <c r="R116" i="2"/>
  <c r="V116" i="2"/>
  <c r="P116" i="2"/>
  <c r="T116" i="2"/>
  <c r="X116" i="2"/>
  <c r="O116" i="2"/>
  <c r="W116" i="2"/>
  <c r="Q116" i="2"/>
  <c r="Y116" i="2"/>
  <c r="S116" i="2"/>
  <c r="U116" i="2"/>
  <c r="L116" i="2"/>
  <c r="K116" i="2"/>
  <c r="I116" i="2"/>
  <c r="J112" i="2"/>
  <c r="N112" i="2"/>
  <c r="R112" i="2"/>
  <c r="V112" i="2"/>
  <c r="P112" i="2"/>
  <c r="T112" i="2"/>
  <c r="X112" i="2"/>
  <c r="O112" i="2"/>
  <c r="W112" i="2"/>
  <c r="Q112" i="2"/>
  <c r="Y112" i="2"/>
  <c r="S112" i="2"/>
  <c r="U112" i="2"/>
  <c r="L112" i="2"/>
  <c r="K112" i="2"/>
  <c r="I112" i="2"/>
  <c r="J108" i="2"/>
  <c r="N108" i="2"/>
  <c r="R108" i="2"/>
  <c r="V108" i="2"/>
  <c r="O108" i="2"/>
  <c r="S108" i="2"/>
  <c r="W108" i="2"/>
  <c r="P108" i="2"/>
  <c r="T108" i="2"/>
  <c r="X108" i="2"/>
  <c r="Y108" i="2"/>
  <c r="Q108" i="2"/>
  <c r="U108" i="2"/>
  <c r="L108" i="2"/>
  <c r="K108" i="2"/>
  <c r="I108" i="2"/>
  <c r="J104" i="2"/>
  <c r="N104" i="2"/>
  <c r="R104" i="2"/>
  <c r="V104" i="2"/>
  <c r="O104" i="2"/>
  <c r="S104" i="2"/>
  <c r="W104" i="2"/>
  <c r="P104" i="2"/>
  <c r="T104" i="2"/>
  <c r="X104" i="2"/>
  <c r="Y104" i="2"/>
  <c r="Q104" i="2"/>
  <c r="U104" i="2"/>
  <c r="L104" i="2"/>
  <c r="K104" i="2"/>
  <c r="I104" i="2"/>
  <c r="J100" i="2"/>
  <c r="N100" i="2"/>
  <c r="R100" i="2"/>
  <c r="V100" i="2"/>
  <c r="O100" i="2"/>
  <c r="S100" i="2"/>
  <c r="W100" i="2"/>
  <c r="P100" i="2"/>
  <c r="T100" i="2"/>
  <c r="X100" i="2"/>
  <c r="Y100" i="2"/>
  <c r="Q100" i="2"/>
  <c r="U100" i="2"/>
  <c r="L100" i="2"/>
  <c r="K100" i="2"/>
  <c r="I100" i="2"/>
  <c r="J96" i="2"/>
  <c r="N96" i="2"/>
  <c r="R96" i="2"/>
  <c r="V96" i="2"/>
  <c r="O96" i="2"/>
  <c r="S96" i="2"/>
  <c r="W96" i="2"/>
  <c r="P96" i="2"/>
  <c r="T96" i="2"/>
  <c r="X96" i="2"/>
  <c r="Y96" i="2"/>
  <c r="Q96" i="2"/>
  <c r="U96" i="2"/>
  <c r="L96" i="2"/>
  <c r="K96" i="2"/>
  <c r="I96" i="2"/>
  <c r="J92" i="2"/>
  <c r="N92" i="2"/>
  <c r="R92" i="2"/>
  <c r="V92" i="2"/>
  <c r="O92" i="2"/>
  <c r="S92" i="2"/>
  <c r="W92" i="2"/>
  <c r="P92" i="2"/>
  <c r="T92" i="2"/>
  <c r="X92" i="2"/>
  <c r="Y92" i="2"/>
  <c r="Q92" i="2"/>
  <c r="U92" i="2"/>
  <c r="L92" i="2"/>
  <c r="K92" i="2"/>
  <c r="I92" i="2"/>
  <c r="J88" i="2"/>
  <c r="N88" i="2"/>
  <c r="R88" i="2"/>
  <c r="V88" i="2"/>
  <c r="O88" i="2"/>
  <c r="S88" i="2"/>
  <c r="W88" i="2"/>
  <c r="P88" i="2"/>
  <c r="T88" i="2"/>
  <c r="X88" i="2"/>
  <c r="Y88" i="2"/>
  <c r="Q88" i="2"/>
  <c r="U88" i="2"/>
  <c r="L88" i="2"/>
  <c r="K88" i="2"/>
  <c r="I88" i="2"/>
  <c r="J84" i="2"/>
  <c r="O84" i="2"/>
  <c r="S84" i="2"/>
  <c r="W84" i="2"/>
  <c r="P84" i="2"/>
  <c r="U84" i="2"/>
  <c r="Q84" i="2"/>
  <c r="V84" i="2"/>
  <c r="R84" i="2"/>
  <c r="X84" i="2"/>
  <c r="Y84" i="2"/>
  <c r="N84" i="2"/>
  <c r="T84" i="2"/>
  <c r="L84" i="2"/>
  <c r="K84" i="2"/>
  <c r="I84" i="2"/>
  <c r="J80" i="2"/>
  <c r="O80" i="2"/>
  <c r="S80" i="2"/>
  <c r="W80" i="2"/>
  <c r="P80" i="2"/>
  <c r="U80" i="2"/>
  <c r="Q80" i="2"/>
  <c r="V80" i="2"/>
  <c r="R80" i="2"/>
  <c r="X80" i="2"/>
  <c r="N80" i="2"/>
  <c r="T80" i="2"/>
  <c r="Y80" i="2"/>
  <c r="L80" i="2"/>
  <c r="K80" i="2"/>
  <c r="I80" i="2"/>
  <c r="J76" i="2"/>
  <c r="O76" i="2"/>
  <c r="S76" i="2"/>
  <c r="W76" i="2"/>
  <c r="P76" i="2"/>
  <c r="U76" i="2"/>
  <c r="Q76" i="2"/>
  <c r="V76" i="2"/>
  <c r="R76" i="2"/>
  <c r="X76" i="2"/>
  <c r="N76" i="2"/>
  <c r="T76" i="2"/>
  <c r="Y76" i="2"/>
  <c r="L76" i="2"/>
  <c r="K76" i="2"/>
  <c r="I76" i="2"/>
  <c r="J72" i="2"/>
  <c r="Q72" i="2"/>
  <c r="U72" i="2"/>
  <c r="Y72" i="2"/>
  <c r="O72" i="2"/>
  <c r="S72" i="2"/>
  <c r="W72" i="2"/>
  <c r="R72" i="2"/>
  <c r="T72" i="2"/>
  <c r="N72" i="2"/>
  <c r="V72" i="2"/>
  <c r="P72" i="2"/>
  <c r="X72" i="2"/>
  <c r="L72" i="2"/>
  <c r="K72" i="2"/>
  <c r="I72" i="2"/>
  <c r="J68" i="2"/>
  <c r="Q68" i="2"/>
  <c r="U68" i="2"/>
  <c r="Y68" i="2"/>
  <c r="O68" i="2"/>
  <c r="S68" i="2"/>
  <c r="W68" i="2"/>
  <c r="R68" i="2"/>
  <c r="T68" i="2"/>
  <c r="N68" i="2"/>
  <c r="V68" i="2"/>
  <c r="P68" i="2"/>
  <c r="X68" i="2"/>
  <c r="L68" i="2"/>
  <c r="K68" i="2"/>
  <c r="I68" i="2"/>
  <c r="J64" i="2"/>
  <c r="Q64" i="2"/>
  <c r="U64" i="2"/>
  <c r="Y64" i="2"/>
  <c r="N64" i="2"/>
  <c r="R64" i="2"/>
  <c r="V64" i="2"/>
  <c r="O64" i="2"/>
  <c r="S64" i="2"/>
  <c r="W64" i="2"/>
  <c r="T64" i="2"/>
  <c r="X64" i="2"/>
  <c r="P64" i="2"/>
  <c r="L64" i="2"/>
  <c r="K64" i="2"/>
  <c r="I64" i="2"/>
  <c r="J60" i="2"/>
  <c r="Q60" i="2"/>
  <c r="U60" i="2"/>
  <c r="Y60" i="2"/>
  <c r="N60" i="2"/>
  <c r="R60" i="2"/>
  <c r="V60" i="2"/>
  <c r="O60" i="2"/>
  <c r="S60" i="2"/>
  <c r="W60" i="2"/>
  <c r="T60" i="2"/>
  <c r="X60" i="2"/>
  <c r="P60" i="2"/>
  <c r="L60" i="2"/>
  <c r="K60" i="2"/>
  <c r="I60" i="2"/>
  <c r="J56" i="2"/>
  <c r="Q56" i="2"/>
  <c r="U56" i="2"/>
  <c r="Y56" i="2"/>
  <c r="N56" i="2"/>
  <c r="R56" i="2"/>
  <c r="V56" i="2"/>
  <c r="O56" i="2"/>
  <c r="S56" i="2"/>
  <c r="W56" i="2"/>
  <c r="T56" i="2"/>
  <c r="X56" i="2"/>
  <c r="P56" i="2"/>
  <c r="L56" i="2"/>
  <c r="K56" i="2"/>
  <c r="I56" i="2"/>
  <c r="J52" i="2"/>
  <c r="Q52" i="2"/>
  <c r="U52" i="2"/>
  <c r="Y52" i="2"/>
  <c r="N52" i="2"/>
  <c r="R52" i="2"/>
  <c r="V52" i="2"/>
  <c r="O52" i="2"/>
  <c r="S52" i="2"/>
  <c r="W52" i="2"/>
  <c r="T52" i="2"/>
  <c r="X52" i="2"/>
  <c r="P52" i="2"/>
  <c r="L52" i="2"/>
  <c r="K52" i="2"/>
  <c r="I52" i="2"/>
  <c r="J48" i="2"/>
  <c r="Q48" i="2"/>
  <c r="U48" i="2"/>
  <c r="Y48" i="2"/>
  <c r="N48" i="2"/>
  <c r="R48" i="2"/>
  <c r="V48" i="2"/>
  <c r="O48" i="2"/>
  <c r="S48" i="2"/>
  <c r="W48" i="2"/>
  <c r="T48" i="2"/>
  <c r="X48" i="2"/>
  <c r="P48" i="2"/>
  <c r="L48" i="2"/>
  <c r="K48" i="2"/>
  <c r="I48" i="2"/>
  <c r="J44" i="2"/>
  <c r="Q44" i="2"/>
  <c r="U44" i="2"/>
  <c r="Y44" i="2"/>
  <c r="N44" i="2"/>
  <c r="R44" i="2"/>
  <c r="V44" i="2"/>
  <c r="O44" i="2"/>
  <c r="S44" i="2"/>
  <c r="W44" i="2"/>
  <c r="T44" i="2"/>
  <c r="X44" i="2"/>
  <c r="P44" i="2"/>
  <c r="L44" i="2"/>
  <c r="K44" i="2"/>
  <c r="I44" i="2"/>
  <c r="J40" i="2"/>
  <c r="P40" i="2"/>
  <c r="T40" i="2"/>
  <c r="X40" i="2"/>
  <c r="N40" i="2"/>
  <c r="S40" i="2"/>
  <c r="Y40" i="2"/>
  <c r="O40" i="2"/>
  <c r="U40" i="2"/>
  <c r="Q40" i="2"/>
  <c r="V40" i="2"/>
  <c r="R40" i="2"/>
  <c r="W40" i="2"/>
  <c r="L40" i="2"/>
  <c r="K40" i="2"/>
  <c r="I40" i="2"/>
  <c r="J36" i="2"/>
  <c r="P36" i="2"/>
  <c r="T36" i="2"/>
  <c r="X36" i="2"/>
  <c r="N36" i="2"/>
  <c r="S36" i="2"/>
  <c r="Y36" i="2"/>
  <c r="O36" i="2"/>
  <c r="U36" i="2"/>
  <c r="Q36" i="2"/>
  <c r="V36" i="2"/>
  <c r="W36" i="2"/>
  <c r="R36" i="2"/>
  <c r="L36" i="2"/>
  <c r="K36" i="2"/>
  <c r="I36" i="2"/>
  <c r="J32" i="2"/>
  <c r="N32" i="2"/>
  <c r="R32" i="2"/>
  <c r="V32" i="2"/>
  <c r="O32" i="2"/>
  <c r="P32" i="2"/>
  <c r="T32" i="2"/>
  <c r="X32" i="2"/>
  <c r="Q32" i="2"/>
  <c r="Y32" i="2"/>
  <c r="S32" i="2"/>
  <c r="U32" i="2"/>
  <c r="W32" i="2"/>
  <c r="K32" i="2"/>
  <c r="L32" i="2"/>
  <c r="I32" i="2"/>
  <c r="J28" i="2"/>
  <c r="N28" i="2"/>
  <c r="R28" i="2"/>
  <c r="V28" i="2"/>
  <c r="O28" i="2"/>
  <c r="S28" i="2"/>
  <c r="W28" i="2"/>
  <c r="P28" i="2"/>
  <c r="T28" i="2"/>
  <c r="X28" i="2"/>
  <c r="Q28" i="2"/>
  <c r="U28" i="2"/>
  <c r="Y28" i="2"/>
  <c r="K28" i="2"/>
  <c r="L28" i="2"/>
  <c r="I28" i="2"/>
  <c r="J24" i="2"/>
  <c r="N24" i="2"/>
  <c r="R24" i="2"/>
  <c r="V24" i="2"/>
  <c r="O24" i="2"/>
  <c r="S24" i="2"/>
  <c r="W24" i="2"/>
  <c r="P24" i="2"/>
  <c r="T24" i="2"/>
  <c r="X24" i="2"/>
  <c r="Q24" i="2"/>
  <c r="U24" i="2"/>
  <c r="Y24" i="2"/>
  <c r="L24" i="2"/>
  <c r="K24" i="2"/>
  <c r="I24" i="2"/>
  <c r="J20" i="2"/>
  <c r="N20" i="2"/>
  <c r="R20" i="2"/>
  <c r="V20" i="2"/>
  <c r="O20" i="2"/>
  <c r="S20" i="2"/>
  <c r="W20" i="2"/>
  <c r="P20" i="2"/>
  <c r="T20" i="2"/>
  <c r="X20" i="2"/>
  <c r="Q20" i="2"/>
  <c r="U20" i="2"/>
  <c r="Y20" i="2"/>
  <c r="L20" i="2"/>
  <c r="K20" i="2"/>
  <c r="I20" i="2"/>
  <c r="J16" i="2"/>
  <c r="N16" i="2"/>
  <c r="R16" i="2"/>
  <c r="V16" i="2"/>
  <c r="O16" i="2"/>
  <c r="S16" i="2"/>
  <c r="W16" i="2"/>
  <c r="P16" i="2"/>
  <c r="T16" i="2"/>
  <c r="X16" i="2"/>
  <c r="Q16" i="2"/>
  <c r="U16" i="2"/>
  <c r="Y16" i="2"/>
  <c r="K16" i="2"/>
  <c r="L16" i="2"/>
  <c r="I16" i="2"/>
  <c r="J12" i="2"/>
  <c r="N12" i="2"/>
  <c r="R12" i="2"/>
  <c r="V12" i="2"/>
  <c r="O12" i="2"/>
  <c r="S12" i="2"/>
  <c r="W12" i="2"/>
  <c r="P12" i="2"/>
  <c r="T12" i="2"/>
  <c r="X12" i="2"/>
  <c r="Q12" i="2"/>
  <c r="U12" i="2"/>
  <c r="Y12" i="2"/>
  <c r="K12" i="2"/>
  <c r="L12" i="2"/>
  <c r="I12" i="2"/>
  <c r="J8" i="2"/>
  <c r="N8" i="2"/>
  <c r="R8" i="2"/>
  <c r="V8" i="2"/>
  <c r="O8" i="2"/>
  <c r="S8" i="2"/>
  <c r="W8" i="2"/>
  <c r="P8" i="2"/>
  <c r="T8" i="2"/>
  <c r="X8" i="2"/>
  <c r="Q8" i="2"/>
  <c r="U8" i="2"/>
  <c r="Y8" i="2"/>
  <c r="L8" i="2"/>
  <c r="K8" i="2"/>
  <c r="I8" i="2"/>
  <c r="J4" i="2"/>
  <c r="N4" i="2"/>
  <c r="R4" i="2"/>
  <c r="V4" i="2"/>
  <c r="O4" i="2"/>
  <c r="S4" i="2"/>
  <c r="W4" i="2"/>
  <c r="P4" i="2"/>
  <c r="T4" i="2"/>
  <c r="X4" i="2"/>
  <c r="Q4" i="2"/>
  <c r="U4" i="2"/>
  <c r="Y4" i="2"/>
  <c r="L4" i="2"/>
  <c r="K4" i="2"/>
  <c r="I4" i="2"/>
  <c r="J603" i="2"/>
  <c r="P603" i="2"/>
  <c r="T603" i="2"/>
  <c r="X603" i="2"/>
  <c r="N603" i="2"/>
  <c r="S603" i="2"/>
  <c r="Y603" i="2"/>
  <c r="L603" i="2"/>
  <c r="O603" i="2"/>
  <c r="U603" i="2"/>
  <c r="Q603" i="2"/>
  <c r="V603" i="2"/>
  <c r="K603" i="2"/>
  <c r="R603" i="2"/>
  <c r="W603" i="2"/>
  <c r="I603" i="2"/>
  <c r="J587" i="2"/>
  <c r="P587" i="2"/>
  <c r="T587" i="2"/>
  <c r="X587" i="2"/>
  <c r="N587" i="2"/>
  <c r="S587" i="2"/>
  <c r="Y587" i="2"/>
  <c r="L587" i="2"/>
  <c r="O587" i="2"/>
  <c r="U587" i="2"/>
  <c r="Q587" i="2"/>
  <c r="V587" i="2"/>
  <c r="K587" i="2"/>
  <c r="R587" i="2"/>
  <c r="W587" i="2"/>
  <c r="I587" i="2"/>
  <c r="J575" i="2"/>
  <c r="P575" i="2"/>
  <c r="T575" i="2"/>
  <c r="X575" i="2"/>
  <c r="N575" i="2"/>
  <c r="S575" i="2"/>
  <c r="Y575" i="2"/>
  <c r="L575" i="2"/>
  <c r="O575" i="2"/>
  <c r="U575" i="2"/>
  <c r="Q575" i="2"/>
  <c r="V575" i="2"/>
  <c r="K575" i="2"/>
  <c r="R575" i="2"/>
  <c r="W575" i="2"/>
  <c r="I575" i="2"/>
  <c r="J571" i="2"/>
  <c r="P571" i="2"/>
  <c r="T571" i="2"/>
  <c r="X571" i="2"/>
  <c r="N571" i="2"/>
  <c r="S571" i="2"/>
  <c r="Y571" i="2"/>
  <c r="L571" i="2"/>
  <c r="O571" i="2"/>
  <c r="U571" i="2"/>
  <c r="Q571" i="2"/>
  <c r="V571" i="2"/>
  <c r="K571" i="2"/>
  <c r="R571" i="2"/>
  <c r="W571" i="2"/>
  <c r="I571" i="2"/>
  <c r="J567" i="2"/>
  <c r="P567" i="2"/>
  <c r="T567" i="2"/>
  <c r="X567" i="2"/>
  <c r="N567" i="2"/>
  <c r="S567" i="2"/>
  <c r="Y567" i="2"/>
  <c r="L567" i="2"/>
  <c r="O567" i="2"/>
  <c r="U567" i="2"/>
  <c r="Q567" i="2"/>
  <c r="V567" i="2"/>
  <c r="K567" i="2"/>
  <c r="R567" i="2"/>
  <c r="W567" i="2"/>
  <c r="I567" i="2"/>
  <c r="J563" i="2"/>
  <c r="P563" i="2"/>
  <c r="T563" i="2"/>
  <c r="X563" i="2"/>
  <c r="N563" i="2"/>
  <c r="S563" i="2"/>
  <c r="Y563" i="2"/>
  <c r="L563" i="2"/>
  <c r="O563" i="2"/>
  <c r="U563" i="2"/>
  <c r="Q563" i="2"/>
  <c r="V563" i="2"/>
  <c r="K563" i="2"/>
  <c r="R563" i="2"/>
  <c r="W563" i="2"/>
  <c r="I563" i="2"/>
  <c r="J559" i="2"/>
  <c r="P559" i="2"/>
  <c r="T559" i="2"/>
  <c r="X559" i="2"/>
  <c r="N559" i="2"/>
  <c r="S559" i="2"/>
  <c r="Y559" i="2"/>
  <c r="L559" i="2"/>
  <c r="O559" i="2"/>
  <c r="U559" i="2"/>
  <c r="Q559" i="2"/>
  <c r="V559" i="2"/>
  <c r="K559" i="2"/>
  <c r="R559" i="2"/>
  <c r="W559" i="2"/>
  <c r="I559" i="2"/>
  <c r="J555" i="2"/>
  <c r="N555" i="2"/>
  <c r="R555" i="2"/>
  <c r="V555" i="2"/>
  <c r="P555" i="2"/>
  <c r="T555" i="2"/>
  <c r="X555" i="2"/>
  <c r="Q555" i="2"/>
  <c r="Y555" i="2"/>
  <c r="L555" i="2"/>
  <c r="S555" i="2"/>
  <c r="U555" i="2"/>
  <c r="K555" i="2"/>
  <c r="O555" i="2"/>
  <c r="W555" i="2"/>
  <c r="I555" i="2"/>
  <c r="J551" i="2"/>
  <c r="N551" i="2"/>
  <c r="R551" i="2"/>
  <c r="V551" i="2"/>
  <c r="P551" i="2"/>
  <c r="T551" i="2"/>
  <c r="X551" i="2"/>
  <c r="Q551" i="2"/>
  <c r="Y551" i="2"/>
  <c r="L551" i="2"/>
  <c r="S551" i="2"/>
  <c r="U551" i="2"/>
  <c r="K551" i="2"/>
  <c r="O551" i="2"/>
  <c r="W551" i="2"/>
  <c r="I551" i="2"/>
  <c r="J547" i="2"/>
  <c r="N547" i="2"/>
  <c r="R547" i="2"/>
  <c r="V547" i="2"/>
  <c r="P547" i="2"/>
  <c r="T547" i="2"/>
  <c r="X547" i="2"/>
  <c r="Q547" i="2"/>
  <c r="Y547" i="2"/>
  <c r="L547" i="2"/>
  <c r="S547" i="2"/>
  <c r="U547" i="2"/>
  <c r="K547" i="2"/>
  <c r="O547" i="2"/>
  <c r="W547" i="2"/>
  <c r="I547" i="2"/>
  <c r="J543" i="2"/>
  <c r="N543" i="2"/>
  <c r="R543" i="2"/>
  <c r="V543" i="2"/>
  <c r="P543" i="2"/>
  <c r="T543" i="2"/>
  <c r="X543" i="2"/>
  <c r="Q543" i="2"/>
  <c r="Y543" i="2"/>
  <c r="L543" i="2"/>
  <c r="S543" i="2"/>
  <c r="U543" i="2"/>
  <c r="K543" i="2"/>
  <c r="O543" i="2"/>
  <c r="W543" i="2"/>
  <c r="I543" i="2"/>
  <c r="J539" i="2"/>
  <c r="N539" i="2"/>
  <c r="R539" i="2"/>
  <c r="V539" i="2"/>
  <c r="P539" i="2"/>
  <c r="T539" i="2"/>
  <c r="X539" i="2"/>
  <c r="Q539" i="2"/>
  <c r="Y539" i="2"/>
  <c r="L539" i="2"/>
  <c r="S539" i="2"/>
  <c r="U539" i="2"/>
  <c r="K539" i="2"/>
  <c r="O539" i="2"/>
  <c r="W539" i="2"/>
  <c r="I539" i="2"/>
  <c r="J535" i="2"/>
  <c r="N535" i="2"/>
  <c r="R535" i="2"/>
  <c r="V535" i="2"/>
  <c r="O535" i="2"/>
  <c r="S535" i="2"/>
  <c r="W535" i="2"/>
  <c r="P535" i="2"/>
  <c r="T535" i="2"/>
  <c r="X535" i="2"/>
  <c r="U535" i="2"/>
  <c r="L535" i="2"/>
  <c r="Y535" i="2"/>
  <c r="K535" i="2"/>
  <c r="Q535" i="2"/>
  <c r="I535" i="2"/>
  <c r="J531" i="2"/>
  <c r="N531" i="2"/>
  <c r="R531" i="2"/>
  <c r="V531" i="2"/>
  <c r="O531" i="2"/>
  <c r="S531" i="2"/>
  <c r="W531" i="2"/>
  <c r="P531" i="2"/>
  <c r="T531" i="2"/>
  <c r="X531" i="2"/>
  <c r="U531" i="2"/>
  <c r="L531" i="2"/>
  <c r="Y531" i="2"/>
  <c r="K531" i="2"/>
  <c r="Q531" i="2"/>
  <c r="I531" i="2"/>
  <c r="J527" i="2"/>
  <c r="N527" i="2"/>
  <c r="R527" i="2"/>
  <c r="V527" i="2"/>
  <c r="O527" i="2"/>
  <c r="S527" i="2"/>
  <c r="W527" i="2"/>
  <c r="P527" i="2"/>
  <c r="T527" i="2"/>
  <c r="X527" i="2"/>
  <c r="U527" i="2"/>
  <c r="L527" i="2"/>
  <c r="Y527" i="2"/>
  <c r="K527" i="2"/>
  <c r="Q527" i="2"/>
  <c r="I527" i="2"/>
  <c r="J523" i="2"/>
  <c r="N523" i="2"/>
  <c r="R523" i="2"/>
  <c r="V523" i="2"/>
  <c r="O523" i="2"/>
  <c r="S523" i="2"/>
  <c r="W523" i="2"/>
  <c r="P523" i="2"/>
  <c r="T523" i="2"/>
  <c r="X523" i="2"/>
  <c r="U523" i="2"/>
  <c r="L523" i="2"/>
  <c r="Y523" i="2"/>
  <c r="K523" i="2"/>
  <c r="Q523" i="2"/>
  <c r="I523" i="2"/>
  <c r="J519" i="2"/>
  <c r="N519" i="2"/>
  <c r="R519" i="2"/>
  <c r="V519" i="2"/>
  <c r="O519" i="2"/>
  <c r="S519" i="2"/>
  <c r="W519" i="2"/>
  <c r="P519" i="2"/>
  <c r="T519" i="2"/>
  <c r="X519" i="2"/>
  <c r="U519" i="2"/>
  <c r="L519" i="2"/>
  <c r="Y519" i="2"/>
  <c r="K519" i="2"/>
  <c r="Q519" i="2"/>
  <c r="I519" i="2"/>
  <c r="J515" i="2"/>
  <c r="N515" i="2"/>
  <c r="R515" i="2"/>
  <c r="V515" i="2"/>
  <c r="O515" i="2"/>
  <c r="S515" i="2"/>
  <c r="W515" i="2"/>
  <c r="P515" i="2"/>
  <c r="T515" i="2"/>
  <c r="X515" i="2"/>
  <c r="U515" i="2"/>
  <c r="L515" i="2"/>
  <c r="Y515" i="2"/>
  <c r="K515" i="2"/>
  <c r="Q515" i="2"/>
  <c r="I515" i="2"/>
  <c r="J511" i="2"/>
  <c r="N511" i="2"/>
  <c r="R511" i="2"/>
  <c r="V511" i="2"/>
  <c r="O511" i="2"/>
  <c r="S511" i="2"/>
  <c r="W511" i="2"/>
  <c r="P511" i="2"/>
  <c r="T511" i="2"/>
  <c r="X511" i="2"/>
  <c r="U511" i="2"/>
  <c r="L511" i="2"/>
  <c r="Y511" i="2"/>
  <c r="K511" i="2"/>
  <c r="Q511" i="2"/>
  <c r="I511" i="2"/>
  <c r="J507" i="2"/>
  <c r="N507" i="2"/>
  <c r="R507" i="2"/>
  <c r="V507" i="2"/>
  <c r="O507" i="2"/>
  <c r="S507" i="2"/>
  <c r="W507" i="2"/>
  <c r="P507" i="2"/>
  <c r="T507" i="2"/>
  <c r="X507" i="2"/>
  <c r="U507" i="2"/>
  <c r="L507" i="2"/>
  <c r="Y507" i="2"/>
  <c r="K507" i="2"/>
  <c r="Q507" i="2"/>
  <c r="I507" i="2"/>
  <c r="J501" i="2"/>
  <c r="N501" i="2"/>
  <c r="R501" i="2"/>
  <c r="V501" i="2"/>
  <c r="O501" i="2"/>
  <c r="S501" i="2"/>
  <c r="W501" i="2"/>
  <c r="P501" i="2"/>
  <c r="T501" i="2"/>
  <c r="X501" i="2"/>
  <c r="U501" i="2"/>
  <c r="L501" i="2"/>
  <c r="Y501" i="2"/>
  <c r="K501" i="2"/>
  <c r="Q501" i="2"/>
  <c r="I501" i="2"/>
  <c r="J496" i="2"/>
  <c r="N496" i="2"/>
  <c r="R496" i="2"/>
  <c r="V496" i="2"/>
  <c r="O496" i="2"/>
  <c r="S496" i="2"/>
  <c r="W496" i="2"/>
  <c r="P496" i="2"/>
  <c r="T496" i="2"/>
  <c r="X496" i="2"/>
  <c r="U496" i="2"/>
  <c r="L496" i="2"/>
  <c r="Y496" i="2"/>
  <c r="K496" i="2"/>
  <c r="Q496" i="2"/>
  <c r="I496" i="2"/>
  <c r="J492" i="2"/>
  <c r="N492" i="2"/>
  <c r="R492" i="2"/>
  <c r="V492" i="2"/>
  <c r="O492" i="2"/>
  <c r="S492" i="2"/>
  <c r="W492" i="2"/>
  <c r="P492" i="2"/>
  <c r="T492" i="2"/>
  <c r="X492" i="2"/>
  <c r="U492" i="2"/>
  <c r="L492" i="2"/>
  <c r="Y492" i="2"/>
  <c r="K492" i="2"/>
  <c r="Q492" i="2"/>
  <c r="I492" i="2"/>
  <c r="J488" i="2"/>
  <c r="N488" i="2"/>
  <c r="R488" i="2"/>
  <c r="V488" i="2"/>
  <c r="O488" i="2"/>
  <c r="S488" i="2"/>
  <c r="W488" i="2"/>
  <c r="P488" i="2"/>
  <c r="T488" i="2"/>
  <c r="X488" i="2"/>
  <c r="U488" i="2"/>
  <c r="L488" i="2"/>
  <c r="Y488" i="2"/>
  <c r="K488" i="2"/>
  <c r="Q488" i="2"/>
  <c r="I488" i="2"/>
  <c r="J484" i="2"/>
  <c r="N484" i="2"/>
  <c r="R484" i="2"/>
  <c r="V484" i="2"/>
  <c r="O484" i="2"/>
  <c r="S484" i="2"/>
  <c r="W484" i="2"/>
  <c r="P484" i="2"/>
  <c r="T484" i="2"/>
  <c r="X484" i="2"/>
  <c r="U484" i="2"/>
  <c r="L484" i="2"/>
  <c r="Y484" i="2"/>
  <c r="K484" i="2"/>
  <c r="Q484" i="2"/>
  <c r="I484" i="2"/>
  <c r="J480" i="2"/>
  <c r="N480" i="2"/>
  <c r="R480" i="2"/>
  <c r="V480" i="2"/>
  <c r="O480" i="2"/>
  <c r="S480" i="2"/>
  <c r="W480" i="2"/>
  <c r="P480" i="2"/>
  <c r="T480" i="2"/>
  <c r="X480" i="2"/>
  <c r="U480" i="2"/>
  <c r="L480" i="2"/>
  <c r="Y480" i="2"/>
  <c r="K480" i="2"/>
  <c r="Q480" i="2"/>
  <c r="I480" i="2"/>
  <c r="J476" i="2"/>
  <c r="N476" i="2"/>
  <c r="R476" i="2"/>
  <c r="V476" i="2"/>
  <c r="O476" i="2"/>
  <c r="S476" i="2"/>
  <c r="W476" i="2"/>
  <c r="P476" i="2"/>
  <c r="T476" i="2"/>
  <c r="X476" i="2"/>
  <c r="U476" i="2"/>
  <c r="L476" i="2"/>
  <c r="Y476" i="2"/>
  <c r="K476" i="2"/>
  <c r="Q476" i="2"/>
  <c r="I476" i="2"/>
  <c r="J472" i="2"/>
  <c r="N472" i="2"/>
  <c r="R472" i="2"/>
  <c r="V472" i="2"/>
  <c r="O472" i="2"/>
  <c r="S472" i="2"/>
  <c r="W472" i="2"/>
  <c r="P472" i="2"/>
  <c r="T472" i="2"/>
  <c r="X472" i="2"/>
  <c r="U472" i="2"/>
  <c r="L472" i="2"/>
  <c r="Y472" i="2"/>
  <c r="K472" i="2"/>
  <c r="Q472" i="2"/>
  <c r="I472" i="2"/>
  <c r="J468" i="2"/>
  <c r="N468" i="2"/>
  <c r="R468" i="2"/>
  <c r="V468" i="2"/>
  <c r="O468" i="2"/>
  <c r="S468" i="2"/>
  <c r="W468" i="2"/>
  <c r="P468" i="2"/>
  <c r="T468" i="2"/>
  <c r="X468" i="2"/>
  <c r="U468" i="2"/>
  <c r="L468" i="2"/>
  <c r="Y468" i="2"/>
  <c r="K468" i="2"/>
  <c r="Q468" i="2"/>
  <c r="I468" i="2"/>
  <c r="J464" i="2"/>
  <c r="N464" i="2"/>
  <c r="R464" i="2"/>
  <c r="V464" i="2"/>
  <c r="O464" i="2"/>
  <c r="S464" i="2"/>
  <c r="W464" i="2"/>
  <c r="P464" i="2"/>
  <c r="T464" i="2"/>
  <c r="X464" i="2"/>
  <c r="U464" i="2"/>
  <c r="L464" i="2"/>
  <c r="Y464" i="2"/>
  <c r="K464" i="2"/>
  <c r="Q464" i="2"/>
  <c r="I464" i="2"/>
  <c r="J460" i="2"/>
  <c r="N460" i="2"/>
  <c r="R460" i="2"/>
  <c r="V460" i="2"/>
  <c r="O460" i="2"/>
  <c r="S460" i="2"/>
  <c r="W460" i="2"/>
  <c r="P460" i="2"/>
  <c r="T460" i="2"/>
  <c r="X460" i="2"/>
  <c r="U460" i="2"/>
  <c r="L460" i="2"/>
  <c r="Y460" i="2"/>
  <c r="K460" i="2"/>
  <c r="Q460" i="2"/>
  <c r="I460" i="2"/>
  <c r="J456" i="2"/>
  <c r="N456" i="2"/>
  <c r="R456" i="2"/>
  <c r="V456" i="2"/>
  <c r="O456" i="2"/>
  <c r="S456" i="2"/>
  <c r="W456" i="2"/>
  <c r="P456" i="2"/>
  <c r="T456" i="2"/>
  <c r="X456" i="2"/>
  <c r="U456" i="2"/>
  <c r="L456" i="2"/>
  <c r="Y456" i="2"/>
  <c r="K456" i="2"/>
  <c r="Q456" i="2"/>
  <c r="I456" i="2"/>
  <c r="J452" i="2"/>
  <c r="N452" i="2"/>
  <c r="R452" i="2"/>
  <c r="V452" i="2"/>
  <c r="O452" i="2"/>
  <c r="S452" i="2"/>
  <c r="W452" i="2"/>
  <c r="P452" i="2"/>
  <c r="T452" i="2"/>
  <c r="X452" i="2"/>
  <c r="U452" i="2"/>
  <c r="L452" i="2"/>
  <c r="Y452" i="2"/>
  <c r="K452" i="2"/>
  <c r="Q452" i="2"/>
  <c r="I452" i="2"/>
  <c r="J448" i="2"/>
  <c r="N448" i="2"/>
  <c r="R448" i="2"/>
  <c r="V448" i="2"/>
  <c r="O448" i="2"/>
  <c r="S448" i="2"/>
  <c r="W448" i="2"/>
  <c r="P448" i="2"/>
  <c r="T448" i="2"/>
  <c r="X448" i="2"/>
  <c r="U448" i="2"/>
  <c r="L448" i="2"/>
  <c r="Y448" i="2"/>
  <c r="K448" i="2"/>
  <c r="Q448" i="2"/>
  <c r="I448" i="2"/>
  <c r="J444" i="2"/>
  <c r="N444" i="2"/>
  <c r="R444" i="2"/>
  <c r="V444" i="2"/>
  <c r="O444" i="2"/>
  <c r="S444" i="2"/>
  <c r="W444" i="2"/>
  <c r="P444" i="2"/>
  <c r="T444" i="2"/>
  <c r="X444" i="2"/>
  <c r="U444" i="2"/>
  <c r="L444" i="2"/>
  <c r="I444" i="2"/>
  <c r="Y444" i="2"/>
  <c r="K444" i="2"/>
  <c r="Q444" i="2"/>
  <c r="J440" i="2"/>
  <c r="N440" i="2"/>
  <c r="R440" i="2"/>
  <c r="V440" i="2"/>
  <c r="O440" i="2"/>
  <c r="S440" i="2"/>
  <c r="W440" i="2"/>
  <c r="P440" i="2"/>
  <c r="T440" i="2"/>
  <c r="X440" i="2"/>
  <c r="U440" i="2"/>
  <c r="L440" i="2"/>
  <c r="I440" i="2"/>
  <c r="Y440" i="2"/>
  <c r="K440" i="2"/>
  <c r="Q440" i="2"/>
  <c r="J436" i="2"/>
  <c r="N436" i="2"/>
  <c r="R436" i="2"/>
  <c r="V436" i="2"/>
  <c r="O436" i="2"/>
  <c r="S436" i="2"/>
  <c r="W436" i="2"/>
  <c r="P436" i="2"/>
  <c r="T436" i="2"/>
  <c r="X436" i="2"/>
  <c r="U436" i="2"/>
  <c r="L436" i="2"/>
  <c r="I436" i="2"/>
  <c r="Y436" i="2"/>
  <c r="K436" i="2"/>
  <c r="Q436" i="2"/>
  <c r="J432" i="2"/>
  <c r="Q432" i="2"/>
  <c r="U432" i="2"/>
  <c r="Y432" i="2"/>
  <c r="R432" i="2"/>
  <c r="W432" i="2"/>
  <c r="N432" i="2"/>
  <c r="S432" i="2"/>
  <c r="X432" i="2"/>
  <c r="O432" i="2"/>
  <c r="T432" i="2"/>
  <c r="P432" i="2"/>
  <c r="L432" i="2"/>
  <c r="I432" i="2"/>
  <c r="V432" i="2"/>
  <c r="K432" i="2"/>
  <c r="J428" i="2"/>
  <c r="Q428" i="2"/>
  <c r="U428" i="2"/>
  <c r="Y428" i="2"/>
  <c r="R428" i="2"/>
  <c r="W428" i="2"/>
  <c r="N428" i="2"/>
  <c r="S428" i="2"/>
  <c r="X428" i="2"/>
  <c r="O428" i="2"/>
  <c r="T428" i="2"/>
  <c r="V428" i="2"/>
  <c r="L428" i="2"/>
  <c r="I428" i="2"/>
  <c r="K428" i="2"/>
  <c r="P428" i="2"/>
  <c r="J424" i="2"/>
  <c r="Q424" i="2"/>
  <c r="U424" i="2"/>
  <c r="Y424" i="2"/>
  <c r="R424" i="2"/>
  <c r="W424" i="2"/>
  <c r="N424" i="2"/>
  <c r="S424" i="2"/>
  <c r="X424" i="2"/>
  <c r="O424" i="2"/>
  <c r="T424" i="2"/>
  <c r="L424" i="2"/>
  <c r="I424" i="2"/>
  <c r="P424" i="2"/>
  <c r="K424" i="2"/>
  <c r="V424" i="2"/>
  <c r="J420" i="2"/>
  <c r="Q420" i="2"/>
  <c r="U420" i="2"/>
  <c r="Y420" i="2"/>
  <c r="R420" i="2"/>
  <c r="W420" i="2"/>
  <c r="N420" i="2"/>
  <c r="S420" i="2"/>
  <c r="X420" i="2"/>
  <c r="O420" i="2"/>
  <c r="T420" i="2"/>
  <c r="L420" i="2"/>
  <c r="I420" i="2"/>
  <c r="P420" i="2"/>
  <c r="V420" i="2"/>
  <c r="K420" i="2"/>
  <c r="J416" i="2"/>
  <c r="P416" i="2"/>
  <c r="T416" i="2"/>
  <c r="X416" i="2"/>
  <c r="Q416" i="2"/>
  <c r="U416" i="2"/>
  <c r="Y416" i="2"/>
  <c r="R416" i="2"/>
  <c r="S416" i="2"/>
  <c r="N416" i="2"/>
  <c r="V416" i="2"/>
  <c r="L416" i="2"/>
  <c r="I416" i="2"/>
  <c r="O416" i="2"/>
  <c r="W416" i="2"/>
  <c r="K416" i="2"/>
  <c r="J412" i="2"/>
  <c r="P412" i="2"/>
  <c r="T412" i="2"/>
  <c r="X412" i="2"/>
  <c r="Q412" i="2"/>
  <c r="U412" i="2"/>
  <c r="Y412" i="2"/>
  <c r="R412" i="2"/>
  <c r="S412" i="2"/>
  <c r="N412" i="2"/>
  <c r="V412" i="2"/>
  <c r="W412" i="2"/>
  <c r="L412" i="2"/>
  <c r="I412" i="2"/>
  <c r="K412" i="2"/>
  <c r="O412" i="2"/>
  <c r="J408" i="2"/>
  <c r="P408" i="2"/>
  <c r="T408" i="2"/>
  <c r="X408" i="2"/>
  <c r="Q408" i="2"/>
  <c r="U408" i="2"/>
  <c r="Y408" i="2"/>
  <c r="R408" i="2"/>
  <c r="S408" i="2"/>
  <c r="N408" i="2"/>
  <c r="V408" i="2"/>
  <c r="L408" i="2"/>
  <c r="I408" i="2"/>
  <c r="O408" i="2"/>
  <c r="W408" i="2"/>
  <c r="K408" i="2"/>
  <c r="J404" i="2"/>
  <c r="P404" i="2"/>
  <c r="T404" i="2"/>
  <c r="X404" i="2"/>
  <c r="Q404" i="2"/>
  <c r="U404" i="2"/>
  <c r="Y404" i="2"/>
  <c r="R404" i="2"/>
  <c r="S404" i="2"/>
  <c r="N404" i="2"/>
  <c r="V404" i="2"/>
  <c r="W404" i="2"/>
  <c r="L404" i="2"/>
  <c r="I404" i="2"/>
  <c r="K404" i="2"/>
  <c r="O404" i="2"/>
  <c r="J400" i="2"/>
  <c r="P400" i="2"/>
  <c r="T400" i="2"/>
  <c r="X400" i="2"/>
  <c r="Q400" i="2"/>
  <c r="U400" i="2"/>
  <c r="Y400" i="2"/>
  <c r="R400" i="2"/>
  <c r="S400" i="2"/>
  <c r="N400" i="2"/>
  <c r="V400" i="2"/>
  <c r="L400" i="2"/>
  <c r="I400" i="2"/>
  <c r="O400" i="2"/>
  <c r="W400" i="2"/>
  <c r="K400" i="2"/>
  <c r="J396" i="2"/>
  <c r="P396" i="2"/>
  <c r="T396" i="2"/>
  <c r="X396" i="2"/>
  <c r="Q396" i="2"/>
  <c r="U396" i="2"/>
  <c r="Y396" i="2"/>
  <c r="R396" i="2"/>
  <c r="S396" i="2"/>
  <c r="N396" i="2"/>
  <c r="V396" i="2"/>
  <c r="W396" i="2"/>
  <c r="L396" i="2"/>
  <c r="I396" i="2"/>
  <c r="K396" i="2"/>
  <c r="O396" i="2"/>
  <c r="J392" i="2"/>
  <c r="P392" i="2"/>
  <c r="T392" i="2"/>
  <c r="X392" i="2"/>
  <c r="Q392" i="2"/>
  <c r="U392" i="2"/>
  <c r="Y392" i="2"/>
  <c r="R392" i="2"/>
  <c r="S392" i="2"/>
  <c r="N392" i="2"/>
  <c r="V392" i="2"/>
  <c r="L392" i="2"/>
  <c r="I392" i="2"/>
  <c r="O392" i="2"/>
  <c r="W392" i="2"/>
  <c r="K392" i="2"/>
  <c r="J388" i="2"/>
  <c r="N388" i="2"/>
  <c r="R388" i="2"/>
  <c r="V388" i="2"/>
  <c r="Q388" i="2"/>
  <c r="W388" i="2"/>
  <c r="S388" i="2"/>
  <c r="X388" i="2"/>
  <c r="O388" i="2"/>
  <c r="Y388" i="2"/>
  <c r="P388" i="2"/>
  <c r="T388" i="2"/>
  <c r="U388" i="2"/>
  <c r="L388" i="2"/>
  <c r="I388" i="2"/>
  <c r="K388" i="2"/>
  <c r="J384" i="2"/>
  <c r="N384" i="2"/>
  <c r="R384" i="2"/>
  <c r="V384" i="2"/>
  <c r="Q384" i="2"/>
  <c r="W384" i="2"/>
  <c r="S384" i="2"/>
  <c r="X384" i="2"/>
  <c r="T384" i="2"/>
  <c r="U384" i="2"/>
  <c r="O384" i="2"/>
  <c r="Y384" i="2"/>
  <c r="L384" i="2"/>
  <c r="I384" i="2"/>
  <c r="K384" i="2"/>
  <c r="P384" i="2"/>
  <c r="J380" i="2"/>
  <c r="N380" i="2"/>
  <c r="R380" i="2"/>
  <c r="V380" i="2"/>
  <c r="Q380" i="2"/>
  <c r="W380" i="2"/>
  <c r="S380" i="2"/>
  <c r="X380" i="2"/>
  <c r="O380" i="2"/>
  <c r="Y380" i="2"/>
  <c r="P380" i="2"/>
  <c r="T380" i="2"/>
  <c r="L380" i="2"/>
  <c r="I380" i="2"/>
  <c r="K380" i="2"/>
  <c r="U380" i="2"/>
  <c r="J376" i="2"/>
  <c r="N376" i="2"/>
  <c r="R376" i="2"/>
  <c r="V376" i="2"/>
  <c r="Q376" i="2"/>
  <c r="W376" i="2"/>
  <c r="S376" i="2"/>
  <c r="X376" i="2"/>
  <c r="O376" i="2"/>
  <c r="T376" i="2"/>
  <c r="Y376" i="2"/>
  <c r="P376" i="2"/>
  <c r="U376" i="2"/>
  <c r="L376" i="2"/>
  <c r="I376" i="2"/>
  <c r="K376" i="2"/>
  <c r="J372" i="2"/>
  <c r="N372" i="2"/>
  <c r="R372" i="2"/>
  <c r="V372" i="2"/>
  <c r="Q372" i="2"/>
  <c r="W372" i="2"/>
  <c r="S372" i="2"/>
  <c r="X372" i="2"/>
  <c r="O372" i="2"/>
  <c r="T372" i="2"/>
  <c r="Y372" i="2"/>
  <c r="P372" i="2"/>
  <c r="U372" i="2"/>
  <c r="L372" i="2"/>
  <c r="I372" i="2"/>
  <c r="K372" i="2"/>
  <c r="J368" i="2"/>
  <c r="N368" i="2"/>
  <c r="R368" i="2"/>
  <c r="V368" i="2"/>
  <c r="Q368" i="2"/>
  <c r="W368" i="2"/>
  <c r="S368" i="2"/>
  <c r="X368" i="2"/>
  <c r="O368" i="2"/>
  <c r="T368" i="2"/>
  <c r="Y368" i="2"/>
  <c r="U368" i="2"/>
  <c r="L368" i="2"/>
  <c r="I368" i="2"/>
  <c r="K368" i="2"/>
  <c r="P368" i="2"/>
  <c r="J364" i="2"/>
  <c r="N364" i="2"/>
  <c r="R364" i="2"/>
  <c r="V364" i="2"/>
  <c r="Q364" i="2"/>
  <c r="W364" i="2"/>
  <c r="S364" i="2"/>
  <c r="X364" i="2"/>
  <c r="O364" i="2"/>
  <c r="T364" i="2"/>
  <c r="Y364" i="2"/>
  <c r="P364" i="2"/>
  <c r="L364" i="2"/>
  <c r="I364" i="2"/>
  <c r="U364" i="2"/>
  <c r="K364" i="2"/>
  <c r="J360" i="2"/>
  <c r="N360" i="2"/>
  <c r="R360" i="2"/>
  <c r="V360" i="2"/>
  <c r="Q360" i="2"/>
  <c r="W360" i="2"/>
  <c r="S360" i="2"/>
  <c r="X360" i="2"/>
  <c r="O360" i="2"/>
  <c r="T360" i="2"/>
  <c r="Y360" i="2"/>
  <c r="P360" i="2"/>
  <c r="U360" i="2"/>
  <c r="L360" i="2"/>
  <c r="I360" i="2"/>
  <c r="K360" i="2"/>
  <c r="J356" i="2"/>
  <c r="N356" i="2"/>
  <c r="R356" i="2"/>
  <c r="V356" i="2"/>
  <c r="Q356" i="2"/>
  <c r="W356" i="2"/>
  <c r="S356" i="2"/>
  <c r="X356" i="2"/>
  <c r="O356" i="2"/>
  <c r="T356" i="2"/>
  <c r="Y356" i="2"/>
  <c r="P356" i="2"/>
  <c r="U356" i="2"/>
  <c r="L356" i="2"/>
  <c r="I356" i="2"/>
  <c r="K356" i="2"/>
  <c r="J352" i="2"/>
  <c r="N352" i="2"/>
  <c r="R352" i="2"/>
  <c r="V352" i="2"/>
  <c r="Q352" i="2"/>
  <c r="W352" i="2"/>
  <c r="S352" i="2"/>
  <c r="X352" i="2"/>
  <c r="O352" i="2"/>
  <c r="T352" i="2"/>
  <c r="Y352" i="2"/>
  <c r="U352" i="2"/>
  <c r="L352" i="2"/>
  <c r="I352" i="2"/>
  <c r="P352" i="2"/>
  <c r="K352" i="2"/>
  <c r="J348" i="2"/>
  <c r="N348" i="2"/>
  <c r="R348" i="2"/>
  <c r="V348" i="2"/>
  <c r="Q348" i="2"/>
  <c r="W348" i="2"/>
  <c r="S348" i="2"/>
  <c r="X348" i="2"/>
  <c r="O348" i="2"/>
  <c r="T348" i="2"/>
  <c r="Y348" i="2"/>
  <c r="P348" i="2"/>
  <c r="U348" i="2"/>
  <c r="L348" i="2"/>
  <c r="I348" i="2"/>
  <c r="K348" i="2"/>
  <c r="J344" i="2"/>
  <c r="N344" i="2"/>
  <c r="R344" i="2"/>
  <c r="V344" i="2"/>
  <c r="Q344" i="2"/>
  <c r="W344" i="2"/>
  <c r="S344" i="2"/>
  <c r="X344" i="2"/>
  <c r="O344" i="2"/>
  <c r="T344" i="2"/>
  <c r="Y344" i="2"/>
  <c r="P344" i="2"/>
  <c r="U344" i="2"/>
  <c r="L344" i="2"/>
  <c r="I344" i="2"/>
  <c r="K344" i="2"/>
  <c r="J340" i="2"/>
  <c r="P340" i="2"/>
  <c r="N340" i="2"/>
  <c r="R340" i="2"/>
  <c r="V340" i="2"/>
  <c r="Q340" i="2"/>
  <c r="W340" i="2"/>
  <c r="S340" i="2"/>
  <c r="X340" i="2"/>
  <c r="T340" i="2"/>
  <c r="Y340" i="2"/>
  <c r="O340" i="2"/>
  <c r="U340" i="2"/>
  <c r="L340" i="2"/>
  <c r="I340" i="2"/>
  <c r="K340" i="2"/>
  <c r="J336" i="2"/>
  <c r="P336" i="2"/>
  <c r="T336" i="2"/>
  <c r="X336" i="2"/>
  <c r="N336" i="2"/>
  <c r="R336" i="2"/>
  <c r="V336" i="2"/>
  <c r="Q336" i="2"/>
  <c r="Y336" i="2"/>
  <c r="S336" i="2"/>
  <c r="U336" i="2"/>
  <c r="O336" i="2"/>
  <c r="L336" i="2"/>
  <c r="I336" i="2"/>
  <c r="W336" i="2"/>
  <c r="K336" i="2"/>
  <c r="J332" i="2"/>
  <c r="P332" i="2"/>
  <c r="T332" i="2"/>
  <c r="X332" i="2"/>
  <c r="N332" i="2"/>
  <c r="R332" i="2"/>
  <c r="V332" i="2"/>
  <c r="Q332" i="2"/>
  <c r="Y332" i="2"/>
  <c r="S332" i="2"/>
  <c r="U332" i="2"/>
  <c r="O332" i="2"/>
  <c r="W332" i="2"/>
  <c r="L332" i="2"/>
  <c r="I332" i="2"/>
  <c r="K332" i="2"/>
  <c r="J328" i="2"/>
  <c r="P328" i="2"/>
  <c r="T328" i="2"/>
  <c r="X328" i="2"/>
  <c r="N328" i="2"/>
  <c r="R328" i="2"/>
  <c r="V328" i="2"/>
  <c r="Q328" i="2"/>
  <c r="Y328" i="2"/>
  <c r="S328" i="2"/>
  <c r="U328" i="2"/>
  <c r="O328" i="2"/>
  <c r="L328" i="2"/>
  <c r="I328" i="2"/>
  <c r="K328" i="2"/>
  <c r="W328" i="2"/>
  <c r="J324" i="2"/>
  <c r="P324" i="2"/>
  <c r="T324" i="2"/>
  <c r="X324" i="2"/>
  <c r="N324" i="2"/>
  <c r="R324" i="2"/>
  <c r="V324" i="2"/>
  <c r="Q324" i="2"/>
  <c r="Y324" i="2"/>
  <c r="S324" i="2"/>
  <c r="U324" i="2"/>
  <c r="O324" i="2"/>
  <c r="W324" i="2"/>
  <c r="L324" i="2"/>
  <c r="I324" i="2"/>
  <c r="K324" i="2"/>
  <c r="J320" i="2"/>
  <c r="P320" i="2"/>
  <c r="T320" i="2"/>
  <c r="X320" i="2"/>
  <c r="Q320" i="2"/>
  <c r="U320" i="2"/>
  <c r="Y320" i="2"/>
  <c r="N320" i="2"/>
  <c r="R320" i="2"/>
  <c r="V320" i="2"/>
  <c r="S320" i="2"/>
  <c r="W320" i="2"/>
  <c r="O320" i="2"/>
  <c r="L320" i="2"/>
  <c r="I320" i="2"/>
  <c r="K320" i="2"/>
  <c r="J316" i="2"/>
  <c r="P316" i="2"/>
  <c r="T316" i="2"/>
  <c r="X316" i="2"/>
  <c r="Q316" i="2"/>
  <c r="U316" i="2"/>
  <c r="Y316" i="2"/>
  <c r="N316" i="2"/>
  <c r="R316" i="2"/>
  <c r="V316" i="2"/>
  <c r="S316" i="2"/>
  <c r="W316" i="2"/>
  <c r="O316" i="2"/>
  <c r="L316" i="2"/>
  <c r="I316" i="2"/>
  <c r="K316" i="2"/>
  <c r="J312" i="2"/>
  <c r="P312" i="2"/>
  <c r="T312" i="2"/>
  <c r="X312" i="2"/>
  <c r="Q312" i="2"/>
  <c r="U312" i="2"/>
  <c r="Y312" i="2"/>
  <c r="N312" i="2"/>
  <c r="R312" i="2"/>
  <c r="V312" i="2"/>
  <c r="S312" i="2"/>
  <c r="W312" i="2"/>
  <c r="L312" i="2"/>
  <c r="I312" i="2"/>
  <c r="K312" i="2"/>
  <c r="O312" i="2"/>
  <c r="J308" i="2"/>
  <c r="P308" i="2"/>
  <c r="T308" i="2"/>
  <c r="X308" i="2"/>
  <c r="Q308" i="2"/>
  <c r="U308" i="2"/>
  <c r="Y308" i="2"/>
  <c r="N308" i="2"/>
  <c r="R308" i="2"/>
  <c r="V308" i="2"/>
  <c r="S308" i="2"/>
  <c r="W308" i="2"/>
  <c r="O308" i="2"/>
  <c r="L308" i="2"/>
  <c r="I308" i="2"/>
  <c r="K308" i="2"/>
  <c r="J304" i="2"/>
  <c r="P304" i="2"/>
  <c r="T304" i="2"/>
  <c r="X304" i="2"/>
  <c r="Q304" i="2"/>
  <c r="U304" i="2"/>
  <c r="Y304" i="2"/>
  <c r="N304" i="2"/>
  <c r="R304" i="2"/>
  <c r="V304" i="2"/>
  <c r="S304" i="2"/>
  <c r="W304" i="2"/>
  <c r="O304" i="2"/>
  <c r="L304" i="2"/>
  <c r="I304" i="2"/>
  <c r="K304" i="2"/>
  <c r="J300" i="2"/>
  <c r="P300" i="2"/>
  <c r="T300" i="2"/>
  <c r="X300" i="2"/>
  <c r="Q300" i="2"/>
  <c r="U300" i="2"/>
  <c r="Y300" i="2"/>
  <c r="N300" i="2"/>
  <c r="R300" i="2"/>
  <c r="V300" i="2"/>
  <c r="S300" i="2"/>
  <c r="W300" i="2"/>
  <c r="O300" i="2"/>
  <c r="L300" i="2"/>
  <c r="I300" i="2"/>
  <c r="K300" i="2"/>
  <c r="J296" i="2"/>
  <c r="P296" i="2"/>
  <c r="T296" i="2"/>
  <c r="X296" i="2"/>
  <c r="Q296" i="2"/>
  <c r="U296" i="2"/>
  <c r="Y296" i="2"/>
  <c r="N296" i="2"/>
  <c r="R296" i="2"/>
  <c r="V296" i="2"/>
  <c r="S296" i="2"/>
  <c r="W296" i="2"/>
  <c r="O296" i="2"/>
  <c r="L296" i="2"/>
  <c r="I296" i="2"/>
  <c r="K296" i="2"/>
  <c r="J292" i="2"/>
  <c r="P292" i="2"/>
  <c r="T292" i="2"/>
  <c r="X292" i="2"/>
  <c r="Q292" i="2"/>
  <c r="U292" i="2"/>
  <c r="Y292" i="2"/>
  <c r="N292" i="2"/>
  <c r="R292" i="2"/>
  <c r="V292" i="2"/>
  <c r="S292" i="2"/>
  <c r="W292" i="2"/>
  <c r="O292" i="2"/>
  <c r="L292" i="2"/>
  <c r="I292" i="2"/>
  <c r="K292" i="2"/>
  <c r="J288" i="2"/>
  <c r="P288" i="2"/>
  <c r="T288" i="2"/>
  <c r="X288" i="2"/>
  <c r="Q288" i="2"/>
  <c r="U288" i="2"/>
  <c r="Y288" i="2"/>
  <c r="N288" i="2"/>
  <c r="R288" i="2"/>
  <c r="V288" i="2"/>
  <c r="S288" i="2"/>
  <c r="W288" i="2"/>
  <c r="O288" i="2"/>
  <c r="L288" i="2"/>
  <c r="I288" i="2"/>
  <c r="K288" i="2"/>
  <c r="J284" i="2"/>
  <c r="P284" i="2"/>
  <c r="T284" i="2"/>
  <c r="X284" i="2"/>
  <c r="Q284" i="2"/>
  <c r="U284" i="2"/>
  <c r="Y284" i="2"/>
  <c r="N284" i="2"/>
  <c r="R284" i="2"/>
  <c r="V284" i="2"/>
  <c r="S284" i="2"/>
  <c r="W284" i="2"/>
  <c r="O284" i="2"/>
  <c r="L284" i="2"/>
  <c r="I284" i="2"/>
  <c r="K284" i="2"/>
  <c r="J280" i="2"/>
  <c r="P280" i="2"/>
  <c r="T280" i="2"/>
  <c r="X280" i="2"/>
  <c r="Q280" i="2"/>
  <c r="U280" i="2"/>
  <c r="Y280" i="2"/>
  <c r="N280" i="2"/>
  <c r="R280" i="2"/>
  <c r="V280" i="2"/>
  <c r="S280" i="2"/>
  <c r="W280" i="2"/>
  <c r="L280" i="2"/>
  <c r="I280" i="2"/>
  <c r="O280" i="2"/>
  <c r="K280" i="2"/>
  <c r="P276" i="2"/>
  <c r="T276" i="2"/>
  <c r="X276" i="2"/>
  <c r="Q276" i="2"/>
  <c r="V276" i="2"/>
  <c r="R276" i="2"/>
  <c r="W276" i="2"/>
  <c r="N276" i="2"/>
  <c r="S276" i="2"/>
  <c r="Y276" i="2"/>
  <c r="O276" i="2"/>
  <c r="U276" i="2"/>
  <c r="L276" i="2"/>
  <c r="J271" i="2"/>
  <c r="P271" i="2"/>
  <c r="T271" i="2"/>
  <c r="X271" i="2"/>
  <c r="Q271" i="2"/>
  <c r="V271" i="2"/>
  <c r="R271" i="2"/>
  <c r="W271" i="2"/>
  <c r="N271" i="2"/>
  <c r="S271" i="2"/>
  <c r="Y271" i="2"/>
  <c r="U271" i="2"/>
  <c r="O271" i="2"/>
  <c r="L271" i="2"/>
  <c r="K271" i="2"/>
  <c r="I271" i="2"/>
  <c r="J267" i="2"/>
  <c r="P267" i="2"/>
  <c r="T267" i="2"/>
  <c r="X267" i="2"/>
  <c r="Q267" i="2"/>
  <c r="V267" i="2"/>
  <c r="R267" i="2"/>
  <c r="W267" i="2"/>
  <c r="N267" i="2"/>
  <c r="S267" i="2"/>
  <c r="Y267" i="2"/>
  <c r="O267" i="2"/>
  <c r="U267" i="2"/>
  <c r="L267" i="2"/>
  <c r="K267" i="2"/>
  <c r="I267" i="2"/>
  <c r="J263" i="2"/>
  <c r="P263" i="2"/>
  <c r="T263" i="2"/>
  <c r="X263" i="2"/>
  <c r="Q263" i="2"/>
  <c r="V263" i="2"/>
  <c r="R263" i="2"/>
  <c r="W263" i="2"/>
  <c r="N263" i="2"/>
  <c r="S263" i="2"/>
  <c r="Y263" i="2"/>
  <c r="O263" i="2"/>
  <c r="U263" i="2"/>
  <c r="L263" i="2"/>
  <c r="K263" i="2"/>
  <c r="I263" i="2"/>
  <c r="J259" i="2"/>
  <c r="P259" i="2"/>
  <c r="T259" i="2"/>
  <c r="X259" i="2"/>
  <c r="Q259" i="2"/>
  <c r="V259" i="2"/>
  <c r="R259" i="2"/>
  <c r="W259" i="2"/>
  <c r="N259" i="2"/>
  <c r="S259" i="2"/>
  <c r="Y259" i="2"/>
  <c r="O259" i="2"/>
  <c r="U259" i="2"/>
  <c r="L259" i="2"/>
  <c r="K259" i="2"/>
  <c r="I259" i="2"/>
  <c r="J255" i="2"/>
  <c r="P255" i="2"/>
  <c r="T255" i="2"/>
  <c r="X255" i="2"/>
  <c r="Q255" i="2"/>
  <c r="V255" i="2"/>
  <c r="R255" i="2"/>
  <c r="W255" i="2"/>
  <c r="N255" i="2"/>
  <c r="S255" i="2"/>
  <c r="Y255" i="2"/>
  <c r="U255" i="2"/>
  <c r="O255" i="2"/>
  <c r="L255" i="2"/>
  <c r="K255" i="2"/>
  <c r="I255" i="2"/>
  <c r="J251" i="2"/>
  <c r="P251" i="2"/>
  <c r="T251" i="2"/>
  <c r="X251" i="2"/>
  <c r="Q251" i="2"/>
  <c r="V251" i="2"/>
  <c r="R251" i="2"/>
  <c r="W251" i="2"/>
  <c r="N251" i="2"/>
  <c r="S251" i="2"/>
  <c r="Y251" i="2"/>
  <c r="O251" i="2"/>
  <c r="L251" i="2"/>
  <c r="K251" i="2"/>
  <c r="U251" i="2"/>
  <c r="I251" i="2"/>
  <c r="J247" i="2"/>
  <c r="P247" i="2"/>
  <c r="T247" i="2"/>
  <c r="X247" i="2"/>
  <c r="Q247" i="2"/>
  <c r="V247" i="2"/>
  <c r="R247" i="2"/>
  <c r="W247" i="2"/>
  <c r="N247" i="2"/>
  <c r="S247" i="2"/>
  <c r="Y247" i="2"/>
  <c r="O247" i="2"/>
  <c r="U247" i="2"/>
  <c r="L247" i="2"/>
  <c r="K247" i="2"/>
  <c r="I247" i="2"/>
  <c r="J243" i="2"/>
  <c r="P243" i="2"/>
  <c r="T243" i="2"/>
  <c r="X243" i="2"/>
  <c r="Q243" i="2"/>
  <c r="V243" i="2"/>
  <c r="R243" i="2"/>
  <c r="W243" i="2"/>
  <c r="N243" i="2"/>
  <c r="S243" i="2"/>
  <c r="Y243" i="2"/>
  <c r="O243" i="2"/>
  <c r="U243" i="2"/>
  <c r="L243" i="2"/>
  <c r="K243" i="2"/>
  <c r="I243" i="2"/>
  <c r="J239" i="2"/>
  <c r="P239" i="2"/>
  <c r="T239" i="2"/>
  <c r="X239" i="2"/>
  <c r="Q239" i="2"/>
  <c r="V239" i="2"/>
  <c r="R239" i="2"/>
  <c r="W239" i="2"/>
  <c r="N239" i="2"/>
  <c r="S239" i="2"/>
  <c r="Y239" i="2"/>
  <c r="U239" i="2"/>
  <c r="O239" i="2"/>
  <c r="L239" i="2"/>
  <c r="K239" i="2"/>
  <c r="I239" i="2"/>
  <c r="J235" i="2"/>
  <c r="N235" i="2"/>
  <c r="R235" i="2"/>
  <c r="V235" i="2"/>
  <c r="P235" i="2"/>
  <c r="T235" i="2"/>
  <c r="X235" i="2"/>
  <c r="Q235" i="2"/>
  <c r="Y235" i="2"/>
  <c r="S235" i="2"/>
  <c r="U235" i="2"/>
  <c r="O235" i="2"/>
  <c r="W235" i="2"/>
  <c r="L235" i="2"/>
  <c r="K235" i="2"/>
  <c r="I235" i="2"/>
  <c r="J231" i="2"/>
  <c r="N231" i="2"/>
  <c r="R231" i="2"/>
  <c r="V231" i="2"/>
  <c r="P231" i="2"/>
  <c r="T231" i="2"/>
  <c r="X231" i="2"/>
  <c r="Q231" i="2"/>
  <c r="Y231" i="2"/>
  <c r="S231" i="2"/>
  <c r="U231" i="2"/>
  <c r="O231" i="2"/>
  <c r="W231" i="2"/>
  <c r="L231" i="2"/>
  <c r="K231" i="2"/>
  <c r="I231" i="2"/>
  <c r="J227" i="2"/>
  <c r="N227" i="2"/>
  <c r="R227" i="2"/>
  <c r="V227" i="2"/>
  <c r="P227" i="2"/>
  <c r="T227" i="2"/>
  <c r="X227" i="2"/>
  <c r="Q227" i="2"/>
  <c r="Y227" i="2"/>
  <c r="S227" i="2"/>
  <c r="U227" i="2"/>
  <c r="O227" i="2"/>
  <c r="W227" i="2"/>
  <c r="L227" i="2"/>
  <c r="K227" i="2"/>
  <c r="I227" i="2"/>
  <c r="J223" i="2"/>
  <c r="N223" i="2"/>
  <c r="R223" i="2"/>
  <c r="V223" i="2"/>
  <c r="O223" i="2"/>
  <c r="S223" i="2"/>
  <c r="W223" i="2"/>
  <c r="P223" i="2"/>
  <c r="T223" i="2"/>
  <c r="X223" i="2"/>
  <c r="Q223" i="2"/>
  <c r="U223" i="2"/>
  <c r="Y223" i="2"/>
  <c r="L223" i="2"/>
  <c r="K223" i="2"/>
  <c r="I223" i="2"/>
  <c r="J219" i="2"/>
  <c r="N219" i="2"/>
  <c r="R219" i="2"/>
  <c r="V219" i="2"/>
  <c r="O219" i="2"/>
  <c r="S219" i="2"/>
  <c r="W219" i="2"/>
  <c r="P219" i="2"/>
  <c r="T219" i="2"/>
  <c r="X219" i="2"/>
  <c r="Q219" i="2"/>
  <c r="U219" i="2"/>
  <c r="Y219" i="2"/>
  <c r="L219" i="2"/>
  <c r="K219" i="2"/>
  <c r="I219" i="2"/>
  <c r="J215" i="2"/>
  <c r="N215" i="2"/>
  <c r="R215" i="2"/>
  <c r="V215" i="2"/>
  <c r="O215" i="2"/>
  <c r="S215" i="2"/>
  <c r="W215" i="2"/>
  <c r="P215" i="2"/>
  <c r="T215" i="2"/>
  <c r="X215" i="2"/>
  <c r="Q215" i="2"/>
  <c r="U215" i="2"/>
  <c r="Y215" i="2"/>
  <c r="L215" i="2"/>
  <c r="K215" i="2"/>
  <c r="I215" i="2"/>
  <c r="J211" i="2"/>
  <c r="N211" i="2"/>
  <c r="R211" i="2"/>
  <c r="V211" i="2"/>
  <c r="O211" i="2"/>
  <c r="S211" i="2"/>
  <c r="W211" i="2"/>
  <c r="P211" i="2"/>
  <c r="T211" i="2"/>
  <c r="X211" i="2"/>
  <c r="Q211" i="2"/>
  <c r="U211" i="2"/>
  <c r="Y211" i="2"/>
  <c r="L211" i="2"/>
  <c r="K211" i="2"/>
  <c r="I211" i="2"/>
  <c r="J207" i="2"/>
  <c r="N207" i="2"/>
  <c r="R207" i="2"/>
  <c r="V207" i="2"/>
  <c r="O207" i="2"/>
  <c r="S207" i="2"/>
  <c r="W207" i="2"/>
  <c r="P207" i="2"/>
  <c r="T207" i="2"/>
  <c r="X207" i="2"/>
  <c r="Q207" i="2"/>
  <c r="U207" i="2"/>
  <c r="Y207" i="2"/>
  <c r="L207" i="2"/>
  <c r="K207" i="2"/>
  <c r="I207" i="2"/>
  <c r="J203" i="2"/>
  <c r="N203" i="2"/>
  <c r="R203" i="2"/>
  <c r="V203" i="2"/>
  <c r="O203" i="2"/>
  <c r="S203" i="2"/>
  <c r="W203" i="2"/>
  <c r="P203" i="2"/>
  <c r="T203" i="2"/>
  <c r="X203" i="2"/>
  <c r="Q203" i="2"/>
  <c r="U203" i="2"/>
  <c r="Y203" i="2"/>
  <c r="L203" i="2"/>
  <c r="K203" i="2"/>
  <c r="I203" i="2"/>
  <c r="J199" i="2"/>
  <c r="Q199" i="2"/>
  <c r="U199" i="2"/>
  <c r="Y199" i="2"/>
  <c r="R199" i="2"/>
  <c r="W199" i="2"/>
  <c r="N199" i="2"/>
  <c r="S199" i="2"/>
  <c r="X199" i="2"/>
  <c r="O199" i="2"/>
  <c r="T199" i="2"/>
  <c r="V199" i="2"/>
  <c r="P199" i="2"/>
  <c r="L199" i="2"/>
  <c r="K199" i="2"/>
  <c r="I199" i="2"/>
  <c r="J195" i="2"/>
  <c r="Q195" i="2"/>
  <c r="U195" i="2"/>
  <c r="Y195" i="2"/>
  <c r="R195" i="2"/>
  <c r="W195" i="2"/>
  <c r="N195" i="2"/>
  <c r="S195" i="2"/>
  <c r="X195" i="2"/>
  <c r="O195" i="2"/>
  <c r="T195" i="2"/>
  <c r="P195" i="2"/>
  <c r="V195" i="2"/>
  <c r="L195" i="2"/>
  <c r="K195" i="2"/>
  <c r="I195" i="2"/>
  <c r="J191" i="2"/>
  <c r="Q191" i="2"/>
  <c r="U191" i="2"/>
  <c r="Y191" i="2"/>
  <c r="R191" i="2"/>
  <c r="W191" i="2"/>
  <c r="N191" i="2"/>
  <c r="S191" i="2"/>
  <c r="X191" i="2"/>
  <c r="O191" i="2"/>
  <c r="T191" i="2"/>
  <c r="P191" i="2"/>
  <c r="V191" i="2"/>
  <c r="L191" i="2"/>
  <c r="K191" i="2"/>
  <c r="I191" i="2"/>
  <c r="J187" i="2"/>
  <c r="Q187" i="2"/>
  <c r="U187" i="2"/>
  <c r="Y187" i="2"/>
  <c r="R187" i="2"/>
  <c r="W187" i="2"/>
  <c r="N187" i="2"/>
  <c r="S187" i="2"/>
  <c r="X187" i="2"/>
  <c r="O187" i="2"/>
  <c r="T187" i="2"/>
  <c r="P187" i="2"/>
  <c r="V187" i="2"/>
  <c r="L187" i="2"/>
  <c r="K187" i="2"/>
  <c r="I187" i="2"/>
  <c r="J183" i="2"/>
  <c r="Q183" i="2"/>
  <c r="U183" i="2"/>
  <c r="Y183" i="2"/>
  <c r="R183" i="2"/>
  <c r="W183" i="2"/>
  <c r="N183" i="2"/>
  <c r="S183" i="2"/>
  <c r="X183" i="2"/>
  <c r="O183" i="2"/>
  <c r="T183" i="2"/>
  <c r="V183" i="2"/>
  <c r="P183" i="2"/>
  <c r="L183" i="2"/>
  <c r="K183" i="2"/>
  <c r="I183" i="2"/>
  <c r="J179" i="2"/>
  <c r="Q179" i="2"/>
  <c r="U179" i="2"/>
  <c r="Y179" i="2"/>
  <c r="R179" i="2"/>
  <c r="W179" i="2"/>
  <c r="N179" i="2"/>
  <c r="S179" i="2"/>
  <c r="X179" i="2"/>
  <c r="O179" i="2"/>
  <c r="T179" i="2"/>
  <c r="P179" i="2"/>
  <c r="V179" i="2"/>
  <c r="L179" i="2"/>
  <c r="K179" i="2"/>
  <c r="I179" i="2"/>
  <c r="J175" i="2"/>
  <c r="Q175" i="2"/>
  <c r="U175" i="2"/>
  <c r="Y175" i="2"/>
  <c r="R175" i="2"/>
  <c r="W175" i="2"/>
  <c r="N175" i="2"/>
  <c r="S175" i="2"/>
  <c r="X175" i="2"/>
  <c r="O175" i="2"/>
  <c r="T175" i="2"/>
  <c r="P175" i="2"/>
  <c r="V175" i="2"/>
  <c r="L175" i="2"/>
  <c r="K175" i="2"/>
  <c r="I175" i="2"/>
  <c r="J171" i="2"/>
  <c r="O171" i="2"/>
  <c r="S171" i="2"/>
  <c r="W171" i="2"/>
  <c r="Q171" i="2"/>
  <c r="U171" i="2"/>
  <c r="Y171" i="2"/>
  <c r="T171" i="2"/>
  <c r="N171" i="2"/>
  <c r="V171" i="2"/>
  <c r="P171" i="2"/>
  <c r="X171" i="2"/>
  <c r="R171" i="2"/>
  <c r="L171" i="2"/>
  <c r="K171" i="2"/>
  <c r="I171" i="2"/>
  <c r="J167" i="2"/>
  <c r="O167" i="2"/>
  <c r="S167" i="2"/>
  <c r="W167" i="2"/>
  <c r="Q167" i="2"/>
  <c r="U167" i="2"/>
  <c r="Y167" i="2"/>
  <c r="T167" i="2"/>
  <c r="N167" i="2"/>
  <c r="V167" i="2"/>
  <c r="P167" i="2"/>
  <c r="X167" i="2"/>
  <c r="R167" i="2"/>
  <c r="L167" i="2"/>
  <c r="K167" i="2"/>
  <c r="I167" i="2"/>
  <c r="J163" i="2"/>
  <c r="O163" i="2"/>
  <c r="S163" i="2"/>
  <c r="W163" i="2"/>
  <c r="P163" i="2"/>
  <c r="T163" i="2"/>
  <c r="X163" i="2"/>
  <c r="Q163" i="2"/>
  <c r="U163" i="2"/>
  <c r="Y163" i="2"/>
  <c r="N163" i="2"/>
  <c r="R163" i="2"/>
  <c r="V163" i="2"/>
  <c r="L163" i="2"/>
  <c r="K163" i="2"/>
  <c r="I163" i="2"/>
  <c r="J159" i="2"/>
  <c r="O159" i="2"/>
  <c r="S159" i="2"/>
  <c r="W159" i="2"/>
  <c r="P159" i="2"/>
  <c r="T159" i="2"/>
  <c r="X159" i="2"/>
  <c r="Q159" i="2"/>
  <c r="U159" i="2"/>
  <c r="Y159" i="2"/>
  <c r="N159" i="2"/>
  <c r="R159" i="2"/>
  <c r="V159" i="2"/>
  <c r="L159" i="2"/>
  <c r="K159" i="2"/>
  <c r="I159" i="2"/>
  <c r="J155" i="2"/>
  <c r="O155" i="2"/>
  <c r="S155" i="2"/>
  <c r="W155" i="2"/>
  <c r="P155" i="2"/>
  <c r="T155" i="2"/>
  <c r="X155" i="2"/>
  <c r="Q155" i="2"/>
  <c r="U155" i="2"/>
  <c r="Y155" i="2"/>
  <c r="N155" i="2"/>
  <c r="R155" i="2"/>
  <c r="V155" i="2"/>
  <c r="L155" i="2"/>
  <c r="K155" i="2"/>
  <c r="I155" i="2"/>
  <c r="J151" i="2"/>
  <c r="O151" i="2"/>
  <c r="S151" i="2"/>
  <c r="W151" i="2"/>
  <c r="P151" i="2"/>
  <c r="T151" i="2"/>
  <c r="X151" i="2"/>
  <c r="Q151" i="2"/>
  <c r="U151" i="2"/>
  <c r="Y151" i="2"/>
  <c r="N151" i="2"/>
  <c r="R151" i="2"/>
  <c r="V151" i="2"/>
  <c r="L151" i="2"/>
  <c r="K151" i="2"/>
  <c r="I151" i="2"/>
  <c r="J147" i="2"/>
  <c r="O147" i="2"/>
  <c r="S147" i="2"/>
  <c r="W147" i="2"/>
  <c r="P147" i="2"/>
  <c r="T147" i="2"/>
  <c r="X147" i="2"/>
  <c r="Q147" i="2"/>
  <c r="U147" i="2"/>
  <c r="Y147" i="2"/>
  <c r="N147" i="2"/>
  <c r="R147" i="2"/>
  <c r="V147" i="2"/>
  <c r="L147" i="2"/>
  <c r="K147" i="2"/>
  <c r="I147" i="2"/>
  <c r="J143" i="2"/>
  <c r="O143" i="2"/>
  <c r="S143" i="2"/>
  <c r="W143" i="2"/>
  <c r="P143" i="2"/>
  <c r="T143" i="2"/>
  <c r="X143" i="2"/>
  <c r="Q143" i="2"/>
  <c r="U143" i="2"/>
  <c r="Y143" i="2"/>
  <c r="N143" i="2"/>
  <c r="R143" i="2"/>
  <c r="V143" i="2"/>
  <c r="L143" i="2"/>
  <c r="K143" i="2"/>
  <c r="I143" i="2"/>
  <c r="J139" i="2"/>
  <c r="P139" i="2"/>
  <c r="T139" i="2"/>
  <c r="X139" i="2"/>
  <c r="O139" i="2"/>
  <c r="U139" i="2"/>
  <c r="Q139" i="2"/>
  <c r="V139" i="2"/>
  <c r="R139" i="2"/>
  <c r="W139" i="2"/>
  <c r="S139" i="2"/>
  <c r="Y139" i="2"/>
  <c r="N139" i="2"/>
  <c r="L139" i="2"/>
  <c r="K139" i="2"/>
  <c r="I139" i="2"/>
  <c r="J135" i="2"/>
  <c r="P135" i="2"/>
  <c r="T135" i="2"/>
  <c r="X135" i="2"/>
  <c r="O135" i="2"/>
  <c r="U135" i="2"/>
  <c r="Q135" i="2"/>
  <c r="V135" i="2"/>
  <c r="R135" i="2"/>
  <c r="W135" i="2"/>
  <c r="Y135" i="2"/>
  <c r="N135" i="2"/>
  <c r="S135" i="2"/>
  <c r="L135" i="2"/>
  <c r="K135" i="2"/>
  <c r="I135" i="2"/>
  <c r="J131" i="2"/>
  <c r="P131" i="2"/>
  <c r="T131" i="2"/>
  <c r="X131" i="2"/>
  <c r="O131" i="2"/>
  <c r="U131" i="2"/>
  <c r="Q131" i="2"/>
  <c r="V131" i="2"/>
  <c r="R131" i="2"/>
  <c r="W131" i="2"/>
  <c r="N131" i="2"/>
  <c r="S131" i="2"/>
  <c r="Y131" i="2"/>
  <c r="L131" i="2"/>
  <c r="K131" i="2"/>
  <c r="I131" i="2"/>
  <c r="J127" i="2"/>
  <c r="P127" i="2"/>
  <c r="T127" i="2"/>
  <c r="X127" i="2"/>
  <c r="O127" i="2"/>
  <c r="U127" i="2"/>
  <c r="Q127" i="2"/>
  <c r="V127" i="2"/>
  <c r="R127" i="2"/>
  <c r="W127" i="2"/>
  <c r="N127" i="2"/>
  <c r="S127" i="2"/>
  <c r="Y127" i="2"/>
  <c r="L127" i="2"/>
  <c r="K127" i="2"/>
  <c r="I127" i="2"/>
  <c r="J123" i="2"/>
  <c r="P123" i="2"/>
  <c r="T123" i="2"/>
  <c r="X123" i="2"/>
  <c r="O123" i="2"/>
  <c r="U123" i="2"/>
  <c r="Q123" i="2"/>
  <c r="V123" i="2"/>
  <c r="R123" i="2"/>
  <c r="W123" i="2"/>
  <c r="S123" i="2"/>
  <c r="Y123" i="2"/>
  <c r="N123" i="2"/>
  <c r="L123" i="2"/>
  <c r="K123" i="2"/>
  <c r="I123" i="2"/>
  <c r="J119" i="2"/>
  <c r="N119" i="2"/>
  <c r="R119" i="2"/>
  <c r="V119" i="2"/>
  <c r="P119" i="2"/>
  <c r="T119" i="2"/>
  <c r="X119" i="2"/>
  <c r="S119" i="2"/>
  <c r="U119" i="2"/>
  <c r="O119" i="2"/>
  <c r="W119" i="2"/>
  <c r="Y119" i="2"/>
  <c r="Q119" i="2"/>
  <c r="L119" i="2"/>
  <c r="K119" i="2"/>
  <c r="I119" i="2"/>
  <c r="J115" i="2"/>
  <c r="N115" i="2"/>
  <c r="R115" i="2"/>
  <c r="V115" i="2"/>
  <c r="P115" i="2"/>
  <c r="T115" i="2"/>
  <c r="X115" i="2"/>
  <c r="S115" i="2"/>
  <c r="U115" i="2"/>
  <c r="O115" i="2"/>
  <c r="W115" i="2"/>
  <c r="Q115" i="2"/>
  <c r="Y115" i="2"/>
  <c r="L115" i="2"/>
  <c r="K115" i="2"/>
  <c r="I115" i="2"/>
  <c r="J111" i="2"/>
  <c r="N111" i="2"/>
  <c r="R111" i="2"/>
  <c r="V111" i="2"/>
  <c r="O111" i="2"/>
  <c r="P111" i="2"/>
  <c r="T111" i="2"/>
  <c r="X111" i="2"/>
  <c r="S111" i="2"/>
  <c r="U111" i="2"/>
  <c r="W111" i="2"/>
  <c r="Y111" i="2"/>
  <c r="Q111" i="2"/>
  <c r="L111" i="2"/>
  <c r="K111" i="2"/>
  <c r="I111" i="2"/>
  <c r="J107" i="2"/>
  <c r="N107" i="2"/>
  <c r="R107" i="2"/>
  <c r="V107" i="2"/>
  <c r="O107" i="2"/>
  <c r="S107" i="2"/>
  <c r="W107" i="2"/>
  <c r="P107" i="2"/>
  <c r="T107" i="2"/>
  <c r="X107" i="2"/>
  <c r="U107" i="2"/>
  <c r="Y107" i="2"/>
  <c r="Q107" i="2"/>
  <c r="L107" i="2"/>
  <c r="K107" i="2"/>
  <c r="I107" i="2"/>
  <c r="J103" i="2"/>
  <c r="N103" i="2"/>
  <c r="R103" i="2"/>
  <c r="V103" i="2"/>
  <c r="O103" i="2"/>
  <c r="S103" i="2"/>
  <c r="W103" i="2"/>
  <c r="P103" i="2"/>
  <c r="T103" i="2"/>
  <c r="X103" i="2"/>
  <c r="U103" i="2"/>
  <c r="Y103" i="2"/>
  <c r="Q103" i="2"/>
  <c r="L103" i="2"/>
  <c r="K103" i="2"/>
  <c r="I103" i="2"/>
  <c r="J99" i="2"/>
  <c r="N99" i="2"/>
  <c r="R99" i="2"/>
  <c r="V99" i="2"/>
  <c r="O99" i="2"/>
  <c r="S99" i="2"/>
  <c r="W99" i="2"/>
  <c r="P99" i="2"/>
  <c r="T99" i="2"/>
  <c r="X99" i="2"/>
  <c r="U99" i="2"/>
  <c r="Y99" i="2"/>
  <c r="Q99" i="2"/>
  <c r="L99" i="2"/>
  <c r="K99" i="2"/>
  <c r="I99" i="2"/>
  <c r="J95" i="2"/>
  <c r="N95" i="2"/>
  <c r="R95" i="2"/>
  <c r="V95" i="2"/>
  <c r="O95" i="2"/>
  <c r="S95" i="2"/>
  <c r="W95" i="2"/>
  <c r="P95" i="2"/>
  <c r="T95" i="2"/>
  <c r="X95" i="2"/>
  <c r="U95" i="2"/>
  <c r="Y95" i="2"/>
  <c r="Q95" i="2"/>
  <c r="L95" i="2"/>
  <c r="K95" i="2"/>
  <c r="I95" i="2"/>
  <c r="J91" i="2"/>
  <c r="N91" i="2"/>
  <c r="R91" i="2"/>
  <c r="V91" i="2"/>
  <c r="O91" i="2"/>
  <c r="S91" i="2"/>
  <c r="W91" i="2"/>
  <c r="P91" i="2"/>
  <c r="T91" i="2"/>
  <c r="X91" i="2"/>
  <c r="U91" i="2"/>
  <c r="Y91" i="2"/>
  <c r="Q91" i="2"/>
  <c r="L91" i="2"/>
  <c r="K91" i="2"/>
  <c r="I91" i="2"/>
  <c r="J87" i="2"/>
  <c r="N87" i="2"/>
  <c r="R87" i="2"/>
  <c r="V87" i="2"/>
  <c r="O87" i="2"/>
  <c r="S87" i="2"/>
  <c r="W87" i="2"/>
  <c r="P87" i="2"/>
  <c r="T87" i="2"/>
  <c r="X87" i="2"/>
  <c r="U87" i="2"/>
  <c r="Y87" i="2"/>
  <c r="Q87" i="2"/>
  <c r="L87" i="2"/>
  <c r="K87" i="2"/>
  <c r="I87" i="2"/>
  <c r="J83" i="2"/>
  <c r="O83" i="2"/>
  <c r="S83" i="2"/>
  <c r="W83" i="2"/>
  <c r="Q83" i="2"/>
  <c r="V83" i="2"/>
  <c r="R83" i="2"/>
  <c r="X83" i="2"/>
  <c r="N83" i="2"/>
  <c r="T83" i="2"/>
  <c r="Y83" i="2"/>
  <c r="P83" i="2"/>
  <c r="U83" i="2"/>
  <c r="L83" i="2"/>
  <c r="K83" i="2"/>
  <c r="I83" i="2"/>
  <c r="J79" i="2"/>
  <c r="O79" i="2"/>
  <c r="S79" i="2"/>
  <c r="W79" i="2"/>
  <c r="Q79" i="2"/>
  <c r="V79" i="2"/>
  <c r="R79" i="2"/>
  <c r="X79" i="2"/>
  <c r="N79" i="2"/>
  <c r="T79" i="2"/>
  <c r="Y79" i="2"/>
  <c r="U79" i="2"/>
  <c r="P79" i="2"/>
  <c r="L79" i="2"/>
  <c r="K79" i="2"/>
  <c r="I79" i="2"/>
  <c r="J75" i="2"/>
  <c r="O75" i="2"/>
  <c r="S75" i="2"/>
  <c r="W75" i="2"/>
  <c r="Q75" i="2"/>
  <c r="V75" i="2"/>
  <c r="R75" i="2"/>
  <c r="X75" i="2"/>
  <c r="N75" i="2"/>
  <c r="T75" i="2"/>
  <c r="Y75" i="2"/>
  <c r="P75" i="2"/>
  <c r="U75" i="2"/>
  <c r="L75" i="2"/>
  <c r="K75" i="2"/>
  <c r="I75" i="2"/>
  <c r="J71" i="2"/>
  <c r="Q71" i="2"/>
  <c r="U71" i="2"/>
  <c r="Y71" i="2"/>
  <c r="O71" i="2"/>
  <c r="S71" i="2"/>
  <c r="W71" i="2"/>
  <c r="N71" i="2"/>
  <c r="V71" i="2"/>
  <c r="P71" i="2"/>
  <c r="X71" i="2"/>
  <c r="R71" i="2"/>
  <c r="T71" i="2"/>
  <c r="L71" i="2"/>
  <c r="K71" i="2"/>
  <c r="I71" i="2"/>
  <c r="J67" i="2"/>
  <c r="Q67" i="2"/>
  <c r="U67" i="2"/>
  <c r="Y67" i="2"/>
  <c r="O67" i="2"/>
  <c r="S67" i="2"/>
  <c r="W67" i="2"/>
  <c r="N67" i="2"/>
  <c r="V67" i="2"/>
  <c r="P67" i="2"/>
  <c r="X67" i="2"/>
  <c r="R67" i="2"/>
  <c r="T67" i="2"/>
  <c r="L67" i="2"/>
  <c r="K67" i="2"/>
  <c r="I67" i="2"/>
  <c r="J63" i="2"/>
  <c r="Q63" i="2"/>
  <c r="U63" i="2"/>
  <c r="Y63" i="2"/>
  <c r="N63" i="2"/>
  <c r="R63" i="2"/>
  <c r="V63" i="2"/>
  <c r="O63" i="2"/>
  <c r="S63" i="2"/>
  <c r="W63" i="2"/>
  <c r="P63" i="2"/>
  <c r="T63" i="2"/>
  <c r="X63" i="2"/>
  <c r="L63" i="2"/>
  <c r="K63" i="2"/>
  <c r="I63" i="2"/>
  <c r="J59" i="2"/>
  <c r="Q59" i="2"/>
  <c r="U59" i="2"/>
  <c r="Y59" i="2"/>
  <c r="N59" i="2"/>
  <c r="R59" i="2"/>
  <c r="V59" i="2"/>
  <c r="O59" i="2"/>
  <c r="S59" i="2"/>
  <c r="W59" i="2"/>
  <c r="P59" i="2"/>
  <c r="T59" i="2"/>
  <c r="X59" i="2"/>
  <c r="L59" i="2"/>
  <c r="K59" i="2"/>
  <c r="I59" i="2"/>
  <c r="J55" i="2"/>
  <c r="Q55" i="2"/>
  <c r="U55" i="2"/>
  <c r="Y55" i="2"/>
  <c r="N55" i="2"/>
  <c r="R55" i="2"/>
  <c r="V55" i="2"/>
  <c r="O55" i="2"/>
  <c r="S55" i="2"/>
  <c r="W55" i="2"/>
  <c r="P55" i="2"/>
  <c r="T55" i="2"/>
  <c r="X55" i="2"/>
  <c r="L55" i="2"/>
  <c r="K55" i="2"/>
  <c r="I55" i="2"/>
  <c r="J51" i="2"/>
  <c r="Q51" i="2"/>
  <c r="U51" i="2"/>
  <c r="Y51" i="2"/>
  <c r="N51" i="2"/>
  <c r="R51" i="2"/>
  <c r="V51" i="2"/>
  <c r="O51" i="2"/>
  <c r="S51" i="2"/>
  <c r="W51" i="2"/>
  <c r="P51" i="2"/>
  <c r="T51" i="2"/>
  <c r="X51" i="2"/>
  <c r="L51" i="2"/>
  <c r="K51" i="2"/>
  <c r="I51" i="2"/>
  <c r="J47" i="2"/>
  <c r="Q47" i="2"/>
  <c r="U47" i="2"/>
  <c r="Y47" i="2"/>
  <c r="N47" i="2"/>
  <c r="R47" i="2"/>
  <c r="V47" i="2"/>
  <c r="O47" i="2"/>
  <c r="S47" i="2"/>
  <c r="W47" i="2"/>
  <c r="P47" i="2"/>
  <c r="T47" i="2"/>
  <c r="X47" i="2"/>
  <c r="L47" i="2"/>
  <c r="K47" i="2"/>
  <c r="I47" i="2"/>
  <c r="J43" i="2"/>
  <c r="Q43" i="2"/>
  <c r="U43" i="2"/>
  <c r="Y43" i="2"/>
  <c r="N43" i="2"/>
  <c r="R43" i="2"/>
  <c r="V43" i="2"/>
  <c r="O43" i="2"/>
  <c r="S43" i="2"/>
  <c r="W43" i="2"/>
  <c r="P43" i="2"/>
  <c r="T43" i="2"/>
  <c r="X43" i="2"/>
  <c r="L43" i="2"/>
  <c r="K43" i="2"/>
  <c r="I43" i="2"/>
  <c r="J39" i="2"/>
  <c r="P39" i="2"/>
  <c r="T39" i="2"/>
  <c r="X39" i="2"/>
  <c r="O39" i="2"/>
  <c r="U39" i="2"/>
  <c r="Q39" i="2"/>
  <c r="V39" i="2"/>
  <c r="R39" i="2"/>
  <c r="W39" i="2"/>
  <c r="N39" i="2"/>
  <c r="S39" i="2"/>
  <c r="Y39" i="2"/>
  <c r="L39" i="2"/>
  <c r="K39" i="2"/>
  <c r="I39" i="2"/>
  <c r="J35" i="2"/>
  <c r="N35" i="2"/>
  <c r="R35" i="2"/>
  <c r="P35" i="2"/>
  <c r="T35" i="2"/>
  <c r="X35" i="2"/>
  <c r="U35" i="2"/>
  <c r="O35" i="2"/>
  <c r="V35" i="2"/>
  <c r="Q35" i="2"/>
  <c r="W35" i="2"/>
  <c r="S35" i="2"/>
  <c r="Y35" i="2"/>
  <c r="L35" i="2"/>
  <c r="K35" i="2"/>
  <c r="I35" i="2"/>
  <c r="J31" i="2"/>
  <c r="N31" i="2"/>
  <c r="R31" i="2"/>
  <c r="V31" i="2"/>
  <c r="O31" i="2"/>
  <c r="S31" i="2"/>
  <c r="W31" i="2"/>
  <c r="P31" i="2"/>
  <c r="T31" i="2"/>
  <c r="X31" i="2"/>
  <c r="Q31" i="2"/>
  <c r="U31" i="2"/>
  <c r="Y31" i="2"/>
  <c r="K31" i="2"/>
  <c r="L31" i="2"/>
  <c r="I31" i="2"/>
  <c r="J27" i="2"/>
  <c r="N27" i="2"/>
  <c r="R27" i="2"/>
  <c r="V27" i="2"/>
  <c r="O27" i="2"/>
  <c r="S27" i="2"/>
  <c r="W27" i="2"/>
  <c r="P27" i="2"/>
  <c r="T27" i="2"/>
  <c r="X27" i="2"/>
  <c r="Q27" i="2"/>
  <c r="U27" i="2"/>
  <c r="Y27" i="2"/>
  <c r="K27" i="2"/>
  <c r="L27" i="2"/>
  <c r="I27" i="2"/>
  <c r="J23" i="2"/>
  <c r="N23" i="2"/>
  <c r="R23" i="2"/>
  <c r="V23" i="2"/>
  <c r="O23" i="2"/>
  <c r="S23" i="2"/>
  <c r="W23" i="2"/>
  <c r="P23" i="2"/>
  <c r="T23" i="2"/>
  <c r="X23" i="2"/>
  <c r="Q23" i="2"/>
  <c r="U23" i="2"/>
  <c r="Y23" i="2"/>
  <c r="K23" i="2"/>
  <c r="I23" i="2"/>
  <c r="L23" i="2"/>
  <c r="J19" i="2"/>
  <c r="N19" i="2"/>
  <c r="R19" i="2"/>
  <c r="V19" i="2"/>
  <c r="O19" i="2"/>
  <c r="S19" i="2"/>
  <c r="W19" i="2"/>
  <c r="P19" i="2"/>
  <c r="T19" i="2"/>
  <c r="X19" i="2"/>
  <c r="Q19" i="2"/>
  <c r="U19" i="2"/>
  <c r="Y19" i="2"/>
  <c r="L19" i="2"/>
  <c r="K19" i="2"/>
  <c r="I19" i="2"/>
  <c r="J15" i="2"/>
  <c r="N15" i="2"/>
  <c r="R15" i="2"/>
  <c r="V15" i="2"/>
  <c r="O15" i="2"/>
  <c r="S15" i="2"/>
  <c r="W15" i="2"/>
  <c r="P15" i="2"/>
  <c r="T15" i="2"/>
  <c r="X15" i="2"/>
  <c r="Q15" i="2"/>
  <c r="U15" i="2"/>
  <c r="Y15" i="2"/>
  <c r="K15" i="2"/>
  <c r="L15" i="2"/>
  <c r="I15" i="2"/>
  <c r="J11" i="2"/>
  <c r="N11" i="2"/>
  <c r="R11" i="2"/>
  <c r="V11" i="2"/>
  <c r="O11" i="2"/>
  <c r="S11" i="2"/>
  <c r="W11" i="2"/>
  <c r="P11" i="2"/>
  <c r="T11" i="2"/>
  <c r="X11" i="2"/>
  <c r="Q11" i="2"/>
  <c r="U11" i="2"/>
  <c r="Y11" i="2"/>
  <c r="K11" i="2"/>
  <c r="L11" i="2"/>
  <c r="I11" i="2"/>
  <c r="J7" i="2"/>
  <c r="N7" i="2"/>
  <c r="R7" i="2"/>
  <c r="V7" i="2"/>
  <c r="O7" i="2"/>
  <c r="S7" i="2"/>
  <c r="W7" i="2"/>
  <c r="P7" i="2"/>
  <c r="T7" i="2"/>
  <c r="X7" i="2"/>
  <c r="Q7" i="2"/>
  <c r="U7" i="2"/>
  <c r="Y7" i="2"/>
  <c r="K7" i="2"/>
  <c r="I7" i="2"/>
  <c r="L7" i="2"/>
  <c r="J614" i="2"/>
  <c r="P614" i="2"/>
  <c r="T614" i="2"/>
  <c r="X614" i="2"/>
  <c r="O614" i="2"/>
  <c r="U614" i="2"/>
  <c r="Q614" i="2"/>
  <c r="V614" i="2"/>
  <c r="K614" i="2"/>
  <c r="R614" i="2"/>
  <c r="W614" i="2"/>
  <c r="N614" i="2"/>
  <c r="S614" i="2"/>
  <c r="Y614" i="2"/>
  <c r="I614" i="2"/>
  <c r="L614" i="2"/>
</calcChain>
</file>

<file path=xl/sharedStrings.xml><?xml version="1.0" encoding="utf-8"?>
<sst xmlns="http://schemas.openxmlformats.org/spreadsheetml/2006/main" count="23971" uniqueCount="898">
  <si>
    <t>ELEV_RANGE</t>
  </si>
  <si>
    <t>TEMP_00_09</t>
  </si>
  <si>
    <t>PPT_00_09</t>
  </si>
  <si>
    <t>SumAve_P</t>
  </si>
  <si>
    <t>KFCT_AVE</t>
  </si>
  <si>
    <t>BDH_AVE</t>
  </si>
  <si>
    <t>MgO_Mean</t>
  </si>
  <si>
    <t>P_MEAN</t>
  </si>
  <si>
    <t>CaO_Mean</t>
  </si>
  <si>
    <t>PRMH_AVE</t>
  </si>
  <si>
    <t>S_Mean</t>
  </si>
  <si>
    <t>PCT_SEDIM</t>
  </si>
  <si>
    <t>LPREM_mean</t>
  </si>
  <si>
    <t>N_MEAN</t>
  </si>
  <si>
    <t>LogWSA</t>
  </si>
  <si>
    <t>RMC_ID</t>
  </si>
  <si>
    <t>202BUT020</t>
  </si>
  <si>
    <t>SWAMP</t>
  </si>
  <si>
    <t>202BUT030</t>
  </si>
  <si>
    <t>202BUT040</t>
  </si>
  <si>
    <t>202BUT050</t>
  </si>
  <si>
    <t>202BUT480</t>
  </si>
  <si>
    <t>Lunde R2 sites</t>
  </si>
  <si>
    <t>202BUT600</t>
  </si>
  <si>
    <t>202BUT850</t>
  </si>
  <si>
    <t>202DRY010</t>
  </si>
  <si>
    <t>202LAH950</t>
  </si>
  <si>
    <t>202LGC300</t>
  </si>
  <si>
    <t>Water Board</t>
  </si>
  <si>
    <t>202R00408</t>
  </si>
  <si>
    <t>202PES050</t>
  </si>
  <si>
    <t>202PES060</t>
  </si>
  <si>
    <t>202PES070</t>
  </si>
  <si>
    <t>202PES080</t>
  </si>
  <si>
    <t>202PES095</t>
  </si>
  <si>
    <t>202PES100</t>
  </si>
  <si>
    <t>202PES120</t>
  </si>
  <si>
    <t>202PES140</t>
  </si>
  <si>
    <t>202PES150</t>
  </si>
  <si>
    <t>202PES160</t>
  </si>
  <si>
    <t>202PES168</t>
  </si>
  <si>
    <t>202PES170</t>
  </si>
  <si>
    <t>202PES180</t>
  </si>
  <si>
    <t>202PES190</t>
  </si>
  <si>
    <t>202PES200</t>
  </si>
  <si>
    <t>202PES210</t>
  </si>
  <si>
    <t>202PES230</t>
  </si>
  <si>
    <t>202PES240</t>
  </si>
  <si>
    <t>202R00024</t>
  </si>
  <si>
    <t>202R00072</t>
  </si>
  <si>
    <t>202R00087</t>
  </si>
  <si>
    <t>202R00150</t>
  </si>
  <si>
    <t>202R00214</t>
  </si>
  <si>
    <t>202R00248</t>
  </si>
  <si>
    <t>202R00268</t>
  </si>
  <si>
    <t>202R00280</t>
  </si>
  <si>
    <t>202R00284</t>
  </si>
  <si>
    <t>202R00312</t>
  </si>
  <si>
    <t>202R00328</t>
  </si>
  <si>
    <t>202R00376</t>
  </si>
  <si>
    <t>202R00378</t>
  </si>
  <si>
    <t>202R00440</t>
  </si>
  <si>
    <t>202R00488</t>
  </si>
  <si>
    <t>202R00506</t>
  </si>
  <si>
    <t>202R00908</t>
  </si>
  <si>
    <t>202R00972</t>
  </si>
  <si>
    <t>202R01308</t>
  </si>
  <si>
    <t>202R01356</t>
  </si>
  <si>
    <t>202R01612</t>
  </si>
  <si>
    <t>202R02332</t>
  </si>
  <si>
    <t>202SGR010</t>
  </si>
  <si>
    <t>202SGR030</t>
  </si>
  <si>
    <t>202SGR040</t>
  </si>
  <si>
    <t>202SGR060</t>
  </si>
  <si>
    <t>202SGR075</t>
  </si>
  <si>
    <t>202SGR080</t>
  </si>
  <si>
    <t>202SGR090</t>
  </si>
  <si>
    <t>202SGR110</t>
  </si>
  <si>
    <t>202SGR120</t>
  </si>
  <si>
    <t>202SGR130</t>
  </si>
  <si>
    <t>202SGR150</t>
  </si>
  <si>
    <t>202SPE020</t>
  </si>
  <si>
    <t>SMCWPPP</t>
  </si>
  <si>
    <t>202SPE040</t>
  </si>
  <si>
    <t>202SPE050</t>
  </si>
  <si>
    <t>202SPE060</t>
  </si>
  <si>
    <t>202SPE070</t>
  </si>
  <si>
    <t>202SPE080</t>
  </si>
  <si>
    <t>202SPE090</t>
  </si>
  <si>
    <t>203CER020</t>
  </si>
  <si>
    <t>203COD020</t>
  </si>
  <si>
    <t>ACCWP, SWAMP</t>
  </si>
  <si>
    <t>203COD030</t>
  </si>
  <si>
    <t>ACCWP</t>
  </si>
  <si>
    <t>203COD080</t>
  </si>
  <si>
    <t>203COD120</t>
  </si>
  <si>
    <t>203R00295</t>
  </si>
  <si>
    <t>203R00983</t>
  </si>
  <si>
    <t>203STW010</t>
  </si>
  <si>
    <t>203STW030</t>
  </si>
  <si>
    <t xml:space="preserve"> </t>
  </si>
  <si>
    <t>203TEM060</t>
  </si>
  <si>
    <t>203TEM090</t>
  </si>
  <si>
    <t>204AHOACR</t>
  </si>
  <si>
    <t>204ALA525</t>
  </si>
  <si>
    <t>204ALP010</t>
  </si>
  <si>
    <t>204ALP040</t>
  </si>
  <si>
    <t>204ALP070</t>
  </si>
  <si>
    <t>204ALP080</t>
  </si>
  <si>
    <t>204ALP100</t>
  </si>
  <si>
    <t>204ALP110</t>
  </si>
  <si>
    <t>204ALP140</t>
  </si>
  <si>
    <t>204AMO070</t>
  </si>
  <si>
    <t>204AMO100</t>
  </si>
  <si>
    <t>204AMO160</t>
  </si>
  <si>
    <t>204AMO180</t>
  </si>
  <si>
    <t>204AMO200</t>
  </si>
  <si>
    <t>204AVJ020</t>
  </si>
  <si>
    <t>204AVJ090</t>
  </si>
  <si>
    <t>204AVJ110</t>
  </si>
  <si>
    <t>204AVJ130</t>
  </si>
  <si>
    <t>204COR010</t>
  </si>
  <si>
    <t>204COR020</t>
  </si>
  <si>
    <t>204COR040</t>
  </si>
  <si>
    <t>204COR050</t>
  </si>
  <si>
    <t>204COR060</t>
  </si>
  <si>
    <t>204COR070</t>
  </si>
  <si>
    <t>204DUB040</t>
  </si>
  <si>
    <t>204INDSAR</t>
  </si>
  <si>
    <t>204LACSAC</t>
  </si>
  <si>
    <t>204LIO030</t>
  </si>
  <si>
    <t>204LIO080</t>
  </si>
  <si>
    <t>204LIO129</t>
  </si>
  <si>
    <t>204LIO130</t>
  </si>
  <si>
    <t>204LME100</t>
  </si>
  <si>
    <t>204MRT060</t>
  </si>
  <si>
    <t>204MRT070</t>
  </si>
  <si>
    <t>204MRT080</t>
  </si>
  <si>
    <t>204MRT090</t>
  </si>
  <si>
    <t>204MRT100</t>
  </si>
  <si>
    <t>204MRT110</t>
  </si>
  <si>
    <t>204MRT120</t>
  </si>
  <si>
    <t>204MRT130</t>
  </si>
  <si>
    <t>204PRL020</t>
  </si>
  <si>
    <t>204PRL080</t>
  </si>
  <si>
    <t>204R00047</t>
  </si>
  <si>
    <t>204R00063</t>
  </si>
  <si>
    <t>204R00068</t>
  </si>
  <si>
    <t>204R00084</t>
  </si>
  <si>
    <t>204R00100</t>
  </si>
  <si>
    <t>204R00180</t>
  </si>
  <si>
    <t>204R00189</t>
  </si>
  <si>
    <t>204R00191</t>
  </si>
  <si>
    <t>204R00200</t>
  </si>
  <si>
    <t>204R00221</t>
  </si>
  <si>
    <t>204R00232</t>
  </si>
  <si>
    <t>204R00244</t>
  </si>
  <si>
    <t>204R00253</t>
  </si>
  <si>
    <t>204R00292</t>
  </si>
  <si>
    <t>204R00303</t>
  </si>
  <si>
    <t>204R00319</t>
  </si>
  <si>
    <t>204R00327</t>
  </si>
  <si>
    <t>204R00334</t>
  </si>
  <si>
    <t>204R00340</t>
  </si>
  <si>
    <t>204R00356</t>
  </si>
  <si>
    <t>204R00365</t>
  </si>
  <si>
    <t>204R00367</t>
  </si>
  <si>
    <t>204R00383</t>
  </si>
  <si>
    <t>204R00391</t>
  </si>
  <si>
    <t>204R00436</t>
  </si>
  <si>
    <t>204R00447</t>
  </si>
  <si>
    <t>204R00455</t>
  </si>
  <si>
    <t>204R00473</t>
  </si>
  <si>
    <t>204R00520</t>
  </si>
  <si>
    <t>204R00583</t>
  </si>
  <si>
    <t>204R00590</t>
  </si>
  <si>
    <t>204R00596</t>
  </si>
  <si>
    <t>204R00623</t>
  </si>
  <si>
    <t>204R00639</t>
  </si>
  <si>
    <t>204R00647</t>
  </si>
  <si>
    <t>204R00665</t>
  </si>
  <si>
    <t>204R00680</t>
  </si>
  <si>
    <t>204R00724</t>
  </si>
  <si>
    <t>204R00751</t>
  </si>
  <si>
    <t>204R00807</t>
  </si>
  <si>
    <t>204R00852</t>
  </si>
  <si>
    <t>204R00884</t>
  </si>
  <si>
    <t>204R00927</t>
  </si>
  <si>
    <t>204R00967</t>
  </si>
  <si>
    <t>204R01007</t>
  </si>
  <si>
    <t>204R01012</t>
  </si>
  <si>
    <t>204R01023</t>
  </si>
  <si>
    <t>204R01087</t>
  </si>
  <si>
    <t>204R01108</t>
  </si>
  <si>
    <t>204R01204</t>
  </si>
  <si>
    <t>204R01256</t>
  </si>
  <si>
    <t>204R01268</t>
  </si>
  <si>
    <t>204R01288</t>
  </si>
  <si>
    <t>204R01316</t>
  </si>
  <si>
    <t>204R01380</t>
  </si>
  <si>
    <t>204R01391</t>
  </si>
  <si>
    <t>204R01433</t>
  </si>
  <si>
    <t>204R01448</t>
  </si>
  <si>
    <t>204R01460</t>
  </si>
  <si>
    <t>204R01471</t>
  </si>
  <si>
    <t>204R01479</t>
  </si>
  <si>
    <t>204R01572</t>
  </si>
  <si>
    <t>204R01607</t>
  </si>
  <si>
    <t>204R01620</t>
  </si>
  <si>
    <t>204R01663</t>
  </si>
  <si>
    <t>204R01735</t>
  </si>
  <si>
    <t>204R01759</t>
  </si>
  <si>
    <t>204R01791</t>
  </si>
  <si>
    <t>204R01828</t>
  </si>
  <si>
    <t>204R01855</t>
  </si>
  <si>
    <t>204R01863</t>
  </si>
  <si>
    <t>204R01876</t>
  </si>
  <si>
    <t>204R01945</t>
  </si>
  <si>
    <t>204R01951</t>
  </si>
  <si>
    <t>204R01972</t>
  </si>
  <si>
    <t>204R02015</t>
  </si>
  <si>
    <t>204R02056</t>
  </si>
  <si>
    <t>204R02095</t>
  </si>
  <si>
    <t>204R02116</t>
  </si>
  <si>
    <t>204R02132</t>
  </si>
  <si>
    <t>204R02175</t>
  </si>
  <si>
    <t>204R02183</t>
  </si>
  <si>
    <t>204R02228</t>
  </si>
  <si>
    <t>204R02248</t>
  </si>
  <si>
    <t>204R02287</t>
  </si>
  <si>
    <t>204R02351</t>
  </si>
  <si>
    <t>204R02375</t>
  </si>
  <si>
    <t>204R02439</t>
  </si>
  <si>
    <t>204R02457</t>
  </si>
  <si>
    <t>204R02503</t>
  </si>
  <si>
    <t>204R02504</t>
  </si>
  <si>
    <t>204R02527</t>
  </si>
  <si>
    <t>204R02548</t>
  </si>
  <si>
    <t>204R02596</t>
  </si>
  <si>
    <t>204R02687</t>
  </si>
  <si>
    <t>204R02815</t>
  </si>
  <si>
    <t>204R02852</t>
  </si>
  <si>
    <t>204R02879</t>
  </si>
  <si>
    <t>204R03015</t>
  </si>
  <si>
    <t>204R03783</t>
  </si>
  <si>
    <t>204SAU020</t>
  </si>
  <si>
    <t>204SAU030</t>
  </si>
  <si>
    <t>204SAU080</t>
  </si>
  <si>
    <t>204SAU090</t>
  </si>
  <si>
    <t>204SAU130</t>
  </si>
  <si>
    <t>204SIN300</t>
  </si>
  <si>
    <t>204SLE030</t>
  </si>
  <si>
    <t>204SLE165</t>
  </si>
  <si>
    <t>204SLE170</t>
  </si>
  <si>
    <t>204SLE180</t>
  </si>
  <si>
    <t>204SLE192</t>
  </si>
  <si>
    <t>204R00603</t>
  </si>
  <si>
    <t>204SLO020</t>
  </si>
  <si>
    <t>204SLO030</t>
  </si>
  <si>
    <t>204SLO060</t>
  </si>
  <si>
    <t>204SLO090</t>
  </si>
  <si>
    <t>204SLO100</t>
  </si>
  <si>
    <t>204SMA020</t>
  </si>
  <si>
    <t>SMCWPPP, SWAMP</t>
  </si>
  <si>
    <t>204SMA060</t>
  </si>
  <si>
    <t>204SMA080</t>
  </si>
  <si>
    <t>204SMA110</t>
  </si>
  <si>
    <t>204SMA120</t>
  </si>
  <si>
    <t>204SMA160</t>
  </si>
  <si>
    <t>204SMA180</t>
  </si>
  <si>
    <t>204SMC600</t>
  </si>
  <si>
    <t>204R00893</t>
  </si>
  <si>
    <t>204WRD020</t>
  </si>
  <si>
    <t>204WRD030</t>
  </si>
  <si>
    <t>204WRD040</t>
  </si>
  <si>
    <t>204WRD050</t>
  </si>
  <si>
    <t>204WRD060</t>
  </si>
  <si>
    <t>204WRD070</t>
  </si>
  <si>
    <t>204WRD080</t>
  </si>
  <si>
    <t>204WRD090</t>
  </si>
  <si>
    <t>205AAG075</t>
  </si>
  <si>
    <t>205AAG400</t>
  </si>
  <si>
    <t>205ADO030</t>
  </si>
  <si>
    <t>205ADO040</t>
  </si>
  <si>
    <t>205ADO050</t>
  </si>
  <si>
    <t>205ADO060</t>
  </si>
  <si>
    <t>205CAL050</t>
  </si>
  <si>
    <t>SCVURPPP</t>
  </si>
  <si>
    <t>205CAL060</t>
  </si>
  <si>
    <t>205CAL070</t>
  </si>
  <si>
    <t>205CAL080</t>
  </si>
  <si>
    <t>205COY060</t>
  </si>
  <si>
    <t>205COY080</t>
  </si>
  <si>
    <t>205COY085</t>
  </si>
  <si>
    <t>205COY090</t>
  </si>
  <si>
    <t>205COY100</t>
  </si>
  <si>
    <t>205COY110</t>
  </si>
  <si>
    <t>205COY114</t>
  </si>
  <si>
    <t>EOA</t>
  </si>
  <si>
    <t>205COY115</t>
  </si>
  <si>
    <t>205COY120</t>
  </si>
  <si>
    <t>205COY121</t>
  </si>
  <si>
    <t>205COY130</t>
  </si>
  <si>
    <t>205COY140</t>
  </si>
  <si>
    <t>205COY170</t>
  </si>
  <si>
    <t>205COY180</t>
  </si>
  <si>
    <t>205COY184</t>
  </si>
  <si>
    <t>205COY200</t>
  </si>
  <si>
    <t>205COY221</t>
  </si>
  <si>
    <t>205COY223</t>
  </si>
  <si>
    <t>205COY227</t>
  </si>
  <si>
    <t>205COY230</t>
  </si>
  <si>
    <t>205COY240</t>
  </si>
  <si>
    <t>205COY250</t>
  </si>
  <si>
    <t>205COY280</t>
  </si>
  <si>
    <t>205COY330</t>
  </si>
  <si>
    <t>205COY350</t>
  </si>
  <si>
    <t>205COY400</t>
  </si>
  <si>
    <t>205COY440</t>
  </si>
  <si>
    <t>205COY450</t>
  </si>
  <si>
    <t>205COY460</t>
  </si>
  <si>
    <t>205COY585</t>
  </si>
  <si>
    <t>205COY835</t>
  </si>
  <si>
    <t>205R00593</t>
  </si>
  <si>
    <t>205COY850</t>
  </si>
  <si>
    <t>205COY852</t>
  </si>
  <si>
    <t>205R00657</t>
  </si>
  <si>
    <t>205COY900</t>
  </si>
  <si>
    <t>205COY930</t>
  </si>
  <si>
    <t>205GUA015</t>
  </si>
  <si>
    <t>205GUA025</t>
  </si>
  <si>
    <t>205GUA040</t>
  </si>
  <si>
    <t>205GUA050</t>
  </si>
  <si>
    <t>205GUA060</t>
  </si>
  <si>
    <t>205GUA070</t>
  </si>
  <si>
    <t>205GUA080</t>
  </si>
  <si>
    <t>205GUA090</t>
  </si>
  <si>
    <t>205GUA110</t>
  </si>
  <si>
    <t>205GUA130</t>
  </si>
  <si>
    <t>205GUA140</t>
  </si>
  <si>
    <t>205GUA160</t>
  </si>
  <si>
    <t>205GUA180</t>
  </si>
  <si>
    <t>205GUA200</t>
  </si>
  <si>
    <t>205GUA210</t>
  </si>
  <si>
    <t>205GUA220</t>
  </si>
  <si>
    <t>205GUA230</t>
  </si>
  <si>
    <t>205GUA260</t>
  </si>
  <si>
    <t>205GUA270</t>
  </si>
  <si>
    <t>205GUA280</t>
  </si>
  <si>
    <t>205GUA300</t>
  </si>
  <si>
    <t>205GUA330</t>
  </si>
  <si>
    <t>205LGA700</t>
  </si>
  <si>
    <t>205LGU070</t>
  </si>
  <si>
    <t>205LGU080</t>
  </si>
  <si>
    <t>205LGU120</t>
  </si>
  <si>
    <t>205LGU130</t>
  </si>
  <si>
    <t>205LGU140</t>
  </si>
  <si>
    <t>205LOGALE</t>
  </si>
  <si>
    <t>205LPA035</t>
  </si>
  <si>
    <t>205LPA045</t>
  </si>
  <si>
    <t>205LPA070</t>
  </si>
  <si>
    <t>205LPA100</t>
  </si>
  <si>
    <t>205MAT030</t>
  </si>
  <si>
    <t>205MAT050</t>
  </si>
  <si>
    <t>205PER010</t>
  </si>
  <si>
    <t>SWAMP, SCVURPPP</t>
  </si>
  <si>
    <t>205PER020</t>
  </si>
  <si>
    <t>205PER025</t>
  </si>
  <si>
    <t>205PER030</t>
  </si>
  <si>
    <t>205PER040</t>
  </si>
  <si>
    <t>205PER050</t>
  </si>
  <si>
    <t>205PER060</t>
  </si>
  <si>
    <t>205PER070</t>
  </si>
  <si>
    <t>205PER080</t>
  </si>
  <si>
    <t>205R00021</t>
  </si>
  <si>
    <t>205R00026</t>
  </si>
  <si>
    <t>205R00035</t>
  </si>
  <si>
    <t>205R00042</t>
  </si>
  <si>
    <t>205R00058</t>
  </si>
  <si>
    <t>205R00067</t>
  </si>
  <si>
    <t>205R00088</t>
  </si>
  <si>
    <t>205R00090</t>
  </si>
  <si>
    <t>205R00097</t>
  </si>
  <si>
    <t>205R00099</t>
  </si>
  <si>
    <t>205R00110</t>
  </si>
  <si>
    <t>205R00115</t>
  </si>
  <si>
    <t>205R00131</t>
  </si>
  <si>
    <t>205R00154</t>
  </si>
  <si>
    <t>205R00168</t>
  </si>
  <si>
    <t>205R00170</t>
  </si>
  <si>
    <t>205R00174</t>
  </si>
  <si>
    <t>205R00182</t>
  </si>
  <si>
    <t>205R00213</t>
  </si>
  <si>
    <t>205R00218</t>
  </si>
  <si>
    <t>205R00227</t>
  </si>
  <si>
    <t>205R00234</t>
  </si>
  <si>
    <t>205R00241</t>
  </si>
  <si>
    <t>205R00259</t>
  </si>
  <si>
    <t>205R00266</t>
  </si>
  <si>
    <t>205R00275</t>
  </si>
  <si>
    <t>205R00282</t>
  </si>
  <si>
    <t>205R00289</t>
  </si>
  <si>
    <t>205R00291</t>
  </si>
  <si>
    <t>205R00296</t>
  </si>
  <si>
    <t>205R00305</t>
  </si>
  <si>
    <t>205R00322</t>
  </si>
  <si>
    <t>205R00330</t>
  </si>
  <si>
    <t>205R00337</t>
  </si>
  <si>
    <t>205R00346</t>
  </si>
  <si>
    <t>205R00355</t>
  </si>
  <si>
    <t>205R00362</t>
  </si>
  <si>
    <t>205R00366</t>
  </si>
  <si>
    <t>205R00374</t>
  </si>
  <si>
    <t>205R00387</t>
  </si>
  <si>
    <t>205R00394</t>
  </si>
  <si>
    <t>205R00401</t>
  </si>
  <si>
    <t>205R00419</t>
  </si>
  <si>
    <t>205R00430</t>
  </si>
  <si>
    <t>205R00451</t>
  </si>
  <si>
    <t>205R00474</t>
  </si>
  <si>
    <t>205R00535</t>
  </si>
  <si>
    <t>205R00538</t>
  </si>
  <si>
    <t>205R00547</t>
  </si>
  <si>
    <t>205R00554</t>
  </si>
  <si>
    <t>205R00578</t>
  </si>
  <si>
    <t>205R00586</t>
  </si>
  <si>
    <t>205R00602</t>
  </si>
  <si>
    <t>205R00622</t>
  </si>
  <si>
    <t>205R00627</t>
  </si>
  <si>
    <t>205R00662</t>
  </si>
  <si>
    <t>205R00666</t>
  </si>
  <si>
    <t>205R00686</t>
  </si>
  <si>
    <t>205R00707</t>
  </si>
  <si>
    <t>205R00714</t>
  </si>
  <si>
    <t>205R00739</t>
  </si>
  <si>
    <t>205R00771</t>
  </si>
  <si>
    <t>205R00787</t>
  </si>
  <si>
    <t>205R00851</t>
  </si>
  <si>
    <t>205R00872</t>
  </si>
  <si>
    <t>205R00878</t>
  </si>
  <si>
    <t>205R00883</t>
  </si>
  <si>
    <t>205R00915</t>
  </si>
  <si>
    <t>205R00938</t>
  </si>
  <si>
    <t>205R00979</t>
  </si>
  <si>
    <t>205R00984</t>
  </si>
  <si>
    <t>205R01027</t>
  </si>
  <si>
    <t>205R01070</t>
  </si>
  <si>
    <t>205R01091</t>
  </si>
  <si>
    <t>205R01098</t>
  </si>
  <si>
    <t>205R01114</t>
  </si>
  <si>
    <t>205R01134</t>
  </si>
  <si>
    <t>205R01187</t>
  </si>
  <si>
    <t>205R01192</t>
  </si>
  <si>
    <t>205R01198</t>
  </si>
  <si>
    <t>205R01226</t>
  </si>
  <si>
    <t>205R01299</t>
  </si>
  <si>
    <t>205R01306</t>
  </si>
  <si>
    <t>205R01315</t>
  </si>
  <si>
    <t>205R01390</t>
  </si>
  <si>
    <t>205R01411</t>
  </si>
  <si>
    <t>205R01434</t>
  </si>
  <si>
    <t>205R01443</t>
  </si>
  <si>
    <t>205R01454</t>
  </si>
  <si>
    <t>205R01539</t>
  </si>
  <si>
    <t>205R01562</t>
  </si>
  <si>
    <t>205R01578</t>
  </si>
  <si>
    <t>205R01582</t>
  </si>
  <si>
    <t>205R01610</t>
  </si>
  <si>
    <t>205R01669</t>
  </si>
  <si>
    <t>205R01704</t>
  </si>
  <si>
    <t>205R01706</t>
  </si>
  <si>
    <t>205R01715</t>
  </si>
  <si>
    <t>205R01731</t>
  </si>
  <si>
    <t>205R01738</t>
  </si>
  <si>
    <t>205R01747</t>
  </si>
  <si>
    <t>205R01816</t>
  </si>
  <si>
    <t>205R01838</t>
  </si>
  <si>
    <t>205R01882</t>
  </si>
  <si>
    <t>205R01902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</si>
  <si>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</si>
  <si>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</si>
  <si>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</si>
  <si>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</si>
  <si>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</si>
  <si>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</si>
  <si>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</si>
  <si>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</si>
  <si>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</si>
  <si>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205R02327</t>
  </si>
  <si>
    <t>205R02330</t>
  </si>
  <si>
    <t>205R02350</t>
  </si>
  <si>
    <t>205R02408</t>
  </si>
  <si>
    <t>205R02422</t>
  </si>
  <si>
    <t>205R02458</t>
  </si>
  <si>
    <t>205R02474</t>
  </si>
  <si>
    <t>205R02478</t>
  </si>
  <si>
    <t>205R02538</t>
  </si>
  <si>
    <t>205R02547</t>
  </si>
  <si>
    <t>205R02563</t>
  </si>
  <si>
    <t>205R02583</t>
  </si>
  <si>
    <t>205R02602</t>
  </si>
  <si>
    <t>205R02618</t>
  </si>
  <si>
    <t>205R02650</t>
  </si>
  <si>
    <t>205R02659</t>
  </si>
  <si>
    <t>205R02670</t>
  </si>
  <si>
    <t>205R02728</t>
  </si>
  <si>
    <t>205R02730</t>
  </si>
  <si>
    <t>205R02762</t>
  </si>
  <si>
    <t>205R02771</t>
  </si>
  <si>
    <t>205R02835</t>
  </si>
  <si>
    <t>205R02920</t>
  </si>
  <si>
    <t>205R03032</t>
  </si>
  <si>
    <t>205R03438</t>
  </si>
  <si>
    <t>205R03694</t>
  </si>
  <si>
    <t>205R03886</t>
  </si>
  <si>
    <t>205SAR040</t>
  </si>
  <si>
    <t>205SAR050</t>
  </si>
  <si>
    <t>205SAR060</t>
  </si>
  <si>
    <t>205SAR070</t>
  </si>
  <si>
    <t>205SAR080</t>
  </si>
  <si>
    <t>205SAR090</t>
  </si>
  <si>
    <t>205SAR110</t>
  </si>
  <si>
    <t>205SFC880</t>
  </si>
  <si>
    <t>205STE020</t>
  </si>
  <si>
    <t>205STE030</t>
  </si>
  <si>
    <t>205STE040</t>
  </si>
  <si>
    <t>205STE060</t>
  </si>
  <si>
    <t>205STE064</t>
  </si>
  <si>
    <t>205STE070</t>
  </si>
  <si>
    <t>205STE100</t>
  </si>
  <si>
    <t>205STE110</t>
  </si>
  <si>
    <t>205STE120</t>
  </si>
  <si>
    <t>205STQ060</t>
  </si>
  <si>
    <t>205WUN450</t>
  </si>
  <si>
    <t>205WUN550</t>
  </si>
  <si>
    <t>207SUI040</t>
  </si>
  <si>
    <t>207R01884</t>
  </si>
  <si>
    <t>207SUI062</t>
  </si>
  <si>
    <t>207R02652</t>
  </si>
  <si>
    <t>207SUI065</t>
  </si>
  <si>
    <t>207R02396</t>
  </si>
  <si>
    <t>204R03272</t>
  </si>
  <si>
    <t>202R00550</t>
  </si>
  <si>
    <t>204R03240</t>
  </si>
  <si>
    <t>205R02693</t>
  </si>
  <si>
    <t>205R03523</t>
  </si>
  <si>
    <t>205R02947</t>
  </si>
  <si>
    <t>205R03235</t>
  </si>
  <si>
    <t>205R03386</t>
  </si>
  <si>
    <t>205R03354</t>
  </si>
  <si>
    <t>204R03316</t>
  </si>
  <si>
    <t>205R02755</t>
  </si>
  <si>
    <t>205R03306</t>
  </si>
  <si>
    <t>205R03098</t>
  </si>
  <si>
    <t>204R03496</t>
  </si>
  <si>
    <t>205R03443</t>
  </si>
  <si>
    <t>204R03252</t>
  </si>
  <si>
    <t>202R00552</t>
  </si>
  <si>
    <t>204R02611</t>
  </si>
  <si>
    <t>205R00609</t>
  </si>
  <si>
    <t>205R00645</t>
  </si>
  <si>
    <t>205R03091</t>
  </si>
  <si>
    <t>205R03011</t>
  </si>
  <si>
    <t>205R02787</t>
  </si>
  <si>
    <t>205R02915</t>
  </si>
  <si>
    <t>205R00570</t>
  </si>
  <si>
    <t>204R03336</t>
  </si>
  <si>
    <t>204R02472</t>
  </si>
  <si>
    <t>205R03530</t>
  </si>
  <si>
    <t>205R03418</t>
  </si>
  <si>
    <t>205R03331</t>
  </si>
  <si>
    <t>205R03591</t>
  </si>
  <si>
    <t>205R04217</t>
  </si>
  <si>
    <t>205R00769</t>
  </si>
  <si>
    <t>204R00749</t>
  </si>
  <si>
    <t>205R03847</t>
  </si>
  <si>
    <t>205R03683</t>
  </si>
  <si>
    <t>205R04190</t>
  </si>
  <si>
    <t>205R00746</t>
  </si>
  <si>
    <t>205R03498</t>
  </si>
  <si>
    <t>205R03562</t>
  </si>
  <si>
    <t>205R03754</t>
  </si>
  <si>
    <t>205R03825</t>
  </si>
  <si>
    <t>205R03738</t>
  </si>
  <si>
    <t>205R03699</t>
  </si>
  <si>
    <t>205R03843</t>
  </si>
  <si>
    <t>205R03795</t>
  </si>
  <si>
    <t>205R03907</t>
  </si>
  <si>
    <t>205R04266</t>
  </si>
  <si>
    <t>205R03875</t>
  </si>
  <si>
    <t>205R03619</t>
  </si>
  <si>
    <t>202R03880</t>
  </si>
  <si>
    <t>202R00614</t>
  </si>
  <si>
    <t>205R03864</t>
  </si>
  <si>
    <t>205R03624</t>
  </si>
  <si>
    <t>204R03528</t>
  </si>
  <si>
    <t>204R03508</t>
  </si>
  <si>
    <t>202R03404</t>
  </si>
  <si>
    <t>202R03916</t>
  </si>
  <si>
    <t>202R00584</t>
  </si>
  <si>
    <t>202R03656</t>
  </si>
  <si>
    <t>204R01415</t>
  </si>
  <si>
    <t>204R01695</t>
  </si>
  <si>
    <t>204R02340</t>
  </si>
  <si>
    <t>204R02695</t>
  </si>
  <si>
    <t>204R02719</t>
  </si>
  <si>
    <t>204R03135</t>
  </si>
  <si>
    <t>204R03156</t>
  </si>
  <si>
    <t>204R03207</t>
  </si>
  <si>
    <t>204R03279</t>
  </si>
  <si>
    <t>204R03311</t>
  </si>
  <si>
    <t>204R03439</t>
  </si>
  <si>
    <t>204R03455</t>
  </si>
  <si>
    <t>204R03463</t>
  </si>
  <si>
    <t>204R03540</t>
  </si>
  <si>
    <t>204R03620</t>
  </si>
  <si>
    <t>204R03695</t>
  </si>
  <si>
    <t>204R03719</t>
  </si>
  <si>
    <t>204R03737</t>
  </si>
  <si>
    <t>204SAU070</t>
  </si>
  <si>
    <t>204R00711</t>
  </si>
  <si>
    <t>204R00831</t>
  </si>
  <si>
    <t>204R01199</t>
  </si>
  <si>
    <t>204R01310</t>
  </si>
  <si>
    <t>204R01343</t>
  </si>
  <si>
    <t>204R01375</t>
  </si>
  <si>
    <t>204R01497</t>
  </si>
  <si>
    <t>204R01748</t>
  </si>
  <si>
    <t>204R02367</t>
  </si>
  <si>
    <t>204R02759</t>
  </si>
  <si>
    <t>204R02975</t>
  </si>
  <si>
    <t>204R03033</t>
  </si>
  <si>
    <t>204R03183</t>
  </si>
  <si>
    <t>204R03199</t>
  </si>
  <si>
    <t>204R03295</t>
  </si>
  <si>
    <t>204R03327</t>
  </si>
  <si>
    <t>204R03391</t>
  </si>
  <si>
    <t>204R03399</t>
  </si>
  <si>
    <t>204R03481</t>
  </si>
  <si>
    <t>205R02782</t>
  </si>
  <si>
    <t>205R02862</t>
  </si>
  <si>
    <t>rmc_id</t>
  </si>
  <si>
    <t>long</t>
  </si>
  <si>
    <t>lat</t>
  </si>
  <si>
    <t>elevation_m</t>
  </si>
  <si>
    <t>drain_area_km2</t>
  </si>
  <si>
    <t>program</t>
  </si>
  <si>
    <t>county</t>
  </si>
  <si>
    <t>watershed</t>
  </si>
  <si>
    <t>creek</t>
  </si>
  <si>
    <t>station_code</t>
  </si>
  <si>
    <t>elevation</t>
  </si>
  <si>
    <t>205R00066</t>
  </si>
  <si>
    <t>year</t>
  </si>
  <si>
    <t>swamp_id</t>
  </si>
  <si>
    <t>pct_urban_ws</t>
  </si>
  <si>
    <t>pct_imperv_ws</t>
  </si>
  <si>
    <t>pct_imperv_1k</t>
  </si>
  <si>
    <t>pct_urban_1k</t>
  </si>
  <si>
    <t>pct_imperv_5k</t>
  </si>
  <si>
    <t>pct_urban_5k</t>
  </si>
  <si>
    <t>road_cross_1k</t>
  </si>
  <si>
    <t>road_cross_5k</t>
  </si>
  <si>
    <t>road_cross_ws</t>
  </si>
  <si>
    <t>road_dsty_1k</t>
  </si>
  <si>
    <t>road_dsty_5k</t>
  </si>
  <si>
    <t>road_dsty_ws</t>
  </si>
  <si>
    <t>205COY117</t>
  </si>
  <si>
    <t>Santa Clara</t>
  </si>
  <si>
    <t>Coyote Creek</t>
  </si>
  <si>
    <t>Upper Penitencia Creek</t>
  </si>
  <si>
    <t>205STE065</t>
  </si>
  <si>
    <t>Stevens Creek</t>
  </si>
  <si>
    <t>205STE071</t>
  </si>
  <si>
    <t>205STE105</t>
  </si>
  <si>
    <t/>
  </si>
  <si>
    <t>Alameda Creek</t>
  </si>
  <si>
    <t>Smith Creek</t>
  </si>
  <si>
    <t>Valpe Creek</t>
  </si>
  <si>
    <t>Isabel Creek</t>
  </si>
  <si>
    <t>Arroyo Hondo</t>
  </si>
  <si>
    <t>Tributary to Arroyo Aguague</t>
  </si>
  <si>
    <t>Soda Springs Canyon</t>
  </si>
  <si>
    <t>Middle Fork Coyote Creek</t>
  </si>
  <si>
    <t>Guadalupe River</t>
  </si>
  <si>
    <t>Los Gatos Creek</t>
  </si>
  <si>
    <t>San Thomas Aquino</t>
  </si>
  <si>
    <t>Saratoga Creek</t>
  </si>
  <si>
    <t>San Tomas Aquino</t>
  </si>
  <si>
    <t>Canoas Creek</t>
  </si>
  <si>
    <t>Calabazas Creek</t>
  </si>
  <si>
    <t>Lower Penitencia Creek</t>
  </si>
  <si>
    <t>Randol Creek</t>
  </si>
  <si>
    <t>Cow Creek</t>
  </si>
  <si>
    <t>Matadero Creek</t>
  </si>
  <si>
    <t>Upper Silver Creek</t>
  </si>
  <si>
    <t>Limekiln Creek</t>
  </si>
  <si>
    <t>Arroyo Aguague</t>
  </si>
  <si>
    <t>Guadalupe Creek</t>
  </si>
  <si>
    <t>San Felipe Creek</t>
  </si>
  <si>
    <t>Hicks Creek</t>
  </si>
  <si>
    <t>East Fork Coyote Creek</t>
  </si>
  <si>
    <t>Lyndon Canyon Creek</t>
  </si>
  <si>
    <t>Alamitos Creek</t>
  </si>
  <si>
    <t>Calera Creek</t>
  </si>
  <si>
    <t>Austrian Gulch</t>
  </si>
  <si>
    <t>Shannon Creek</t>
  </si>
  <si>
    <t>Arroyo de las Coches</t>
  </si>
  <si>
    <t>Adobe Creek</t>
  </si>
  <si>
    <t>Thompson Creek</t>
  </si>
  <si>
    <t>Lower Silver Creek</t>
  </si>
  <si>
    <t xml:space="preserve">Saratoga Creek </t>
  </si>
  <si>
    <t>Ross Creek</t>
  </si>
  <si>
    <t>Arroyo Calero</t>
  </si>
  <si>
    <t>Permanente Creek</t>
  </si>
  <si>
    <t>Hale Creek</t>
  </si>
  <si>
    <t>Sobey Creek</t>
  </si>
  <si>
    <t>Golf Creek</t>
  </si>
  <si>
    <t>San Francisquito Creek</t>
  </si>
  <si>
    <t>Los Trancos Creek</t>
  </si>
  <si>
    <t>Wildcat Creek</t>
  </si>
  <si>
    <t>Unnamned Tributary</t>
  </si>
  <si>
    <t>Aldercroft Creek</t>
  </si>
  <si>
    <t>Packwood Creek</t>
  </si>
  <si>
    <t>Berryessa Creek</t>
  </si>
  <si>
    <t>Hunting Hollow</t>
  </si>
  <si>
    <t>Matedero Creek</t>
  </si>
  <si>
    <t>Tributary to Aldercroft Creek</t>
  </si>
  <si>
    <t>205AAG025</t>
  </si>
  <si>
    <t>205COY105</t>
  </si>
  <si>
    <t>205COY135</t>
  </si>
  <si>
    <t>205COY142</t>
  </si>
  <si>
    <t>205COY145</t>
  </si>
  <si>
    <t>205GUA190</t>
  </si>
  <si>
    <t>205GUA202</t>
  </si>
  <si>
    <t>205GUA205</t>
  </si>
  <si>
    <t>205GUA213</t>
  </si>
  <si>
    <t>205GUA218</t>
  </si>
  <si>
    <t>205GUA225</t>
  </si>
  <si>
    <t>205GUA229</t>
  </si>
  <si>
    <t>205GUA250</t>
  </si>
  <si>
    <t>205GUA255</t>
  </si>
  <si>
    <t>205GUA262</t>
  </si>
  <si>
    <t>205GUA279</t>
  </si>
  <si>
    <t>205GUA340</t>
  </si>
  <si>
    <t>205SAR075</t>
  </si>
  <si>
    <t>205SAR085</t>
  </si>
  <si>
    <t>205STE095</t>
  </si>
  <si>
    <t>205COY160</t>
  </si>
  <si>
    <t>205COY235</t>
  </si>
  <si>
    <t>205COY236</t>
  </si>
  <si>
    <t>205COY237</t>
  </si>
  <si>
    <t>205COY239</t>
  </si>
  <si>
    <t>monitoring_type</t>
  </si>
  <si>
    <t>WQ</t>
  </si>
  <si>
    <t>Temp</t>
  </si>
  <si>
    <t>Station Code</t>
  </si>
  <si>
    <t>Monitoring type</t>
  </si>
  <si>
    <t>Long</t>
  </si>
  <si>
    <t>Lat</t>
  </si>
  <si>
    <t>County</t>
  </si>
  <si>
    <t>Watershed</t>
  </si>
  <si>
    <t>Creek</t>
  </si>
  <si>
    <t>Source</t>
  </si>
  <si>
    <t>Program</t>
  </si>
  <si>
    <t>Drainage area</t>
  </si>
  <si>
    <t>Con Temp and WQ Atations 2012_2018 sent by Paul</t>
  </si>
  <si>
    <t>Metrics_All_Stations_Bay_Area_01_08_2018.csv</t>
  </si>
  <si>
    <t>in M:\SFBayRegion\EOA Project Data\RMC Sample Frame\Watershed Delineations\All Bioassessment Data\</t>
  </si>
  <si>
    <t>crossed with the bioassessment data file</t>
  </si>
  <si>
    <t>Bio</t>
  </si>
  <si>
    <t>subwatershed</t>
  </si>
  <si>
    <t>Upper Coyote</t>
  </si>
  <si>
    <t>Lower/Upper Silver</t>
  </si>
  <si>
    <t>monitoring</t>
  </si>
  <si>
    <t>Lower Penitencia</t>
  </si>
  <si>
    <t>Los Coches Creek</t>
  </si>
  <si>
    <t>San Francisquito</t>
  </si>
  <si>
    <t>West Union Creek</t>
  </si>
  <si>
    <t>Matadero/Barron</t>
  </si>
  <si>
    <t>Bear Creek</t>
  </si>
  <si>
    <t>Bear Gulch</t>
  </si>
  <si>
    <t>Coyote</t>
  </si>
  <si>
    <t>Stanford Channel</t>
  </si>
  <si>
    <t>Permanente</t>
  </si>
  <si>
    <t>Stevens</t>
  </si>
  <si>
    <t>Crosley Creek</t>
  </si>
  <si>
    <t>San Tomas-Aquino Creek</t>
  </si>
  <si>
    <t>Adobe</t>
  </si>
  <si>
    <t>Westridge Creek</t>
  </si>
  <si>
    <t>Calabazas</t>
  </si>
  <si>
    <t>Guadalupe</t>
  </si>
  <si>
    <t>Corte Madera Creek</t>
  </si>
  <si>
    <t>Bull Run Creek</t>
  </si>
  <si>
    <t>Sausal Creek</t>
  </si>
  <si>
    <t>Hamms Gulch</t>
  </si>
  <si>
    <t>Las Animas Creek</t>
  </si>
  <si>
    <t>Lone Hill Creek</t>
  </si>
  <si>
    <t>East Ross Creek</t>
  </si>
  <si>
    <t>Calero Creek</t>
  </si>
  <si>
    <t>Alameda</t>
  </si>
  <si>
    <t>ws</t>
  </si>
  <si>
    <t>subws</t>
  </si>
  <si>
    <t>Historic BA</t>
  </si>
  <si>
    <t>historic</t>
  </si>
  <si>
    <t>Historical SCVURPPP</t>
  </si>
  <si>
    <t>site desc</t>
  </si>
  <si>
    <t>site</t>
  </si>
  <si>
    <t>Adobe Creek at Mundell Way</t>
  </si>
  <si>
    <t>Adobe Creek Upstream Edith Ave</t>
  </si>
  <si>
    <t>Adobe Creek at Foothill College</t>
  </si>
  <si>
    <t>Adobe Creek at Hidden Villa Farm</t>
  </si>
  <si>
    <t>Calabazas Creek at the end of Rampart Ave.</t>
  </si>
  <si>
    <t>Calabazas Creek d/s of Rainbow Dr.</t>
  </si>
  <si>
    <t>Calabazas Creek u/s S Saratoga-Sunnyvale Rd.</t>
  </si>
  <si>
    <t>Calabazas Creek at Old Oak Way and Pierce Rd.</t>
  </si>
  <si>
    <t>Coyote Creek at Montague</t>
  </si>
  <si>
    <t>Coyote Cr at Oakland Ave</t>
  </si>
  <si>
    <t>Coyote Cr d/s of  Berryessa Rd</t>
  </si>
  <si>
    <t>Upper Penitencia</t>
  </si>
  <si>
    <t>Upper Penitencia at fleamarket and concrete culvert at S.P.R.R. crossing</t>
  </si>
  <si>
    <t>Upper Penitencia Ck at Penitencia Creek Park between Mabury and Jackson Road xings</t>
  </si>
  <si>
    <t>Upper Penitencia Ck at Summerview and Summerdale Drive</t>
  </si>
  <si>
    <t>Upper Penitencia Cr at Penitencia Ck Rd and Piedmont Rd</t>
  </si>
  <si>
    <t>Upper Penitencia Ck from Nobel Diversion Dam upstream to Talent Ave</t>
  </si>
  <si>
    <t>Upper Penitencia Creek 150m d/s Quail Hollow Bridge</t>
  </si>
  <si>
    <t>Upper Penitencia Creek Upper Alum Rock Park</t>
  </si>
  <si>
    <t>Coyote Cr at Watson Park</t>
  </si>
  <si>
    <t>Silver Creek</t>
  </si>
  <si>
    <t>Lower Silver Cr at Wooster Ave.</t>
  </si>
  <si>
    <t>Thompson Cr at Kammerer</t>
  </si>
  <si>
    <t>Thompson Cr at Quimby Road</t>
  </si>
  <si>
    <t>Thompson Creek d/s of San Felipe Rd at Villages Pkwy</t>
  </si>
  <si>
    <t>Thompson Creek d/s of San Felipe Rd at Silver Oak</t>
  </si>
  <si>
    <t>Thompson Creek u/s of Flowering Meadow Court</t>
  </si>
  <si>
    <t>Thompson Creek u/s the southern end of Meadowlands Lane</t>
  </si>
  <si>
    <t>Coyote Cr at William St Park</t>
  </si>
  <si>
    <t>Coyote Cr at Kelley Park</t>
  </si>
  <si>
    <t>Coyote Cr at Tully Rd</t>
  </si>
  <si>
    <t>Coyote Creek at Hellyer Park-205COY330</t>
  </si>
  <si>
    <t>Coyote Cr at Shady Oaks Park</t>
  </si>
  <si>
    <t>Coyote Creek (unnamed trib)- 1.5 km upstream Silver Creek Rd crossing;205R00497</t>
  </si>
  <si>
    <t>Coyote Cr at Osier Pond</t>
  </si>
  <si>
    <t>Coyote Cr d/s of  Burnette Ave</t>
  </si>
  <si>
    <t>Coyote Creek u/s of Malaguerra and Sycamore Ave xing</t>
  </si>
  <si>
    <t>Guadalupe River  u/s of W. Trimble Rid</t>
  </si>
  <si>
    <t>Guadalupe River between 880 and W Hedding St.</t>
  </si>
  <si>
    <t>Guadalupe River d/s of W. Julian St.</t>
  </si>
  <si>
    <t>Los Gatos Creek at Lonus Street</t>
  </si>
  <si>
    <t>Los Gatos Creek between Hwy17 and Creekside Way</t>
  </si>
  <si>
    <t>Los Gatos Creek 150m d/s of Lark Ave.</t>
  </si>
  <si>
    <t>Lost Gatos Creek 80m u/s of E. Main St.</t>
  </si>
  <si>
    <t>Lost Gatos Creek 540m u/s of Aldercroft-Heights Rd</t>
  </si>
  <si>
    <t>Guadalupe River 180m d/s of E. Virigina St.</t>
  </si>
  <si>
    <t>Guadalupe River 350m d/s of Malone Rd.</t>
  </si>
  <si>
    <t>Canoas Creek directly u/s of Blossom Hill Rd</t>
  </si>
  <si>
    <t>Ross Creek 190m d/s of Meridian Ave.</t>
  </si>
  <si>
    <t>Guadalupe River directly d/s of ponds below Hwy 85</t>
  </si>
  <si>
    <t>Guadalupe River along Creek Trail approx. 600m u/s of Meridian Ave.</t>
  </si>
  <si>
    <t>Guadalupe Creek downstream Shannon Oaks Ln</t>
  </si>
  <si>
    <t>Guadalupe Creek 425m d/s of reservoir</t>
  </si>
  <si>
    <t>Guadalupe Creek directly u/s of Hicks Rd and confluence with Rincon Creek</t>
  </si>
  <si>
    <t>Alamitos Creek directly u/s of Graystone Ln</t>
  </si>
  <si>
    <t>Alamitos Creek between Portswood Dr. and McKean Rd.</t>
  </si>
  <si>
    <t>Alamitos Creek directly u/s of Alamitos Rd. xing at St. Anthonys Church</t>
  </si>
  <si>
    <t>Jaques Gulch</t>
  </si>
  <si>
    <t>Unnamed trib u/s of Herbert Creek confluence 150 u/s of Hicks and Alamitos Rd.</t>
  </si>
  <si>
    <t>Arroyo Calero at Via Santa Teresa and Henwood Dr.</t>
  </si>
  <si>
    <t>Berryessa Cr u/s of Milpitas Blvd.</t>
  </si>
  <si>
    <t>Arroyo de los Coches</t>
  </si>
  <si>
    <t>Arroyo de los Coches Cr below Ed Levin Co. Park</t>
  </si>
  <si>
    <t>Berryessa Cr below Piedmont Av</t>
  </si>
  <si>
    <t>Lower Penitencia Cr at Corning Ave.</t>
  </si>
  <si>
    <t>Matadero Creek at Bol Par-205MAT030</t>
  </si>
  <si>
    <t>Matadero Creek at Arastradero Rd.</t>
  </si>
  <si>
    <t>Charleston Rd</t>
  </si>
  <si>
    <t>Permanente Creek d/s of Barbara Ave.</t>
  </si>
  <si>
    <t>Loyola Corners</t>
  </si>
  <si>
    <t>Permanente Creek below confluence of forks u/s of hwy 280 xing</t>
  </si>
  <si>
    <t>Rancho San Antonio</t>
  </si>
  <si>
    <t>West Branch Permanente</t>
  </si>
  <si>
    <t>Lower Meadow/West Branch</t>
  </si>
  <si>
    <t>Saratoga Cr u/s of Bollinger Rd Bridge</t>
  </si>
  <si>
    <t>Saratoga Cr d/s Prospect Rd Bridge</t>
  </si>
  <si>
    <t>Saratoga behind Lutheran school - Saratoga Ave and Braemar</t>
  </si>
  <si>
    <t>Saratoga inside SCVWD gate - below Walnut Ave</t>
  </si>
  <si>
    <t>Saratoga near Hakone Gardens</t>
  </si>
  <si>
    <t>Saratoga Cr u/s of Hwy 9 Bridge Crossing closest to Pierce Rd intersection</t>
  </si>
  <si>
    <t>Bonjetti Cr between Hwy 9 Bridge Crossing and confluence of San Andreas Creek</t>
  </si>
  <si>
    <t>La Avenida</t>
  </si>
  <si>
    <t>Below Diversion Channel</t>
  </si>
  <si>
    <t>Belleville/Barranca</t>
  </si>
  <si>
    <t>Stevens Creek at Blackberry Farm</t>
  </si>
  <si>
    <t>Chestnut Picnic Area</t>
  </si>
  <si>
    <t>Moss Rock</t>
  </si>
  <si>
    <t>Upper Stevens 1</t>
  </si>
  <si>
    <t>San Tomas Aquino Creek</t>
  </si>
  <si>
    <t>Downstream Westmont Ave behind high school baseball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</si>
</sst>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0" borderId="0" xfId="0" applyFont="1"/>
    <xf numFmtId="0" fontId="0" fillId="0" borderId="0" xfId="0" applyFont="1"/>
    <xf numFmtId="0" fontId="0" fillId="33" borderId="0" xfId="0" applyFill="1"/>
    <xf numFmtId="0" fontId="0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ons/Desktop/Creek%20Monitoring%20Data%20Analysis/Master%20SC%20Biological%20Condition%20and%20Stressor%20Table%20NEW%2012.20.18_e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ons/AppData/Local/Microsoft/Windows/Temporary%20Internet%20Files/Content.Outlook/NOAWAWMV/Santa%20Clara%20Historical%20CSCI.%20updated%20with%20subw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ster SC Biological Condition 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205ADO030</v>
          </cell>
          <cell r="B2" t="str">
            <v>BASMAA_Historic_SCVURPPP</v>
          </cell>
          <cell r="C2" t="str">
            <v>Target Riffle</v>
          </cell>
          <cell r="D2">
            <v>1</v>
          </cell>
          <cell r="E2">
            <v>0.59022699999999995</v>
          </cell>
          <cell r="F2" t="str">
            <v>Adobe Creek</v>
          </cell>
          <cell r="G2" t="str">
            <v>Adobe Creek</v>
          </cell>
          <cell r="H2" t="str">
            <v>Adobe Creek</v>
          </cell>
          <cell r="I2" t="str">
            <v>Adobe Creek at Mundell Way</v>
          </cell>
        </row>
        <row r="3">
          <cell r="A3" t="str">
            <v>205ADO030</v>
          </cell>
          <cell r="B3" t="str">
            <v>BASMAA_Historic_SCVURPPP</v>
          </cell>
          <cell r="C3" t="str">
            <v>Target Riffle</v>
          </cell>
          <cell r="D3">
            <v>1</v>
          </cell>
          <cell r="E3">
            <v>0.44769100000000001</v>
          </cell>
          <cell r="F3" t="str">
            <v>Adobe Creek</v>
          </cell>
          <cell r="G3" t="str">
            <v>Adobe Creek</v>
          </cell>
          <cell r="H3" t="str">
            <v>Adobe Creek</v>
          </cell>
          <cell r="I3" t="str">
            <v>Adobe Creek at Mundell Way</v>
          </cell>
        </row>
        <row r="4">
          <cell r="A4" t="str">
            <v>205ADO040</v>
          </cell>
          <cell r="B4" t="str">
            <v>BASMAA_Historic_SCVURPPP</v>
          </cell>
          <cell r="C4" t="str">
            <v>Target Riffle</v>
          </cell>
          <cell r="D4">
            <v>1</v>
          </cell>
          <cell r="E4">
            <v>0.66934899999999997</v>
          </cell>
          <cell r="F4" t="str">
            <v>Adobe Creek</v>
          </cell>
          <cell r="G4" t="str">
            <v>Adobe Creek</v>
          </cell>
          <cell r="H4" t="str">
            <v>Adobe Creek</v>
          </cell>
          <cell r="I4" t="str">
            <v>Adobe Creek Upstream Edith Ave</v>
          </cell>
        </row>
        <row r="5">
          <cell r="A5" t="str">
            <v>205ADO040</v>
          </cell>
          <cell r="B5" t="str">
            <v>BASMAA_Historic_SCVURPPP</v>
          </cell>
          <cell r="C5" t="str">
            <v>Target Riffle</v>
          </cell>
          <cell r="D5">
            <v>1</v>
          </cell>
          <cell r="E5">
            <v>0.49143700000000001</v>
          </cell>
          <cell r="F5" t="str">
            <v>Adobe Creek</v>
          </cell>
          <cell r="G5" t="str">
            <v>Adobe Creek</v>
          </cell>
          <cell r="H5" t="str">
            <v>Adobe Creek</v>
          </cell>
          <cell r="I5" t="str">
            <v>Adobe Creek Upstream Edith Ave</v>
          </cell>
        </row>
        <row r="6">
          <cell r="A6" t="str">
            <v>205ADO050</v>
          </cell>
          <cell r="B6" t="str">
            <v>BASMAA_Historic_SCVURPPP</v>
          </cell>
          <cell r="C6" t="str">
            <v>Target Riffle</v>
          </cell>
          <cell r="D6">
            <v>1</v>
          </cell>
          <cell r="E6">
            <v>0.835233</v>
          </cell>
          <cell r="F6" t="str">
            <v>Adobe Creek</v>
          </cell>
          <cell r="G6" t="str">
            <v>Adobe Creek</v>
          </cell>
          <cell r="H6" t="str">
            <v>Adobe Creek</v>
          </cell>
          <cell r="I6" t="str">
            <v>Adobe Creek at Foothill College</v>
          </cell>
        </row>
        <row r="7">
          <cell r="A7" t="str">
            <v>205ADO050</v>
          </cell>
          <cell r="B7" t="str">
            <v>BASMAA_Historic_SCVURPPP</v>
          </cell>
          <cell r="C7" t="str">
            <v>Target Riffle</v>
          </cell>
          <cell r="D7">
            <v>1</v>
          </cell>
          <cell r="E7">
            <v>0.67134300000000002</v>
          </cell>
          <cell r="F7" t="str">
            <v>Adobe Creek</v>
          </cell>
          <cell r="G7" t="str">
            <v>Adobe Creek</v>
          </cell>
          <cell r="H7" t="str">
            <v>Adobe Creek</v>
          </cell>
          <cell r="I7" t="str">
            <v>Adobe Creek at Foothill College</v>
          </cell>
        </row>
        <row r="8">
          <cell r="A8" t="str">
            <v>205ADO060</v>
          </cell>
          <cell r="B8" t="str">
            <v>BASMAA_Historic_SCVURPPP</v>
          </cell>
          <cell r="C8" t="str">
            <v>Target Riffle</v>
          </cell>
          <cell r="D8">
            <v>1</v>
          </cell>
          <cell r="E8">
            <v>1.073685</v>
          </cell>
          <cell r="F8" t="str">
            <v>Adobe Creek</v>
          </cell>
          <cell r="G8" t="str">
            <v>Adobe Creek</v>
          </cell>
          <cell r="H8" t="str">
            <v>Adobe Creek</v>
          </cell>
          <cell r="I8" t="str">
            <v>Adobe Creek at Hidden Villa Farm</v>
          </cell>
        </row>
        <row r="9">
          <cell r="A9" t="str">
            <v>205ADO060</v>
          </cell>
          <cell r="B9" t="str">
            <v>BASMAA_Historic_SCVURPPP</v>
          </cell>
          <cell r="C9" t="str">
            <v>Target Riffle</v>
          </cell>
          <cell r="D9">
            <v>1</v>
          </cell>
          <cell r="E9">
            <v>0.72564700000000004</v>
          </cell>
          <cell r="F9" t="str">
            <v>Adobe Creek</v>
          </cell>
          <cell r="G9" t="str">
            <v>Adobe Creek</v>
          </cell>
          <cell r="H9" t="str">
            <v>Adobe Creek</v>
          </cell>
          <cell r="I9" t="str">
            <v>Adobe Creek at Hidden Villa Farm</v>
          </cell>
        </row>
        <row r="10">
          <cell r="A10" t="str">
            <v>205CAL050</v>
          </cell>
          <cell r="B10" t="str">
            <v>BASMAA_Historic_SCVURPPP</v>
          </cell>
          <cell r="C10" t="str">
            <v>Target Riffle</v>
          </cell>
          <cell r="D10">
            <v>1</v>
          </cell>
          <cell r="E10">
            <v>0.54978300000000002</v>
          </cell>
          <cell r="F10" t="str">
            <v>Calabazas Creek</v>
          </cell>
          <cell r="G10" t="str">
            <v>Calabazas Creek</v>
          </cell>
          <cell r="H10" t="str">
            <v>Calabazas Creek</v>
          </cell>
          <cell r="I10" t="str">
            <v>Calabazas Creek at the end of Rampart Ave.</v>
          </cell>
        </row>
        <row r="11">
          <cell r="A11" t="str">
            <v>205CAL050</v>
          </cell>
          <cell r="B11" t="str">
            <v>BASMAA_Historic_SCVURPPP</v>
          </cell>
          <cell r="C11" t="str">
            <v>Target Riffle</v>
          </cell>
          <cell r="D11">
            <v>2</v>
          </cell>
          <cell r="E11">
            <v>0.54001100000000002</v>
          </cell>
          <cell r="F11" t="str">
            <v>Calabazas Creek</v>
          </cell>
          <cell r="G11" t="str">
            <v>Calabazas Creek</v>
          </cell>
          <cell r="H11" t="str">
            <v>Calabazas Creek</v>
          </cell>
          <cell r="I11" t="str">
            <v>Calabazas Creek at the end of Rampart Ave.</v>
          </cell>
        </row>
        <row r="12">
          <cell r="A12" t="str">
            <v>205CAL050</v>
          </cell>
          <cell r="B12" t="str">
            <v>BASMAA_Historic_SCVURPPP</v>
          </cell>
          <cell r="C12" t="str">
            <v>Target Riffle</v>
          </cell>
          <cell r="D12">
            <v>1</v>
          </cell>
          <cell r="E12">
            <v>0.42325299999999999</v>
          </cell>
          <cell r="F12" t="str">
            <v>Calabazas Creek</v>
          </cell>
          <cell r="G12" t="str">
            <v>Calabazas Creek</v>
          </cell>
          <cell r="H12" t="str">
            <v>Calabazas Creek</v>
          </cell>
          <cell r="I12" t="str">
            <v>Calabazas Creek at the end of Rampart Ave.</v>
          </cell>
        </row>
        <row r="13">
          <cell r="A13" t="str">
            <v>205CAL060</v>
          </cell>
          <cell r="B13" t="str">
            <v>BASMAA_Historic_SCVURPPP</v>
          </cell>
          <cell r="C13" t="str">
            <v>Target Riffle</v>
          </cell>
          <cell r="D13">
            <v>1</v>
          </cell>
          <cell r="E13">
            <v>0.47938399999999998</v>
          </cell>
          <cell r="F13" t="str">
            <v>Calabazas Creek</v>
          </cell>
          <cell r="G13" t="str">
            <v>Calabazas Creek</v>
          </cell>
          <cell r="H13" t="str">
            <v>Calabazas Creek</v>
          </cell>
          <cell r="I13" t="str">
            <v>Calabazas Creek d/s of Rainbow Dr.</v>
          </cell>
        </row>
        <row r="14">
          <cell r="A14" t="str">
            <v>205CAL060</v>
          </cell>
          <cell r="B14" t="str">
            <v>BASMAA_Historic_SCVURPPP</v>
          </cell>
          <cell r="C14" t="str">
            <v>Target Riffle</v>
          </cell>
          <cell r="D14">
            <v>1</v>
          </cell>
          <cell r="E14">
            <v>0.58343599999999995</v>
          </cell>
          <cell r="F14" t="str">
            <v>Calabazas Creek</v>
          </cell>
          <cell r="G14" t="str">
            <v>Calabazas Creek</v>
          </cell>
          <cell r="H14" t="str">
            <v>Calabazas Creek</v>
          </cell>
          <cell r="I14" t="str">
            <v>Calabazas Creek d/s of Rainbow Dr.</v>
          </cell>
        </row>
        <row r="15">
          <cell r="A15" t="str">
            <v>205CAL070</v>
          </cell>
          <cell r="B15" t="str">
            <v>BASMAA_Historic_SCVURPPP</v>
          </cell>
          <cell r="C15" t="str">
            <v>Target Riffle</v>
          </cell>
          <cell r="D15">
            <v>1</v>
          </cell>
          <cell r="E15">
            <v>0.56305700000000003</v>
          </cell>
          <cell r="F15" t="str">
            <v>Calabazas Creek</v>
          </cell>
          <cell r="G15" t="str">
            <v>Calabazas Creek</v>
          </cell>
          <cell r="H15" t="str">
            <v>Calabazas Creek</v>
          </cell>
          <cell r="I15" t="str">
            <v>Calabazas Creek u/s S Saratoga-Sunnyvale Rd.</v>
          </cell>
        </row>
        <row r="16">
          <cell r="A16" t="str">
            <v>205CAL070</v>
          </cell>
          <cell r="B16" t="str">
            <v>BASMAA_Historic_SCVURPPP</v>
          </cell>
          <cell r="C16" t="str">
            <v>Target Riffle</v>
          </cell>
          <cell r="D16">
            <v>1</v>
          </cell>
          <cell r="E16">
            <v>0.46551999999999999</v>
          </cell>
          <cell r="F16" t="str">
            <v>Calabazas Creek</v>
          </cell>
          <cell r="G16" t="str">
            <v>Calabazas Creek</v>
          </cell>
          <cell r="H16" t="str">
            <v>Calabazas Creek</v>
          </cell>
          <cell r="I16" t="str">
            <v>Calabazas Creek u/s S Saratoga-Sunnyvale Rd.</v>
          </cell>
        </row>
        <row r="17">
          <cell r="A17" t="str">
            <v>205CAL080</v>
          </cell>
          <cell r="B17" t="str">
            <v>BASMAA_Historic_SCVURPPP</v>
          </cell>
          <cell r="C17" t="str">
            <v>Target Riffle</v>
          </cell>
          <cell r="D17">
            <v>1</v>
          </cell>
          <cell r="E17">
            <v>0.78618699999999997</v>
          </cell>
          <cell r="F17" t="str">
            <v>Calabazas Creek</v>
          </cell>
          <cell r="G17" t="str">
            <v>Calabazas Creek</v>
          </cell>
          <cell r="H17" t="str">
            <v>Calabazas Creek</v>
          </cell>
          <cell r="I17" t="str">
            <v>Calabazas Creek at Old Oak Way and Pierce Rd.</v>
          </cell>
        </row>
        <row r="18">
          <cell r="A18" t="str">
            <v>205COY060</v>
          </cell>
          <cell r="B18" t="str">
            <v>BASMAA_Historic_SCVURPPP</v>
          </cell>
          <cell r="C18" t="str">
            <v>Reach Wide</v>
          </cell>
          <cell r="D18">
            <v>1</v>
          </cell>
          <cell r="E18">
            <v>0.53297600000000001</v>
          </cell>
          <cell r="F18" t="str">
            <v>Coyote Creek</v>
          </cell>
          <cell r="G18" t="str">
            <v>Coyote Creek</v>
          </cell>
          <cell r="H18" t="str">
            <v>Coyote Creek</v>
          </cell>
          <cell r="I18" t="str">
            <v>Coyote Creek at Montague</v>
          </cell>
        </row>
        <row r="19">
          <cell r="A19" t="str">
            <v>205COY060</v>
          </cell>
          <cell r="B19" t="str">
            <v>BASMAA_Historic_SCVURPPP</v>
          </cell>
          <cell r="C19" t="str">
            <v>Reach Wide</v>
          </cell>
          <cell r="D19">
            <v>1</v>
          </cell>
          <cell r="E19">
            <v>0.53061499999999995</v>
          </cell>
          <cell r="F19" t="str">
            <v>Coyote Creek</v>
          </cell>
          <cell r="G19" t="str">
            <v>Coyote Creek</v>
          </cell>
          <cell r="H19" t="str">
            <v>Coyote Creek</v>
          </cell>
          <cell r="I19" t="str">
            <v>Coyote Creek at Montague</v>
          </cell>
        </row>
        <row r="20">
          <cell r="A20" t="str">
            <v>205COY080</v>
          </cell>
          <cell r="B20" t="str">
            <v>BASMAA_Historic_SCVURPPP</v>
          </cell>
          <cell r="C20" t="str">
            <v>Reach Wide</v>
          </cell>
          <cell r="D20">
            <v>1</v>
          </cell>
          <cell r="E20">
            <v>0.34956300000000001</v>
          </cell>
          <cell r="F20" t="str">
            <v>Coyote Creek</v>
          </cell>
          <cell r="G20" t="str">
            <v>Coyote Creek</v>
          </cell>
          <cell r="H20" t="str">
            <v>Coyote Creek</v>
          </cell>
          <cell r="I20" t="str">
            <v>Coyote Cr at Oakland Ave</v>
          </cell>
        </row>
        <row r="21">
          <cell r="A21" t="str">
            <v>205COY080</v>
          </cell>
          <cell r="B21" t="str">
            <v>BASMAA_Historic_SCVURPPP</v>
          </cell>
          <cell r="C21" t="str">
            <v>Reach Wide</v>
          </cell>
          <cell r="D21">
            <v>1</v>
          </cell>
          <cell r="E21">
            <v>0.57536799999999999</v>
          </cell>
          <cell r="F21" t="str">
            <v>Coyote Creek</v>
          </cell>
          <cell r="G21" t="str">
            <v>Coyote Creek</v>
          </cell>
          <cell r="H21" t="str">
            <v>Coyote Creek</v>
          </cell>
          <cell r="I21" t="str">
            <v>Coyote Cr at Oakland Ave</v>
          </cell>
        </row>
        <row r="22">
          <cell r="A22" t="str">
            <v>205COY085</v>
          </cell>
          <cell r="B22" t="str">
            <v>BASMAA_Historic_SCVURPPP</v>
          </cell>
          <cell r="C22" t="str">
            <v>Reach Wide</v>
          </cell>
          <cell r="D22">
            <v>1</v>
          </cell>
          <cell r="E22">
            <v>0.60259799999999997</v>
          </cell>
          <cell r="F22" t="str">
            <v>Coyote Creek</v>
          </cell>
          <cell r="G22" t="str">
            <v>Coyote Creek</v>
          </cell>
          <cell r="H22" t="str">
            <v>Coyote Creek</v>
          </cell>
          <cell r="I22" t="str">
            <v>Coyote Cr d/s of  Berryessa Rd</v>
          </cell>
        </row>
        <row r="23">
          <cell r="A23" t="str">
            <v>205COY090</v>
          </cell>
          <cell r="B23" t="str">
            <v>BASMAA_Historic_SCVURPPP</v>
          </cell>
          <cell r="C23" t="str">
            <v>CSBP</v>
          </cell>
          <cell r="D23">
            <v>1</v>
          </cell>
          <cell r="E23">
            <v>0.61885500000000004</v>
          </cell>
          <cell r="F23" t="str">
            <v>Upper Penitencia</v>
          </cell>
          <cell r="G23" t="str">
            <v>Upper Penitencia</v>
          </cell>
          <cell r="H23" t="str">
            <v>Coyote Creek</v>
          </cell>
          <cell r="I23" t="str">
            <v>Upper Penitencia at fleamarket and concrete culvert at S.P.R.R. crossing</v>
          </cell>
        </row>
        <row r="24">
          <cell r="A24" t="str">
            <v>205COY090</v>
          </cell>
          <cell r="B24" t="str">
            <v>BASMAA_Historic_SCVURPPP</v>
          </cell>
          <cell r="C24" t="str">
            <v>Reach Wide</v>
          </cell>
          <cell r="D24">
            <v>1</v>
          </cell>
          <cell r="E24">
            <v>0.54549400000000003</v>
          </cell>
          <cell r="F24" t="str">
            <v>Upper Penitencia</v>
          </cell>
          <cell r="G24" t="str">
            <v>Upper Penitencia</v>
          </cell>
          <cell r="H24" t="str">
            <v>Coyote Creek</v>
          </cell>
          <cell r="I24" t="str">
            <v>Upper Penitencia at fleamarket and concrete culvert at S.P.R.R. crossing</v>
          </cell>
        </row>
        <row r="25">
          <cell r="A25" t="str">
            <v>205COY100</v>
          </cell>
          <cell r="B25" t="str">
            <v>BASMAA_Historic_SCVURPPP</v>
          </cell>
          <cell r="C25" t="str">
            <v>CSBP</v>
          </cell>
          <cell r="D25">
            <v>1</v>
          </cell>
          <cell r="E25">
            <v>0.64726099999999998</v>
          </cell>
          <cell r="F25" t="str">
            <v>Upper Penitencia</v>
          </cell>
          <cell r="G25" t="str">
            <v>Upper Penitencia</v>
          </cell>
          <cell r="H25" t="str">
            <v>Coyote Creek</v>
          </cell>
          <cell r="I25" t="str">
            <v>Upper Penitencia Ck at Penitencia Creek Park between Mabury and Jackson Road xings</v>
          </cell>
        </row>
        <row r="26">
          <cell r="A26" t="str">
            <v>205COY100</v>
          </cell>
          <cell r="B26" t="str">
            <v>BASMAA_Historic_SCVURPPP</v>
          </cell>
          <cell r="C26" t="str">
            <v>Reach Wide</v>
          </cell>
          <cell r="D26">
            <v>1</v>
          </cell>
          <cell r="E26">
            <v>0.461281</v>
          </cell>
          <cell r="F26" t="str">
            <v>Upper Penitencia</v>
          </cell>
          <cell r="G26" t="str">
            <v>Upper Penitencia</v>
          </cell>
          <cell r="H26" t="str">
            <v>Coyote Creek</v>
          </cell>
          <cell r="I26" t="str">
            <v>Upper Penitencia Ck at Penitencia Creek Park between Mabury and Jackson Road xings</v>
          </cell>
        </row>
        <row r="27">
          <cell r="A27" t="str">
            <v>205COY110</v>
          </cell>
          <cell r="B27" t="str">
            <v>BASMAA_Historic_SCVURPPP</v>
          </cell>
          <cell r="C27" t="str">
            <v>CSBP</v>
          </cell>
          <cell r="D27">
            <v>1</v>
          </cell>
          <cell r="E27">
            <v>0.59406400000000004</v>
          </cell>
          <cell r="F27" t="str">
            <v>Upper Penitencia</v>
          </cell>
          <cell r="G27" t="str">
            <v>Upper Penitencia</v>
          </cell>
          <cell r="H27" t="str">
            <v>Coyote Creek</v>
          </cell>
          <cell r="I27" t="str">
            <v>Upper Penitencia Ck at Summerview and Summerdale Drive</v>
          </cell>
        </row>
        <row r="28">
          <cell r="A28" t="str">
            <v>205COY115</v>
          </cell>
          <cell r="B28" t="str">
            <v>BASMAA_Historic_SCVURPPP</v>
          </cell>
          <cell r="C28" t="str">
            <v>Reach Wide</v>
          </cell>
          <cell r="D28">
            <v>1</v>
          </cell>
          <cell r="E28">
            <v>0.72508600000000001</v>
          </cell>
          <cell r="F28" t="str">
            <v>Upper Penitencia</v>
          </cell>
          <cell r="G28" t="str">
            <v>Upper Penitencia</v>
          </cell>
          <cell r="H28" t="str">
            <v>Coyote Creek</v>
          </cell>
          <cell r="I28" t="str">
            <v>Upper Penitencia Cr at Penitencia Ck Rd and Piedmont Rd</v>
          </cell>
        </row>
        <row r="29">
          <cell r="A29" t="str">
            <v>205COY120</v>
          </cell>
          <cell r="B29" t="str">
            <v>BASMAA_Historic_SCVURPPP</v>
          </cell>
          <cell r="C29" t="str">
            <v>CSBP</v>
          </cell>
          <cell r="D29">
            <v>1</v>
          </cell>
          <cell r="E29">
            <v>0.81577599999999995</v>
          </cell>
          <cell r="F29" t="str">
            <v>Upper Penitencia</v>
          </cell>
          <cell r="G29" t="str">
            <v>Upper Penitencia</v>
          </cell>
          <cell r="H29" t="str">
            <v>Coyote Creek</v>
          </cell>
          <cell r="I29" t="str">
            <v>Upper Penitencia Ck from Nobel Diversion Dam upstream to Talent Ave</v>
          </cell>
        </row>
        <row r="30">
          <cell r="A30" t="str">
            <v>205COY120</v>
          </cell>
          <cell r="B30" t="str">
            <v>BASMAA_Historic_SCVURPPP</v>
          </cell>
          <cell r="C30" t="str">
            <v>Reach Wide</v>
          </cell>
          <cell r="D30">
            <v>1</v>
          </cell>
          <cell r="E30">
            <v>0.889316</v>
          </cell>
          <cell r="F30" t="str">
            <v>Upper Penitencia</v>
          </cell>
          <cell r="G30" t="str">
            <v>Upper Penitencia</v>
          </cell>
          <cell r="H30" t="str">
            <v>Coyote Creek</v>
          </cell>
          <cell r="I30" t="str">
            <v>Upper Penitencia Ck from Nobel Diversion Dam upstream to Talent Ave</v>
          </cell>
        </row>
        <row r="31">
          <cell r="A31" t="str">
            <v>205COY130</v>
          </cell>
          <cell r="B31" t="str">
            <v>BASMAA_Historic_SCVURPPP</v>
          </cell>
          <cell r="C31" t="str">
            <v>CSBP</v>
          </cell>
          <cell r="D31">
            <v>1</v>
          </cell>
          <cell r="E31">
            <v>0.961696</v>
          </cell>
          <cell r="F31" t="str">
            <v>Upper Penitencia</v>
          </cell>
          <cell r="G31" t="str">
            <v>Upper Penitencia</v>
          </cell>
          <cell r="H31" t="str">
            <v>Coyote Creek</v>
          </cell>
          <cell r="I31" t="str">
            <v>Upper Penitencia Creek 150m d/s Quail Hollow Bridge</v>
          </cell>
        </row>
        <row r="32">
          <cell r="A32" t="str">
            <v>205COY130</v>
          </cell>
          <cell r="B32" t="str">
            <v>BASMAA_Historic_SCVURPPP</v>
          </cell>
          <cell r="C32" t="str">
            <v>Reach Wide</v>
          </cell>
          <cell r="D32">
            <v>1</v>
          </cell>
          <cell r="E32">
            <v>0.97610200000000003</v>
          </cell>
          <cell r="F32" t="str">
            <v>Upper Penitencia</v>
          </cell>
          <cell r="G32" t="str">
            <v>Upper Penitencia</v>
          </cell>
          <cell r="H32" t="str">
            <v>Coyote Creek</v>
          </cell>
          <cell r="I32" t="str">
            <v>Upper Penitencia Creek 150m d/s Quail Hollow Bridge</v>
          </cell>
        </row>
        <row r="33">
          <cell r="A33" t="str">
            <v>205COY140</v>
          </cell>
          <cell r="B33" t="str">
            <v>BASMAA_Historic_SCVURPPP</v>
          </cell>
          <cell r="C33" t="str">
            <v>CSBP</v>
          </cell>
          <cell r="D33">
            <v>1</v>
          </cell>
          <cell r="E33">
            <v>1.2903169999999999</v>
          </cell>
          <cell r="F33" t="str">
            <v>Upper Penitencia</v>
          </cell>
          <cell r="G33" t="str">
            <v>Upper Penitencia</v>
          </cell>
          <cell r="H33" t="str">
            <v>Coyote Creek</v>
          </cell>
          <cell r="I33" t="str">
            <v>Upper Penitencia Creek Upper Alum Rock Park</v>
          </cell>
        </row>
        <row r="34">
          <cell r="A34" t="str">
            <v>205COY140</v>
          </cell>
          <cell r="B34" t="str">
            <v>BASMAA_Historic_SCVURPPP</v>
          </cell>
          <cell r="C34" t="str">
            <v>Reach Wide</v>
          </cell>
          <cell r="D34">
            <v>1</v>
          </cell>
          <cell r="E34">
            <v>1.2526569999999999</v>
          </cell>
          <cell r="F34" t="str">
            <v>Upper Penitencia</v>
          </cell>
          <cell r="G34" t="str">
            <v>Upper Penitencia</v>
          </cell>
          <cell r="H34" t="str">
            <v>Coyote Creek</v>
          </cell>
          <cell r="I34" t="str">
            <v>Upper Penitencia Creek Upper Alum Rock Park</v>
          </cell>
        </row>
        <row r="35">
          <cell r="A35" t="str">
            <v>205COY170</v>
          </cell>
          <cell r="B35" t="str">
            <v>BASMAA_Historic_SCVURPPP</v>
          </cell>
          <cell r="C35" t="str">
            <v>Reach Wide</v>
          </cell>
          <cell r="D35">
            <v>1</v>
          </cell>
          <cell r="E35">
            <v>0.49007299999999998</v>
          </cell>
          <cell r="F35" t="str">
            <v>Coyote Creek</v>
          </cell>
          <cell r="G35" t="str">
            <v>Coyote Creek</v>
          </cell>
          <cell r="H35" t="str">
            <v>Coyote Creek</v>
          </cell>
          <cell r="I35" t="str">
            <v>Coyote Cr at Watson Park</v>
          </cell>
        </row>
        <row r="36">
          <cell r="A36" t="str">
            <v>205COY170</v>
          </cell>
          <cell r="B36" t="str">
            <v>BASMAA_Historic_SCVURPPP</v>
          </cell>
          <cell r="C36" t="str">
            <v>Reach Wide</v>
          </cell>
          <cell r="D36">
            <v>1</v>
          </cell>
          <cell r="E36">
            <v>0.48167599999999999</v>
          </cell>
          <cell r="F36" t="str">
            <v>Coyote Creek</v>
          </cell>
          <cell r="G36" t="str">
            <v>Coyote Creek</v>
          </cell>
          <cell r="H36" t="str">
            <v>Coyote Creek</v>
          </cell>
          <cell r="I36" t="str">
            <v>Coyote Cr at Watson Park</v>
          </cell>
        </row>
        <row r="37">
          <cell r="A37" t="str">
            <v>205COY180</v>
          </cell>
          <cell r="B37" t="str">
            <v>BASMAA_Historic_SCVURPPP</v>
          </cell>
          <cell r="C37" t="str">
            <v>Reach Wide</v>
          </cell>
          <cell r="D37">
            <v>1</v>
          </cell>
          <cell r="E37">
            <v>0.620645</v>
          </cell>
          <cell r="F37" t="str">
            <v>Silver Creek</v>
          </cell>
          <cell r="G37" t="str">
            <v>Lower/Upper Silver</v>
          </cell>
          <cell r="H37" t="str">
            <v>Coyote Creek</v>
          </cell>
          <cell r="I37" t="str">
            <v>Lower Silver Cr at Wooster Ave.</v>
          </cell>
        </row>
        <row r="38">
          <cell r="A38" t="str">
            <v>205COY184</v>
          </cell>
          <cell r="B38" t="str">
            <v>BASMAA_Historic_SCVURPPP</v>
          </cell>
          <cell r="C38" t="str">
            <v>Reach Wide</v>
          </cell>
          <cell r="D38">
            <v>1</v>
          </cell>
          <cell r="E38">
            <v>0.53771100000000005</v>
          </cell>
          <cell r="F38" t="str">
            <v>Thompson Creek</v>
          </cell>
          <cell r="G38" t="str">
            <v>Lower/Upper Silver</v>
          </cell>
          <cell r="H38" t="str">
            <v>Coyote Creek</v>
          </cell>
          <cell r="I38" t="str">
            <v>Thompson Cr at Kammerer</v>
          </cell>
        </row>
        <row r="39">
          <cell r="A39" t="str">
            <v>205COY200</v>
          </cell>
          <cell r="B39" t="str">
            <v>BASMAA_Historic_SCVURPPP</v>
          </cell>
          <cell r="C39" t="str">
            <v>Reach Wide</v>
          </cell>
          <cell r="D39">
            <v>1</v>
          </cell>
          <cell r="E39">
            <v>0.38688699999999998</v>
          </cell>
          <cell r="F39" t="str">
            <v>Thompson Creek</v>
          </cell>
          <cell r="G39" t="str">
            <v>Lower/Upper Silver</v>
          </cell>
          <cell r="H39" t="str">
            <v>Coyote Creek</v>
          </cell>
          <cell r="I39" t="str">
            <v>Thompson Cr at Quimby Road</v>
          </cell>
        </row>
        <row r="40">
          <cell r="A40" t="str">
            <v>205COY221</v>
          </cell>
          <cell r="B40" t="str">
            <v>BASMAA_Historic_SCVURPPP</v>
          </cell>
          <cell r="C40" t="str">
            <v>CSBP</v>
          </cell>
          <cell r="D40">
            <v>1</v>
          </cell>
          <cell r="E40">
            <v>0.50403399999999998</v>
          </cell>
          <cell r="F40" t="str">
            <v>Thompson Creek</v>
          </cell>
          <cell r="G40" t="str">
            <v>Lower/Upper Silver</v>
          </cell>
          <cell r="H40" t="str">
            <v>Coyote Creek</v>
          </cell>
          <cell r="I40" t="str">
            <v>Thompson Creek d/s of San Felipe Rd at Villages Pkwy</v>
          </cell>
        </row>
        <row r="41">
          <cell r="A41" t="str">
            <v>205COY221</v>
          </cell>
          <cell r="B41" t="str">
            <v>BASMAA_Historic_SCVURPPP</v>
          </cell>
          <cell r="C41" t="str">
            <v>Reach Wide</v>
          </cell>
          <cell r="D41">
            <v>1</v>
          </cell>
          <cell r="E41">
            <v>0.40656599999999998</v>
          </cell>
          <cell r="F41" t="str">
            <v>Thompson Creek</v>
          </cell>
          <cell r="G41" t="str">
            <v>Lower/Upper Silver</v>
          </cell>
          <cell r="H41" t="str">
            <v>Coyote Creek</v>
          </cell>
          <cell r="I41" t="str">
            <v>Thompson Creek d/s of San Felipe Rd at Villages Pkwy</v>
          </cell>
        </row>
        <row r="42">
          <cell r="A42" t="str">
            <v>205COY223</v>
          </cell>
          <cell r="B42" t="str">
            <v>BASMAA_Historic_SCVURPPP</v>
          </cell>
          <cell r="C42" t="str">
            <v>CSBP</v>
          </cell>
          <cell r="D42">
            <v>1</v>
          </cell>
          <cell r="E42">
            <v>0.48655999999999999</v>
          </cell>
          <cell r="F42" t="str">
            <v>Thompson Creek</v>
          </cell>
          <cell r="G42" t="str">
            <v>Lower/Upper Silver</v>
          </cell>
          <cell r="H42" t="str">
            <v>Coyote Creek</v>
          </cell>
          <cell r="I42" t="str">
            <v>Thompson Creek d/s of San Felipe Rd at Silver Oak</v>
          </cell>
        </row>
        <row r="43">
          <cell r="A43" t="str">
            <v>205COY227</v>
          </cell>
          <cell r="B43" t="str">
            <v>BASMAA_Historic_SCVURPPP</v>
          </cell>
          <cell r="C43" t="str">
            <v>CSBP</v>
          </cell>
          <cell r="D43">
            <v>1</v>
          </cell>
          <cell r="E43">
            <v>0.381662</v>
          </cell>
          <cell r="F43" t="str">
            <v>Thompson Creek</v>
          </cell>
          <cell r="G43" t="str">
            <v>Lower/Upper Silver</v>
          </cell>
          <cell r="H43" t="str">
            <v>Coyote Creek</v>
          </cell>
          <cell r="I43" t="str">
            <v>Thompson Creek u/s of Flowering Meadow Court</v>
          </cell>
        </row>
        <row r="44">
          <cell r="A44" t="str">
            <v>205COY227</v>
          </cell>
          <cell r="B44" t="str">
            <v>BASMAA_Historic_SCVURPPP</v>
          </cell>
          <cell r="C44" t="str">
            <v>Reach Wide</v>
          </cell>
          <cell r="D44">
            <v>1</v>
          </cell>
          <cell r="E44">
            <v>0.40451599999999999</v>
          </cell>
          <cell r="F44" t="str">
            <v>Thompson Creek</v>
          </cell>
          <cell r="G44" t="str">
            <v>Lower/Upper Silver</v>
          </cell>
          <cell r="H44" t="str">
            <v>Coyote Creek</v>
          </cell>
          <cell r="I44" t="str">
            <v>Thompson Creek u/s of Flowering Meadow Court</v>
          </cell>
        </row>
        <row r="45">
          <cell r="A45" t="str">
            <v>205COY230</v>
          </cell>
          <cell r="B45" t="str">
            <v>BASMAA_Historic_SCVURPPP</v>
          </cell>
          <cell r="C45" t="str">
            <v>CSBP</v>
          </cell>
          <cell r="D45">
            <v>1</v>
          </cell>
          <cell r="E45">
            <v>0.47109099999999998</v>
          </cell>
          <cell r="F45" t="str">
            <v>Thompson Creek</v>
          </cell>
          <cell r="G45" t="str">
            <v>Lower/Upper Silver</v>
          </cell>
          <cell r="H45" t="str">
            <v>Coyote Creek</v>
          </cell>
          <cell r="I45" t="str">
            <v>Thompson Creek u/s the southern end of Meadowlands Lane</v>
          </cell>
        </row>
        <row r="46">
          <cell r="A46" t="str">
            <v>205COY240</v>
          </cell>
          <cell r="B46" t="str">
            <v>BASMAA_Historic_SCVURPPP</v>
          </cell>
          <cell r="C46" t="str">
            <v>Reach Wide</v>
          </cell>
          <cell r="D46">
            <v>1</v>
          </cell>
          <cell r="E46">
            <v>0.39657300000000001</v>
          </cell>
          <cell r="F46" t="str">
            <v>Coyote Creek</v>
          </cell>
          <cell r="G46" t="str">
            <v>Coyote Creek</v>
          </cell>
          <cell r="H46" t="str">
            <v>Coyote Creek</v>
          </cell>
          <cell r="I46" t="str">
            <v>Coyote Cr at William St Park</v>
          </cell>
        </row>
        <row r="47">
          <cell r="A47" t="str">
            <v>205COY240</v>
          </cell>
          <cell r="B47" t="str">
            <v>BASMAA_Historic_SCVURPPP</v>
          </cell>
          <cell r="C47" t="str">
            <v>Reach Wide</v>
          </cell>
          <cell r="D47">
            <v>1</v>
          </cell>
          <cell r="E47">
            <v>0.46335700000000002</v>
          </cell>
          <cell r="F47" t="str">
            <v>Coyote Creek</v>
          </cell>
          <cell r="G47" t="str">
            <v>Coyote Creek</v>
          </cell>
          <cell r="H47" t="str">
            <v>Coyote Creek</v>
          </cell>
          <cell r="I47" t="str">
            <v>Coyote Cr at William St Park</v>
          </cell>
        </row>
        <row r="48">
          <cell r="A48" t="str">
            <v>205COY250</v>
          </cell>
          <cell r="B48" t="str">
            <v>BASMAA_Historic_SCVURPPP</v>
          </cell>
          <cell r="C48" t="str">
            <v>Reach Wide</v>
          </cell>
          <cell r="D48">
            <v>1</v>
          </cell>
          <cell r="E48">
            <v>0.34912399999999999</v>
          </cell>
          <cell r="F48" t="str">
            <v>Coyote Creek</v>
          </cell>
          <cell r="G48" t="str">
            <v>Coyote Creek</v>
          </cell>
          <cell r="H48" t="str">
            <v>Coyote Creek</v>
          </cell>
          <cell r="I48" t="str">
            <v>Coyote Cr at Kelley Park</v>
          </cell>
        </row>
        <row r="49">
          <cell r="A49" t="str">
            <v>205COY250</v>
          </cell>
          <cell r="B49" t="str">
            <v>BASMAA_Historic_SCVURPPP</v>
          </cell>
          <cell r="C49" t="str">
            <v>Reach Wide</v>
          </cell>
          <cell r="D49">
            <v>1</v>
          </cell>
          <cell r="E49">
            <v>0.47071600000000002</v>
          </cell>
          <cell r="F49" t="str">
            <v>Coyote Creek</v>
          </cell>
          <cell r="G49" t="str">
            <v>Coyote Creek</v>
          </cell>
          <cell r="H49" t="str">
            <v>Coyote Creek</v>
          </cell>
          <cell r="I49" t="str">
            <v>Coyote Cr at Kelley Park</v>
          </cell>
        </row>
        <row r="50">
          <cell r="A50" t="str">
            <v>205COY280</v>
          </cell>
          <cell r="B50" t="str">
            <v>BASMAA_Historic_SCVURPPP</v>
          </cell>
          <cell r="C50" t="str">
            <v>Reach Wide</v>
          </cell>
          <cell r="D50">
            <v>1</v>
          </cell>
          <cell r="E50">
            <v>0.52205400000000002</v>
          </cell>
          <cell r="F50" t="str">
            <v>Coyote Creek</v>
          </cell>
          <cell r="G50" t="str">
            <v>Coyote Creek</v>
          </cell>
          <cell r="H50" t="str">
            <v>Coyote Creek</v>
          </cell>
          <cell r="I50" t="str">
            <v>Coyote Cr at Tully Rd</v>
          </cell>
        </row>
        <row r="51">
          <cell r="A51" t="str">
            <v>205COY330</v>
          </cell>
          <cell r="B51" t="str">
            <v>BASMAA_Historic_SCVURPPP</v>
          </cell>
          <cell r="C51" t="str">
            <v>Reach Wide</v>
          </cell>
          <cell r="D51">
            <v>1</v>
          </cell>
          <cell r="E51">
            <v>0.62760099999999996</v>
          </cell>
          <cell r="F51" t="str">
            <v>Coyote Creek</v>
          </cell>
          <cell r="G51" t="str">
            <v>Coyote Creek</v>
          </cell>
          <cell r="H51" t="str">
            <v>Coyote Creek</v>
          </cell>
          <cell r="I51" t="str">
            <v>Coyote Creek at Hellyer Park-205COY330</v>
          </cell>
        </row>
        <row r="52">
          <cell r="A52" t="str">
            <v>205COY330</v>
          </cell>
          <cell r="B52" t="str">
            <v>BASMAA_Historic_SCVURPPP</v>
          </cell>
          <cell r="C52" t="str">
            <v>Reach Wide</v>
          </cell>
          <cell r="D52">
            <v>1</v>
          </cell>
          <cell r="E52">
            <v>0.57688799999999996</v>
          </cell>
          <cell r="F52" t="str">
            <v>Coyote Creek</v>
          </cell>
          <cell r="G52" t="str">
            <v>Coyote Creek</v>
          </cell>
          <cell r="H52" t="str">
            <v>Coyote Creek</v>
          </cell>
          <cell r="I52" t="str">
            <v>Coyote Creek at Hellyer Park-205COY330</v>
          </cell>
        </row>
        <row r="53">
          <cell r="A53" t="str">
            <v>205COY350</v>
          </cell>
          <cell r="B53" t="str">
            <v>BASMAA_Historic_SCVURPPP</v>
          </cell>
          <cell r="C53" t="str">
            <v>Reach Wide</v>
          </cell>
          <cell r="D53">
            <v>1</v>
          </cell>
          <cell r="E53">
            <v>0.71371200000000001</v>
          </cell>
          <cell r="F53" t="str">
            <v>Coyote Creek</v>
          </cell>
          <cell r="G53" t="str">
            <v>Coyote Creek</v>
          </cell>
          <cell r="H53" t="str">
            <v>Coyote Creek</v>
          </cell>
          <cell r="I53" t="str">
            <v>Coyote Cr at Shady Oaks Park</v>
          </cell>
        </row>
        <row r="54">
          <cell r="A54" t="str">
            <v>205COY350</v>
          </cell>
          <cell r="B54" t="str">
            <v>BASMAA_Historic_SCVURPPP</v>
          </cell>
          <cell r="C54" t="str">
            <v>Target Riffle</v>
          </cell>
          <cell r="D54">
            <v>1</v>
          </cell>
          <cell r="E54">
            <v>0.59499800000000003</v>
          </cell>
          <cell r="F54" t="str">
            <v>Coyote Creek</v>
          </cell>
          <cell r="G54" t="str">
            <v>Coyote Creek</v>
          </cell>
          <cell r="H54" t="str">
            <v>Coyote Creek</v>
          </cell>
          <cell r="I54" t="str">
            <v>Coyote Cr at Shady Oaks Park</v>
          </cell>
        </row>
        <row r="55">
          <cell r="A55" t="str">
            <v>205COY350</v>
          </cell>
          <cell r="B55" t="str">
            <v>BASMAA_Historic_SCVURPPP</v>
          </cell>
          <cell r="C55" t="str">
            <v>Reach Wide</v>
          </cell>
          <cell r="D55">
            <v>1</v>
          </cell>
          <cell r="E55">
            <v>0.63823200000000002</v>
          </cell>
          <cell r="F55" t="str">
            <v>Coyote Creek</v>
          </cell>
          <cell r="G55" t="str">
            <v>Coyote Creek</v>
          </cell>
          <cell r="H55" t="str">
            <v>Coyote Creek</v>
          </cell>
          <cell r="I55" t="str">
            <v>Coyote Cr at Shady Oaks Park</v>
          </cell>
        </row>
        <row r="56">
          <cell r="A56" t="str">
            <v>205COY400</v>
          </cell>
          <cell r="B56" t="str">
            <v>BASMAA_Historic_SCVURPPP</v>
          </cell>
          <cell r="C56" t="str">
            <v>Reach Wide</v>
          </cell>
          <cell r="D56">
            <v>1</v>
          </cell>
          <cell r="E56">
            <v>0.49347200000000002</v>
          </cell>
          <cell r="F56" t="str">
            <v>Silver Creek</v>
          </cell>
          <cell r="G56" t="str">
            <v>Lower/Upper Silver</v>
          </cell>
          <cell r="H56" t="str">
            <v>Coyote Creek</v>
          </cell>
          <cell r="I56" t="str">
            <v>Coyote Creek (unnamed trib)- 1.5 km upstream Silver Creek Rd crossing;205R00497</v>
          </cell>
        </row>
        <row r="57">
          <cell r="A57" t="str">
            <v>205COY400</v>
          </cell>
          <cell r="B57" t="str">
            <v>BASMAA_Historic_SCVURPPP</v>
          </cell>
          <cell r="C57" t="str">
            <v>Reach Wide</v>
          </cell>
          <cell r="D57">
            <v>1</v>
          </cell>
          <cell r="E57">
            <v>0.61550800000000006</v>
          </cell>
          <cell r="F57" t="str">
            <v>Silver Creek</v>
          </cell>
          <cell r="G57" t="str">
            <v>Lower/Upper Silver</v>
          </cell>
          <cell r="H57" t="str">
            <v>Coyote Creek</v>
          </cell>
          <cell r="I57" t="str">
            <v>Coyote Creek (unnamed trib)- 1.5 km upstream Silver Creek Rd crossing;205R00497</v>
          </cell>
        </row>
        <row r="58">
          <cell r="A58" t="str">
            <v>205COY440</v>
          </cell>
          <cell r="B58" t="str">
            <v>BASMAA_Historic_SCVURPPP</v>
          </cell>
          <cell r="C58" t="str">
            <v>Reach Wide</v>
          </cell>
          <cell r="D58">
            <v>1</v>
          </cell>
          <cell r="E58">
            <v>0.66883999999999999</v>
          </cell>
          <cell r="F58" t="str">
            <v>Coyote Creek</v>
          </cell>
          <cell r="G58" t="str">
            <v>Coyote Creek</v>
          </cell>
          <cell r="H58" t="str">
            <v>Coyote Creek</v>
          </cell>
          <cell r="I58" t="str">
            <v>Coyote Cr at Osier Pond</v>
          </cell>
        </row>
        <row r="59">
          <cell r="A59" t="str">
            <v>205COY440</v>
          </cell>
          <cell r="B59" t="str">
            <v>BASMAA_Historic_SCVURPPP</v>
          </cell>
          <cell r="C59" t="str">
            <v>Target Riffle</v>
          </cell>
          <cell r="D59">
            <v>1</v>
          </cell>
          <cell r="E59">
            <v>0.828125</v>
          </cell>
          <cell r="F59" t="str">
            <v>Coyote Creek</v>
          </cell>
          <cell r="G59" t="str">
            <v>Coyote Creek</v>
          </cell>
          <cell r="H59" t="str">
            <v>Coyote Creek</v>
          </cell>
          <cell r="I59" t="str">
            <v>Coyote Cr at Osier Pond</v>
          </cell>
        </row>
        <row r="60">
          <cell r="A60" t="str">
            <v>205COY440</v>
          </cell>
          <cell r="B60" t="str">
            <v>BASMAA_Historic_SCVURPPP</v>
          </cell>
          <cell r="C60" t="str">
            <v>Reach Wide</v>
          </cell>
          <cell r="D60">
            <v>1</v>
          </cell>
          <cell r="E60">
            <v>0.71480600000000005</v>
          </cell>
          <cell r="F60" t="str">
            <v>Coyote Creek</v>
          </cell>
          <cell r="G60" t="str">
            <v>Coyote Creek</v>
          </cell>
          <cell r="H60" t="str">
            <v>Coyote Creek</v>
          </cell>
          <cell r="I60" t="str">
            <v>Coyote Cr at Osier Pond</v>
          </cell>
        </row>
        <row r="61">
          <cell r="A61" t="str">
            <v>205COY450</v>
          </cell>
          <cell r="B61" t="str">
            <v>BASMAA_Historic_SCVURPPP</v>
          </cell>
          <cell r="C61" t="str">
            <v>Reach Wide</v>
          </cell>
          <cell r="D61">
            <v>1</v>
          </cell>
          <cell r="E61">
            <v>0.67153600000000002</v>
          </cell>
          <cell r="F61" t="str">
            <v>Coyote Creek</v>
          </cell>
          <cell r="G61" t="str">
            <v>Coyote Creek</v>
          </cell>
          <cell r="H61" t="str">
            <v>Coyote Creek</v>
          </cell>
          <cell r="I61" t="str">
            <v>Coyote Cr d/s of  Burnette Ave</v>
          </cell>
        </row>
        <row r="62">
          <cell r="A62" t="str">
            <v>205COY460</v>
          </cell>
          <cell r="B62" t="str">
            <v>BASMAA_Historic_SCVURPPP</v>
          </cell>
          <cell r="C62" t="str">
            <v>Reach Wide</v>
          </cell>
          <cell r="D62">
            <v>1</v>
          </cell>
          <cell r="E62">
            <v>0.73456699999999997</v>
          </cell>
          <cell r="F62" t="str">
            <v>Coyote Creek</v>
          </cell>
          <cell r="G62" t="str">
            <v>Coyote Creek</v>
          </cell>
          <cell r="H62" t="str">
            <v>Coyote Creek</v>
          </cell>
          <cell r="I62" t="str">
            <v>Coyote Creek u/s of Malaguerra and Sycamore Ave xing</v>
          </cell>
        </row>
        <row r="63">
          <cell r="A63" t="str">
            <v>205COY460</v>
          </cell>
          <cell r="B63" t="str">
            <v>BASMAA_Historic_SCVURPPP</v>
          </cell>
          <cell r="C63" t="str">
            <v>Target Riffle</v>
          </cell>
          <cell r="D63">
            <v>1</v>
          </cell>
          <cell r="E63">
            <v>0.65878000000000003</v>
          </cell>
          <cell r="F63" t="str">
            <v>Coyote Creek</v>
          </cell>
          <cell r="G63" t="str">
            <v>Coyote Creek</v>
          </cell>
          <cell r="H63" t="str">
            <v>Coyote Creek</v>
          </cell>
          <cell r="I63" t="str">
            <v>Coyote Creek u/s of Malaguerra and Sycamore Ave xing</v>
          </cell>
        </row>
        <row r="64">
          <cell r="A64" t="str">
            <v>205COY460</v>
          </cell>
          <cell r="B64" t="str">
            <v>BASMAA_Historic_SCVURPPP</v>
          </cell>
          <cell r="C64" t="str">
            <v>Reach Wide</v>
          </cell>
          <cell r="D64">
            <v>1</v>
          </cell>
          <cell r="E64">
            <v>0.60245899999999997</v>
          </cell>
          <cell r="F64" t="str">
            <v>Coyote Creek</v>
          </cell>
          <cell r="G64" t="str">
            <v>Coyote Creek</v>
          </cell>
          <cell r="H64" t="str">
            <v>Coyote Creek</v>
          </cell>
          <cell r="I64" t="str">
            <v>Coyote Creek u/s of Malaguerra and Sycamore Ave xing</v>
          </cell>
        </row>
        <row r="65">
          <cell r="A65" t="str">
            <v>205GUA015</v>
          </cell>
          <cell r="B65" t="str">
            <v>BASMAA_Historic_SCVURPPP</v>
          </cell>
          <cell r="C65" t="str">
            <v>Reach Wide</v>
          </cell>
          <cell r="D65">
            <v>1</v>
          </cell>
          <cell r="E65">
            <v>0.52869200000000005</v>
          </cell>
          <cell r="F65" t="str">
            <v>Guadalupe River</v>
          </cell>
          <cell r="G65" t="str">
            <v>Guadalupe River</v>
          </cell>
          <cell r="H65" t="str">
            <v>Guadalupe River</v>
          </cell>
          <cell r="I65" t="str">
            <v>Guadalupe River  u/s of W. Trimble Rid</v>
          </cell>
        </row>
        <row r="66">
          <cell r="A66" t="str">
            <v>205GUA025</v>
          </cell>
          <cell r="B66" t="str">
            <v>BASMAA_Historic_SCVURPPP</v>
          </cell>
          <cell r="C66" t="str">
            <v>Reach Wide</v>
          </cell>
          <cell r="D66">
            <v>1</v>
          </cell>
          <cell r="E66">
            <v>0.53099700000000005</v>
          </cell>
          <cell r="F66" t="str">
            <v>Guadalupe River</v>
          </cell>
          <cell r="G66" t="str">
            <v>Guadalupe River</v>
          </cell>
          <cell r="H66" t="str">
            <v>Guadalupe River</v>
          </cell>
          <cell r="I66" t="str">
            <v>Guadalupe River between 880 and W Hedding St.</v>
          </cell>
        </row>
        <row r="67">
          <cell r="A67" t="str">
            <v>205GUA040</v>
          </cell>
          <cell r="B67" t="str">
            <v>BASMAA_Historic_SCVURPPP</v>
          </cell>
          <cell r="C67" t="str">
            <v>Reach Wide</v>
          </cell>
          <cell r="D67">
            <v>1</v>
          </cell>
          <cell r="E67">
            <v>0.51869200000000004</v>
          </cell>
          <cell r="F67" t="str">
            <v>Guadalupe River</v>
          </cell>
          <cell r="G67" t="str">
            <v>Guadalupe River</v>
          </cell>
          <cell r="H67" t="str">
            <v>Guadalupe River</v>
          </cell>
          <cell r="I67" t="str">
            <v>Guadalupe River d/s of W. Julian St.</v>
          </cell>
        </row>
        <row r="68">
          <cell r="A68" t="str">
            <v>205GUA050</v>
          </cell>
          <cell r="B68" t="str">
            <v>BASMAA_Historic_SCVURPPP</v>
          </cell>
          <cell r="C68" t="str">
            <v>Reach Wide</v>
          </cell>
          <cell r="D68">
            <v>1</v>
          </cell>
          <cell r="E68">
            <v>0.571801</v>
          </cell>
          <cell r="F68" t="str">
            <v>Los Gatos Creek</v>
          </cell>
          <cell r="G68" t="str">
            <v>Los Gatos Creek</v>
          </cell>
          <cell r="H68" t="str">
            <v>Guadalupe River</v>
          </cell>
          <cell r="I68" t="str">
            <v>Los Gatos Creek at Lonus Street</v>
          </cell>
        </row>
        <row r="69">
          <cell r="A69" t="str">
            <v>205GUA060</v>
          </cell>
          <cell r="B69" t="str">
            <v>BASMAA_Historic_SCVURPPP</v>
          </cell>
          <cell r="C69" t="str">
            <v>Reach Wide</v>
          </cell>
          <cell r="D69">
            <v>1</v>
          </cell>
          <cell r="E69">
            <v>0.60307500000000003</v>
          </cell>
          <cell r="F69" t="str">
            <v>Los Gatos Creek</v>
          </cell>
          <cell r="G69" t="str">
            <v>Los Gatos Creek</v>
          </cell>
          <cell r="H69" t="str">
            <v>Guadalupe River</v>
          </cell>
          <cell r="I69" t="str">
            <v>Los Gatos Creek between Hwy17 and Creekside Way</v>
          </cell>
        </row>
        <row r="70">
          <cell r="A70" t="str">
            <v>205GUA070</v>
          </cell>
          <cell r="B70" t="str">
            <v>BASMAA_Historic_SCVURPPP</v>
          </cell>
          <cell r="C70" t="str">
            <v>Reach Wide</v>
          </cell>
          <cell r="D70">
            <v>1</v>
          </cell>
          <cell r="E70">
            <v>0.56029700000000005</v>
          </cell>
          <cell r="F70" t="str">
            <v>Los Gatos Creek</v>
          </cell>
          <cell r="G70" t="str">
            <v>Los Gatos Creek</v>
          </cell>
          <cell r="H70" t="str">
            <v>Guadalupe River</v>
          </cell>
          <cell r="I70" t="str">
            <v>Los Gatos Creek 150m d/s of Lark Ave.</v>
          </cell>
        </row>
        <row r="71">
          <cell r="A71" t="str">
            <v>205GUA080</v>
          </cell>
          <cell r="B71" t="str">
            <v>BASMAA_Historic_SCVURPPP</v>
          </cell>
          <cell r="C71" t="str">
            <v>Reach Wide</v>
          </cell>
          <cell r="D71">
            <v>1</v>
          </cell>
          <cell r="E71">
            <v>0.51636300000000002</v>
          </cell>
          <cell r="F71" t="str">
            <v>Los Gatos Creek</v>
          </cell>
          <cell r="G71" t="str">
            <v>Los Gatos Creek</v>
          </cell>
          <cell r="H71" t="str">
            <v>Guadalupe River</v>
          </cell>
          <cell r="I71" t="str">
            <v>Lost Gatos Creek 80m u/s of E. Main St.</v>
          </cell>
        </row>
        <row r="72">
          <cell r="A72" t="str">
            <v>205GUA090</v>
          </cell>
          <cell r="B72" t="str">
            <v>BASMAA_Historic_SCVURPPP</v>
          </cell>
          <cell r="C72" t="str">
            <v>Reach Wide</v>
          </cell>
          <cell r="D72">
            <v>1</v>
          </cell>
          <cell r="E72">
            <v>1.202369</v>
          </cell>
          <cell r="F72" t="str">
            <v>Los Gatos Creek</v>
          </cell>
          <cell r="G72" t="str">
            <v>Los Gatos Creek</v>
          </cell>
          <cell r="H72" t="str">
            <v>Guadalupe River</v>
          </cell>
          <cell r="I72" t="str">
            <v>Lost Gatos Creek 540m u/s of Aldercroft-Heights Rd</v>
          </cell>
        </row>
        <row r="73">
          <cell r="A73" t="str">
            <v>205GUA110</v>
          </cell>
          <cell r="B73" t="str">
            <v>BASMAA_Historic_SCVURPPP</v>
          </cell>
          <cell r="C73" t="str">
            <v>Reach Wide</v>
          </cell>
          <cell r="D73">
            <v>1</v>
          </cell>
          <cell r="E73">
            <v>0.53125599999999995</v>
          </cell>
          <cell r="F73" t="str">
            <v>Guadalupe River</v>
          </cell>
          <cell r="G73" t="str">
            <v>Guadalupe River</v>
          </cell>
          <cell r="H73" t="str">
            <v>Guadalupe River</v>
          </cell>
          <cell r="I73" t="str">
            <v>Guadalupe River 180m d/s of E. Virigina St.</v>
          </cell>
        </row>
        <row r="74">
          <cell r="A74" t="str">
            <v>205GUA130</v>
          </cell>
          <cell r="B74" t="str">
            <v>BASMAA_Historic_SCVURPPP</v>
          </cell>
          <cell r="C74" t="str">
            <v>Reach Wide</v>
          </cell>
          <cell r="D74">
            <v>1</v>
          </cell>
          <cell r="E74">
            <v>0.59980900000000004</v>
          </cell>
          <cell r="F74" t="str">
            <v>Guadalupe River</v>
          </cell>
          <cell r="G74" t="str">
            <v>Guadalupe River</v>
          </cell>
          <cell r="H74" t="str">
            <v>Guadalupe River</v>
          </cell>
          <cell r="I74" t="str">
            <v>Guadalupe River 350m d/s of Malone Rd.</v>
          </cell>
        </row>
        <row r="75">
          <cell r="A75" t="str">
            <v>205GUA140</v>
          </cell>
          <cell r="B75" t="str">
            <v>BASMAA_Historic_SCVURPPP</v>
          </cell>
          <cell r="C75" t="str">
            <v>Reach Wide</v>
          </cell>
          <cell r="D75">
            <v>1</v>
          </cell>
          <cell r="E75">
            <v>0.20230400000000001</v>
          </cell>
          <cell r="F75" t="str">
            <v>Canoas Creek</v>
          </cell>
          <cell r="G75" t="str">
            <v>Guadalupe River</v>
          </cell>
          <cell r="H75" t="str">
            <v>Guadalupe River</v>
          </cell>
          <cell r="I75" t="str">
            <v>Canoas Creek directly u/s of Blossom Hill Rd</v>
          </cell>
        </row>
        <row r="76">
          <cell r="A76" t="str">
            <v>205GUA160</v>
          </cell>
          <cell r="B76" t="str">
            <v>BASMAA_Historic_SCVURPPP</v>
          </cell>
          <cell r="C76" t="str">
            <v>Reach Wide</v>
          </cell>
          <cell r="D76">
            <v>1</v>
          </cell>
          <cell r="E76">
            <v>0.44931100000000002</v>
          </cell>
          <cell r="F76" t="str">
            <v>Ross Creek</v>
          </cell>
          <cell r="G76" t="str">
            <v>Guadalupe River</v>
          </cell>
          <cell r="H76" t="str">
            <v>Guadalupe River</v>
          </cell>
          <cell r="I76" t="str">
            <v>Ross Creek 190m d/s of Meridian Ave.</v>
          </cell>
        </row>
        <row r="77">
          <cell r="A77" t="str">
            <v>205GUA180</v>
          </cell>
          <cell r="B77" t="str">
            <v>BASMAA_Historic_SCVURPPP</v>
          </cell>
          <cell r="C77" t="str">
            <v>Reach Wide</v>
          </cell>
          <cell r="D77">
            <v>1</v>
          </cell>
          <cell r="E77">
            <v>0.63793200000000005</v>
          </cell>
          <cell r="F77" t="str">
            <v>Guadalupe River</v>
          </cell>
          <cell r="G77" t="str">
            <v>Guadalupe River</v>
          </cell>
          <cell r="H77" t="str">
            <v>Guadalupe River</v>
          </cell>
          <cell r="I77" t="str">
            <v>Guadalupe River directly d/s of ponds below Hwy 85</v>
          </cell>
        </row>
        <row r="78">
          <cell r="A78" t="str">
            <v>205GUA200</v>
          </cell>
          <cell r="B78" t="str">
            <v>BASMAA_Historic_SCVURPPP</v>
          </cell>
          <cell r="C78" t="str">
            <v>Reach Wide</v>
          </cell>
          <cell r="D78">
            <v>1</v>
          </cell>
          <cell r="E78">
            <v>0.87830699999999995</v>
          </cell>
          <cell r="F78" t="str">
            <v>Guadalupe Creek</v>
          </cell>
          <cell r="G78" t="str">
            <v>Guadalupe Creek</v>
          </cell>
          <cell r="H78" t="str">
            <v>Guadalupe River</v>
          </cell>
          <cell r="I78" t="str">
            <v>Guadalupe River along Creek Trail approx. 600m u/s of Meridian Ave.</v>
          </cell>
        </row>
        <row r="79">
          <cell r="A79" t="str">
            <v>205GUA210</v>
          </cell>
          <cell r="B79" t="str">
            <v>BASMAA_Historic_SCVURPPP</v>
          </cell>
          <cell r="C79" t="str">
            <v>Reach Wide</v>
          </cell>
          <cell r="D79">
            <v>1</v>
          </cell>
          <cell r="E79">
            <v>0.97027200000000002</v>
          </cell>
          <cell r="F79" t="str">
            <v>Guadalupe Creek</v>
          </cell>
          <cell r="G79" t="str">
            <v>Guadalupe Creek</v>
          </cell>
          <cell r="H79" t="str">
            <v>Guadalupe River</v>
          </cell>
          <cell r="I79" t="str">
            <v>Guadalupe Creek downstream Shannon Oaks Ln</v>
          </cell>
        </row>
        <row r="80">
          <cell r="A80" t="str">
            <v>205GUA220</v>
          </cell>
          <cell r="B80" t="str">
            <v>BASMAA_Historic_SCVURPPP</v>
          </cell>
          <cell r="C80" t="str">
            <v>Reach Wide</v>
          </cell>
          <cell r="D80">
            <v>1</v>
          </cell>
          <cell r="E80">
            <v>0.76864200000000005</v>
          </cell>
          <cell r="F80" t="str">
            <v>Guadalupe Creek</v>
          </cell>
          <cell r="G80" t="str">
            <v>Guadalupe Creek</v>
          </cell>
          <cell r="H80" t="str">
            <v>Guadalupe River</v>
          </cell>
          <cell r="I80" t="str">
            <v>Guadalupe Creek 425m d/s of reservoir</v>
          </cell>
        </row>
        <row r="81">
          <cell r="A81" t="str">
            <v>205GUA230</v>
          </cell>
          <cell r="B81" t="str">
            <v>BASMAA_Historic_SCVURPPP</v>
          </cell>
          <cell r="C81" t="str">
            <v>Reach Wide</v>
          </cell>
          <cell r="D81">
            <v>1</v>
          </cell>
          <cell r="E81">
            <v>1.09334</v>
          </cell>
          <cell r="F81" t="str">
            <v>Guadalupe Creek</v>
          </cell>
          <cell r="G81" t="str">
            <v>Guadalupe Creek</v>
          </cell>
          <cell r="H81" t="str">
            <v>Guadalupe River</v>
          </cell>
          <cell r="I81" t="str">
            <v>Guadalupe Creek directly u/s of Hicks Rd and confluence with Rincon Creek</v>
          </cell>
        </row>
        <row r="82">
          <cell r="A82" t="str">
            <v>205GUA260</v>
          </cell>
          <cell r="B82" t="str">
            <v>BASMAA_Historic_SCVURPPP</v>
          </cell>
          <cell r="C82" t="str">
            <v>Reach Wide</v>
          </cell>
          <cell r="D82">
            <v>1</v>
          </cell>
          <cell r="E82">
            <v>0.56518299999999999</v>
          </cell>
          <cell r="F82" t="str">
            <v>Alamitos Creek</v>
          </cell>
          <cell r="G82" t="str">
            <v>Alamitos Creek</v>
          </cell>
          <cell r="H82" t="str">
            <v>Guadalupe River</v>
          </cell>
          <cell r="I82" t="str">
            <v>Alamitos Creek directly u/s of Graystone Ln</v>
          </cell>
        </row>
        <row r="83">
          <cell r="A83" t="str">
            <v>205GUA270</v>
          </cell>
          <cell r="B83" t="str">
            <v>BASMAA_Historic_SCVURPPP</v>
          </cell>
          <cell r="C83" t="str">
            <v>Reach Wide</v>
          </cell>
          <cell r="D83">
            <v>1</v>
          </cell>
          <cell r="E83">
            <v>0.63140099999999999</v>
          </cell>
          <cell r="F83" t="str">
            <v>Alamitos Creek</v>
          </cell>
          <cell r="G83" t="str">
            <v>Alamitos Creek</v>
          </cell>
          <cell r="H83" t="str">
            <v>Guadalupe River</v>
          </cell>
          <cell r="I83" t="str">
            <v>Alamitos Creek between Portswood Dr. and McKean Rd.</v>
          </cell>
        </row>
        <row r="84">
          <cell r="A84" t="str">
            <v>205GUA280</v>
          </cell>
          <cell r="B84" t="str">
            <v>BASMAA_Historic_SCVURPPP</v>
          </cell>
          <cell r="C84" t="str">
            <v>Reach Wide</v>
          </cell>
          <cell r="D84">
            <v>1</v>
          </cell>
          <cell r="E84">
            <v>0.46152300000000002</v>
          </cell>
          <cell r="F84" t="str">
            <v>Alamitos Creek</v>
          </cell>
          <cell r="G84" t="str">
            <v>Alamitos Creek</v>
          </cell>
          <cell r="H84" t="str">
            <v xml:space="preserve"> Guadalupe River</v>
          </cell>
          <cell r="I84" t="str">
            <v>Alamitos Creek directly u/s of Alamitos Rd. xing at St. Anthonys Church</v>
          </cell>
        </row>
        <row r="85">
          <cell r="A85" t="str">
            <v>205GUA300</v>
          </cell>
          <cell r="B85" t="str">
            <v>BASMAA_Historic_SCVURPPP</v>
          </cell>
          <cell r="C85" t="str">
            <v>Reach Wide</v>
          </cell>
          <cell r="D85">
            <v>1</v>
          </cell>
          <cell r="E85">
            <v>0.92557699999999998</v>
          </cell>
          <cell r="F85" t="str">
            <v>Jaques Gulch</v>
          </cell>
          <cell r="G85" t="str">
            <v>Alamitos Creek</v>
          </cell>
          <cell r="H85" t="str">
            <v>Guadalupe River</v>
          </cell>
          <cell r="I85" t="str">
            <v>Unnamed trib u/s of Herbert Creek confluence 150 u/s of Hicks and Alamitos Rd.</v>
          </cell>
        </row>
        <row r="86">
          <cell r="A86" t="str">
            <v>205GUA330</v>
          </cell>
          <cell r="B86" t="str">
            <v>BASMAA_Historic_SCVURPPP</v>
          </cell>
          <cell r="C86" t="str">
            <v>Reach Wide</v>
          </cell>
          <cell r="D86">
            <v>1</v>
          </cell>
          <cell r="E86">
            <v>0.847082</v>
          </cell>
          <cell r="F86" t="str">
            <v>Arroyo Calero</v>
          </cell>
          <cell r="G86" t="str">
            <v>Alamitos Creek</v>
          </cell>
          <cell r="H86" t="str">
            <v>Guadalupe River</v>
          </cell>
          <cell r="I86" t="str">
            <v>Arroyo Calero at Via Santa Teresa and Henwood Dr.</v>
          </cell>
        </row>
        <row r="87">
          <cell r="A87" t="str">
            <v>205LPA035</v>
          </cell>
          <cell r="B87" t="str">
            <v>BASMAA_Historic_SCVURPPP</v>
          </cell>
          <cell r="C87" t="str">
            <v>Reach Wide</v>
          </cell>
          <cell r="D87">
            <v>1</v>
          </cell>
          <cell r="E87">
            <v>0.32544600000000001</v>
          </cell>
          <cell r="F87" t="str">
            <v>Berryessa Creek</v>
          </cell>
          <cell r="G87" t="str">
            <v>Lower Penitencia Creek</v>
          </cell>
          <cell r="H87" t="str">
            <v>Lower Penitencia Creek</v>
          </cell>
          <cell r="I87" t="str">
            <v>Berryessa Cr u/s of Milpitas Blvd.</v>
          </cell>
        </row>
        <row r="88">
          <cell r="A88" t="str">
            <v>205LPA045</v>
          </cell>
          <cell r="B88" t="str">
            <v>BASMAA_Historic_SCVURPPP</v>
          </cell>
          <cell r="C88" t="str">
            <v>Reach Wide</v>
          </cell>
          <cell r="D88">
            <v>1</v>
          </cell>
          <cell r="E88">
            <v>0.59823599999999999</v>
          </cell>
          <cell r="F88" t="str">
            <v>Arroyo de los Coches</v>
          </cell>
          <cell r="G88" t="str">
            <v>Lower Penitencia Creek</v>
          </cell>
          <cell r="H88" t="str">
            <v>Lower Penitencia Creek</v>
          </cell>
          <cell r="I88" t="str">
            <v>Arroyo de los Coches Cr below Ed Levin Co. Park</v>
          </cell>
        </row>
        <row r="89">
          <cell r="A89" t="str">
            <v>205LPA070</v>
          </cell>
          <cell r="B89" t="str">
            <v>BASMAA_Historic_SCVURPPP</v>
          </cell>
          <cell r="C89" t="str">
            <v>Reach Wide</v>
          </cell>
          <cell r="D89">
            <v>1</v>
          </cell>
          <cell r="E89">
            <v>0.79400099999999996</v>
          </cell>
          <cell r="F89" t="str">
            <v>Berryessa Creek</v>
          </cell>
          <cell r="G89" t="str">
            <v>Lower Penitencia Creek</v>
          </cell>
          <cell r="H89" t="str">
            <v>Lower Penitencia Creek</v>
          </cell>
          <cell r="I89" t="str">
            <v>Berryessa Cr below Piedmont Av</v>
          </cell>
        </row>
        <row r="90">
          <cell r="A90" t="str">
            <v>205LPA100</v>
          </cell>
          <cell r="B90" t="str">
            <v>BASMAA_Historic_SCVURPPP</v>
          </cell>
          <cell r="C90" t="str">
            <v>Reach Wide</v>
          </cell>
          <cell r="D90">
            <v>1</v>
          </cell>
          <cell r="E90">
            <v>0.480375</v>
          </cell>
          <cell r="F90" t="str">
            <v>Lower Penitencia Creek</v>
          </cell>
          <cell r="G90" t="str">
            <v>Lower Penitencia Creek</v>
          </cell>
          <cell r="H90" t="str">
            <v>Lower Penitencia Creek</v>
          </cell>
          <cell r="I90" t="str">
            <v>Lower Penitencia Cr at Corning Ave.</v>
          </cell>
        </row>
        <row r="91">
          <cell r="A91" t="str">
            <v>205MAT030</v>
          </cell>
          <cell r="B91" t="str">
            <v>BASMAA_Historic_SCVURPPP</v>
          </cell>
          <cell r="C91" t="str">
            <v>Target Riffle</v>
          </cell>
          <cell r="D91">
            <v>1</v>
          </cell>
          <cell r="E91">
            <v>0.47544599999999998</v>
          </cell>
          <cell r="F91" t="str">
            <v>Matadero Creek</v>
          </cell>
          <cell r="G91" t="str">
            <v>Matadero Creek</v>
          </cell>
          <cell r="H91" t="str">
            <v>Matadero Creek</v>
          </cell>
          <cell r="I91" t="str">
            <v>Matadero Creek at Bol Par-205MAT030</v>
          </cell>
        </row>
        <row r="92">
          <cell r="A92" t="str">
            <v>205MAT030</v>
          </cell>
          <cell r="B92" t="str">
            <v>BASMAA_Historic_SCVURPPP</v>
          </cell>
          <cell r="C92" t="str">
            <v>Target Riffle</v>
          </cell>
          <cell r="D92">
            <v>1</v>
          </cell>
          <cell r="E92">
            <v>0.43185099999999998</v>
          </cell>
          <cell r="F92" t="str">
            <v>Matadero Creek</v>
          </cell>
          <cell r="G92" t="str">
            <v>Matadero Creek</v>
          </cell>
          <cell r="H92" t="str">
            <v>Matadero Creek</v>
          </cell>
          <cell r="I92" t="str">
            <v>Matadero Creek at Bol Par-205MAT030</v>
          </cell>
        </row>
        <row r="93">
          <cell r="A93" t="str">
            <v>205MAT050</v>
          </cell>
          <cell r="B93" t="str">
            <v>BASMAA_Historic_SCVURPPP</v>
          </cell>
          <cell r="C93" t="str">
            <v>Target Riffle</v>
          </cell>
          <cell r="D93">
            <v>1</v>
          </cell>
          <cell r="E93">
            <v>0.451405</v>
          </cell>
          <cell r="F93" t="str">
            <v>Matadero Creek</v>
          </cell>
          <cell r="G93" t="str">
            <v>Matadero Creek</v>
          </cell>
          <cell r="H93" t="str">
            <v>Matadero Creek</v>
          </cell>
          <cell r="I93" t="str">
            <v>Matadero Creek at Arastradero Rd.</v>
          </cell>
        </row>
        <row r="94">
          <cell r="A94" t="str">
            <v>205MAT050</v>
          </cell>
          <cell r="B94" t="str">
            <v>BASMAA_Historic_SCVURPPP</v>
          </cell>
          <cell r="C94" t="str">
            <v>Target Riffle</v>
          </cell>
          <cell r="D94">
            <v>1</v>
          </cell>
          <cell r="E94">
            <v>0.48866700000000002</v>
          </cell>
          <cell r="F94" t="str">
            <v>Matadero Creek</v>
          </cell>
          <cell r="G94" t="str">
            <v>Matadero Creek</v>
          </cell>
          <cell r="H94" t="str">
            <v>Matadero Creek</v>
          </cell>
          <cell r="I94" t="str">
            <v>Matadero Creek at Arastradero Rd.</v>
          </cell>
        </row>
        <row r="95">
          <cell r="A95" t="str">
            <v>205PER010</v>
          </cell>
          <cell r="B95" t="str">
            <v>BASMAA_Historic_SCVURPPP</v>
          </cell>
          <cell r="C95" t="str">
            <v>Target Riffle</v>
          </cell>
          <cell r="D95">
            <v>1</v>
          </cell>
          <cell r="E95">
            <v>0.25599300000000003</v>
          </cell>
          <cell r="F95" t="str">
            <v>Permanente Creek</v>
          </cell>
          <cell r="G95" t="str">
            <v>Permanente Creek</v>
          </cell>
          <cell r="H95" t="str">
            <v>Permanente Creek</v>
          </cell>
          <cell r="I95" t="str">
            <v>Charleston Rd</v>
          </cell>
        </row>
        <row r="96">
          <cell r="A96" t="str">
            <v>205PER010</v>
          </cell>
          <cell r="B96" t="str">
            <v>BASMAA_Historic_SCVURPPP</v>
          </cell>
          <cell r="C96" t="str">
            <v>Target Riffle</v>
          </cell>
          <cell r="D96">
            <v>1</v>
          </cell>
          <cell r="E96">
            <v>0.423238</v>
          </cell>
          <cell r="F96" t="str">
            <v>Permanente Creek</v>
          </cell>
          <cell r="G96" t="str">
            <v>Permanente Creek</v>
          </cell>
          <cell r="H96" t="str">
            <v>Permanente Creek</v>
          </cell>
          <cell r="I96" t="str">
            <v>Charleston Rd</v>
          </cell>
        </row>
        <row r="97">
          <cell r="A97" t="str">
            <v>205PER025</v>
          </cell>
          <cell r="B97" t="str">
            <v>BASMAA_Historic_SCVURPPP</v>
          </cell>
          <cell r="C97" t="str">
            <v>Target Riffle</v>
          </cell>
          <cell r="D97">
            <v>1</v>
          </cell>
          <cell r="E97">
            <v>0.33721299999999998</v>
          </cell>
          <cell r="F97" t="str">
            <v>Permanente Creek</v>
          </cell>
          <cell r="G97" t="str">
            <v>Permanente Creek</v>
          </cell>
          <cell r="H97" t="str">
            <v>Permanente Creek</v>
          </cell>
          <cell r="I97" t="str">
            <v>Permanente Creek d/s of Barbara Ave.</v>
          </cell>
        </row>
        <row r="98">
          <cell r="A98" t="str">
            <v>205PER050</v>
          </cell>
          <cell r="B98" t="str">
            <v>BASMAA_Historic_SCVURPPP</v>
          </cell>
          <cell r="C98" t="str">
            <v>Target Riffle</v>
          </cell>
          <cell r="D98">
            <v>1</v>
          </cell>
          <cell r="E98">
            <v>0.68398000000000003</v>
          </cell>
          <cell r="F98" t="str">
            <v>Permanente Creek</v>
          </cell>
          <cell r="G98" t="str">
            <v>Permanente Creek</v>
          </cell>
          <cell r="H98" t="str">
            <v>Permanente Creek</v>
          </cell>
          <cell r="I98" t="str">
            <v>Loyola Corners</v>
          </cell>
        </row>
        <row r="99">
          <cell r="A99" t="str">
            <v>205PER050</v>
          </cell>
          <cell r="B99" t="str">
            <v>BASMAA_Historic_SCVURPPP</v>
          </cell>
          <cell r="C99" t="str">
            <v>Target Riffle</v>
          </cell>
          <cell r="D99">
            <v>1</v>
          </cell>
          <cell r="E99">
            <v>0.60941800000000002</v>
          </cell>
          <cell r="F99" t="str">
            <v>Permanente Creek</v>
          </cell>
          <cell r="G99" t="str">
            <v>Permanente Creek</v>
          </cell>
          <cell r="H99" t="str">
            <v>Permanente Creek</v>
          </cell>
          <cell r="I99" t="str">
            <v>Loyola Corners</v>
          </cell>
        </row>
        <row r="100">
          <cell r="A100" t="str">
            <v>205PER060</v>
          </cell>
          <cell r="B100" t="str">
            <v>BASMAA_Historic_SCVURPPP</v>
          </cell>
          <cell r="C100" t="str">
            <v>Target Riffle</v>
          </cell>
          <cell r="D100">
            <v>1</v>
          </cell>
          <cell r="E100">
            <v>0.91076500000000005</v>
          </cell>
          <cell r="F100" t="str">
            <v>Permanente Creek</v>
          </cell>
          <cell r="G100" t="str">
            <v>Permanente Creek</v>
          </cell>
          <cell r="H100" t="str">
            <v>Permanente Creek</v>
          </cell>
          <cell r="I100" t="str">
            <v>Permanente Creek below confluence of forks u/s of hwy 280 xing</v>
          </cell>
        </row>
        <row r="101">
          <cell r="A101" t="str">
            <v>205PER060</v>
          </cell>
          <cell r="B101" t="str">
            <v>BASMAA_Historic_SCVURPPP</v>
          </cell>
          <cell r="C101" t="str">
            <v>Target Riffle</v>
          </cell>
          <cell r="D101">
            <v>1</v>
          </cell>
          <cell r="E101">
            <v>0.73234999999999995</v>
          </cell>
          <cell r="F101" t="str">
            <v>Permanente Creek</v>
          </cell>
          <cell r="G101" t="str">
            <v>Permanente Creek</v>
          </cell>
          <cell r="H101" t="str">
            <v>Permanente Creek</v>
          </cell>
          <cell r="I101" t="str">
            <v>Permanente Creek below confluence of forks u/s of hwy 280 xing</v>
          </cell>
        </row>
        <row r="102">
          <cell r="A102" t="str">
            <v>205PER070</v>
          </cell>
          <cell r="B102" t="str">
            <v>BASMAA_Historic_SCVURPPP</v>
          </cell>
          <cell r="C102" t="str">
            <v>Target Riffle</v>
          </cell>
          <cell r="D102">
            <v>1</v>
          </cell>
          <cell r="E102">
            <v>0.56668399999999997</v>
          </cell>
          <cell r="F102" t="str">
            <v>Permanente Creek</v>
          </cell>
          <cell r="G102" t="str">
            <v>Permanente Creek</v>
          </cell>
          <cell r="H102" t="str">
            <v>Permanente Creek</v>
          </cell>
          <cell r="I102" t="str">
            <v>Rancho San Antonio</v>
          </cell>
        </row>
        <row r="103">
          <cell r="A103" t="str">
            <v>205PER070</v>
          </cell>
          <cell r="B103" t="str">
            <v>BASMAA_Historic_SCVURPPP</v>
          </cell>
          <cell r="C103" t="str">
            <v>Target Riffle</v>
          </cell>
          <cell r="D103">
            <v>1</v>
          </cell>
          <cell r="E103">
            <v>0.67467999999999995</v>
          </cell>
          <cell r="F103" t="str">
            <v>Permanente Creek</v>
          </cell>
          <cell r="G103" t="str">
            <v>Permanente Creek</v>
          </cell>
          <cell r="H103" t="str">
            <v>Permanente Creek</v>
          </cell>
          <cell r="I103" t="str">
            <v>Rancho San Antonio</v>
          </cell>
        </row>
        <row r="104">
          <cell r="A104" t="str">
            <v>205PER080</v>
          </cell>
          <cell r="B104" t="str">
            <v>BASMAA_Historic_SCVURPPP</v>
          </cell>
          <cell r="C104" t="str">
            <v>Target Riffle</v>
          </cell>
          <cell r="D104">
            <v>1</v>
          </cell>
          <cell r="E104">
            <v>0.842391</v>
          </cell>
          <cell r="F104" t="str">
            <v>West Branch Permanente</v>
          </cell>
          <cell r="G104" t="str">
            <v>Permanente Creek</v>
          </cell>
          <cell r="H104" t="str">
            <v>Permanente Creek</v>
          </cell>
          <cell r="I104" t="str">
            <v>Lower Meadow/West Branch</v>
          </cell>
        </row>
        <row r="105">
          <cell r="A105" t="str">
            <v>205PER080</v>
          </cell>
          <cell r="B105" t="str">
            <v>BASMAA_Historic_SCVURPPP</v>
          </cell>
          <cell r="C105" t="str">
            <v>Target Riffle</v>
          </cell>
          <cell r="D105">
            <v>1</v>
          </cell>
          <cell r="E105">
            <v>0.86260999999999999</v>
          </cell>
          <cell r="F105" t="str">
            <v>West Branch Permanente</v>
          </cell>
          <cell r="G105" t="str">
            <v>Permanente Creek</v>
          </cell>
          <cell r="H105" t="str">
            <v>Permanente Creek</v>
          </cell>
          <cell r="I105" t="str">
            <v>Lower Meadow/West Branch</v>
          </cell>
        </row>
        <row r="106">
          <cell r="A106" t="str">
            <v>205SAR040</v>
          </cell>
          <cell r="B106" t="str">
            <v>BASMAA_Historic_SCVURPPP</v>
          </cell>
          <cell r="C106" t="str">
            <v>Target Riffle</v>
          </cell>
          <cell r="D106">
            <v>1</v>
          </cell>
          <cell r="E106">
            <v>0.79171800000000003</v>
          </cell>
          <cell r="F106" t="str">
            <v>Saratoga Creek</v>
          </cell>
          <cell r="G106" t="str">
            <v>Saratoga Creek</v>
          </cell>
          <cell r="H106" t="str">
            <v>Saratoga Creek</v>
          </cell>
          <cell r="I106" t="str">
            <v>Saratoga Cr u/s of Bollinger Rd Bridge</v>
          </cell>
        </row>
        <row r="107">
          <cell r="A107" t="str">
            <v>205SAR040</v>
          </cell>
          <cell r="B107" t="str">
            <v>BASMAA_Historic_SCVURPPP</v>
          </cell>
          <cell r="C107" t="str">
            <v>Target Riffle</v>
          </cell>
          <cell r="D107">
            <v>1</v>
          </cell>
          <cell r="E107">
            <v>0.77460700000000005</v>
          </cell>
          <cell r="F107" t="str">
            <v>Saratoga Creek</v>
          </cell>
          <cell r="G107" t="str">
            <v>Saratoga Creek</v>
          </cell>
          <cell r="H107" t="str">
            <v>Saratoga Creek</v>
          </cell>
          <cell r="I107" t="str">
            <v>Saratoga Cr u/s of Bollinger Rd Bridge</v>
          </cell>
        </row>
        <row r="108">
          <cell r="A108" t="str">
            <v>205SAR050</v>
          </cell>
          <cell r="B108" t="str">
            <v>BASMAA_Historic_SCVURPPP</v>
          </cell>
          <cell r="C108" t="str">
            <v>Target Riffle</v>
          </cell>
          <cell r="D108">
            <v>1</v>
          </cell>
          <cell r="E108">
            <v>0.97305399999999997</v>
          </cell>
          <cell r="F108" t="str">
            <v>Saratoga Creek</v>
          </cell>
          <cell r="G108" t="str">
            <v>Saratoga Creek</v>
          </cell>
          <cell r="H108" t="str">
            <v>Saratoga Creek</v>
          </cell>
          <cell r="I108" t="str">
            <v>Saratoga Cr d/s Prospect Rd Bridge</v>
          </cell>
        </row>
        <row r="109">
          <cell r="A109" t="str">
            <v>205SAR050</v>
          </cell>
          <cell r="B109" t="str">
            <v>BASMAA_Historic_SCVURPPP</v>
          </cell>
          <cell r="C109" t="str">
            <v>Target Riffle</v>
          </cell>
          <cell r="D109">
            <v>1</v>
          </cell>
          <cell r="E109">
            <v>0.83767100000000005</v>
          </cell>
          <cell r="F109" t="str">
            <v>Saratoga Creek</v>
          </cell>
          <cell r="G109" t="str">
            <v>Saratoga Creek</v>
          </cell>
          <cell r="H109" t="str">
            <v>Saratoga Creek</v>
          </cell>
          <cell r="I109" t="str">
            <v>Saratoga Cr d/s Prospect Rd Bridge</v>
          </cell>
        </row>
        <row r="110">
          <cell r="A110" t="str">
            <v>205SAR060</v>
          </cell>
          <cell r="B110" t="str">
            <v>BASMAA_Historic_SCVURPPP</v>
          </cell>
          <cell r="C110" t="str">
            <v>Target Riffle</v>
          </cell>
          <cell r="D110">
            <v>1</v>
          </cell>
          <cell r="E110">
            <v>1.0689919999999999</v>
          </cell>
          <cell r="F110" t="str">
            <v>Saratoga Creek</v>
          </cell>
          <cell r="G110" t="str">
            <v>Saratoga Creek</v>
          </cell>
          <cell r="H110" t="str">
            <v>Saratoga Creek</v>
          </cell>
          <cell r="I110" t="str">
            <v>Saratoga behind Lutheran school - Saratoga Ave and Braemar</v>
          </cell>
        </row>
        <row r="111">
          <cell r="A111" t="str">
            <v>205SAR060</v>
          </cell>
          <cell r="B111" t="str">
            <v>BASMAA_Historic_SCVURPPP</v>
          </cell>
          <cell r="C111" t="str">
            <v>Target Riffle</v>
          </cell>
          <cell r="D111">
            <v>2</v>
          </cell>
          <cell r="E111">
            <v>1.14663</v>
          </cell>
          <cell r="F111" t="str">
            <v>Saratoga Creek</v>
          </cell>
          <cell r="G111" t="str">
            <v>Saratoga Creek</v>
          </cell>
          <cell r="H111" t="str">
            <v>Saratoga Creek</v>
          </cell>
          <cell r="I111" t="str">
            <v>Saratoga behind Lutheran school - Saratoga Ave and Braemar</v>
          </cell>
        </row>
        <row r="112">
          <cell r="A112" t="str">
            <v>205SAR060</v>
          </cell>
          <cell r="B112" t="str">
            <v>BASMAA_Historic_SCVURPPP</v>
          </cell>
          <cell r="C112" t="str">
            <v>Target Riffle</v>
          </cell>
          <cell r="D112">
            <v>1</v>
          </cell>
          <cell r="E112">
            <v>0.97264200000000001</v>
          </cell>
          <cell r="F112" t="str">
            <v>Saratoga Creek</v>
          </cell>
          <cell r="G112" t="str">
            <v>Saratoga Creek</v>
          </cell>
          <cell r="H112" t="str">
            <v>Saratoga Creek</v>
          </cell>
          <cell r="I112" t="str">
            <v>Saratoga behind Lutheran school - Saratoga Ave and Braemar</v>
          </cell>
        </row>
        <row r="113">
          <cell r="A113" t="str">
            <v>205SAR060</v>
          </cell>
          <cell r="B113" t="str">
            <v>BASMAA_Historic_SCVURPPP</v>
          </cell>
          <cell r="C113" t="str">
            <v>Target Riffle</v>
          </cell>
          <cell r="D113">
            <v>2</v>
          </cell>
          <cell r="E113">
            <v>1.040899</v>
          </cell>
          <cell r="F113" t="str">
            <v>Saratoga Creek</v>
          </cell>
          <cell r="G113" t="str">
            <v>Saratoga Creek</v>
          </cell>
          <cell r="H113" t="str">
            <v>Saratoga Creek</v>
          </cell>
          <cell r="I113" t="str">
            <v>Saratoga behind Lutheran school - Saratoga Ave and Braemar</v>
          </cell>
        </row>
        <row r="114">
          <cell r="A114" t="str">
            <v>205SAR070</v>
          </cell>
          <cell r="B114" t="str">
            <v>BASMAA_Historic_SCVURPPP</v>
          </cell>
          <cell r="C114" t="str">
            <v>Target Riffle</v>
          </cell>
          <cell r="D114">
            <v>1</v>
          </cell>
          <cell r="E114">
            <v>1.23112</v>
          </cell>
          <cell r="F114" t="str">
            <v>Saratoga Creek</v>
          </cell>
          <cell r="G114" t="str">
            <v>Saratoga Creek</v>
          </cell>
          <cell r="H114" t="str">
            <v>Saratoga Creek</v>
          </cell>
          <cell r="I114" t="str">
            <v>Saratoga inside SCVWD gate - below Walnut Ave</v>
          </cell>
        </row>
        <row r="115">
          <cell r="A115" t="str">
            <v>205SAR070</v>
          </cell>
          <cell r="B115" t="str">
            <v>BASMAA_Historic_SCVURPPP</v>
          </cell>
          <cell r="C115" t="str">
            <v>Target Riffle</v>
          </cell>
          <cell r="D115">
            <v>1</v>
          </cell>
          <cell r="E115">
            <v>0.99996499999999999</v>
          </cell>
          <cell r="F115" t="str">
            <v>Saratoga Creek</v>
          </cell>
          <cell r="G115" t="str">
            <v>Saratoga Creek</v>
          </cell>
          <cell r="H115" t="str">
            <v>Saratoga Creek</v>
          </cell>
          <cell r="I115" t="str">
            <v>Saratoga inside SCVWD gate - below Walnut Ave</v>
          </cell>
        </row>
        <row r="116">
          <cell r="A116" t="str">
            <v>205SAR080</v>
          </cell>
          <cell r="B116" t="str">
            <v>BASMAA_Historic_SCVURPPP</v>
          </cell>
          <cell r="C116" t="str">
            <v>Target Riffle</v>
          </cell>
          <cell r="D116">
            <v>1</v>
          </cell>
          <cell r="E116">
            <v>1.139375</v>
          </cell>
          <cell r="F116" t="str">
            <v>Saratoga Creek</v>
          </cell>
          <cell r="G116" t="str">
            <v>Saratoga Creek</v>
          </cell>
          <cell r="H116" t="str">
            <v>Saratoga Creek</v>
          </cell>
          <cell r="I116" t="str">
            <v>Saratoga near Hakone Gardens</v>
          </cell>
        </row>
        <row r="117">
          <cell r="A117" t="str">
            <v>205SAR080</v>
          </cell>
          <cell r="B117" t="str">
            <v>BASMAA_Historic_SCVURPPP</v>
          </cell>
          <cell r="C117" t="str">
            <v>Target Riffle</v>
          </cell>
          <cell r="D117">
            <v>1</v>
          </cell>
          <cell r="E117">
            <v>1.026243</v>
          </cell>
          <cell r="F117" t="str">
            <v>Saratoga Creek</v>
          </cell>
          <cell r="G117" t="str">
            <v>Saratoga Creek</v>
          </cell>
          <cell r="H117" t="str">
            <v>Saratoga Creek</v>
          </cell>
          <cell r="I117" t="str">
            <v>Saratoga near Hakone Gardens</v>
          </cell>
        </row>
        <row r="118">
          <cell r="A118" t="str">
            <v>205SAR090</v>
          </cell>
          <cell r="B118" t="str">
            <v>BASMAA_Historic_SCVURPPP</v>
          </cell>
          <cell r="C118" t="str">
            <v>Target Riffle</v>
          </cell>
          <cell r="D118">
            <v>1</v>
          </cell>
          <cell r="E118">
            <v>1.2040919999999999</v>
          </cell>
          <cell r="F118" t="str">
            <v>Saratoga Creek</v>
          </cell>
          <cell r="G118" t="str">
            <v>Saratoga Creek</v>
          </cell>
          <cell r="H118" t="str">
            <v>Saratoga Creek</v>
          </cell>
          <cell r="I118" t="str">
            <v>Saratoga Cr u/s of Hwy 9 Bridge Crossing closest to Pierce Rd intersection</v>
          </cell>
        </row>
        <row r="119">
          <cell r="A119" t="str">
            <v>205SAR090</v>
          </cell>
          <cell r="B119" t="str">
            <v>BASMAA_Historic_SCVURPPP</v>
          </cell>
          <cell r="C119" t="str">
            <v>Target Riffle</v>
          </cell>
          <cell r="D119">
            <v>1</v>
          </cell>
          <cell r="E119">
            <v>1.063428</v>
          </cell>
          <cell r="F119" t="str">
            <v>Saratoga Creek</v>
          </cell>
          <cell r="G119" t="str">
            <v>Saratoga Creek</v>
          </cell>
          <cell r="H119" t="str">
            <v>Saratoga Creek</v>
          </cell>
          <cell r="I119" t="str">
            <v>Saratoga Cr u/s of Hwy 9 Bridge Crossing closest to Pierce Rd intersection</v>
          </cell>
        </row>
        <row r="120">
          <cell r="A120" t="str">
            <v>205SAR110</v>
          </cell>
          <cell r="B120" t="str">
            <v>BASMAA_Historic_SCVURPPP</v>
          </cell>
          <cell r="C120" t="str">
            <v>Target Riffle</v>
          </cell>
          <cell r="D120">
            <v>1</v>
          </cell>
          <cell r="E120">
            <v>1.0714760000000001</v>
          </cell>
          <cell r="F120" t="str">
            <v>Saratoga Creek</v>
          </cell>
          <cell r="G120" t="str">
            <v>Saratoga Creek</v>
          </cell>
          <cell r="H120" t="str">
            <v>Saratoga Creek</v>
          </cell>
          <cell r="I120" t="str">
            <v>Bonjetti Cr between Hwy 9 Bridge Crossing and confluence of San Andreas Creek</v>
          </cell>
        </row>
        <row r="121">
          <cell r="A121" t="str">
            <v>205STE020</v>
          </cell>
          <cell r="B121" t="str">
            <v>BASMAA_Historic_SCVURPPP</v>
          </cell>
          <cell r="C121" t="str">
            <v>Target Riffle</v>
          </cell>
          <cell r="D121">
            <v>1</v>
          </cell>
          <cell r="E121">
            <v>0.338279</v>
          </cell>
          <cell r="F121" t="str">
            <v>Stevens Creek</v>
          </cell>
          <cell r="G121" t="str">
            <v>Stevens Creek</v>
          </cell>
          <cell r="H121" t="str">
            <v>Stevens Creek</v>
          </cell>
          <cell r="I121" t="str">
            <v>La Avenida</v>
          </cell>
        </row>
        <row r="122">
          <cell r="A122" t="str">
            <v>205STE020</v>
          </cell>
          <cell r="B122" t="str">
            <v>BASMAA_Historic_SCVURPPP</v>
          </cell>
          <cell r="C122" t="str">
            <v>Target Riffle</v>
          </cell>
          <cell r="D122">
            <v>1</v>
          </cell>
          <cell r="E122">
            <v>0.43150100000000002</v>
          </cell>
          <cell r="F122" t="str">
            <v>Stevens Creek</v>
          </cell>
          <cell r="G122" t="str">
            <v>Stevens Creek</v>
          </cell>
          <cell r="H122" t="str">
            <v>Stevens Creek</v>
          </cell>
          <cell r="I122" t="str">
            <v>La Avenida</v>
          </cell>
        </row>
        <row r="123">
          <cell r="A123" t="str">
            <v>205STE040</v>
          </cell>
          <cell r="B123" t="str">
            <v>BASMAA_Historic_SCVURPPP</v>
          </cell>
          <cell r="C123" t="str">
            <v>Target Riffle</v>
          </cell>
          <cell r="D123">
            <v>1</v>
          </cell>
          <cell r="E123">
            <v>0.60527200000000003</v>
          </cell>
          <cell r="F123" t="str">
            <v>Stevens Creek</v>
          </cell>
          <cell r="G123" t="str">
            <v>Stevens Creek</v>
          </cell>
          <cell r="H123" t="str">
            <v>Stevens Creek</v>
          </cell>
          <cell r="I123" t="str">
            <v>Below Diversion Channel</v>
          </cell>
        </row>
        <row r="124">
          <cell r="A124" t="str">
            <v>205STE040</v>
          </cell>
          <cell r="B124" t="str">
            <v>BASMAA_Historic_SCVURPPP</v>
          </cell>
          <cell r="C124" t="str">
            <v>Target Riffle</v>
          </cell>
          <cell r="D124">
            <v>1</v>
          </cell>
          <cell r="E124">
            <v>0.64215800000000001</v>
          </cell>
          <cell r="F124" t="str">
            <v>Stevens Creek</v>
          </cell>
          <cell r="G124" t="str">
            <v>Stevens Creek</v>
          </cell>
          <cell r="H124" t="str">
            <v>Stevens Creek</v>
          </cell>
          <cell r="I124" t="str">
            <v>Below Diversion Channel</v>
          </cell>
        </row>
        <row r="125">
          <cell r="A125" t="str">
            <v>205STE060</v>
          </cell>
          <cell r="B125" t="str">
            <v>BASMAA_Historic_SCVURPPP</v>
          </cell>
          <cell r="C125" t="str">
            <v>Target Riffle</v>
          </cell>
          <cell r="D125">
            <v>1</v>
          </cell>
          <cell r="E125">
            <v>0.58622200000000002</v>
          </cell>
          <cell r="F125" t="str">
            <v>Stevens Creek</v>
          </cell>
          <cell r="G125" t="str">
            <v>Stevens Creek</v>
          </cell>
          <cell r="H125" t="str">
            <v>Stevens Creek</v>
          </cell>
          <cell r="I125" t="str">
            <v>Belleville/Barranca</v>
          </cell>
        </row>
        <row r="126">
          <cell r="A126" t="str">
            <v>205STE060</v>
          </cell>
          <cell r="B126" t="str">
            <v>BASMAA_Historic_SCVURPPP</v>
          </cell>
          <cell r="C126" t="str">
            <v>Target Riffle</v>
          </cell>
          <cell r="D126">
            <v>1</v>
          </cell>
          <cell r="E126">
            <v>0.62614000000000003</v>
          </cell>
          <cell r="F126" t="str">
            <v>Stevens Creek</v>
          </cell>
          <cell r="G126" t="str">
            <v>Stevens Creek</v>
          </cell>
          <cell r="H126" t="str">
            <v>Stevens Creek</v>
          </cell>
          <cell r="I126" t="str">
            <v>Belleville/Barranca</v>
          </cell>
        </row>
        <row r="127">
          <cell r="A127" t="str">
            <v>205STE064</v>
          </cell>
          <cell r="B127" t="str">
            <v>BASMAA_Historic_SCVURPPP</v>
          </cell>
          <cell r="C127" t="str">
            <v>Target Riffle</v>
          </cell>
          <cell r="D127">
            <v>1</v>
          </cell>
          <cell r="E127">
            <v>0.59289899999999995</v>
          </cell>
          <cell r="F127" t="str">
            <v>Stevens Creek</v>
          </cell>
          <cell r="G127" t="str">
            <v>Stevens Creek</v>
          </cell>
          <cell r="H127" t="str">
            <v>Stevens Creek</v>
          </cell>
          <cell r="I127" t="str">
            <v>Stevens Creek at Blackberry Farm</v>
          </cell>
        </row>
        <row r="128">
          <cell r="A128" t="str">
            <v>205STE064</v>
          </cell>
          <cell r="B128" t="str">
            <v>BASMAA_Historic_SCVURPPP</v>
          </cell>
          <cell r="C128" t="str">
            <v>Target Riffle</v>
          </cell>
          <cell r="D128">
            <v>1</v>
          </cell>
          <cell r="E128">
            <v>0.68730500000000005</v>
          </cell>
          <cell r="F128" t="str">
            <v>Stevens Creek</v>
          </cell>
          <cell r="G128" t="str">
            <v>Stevens Creek</v>
          </cell>
          <cell r="H128" t="str">
            <v>Stevens Creek</v>
          </cell>
          <cell r="I128" t="str">
            <v>Stevens Creek at Blackberry Farm</v>
          </cell>
        </row>
        <row r="129">
          <cell r="A129" t="str">
            <v>205STE070</v>
          </cell>
          <cell r="B129" t="str">
            <v>BASMAA_Historic_SCVURPPP</v>
          </cell>
          <cell r="C129" t="str">
            <v>Target Riffle</v>
          </cell>
          <cell r="D129">
            <v>1</v>
          </cell>
          <cell r="E129">
            <v>0.37145899999999998</v>
          </cell>
          <cell r="F129" t="str">
            <v>Stevens Creek</v>
          </cell>
          <cell r="G129" t="str">
            <v>Stevens Creek</v>
          </cell>
          <cell r="H129" t="str">
            <v>Stevens Creek</v>
          </cell>
          <cell r="I129" t="str">
            <v>Chestnut Picnic Area</v>
          </cell>
        </row>
        <row r="130">
          <cell r="A130" t="str">
            <v>205STE070</v>
          </cell>
          <cell r="B130" t="str">
            <v>BASMAA_Historic_SCVURPPP</v>
          </cell>
          <cell r="C130" t="str">
            <v>Target Riffle</v>
          </cell>
          <cell r="D130">
            <v>1</v>
          </cell>
          <cell r="E130">
            <v>0.59859200000000001</v>
          </cell>
          <cell r="F130" t="str">
            <v>Stevens Creek</v>
          </cell>
          <cell r="G130" t="str">
            <v>Stevens Creek</v>
          </cell>
          <cell r="H130" t="str">
            <v>Stevens Creek</v>
          </cell>
          <cell r="I130" t="str">
            <v>Chestnut Picnic Area</v>
          </cell>
        </row>
        <row r="131">
          <cell r="A131" t="str">
            <v>205STE100</v>
          </cell>
          <cell r="B131" t="str">
            <v>BASMAA_Historic_SCVURPPP</v>
          </cell>
          <cell r="C131" t="str">
            <v>Target Riffle</v>
          </cell>
          <cell r="D131">
            <v>1</v>
          </cell>
          <cell r="E131">
            <v>1.0904119999999999</v>
          </cell>
          <cell r="F131" t="str">
            <v>Stevens Creek</v>
          </cell>
          <cell r="G131" t="str">
            <v>Stevens Creek</v>
          </cell>
          <cell r="H131" t="str">
            <v>Stevens Creek</v>
          </cell>
          <cell r="I131" t="str">
            <v>Moss Rock</v>
          </cell>
        </row>
        <row r="132">
          <cell r="A132" t="str">
            <v>205STE100</v>
          </cell>
          <cell r="B132" t="str">
            <v>BASMAA_Historic_SCVURPPP</v>
          </cell>
          <cell r="C132" t="str">
            <v>Target Riffle</v>
          </cell>
          <cell r="D132">
            <v>1</v>
          </cell>
          <cell r="E132">
            <v>1.084695</v>
          </cell>
          <cell r="F132" t="str">
            <v>Stevens Creek</v>
          </cell>
          <cell r="G132" t="str">
            <v>Stevens Creek</v>
          </cell>
          <cell r="H132" t="str">
            <v>Stevens Creek</v>
          </cell>
          <cell r="I132" t="str">
            <v>Moss Rock</v>
          </cell>
        </row>
        <row r="133">
          <cell r="A133" t="str">
            <v>205STE110</v>
          </cell>
          <cell r="B133" t="str">
            <v>BASMAA_Historic_SCVURPPP</v>
          </cell>
          <cell r="C133" t="str">
            <v>Target Riffle</v>
          </cell>
          <cell r="D133">
            <v>1</v>
          </cell>
          <cell r="E133">
            <v>1.0832329999999999</v>
          </cell>
          <cell r="F133" t="str">
            <v>Stevens Creek</v>
          </cell>
          <cell r="G133" t="str">
            <v>Stevens Creek</v>
          </cell>
          <cell r="H133" t="str">
            <v>Stevens Creek</v>
          </cell>
          <cell r="I133" t="str">
            <v>Upper Stevens 1</v>
          </cell>
        </row>
        <row r="134">
          <cell r="A134" t="str">
            <v>205STE110</v>
          </cell>
          <cell r="B134" t="str">
            <v>BASMAA_Historic_SCVURPPP</v>
          </cell>
          <cell r="C134" t="str">
            <v>Target Riffle</v>
          </cell>
          <cell r="D134">
            <v>1</v>
          </cell>
          <cell r="E134">
            <v>1.252399</v>
          </cell>
          <cell r="F134" t="str">
            <v>Stevens Creek</v>
          </cell>
          <cell r="G134" t="str">
            <v>Stevens Creek</v>
          </cell>
          <cell r="H134" t="str">
            <v>Stevens Creek</v>
          </cell>
          <cell r="I134" t="str">
            <v>Upper Stevens 1</v>
          </cell>
        </row>
        <row r="135">
          <cell r="A135" t="str">
            <v>205STQ060</v>
          </cell>
          <cell r="B135" t="str">
            <v>BASMAA_Historic_SCVURPPP</v>
          </cell>
          <cell r="C135" t="str">
            <v>Target Riffle</v>
          </cell>
          <cell r="D135">
            <v>1</v>
          </cell>
          <cell r="E135">
            <v>0.72171200000000002</v>
          </cell>
          <cell r="F135" t="str">
            <v>San Tomas Aquino Creek</v>
          </cell>
          <cell r="G135" t="str">
            <v>San Tomas Aquino Creek</v>
          </cell>
          <cell r="H135" t="str">
            <v>San Tomas Aquino Creek</v>
          </cell>
          <cell r="I135" t="str">
            <v>Downstream Westmont Ave behind high school baseball diamond</v>
          </cell>
        </row>
        <row r="136">
          <cell r="A136" t="str">
            <v>205STQ060</v>
          </cell>
          <cell r="B136" t="str">
            <v>BASMAA_Historic_SCVURPPP</v>
          </cell>
          <cell r="C136" t="str">
            <v>Target Riffle</v>
          </cell>
          <cell r="D136">
            <v>1</v>
          </cell>
          <cell r="E136">
            <v>0.55049899999999996</v>
          </cell>
          <cell r="F136" t="str">
            <v>San Tomas Aquino Creek</v>
          </cell>
          <cell r="G136" t="str">
            <v>San Tomas Aquino Creek</v>
          </cell>
          <cell r="H136" t="str">
            <v>San Tomas Aquino Creek</v>
          </cell>
          <cell r="I136" t="str">
            <v>Downstream Westmont Ave behind high school baseball diamond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0"/>
  <sheetViews>
    <sheetView topLeftCell="A603" zoomScale="70" zoomScaleNormal="70" workbookViewId="0">
      <selection activeCell="G624" sqref="G624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3.140625" bestFit="1" customWidth="1"/>
    <col min="4" max="4" width="18.5703125" bestFit="1" customWidth="1"/>
    <col min="5" max="5" width="18.5703125" customWidth="1"/>
    <col min="6" max="6" width="12.7109375" bestFit="1" customWidth="1"/>
    <col min="7" max="7" width="12" bestFit="1" customWidth="1"/>
    <col min="8" max="8" width="12.7109375" customWidth="1"/>
    <col min="9" max="9" width="10.7109375" bestFit="1" customWidth="1"/>
    <col min="10" max="10" width="22.28515625" bestFit="1" customWidth="1"/>
    <col min="11" max="11" width="26.42578125" bestFit="1" customWidth="1"/>
    <col min="12" max="12" width="12.140625" bestFit="1" customWidth="1"/>
    <col min="13" max="13" width="15.28515625" bestFit="1" customWidth="1"/>
    <col min="14" max="25" width="15.28515625" customWidth="1"/>
    <col min="26" max="26" width="9.42578125" bestFit="1" customWidth="1"/>
    <col min="27" max="27" width="12.28515625" bestFit="1" customWidth="1"/>
    <col min="28" max="37" width="12" bestFit="1" customWidth="1"/>
    <col min="38" max="38" width="10.85546875" bestFit="1" customWidth="1"/>
    <col min="39" max="39" width="12.85546875" bestFit="1" customWidth="1"/>
    <col min="40" max="40" width="12" bestFit="1" customWidth="1"/>
    <col min="41" max="41" width="12.7109375" bestFit="1" customWidth="1"/>
    <col min="42" max="42" width="10.140625" bestFit="1" customWidth="1"/>
  </cols>
  <sheetData>
    <row r="1" spans="1:42" x14ac:dyDescent="0.25">
      <c r="I1">
        <v>3</v>
      </c>
      <c r="J1">
        <v>5</v>
      </c>
      <c r="K1">
        <v>7</v>
      </c>
      <c r="L1">
        <v>70</v>
      </c>
      <c r="N1">
        <v>71</v>
      </c>
      <c r="O1">
        <v>72</v>
      </c>
      <c r="P1">
        <v>73</v>
      </c>
      <c r="Q1">
        <v>74</v>
      </c>
      <c r="R1">
        <v>75</v>
      </c>
      <c r="S1">
        <v>76</v>
      </c>
      <c r="T1">
        <v>77</v>
      </c>
      <c r="U1">
        <v>78</v>
      </c>
      <c r="V1">
        <v>79</v>
      </c>
      <c r="W1">
        <v>80</v>
      </c>
      <c r="X1">
        <v>81</v>
      </c>
      <c r="Y1">
        <v>82</v>
      </c>
    </row>
    <row r="2" spans="1:42" s="1" customFormat="1" x14ac:dyDescent="0.25">
      <c r="A2" s="1" t="s">
        <v>650</v>
      </c>
      <c r="B2" s="1" t="s">
        <v>641</v>
      </c>
      <c r="C2" s="1" t="s">
        <v>654</v>
      </c>
      <c r="D2" s="1" t="s">
        <v>646</v>
      </c>
      <c r="E2" s="1" t="s">
        <v>753</v>
      </c>
      <c r="F2" s="1" t="s">
        <v>642</v>
      </c>
      <c r="G2" s="1" t="s">
        <v>643</v>
      </c>
      <c r="H2" s="1" t="s">
        <v>653</v>
      </c>
      <c r="I2" s="1" t="s">
        <v>647</v>
      </c>
      <c r="J2" s="1" t="s">
        <v>648</v>
      </c>
      <c r="K2" s="1" t="s">
        <v>649</v>
      </c>
      <c r="L2" s="1" t="s">
        <v>644</v>
      </c>
      <c r="M2" s="1" t="s">
        <v>645</v>
      </c>
      <c r="N2" s="1" t="s">
        <v>655</v>
      </c>
      <c r="O2" s="1" t="s">
        <v>656</v>
      </c>
      <c r="P2" s="1" t="s">
        <v>657</v>
      </c>
      <c r="Q2" s="1" t="s">
        <v>658</v>
      </c>
      <c r="R2" s="1" t="s">
        <v>659</v>
      </c>
      <c r="S2" s="1" t="s">
        <v>660</v>
      </c>
      <c r="T2" s="1" t="s">
        <v>661</v>
      </c>
      <c r="U2" s="1" t="s">
        <v>662</v>
      </c>
      <c r="V2" s="1" t="s">
        <v>663</v>
      </c>
      <c r="W2" s="1" t="s">
        <v>664</v>
      </c>
      <c r="X2" s="1" t="s">
        <v>665</v>
      </c>
      <c r="Y2" s="1" t="s">
        <v>666</v>
      </c>
      <c r="Z2" s="1" t="s">
        <v>651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</row>
    <row r="3" spans="1:42" x14ac:dyDescent="0.25">
      <c r="A3" t="s">
        <v>16</v>
      </c>
      <c r="B3" t="str">
        <f t="shared" ref="B3:B66" si="0">IF(IFERROR(FIND("R0",A3)=4,FALSE),A3, IF(AP3="","",AP3))</f>
        <v/>
      </c>
      <c r="D3" t="s">
        <v>17</v>
      </c>
      <c r="F3">
        <v>-122.36879999999999</v>
      </c>
      <c r="G3">
        <v>37.235599999999998</v>
      </c>
      <c r="I3" t="str">
        <f>IF($B3="","",IFERROR(VLOOKUP($B3,[1]!Table1[#All],3,FALSE),""))</f>
        <v/>
      </c>
      <c r="J3" t="str">
        <f>IF($B3="","",IFERROR(VLOOKUP($B3,[1]!Table1[#All],5,FALSE),""))</f>
        <v/>
      </c>
      <c r="K3" t="str">
        <f>IF($B3="","",IFERROR(VLOOKUP($B3,[1]!Table1[#All],7,FALSE),""))</f>
        <v/>
      </c>
      <c r="L3" t="str">
        <f>IF($B3="","",IFERROR(VLOOKUP($B3,[1]!Table1[#All],70,FALSE),""))</f>
        <v/>
      </c>
      <c r="M3">
        <v>47.6</v>
      </c>
      <c r="N3" t="str">
        <f>IF($B3="","",IFERROR(VLOOKUP($B3,[1]!Table1[#All],N$1,FALSE),""))</f>
        <v/>
      </c>
      <c r="O3" t="str">
        <f>IF($B3="","",IFERROR(VLOOKUP($B3,[1]!Table1[#All],O$1,FALSE),""))</f>
        <v/>
      </c>
      <c r="P3" t="str">
        <f>IF($B3="","",IFERROR(VLOOKUP($B3,[1]!Table1[#All],P$1,FALSE),""))</f>
        <v/>
      </c>
      <c r="Q3" t="str">
        <f>IF($B3="","",IFERROR(VLOOKUP($B3,[1]!Table1[#All],Q$1,FALSE),""))</f>
        <v/>
      </c>
      <c r="R3" t="str">
        <f>IF($B3="","",IFERROR(VLOOKUP($B3,[1]!Table1[#All],R$1,FALSE),""))</f>
        <v/>
      </c>
      <c r="S3" t="str">
        <f>IF($B3="","",IFERROR(VLOOKUP($B3,[1]!Table1[#All],S$1,FALSE),""))</f>
        <v/>
      </c>
      <c r="T3" t="str">
        <f>IF($B3="","",IFERROR(VLOOKUP($B3,[1]!Table1[#All],T$1,FALSE),""))</f>
        <v/>
      </c>
      <c r="U3" t="str">
        <f>IF($B3="","",IFERROR(VLOOKUP($B3,[1]!Table1[#All],U$1,FALSE),""))</f>
        <v/>
      </c>
      <c r="V3" t="str">
        <f>IF($B3="","",IFERROR(VLOOKUP($B3,[1]!Table1[#All],V$1,FALSE),""))</f>
        <v/>
      </c>
      <c r="W3" t="str">
        <f>IF($B3="","",IFERROR(VLOOKUP($B3,[1]!Table1[#All],W$1,FALSE),""))</f>
        <v/>
      </c>
      <c r="X3" t="str">
        <f>IF($B3="","",IFERROR(VLOOKUP($B3,[1]!Table1[#All],X$1,FALSE),""))</f>
        <v/>
      </c>
      <c r="Y3" t="str">
        <f>IF($B3="","",IFERROR(VLOOKUP($B3,[1]!Table1[#All],Y$1,FALSE),""))</f>
        <v/>
      </c>
      <c r="Z3">
        <v>17</v>
      </c>
      <c r="AA3">
        <v>694</v>
      </c>
      <c r="AB3">
        <v>1809</v>
      </c>
      <c r="AC3">
        <v>66997</v>
      </c>
      <c r="AD3">
        <v>1247</v>
      </c>
      <c r="AE3">
        <v>0.2</v>
      </c>
      <c r="AF3">
        <v>1.46</v>
      </c>
      <c r="AG3">
        <v>3.6</v>
      </c>
      <c r="AH3">
        <v>0.12</v>
      </c>
      <c r="AI3">
        <v>8.9700000000000006</v>
      </c>
      <c r="AJ3">
        <v>4.01</v>
      </c>
      <c r="AK3">
        <v>1</v>
      </c>
      <c r="AL3">
        <v>100</v>
      </c>
      <c r="AM3">
        <v>-0.76</v>
      </c>
      <c r="AN3">
        <v>0.05</v>
      </c>
      <c r="AO3">
        <v>1.68</v>
      </c>
    </row>
    <row r="4" spans="1:42" x14ac:dyDescent="0.25">
      <c r="A4" t="s">
        <v>18</v>
      </c>
      <c r="B4" t="str">
        <f t="shared" si="0"/>
        <v/>
      </c>
      <c r="D4" t="s">
        <v>17</v>
      </c>
      <c r="F4">
        <v>-122.3326</v>
      </c>
      <c r="G4">
        <v>37.224899999999998</v>
      </c>
      <c r="I4" t="str">
        <f>IF($B4="","",IFERROR(VLOOKUP($B4,[1]!Table1[#All],3,FALSE),""))</f>
        <v/>
      </c>
      <c r="J4" t="str">
        <f>IF($B4="","",IFERROR(VLOOKUP($B4,[1]!Table1[#All],5,FALSE),""))</f>
        <v/>
      </c>
      <c r="K4" t="str">
        <f>IF($B4="","",IFERROR(VLOOKUP($B4,[1]!Table1[#All],7,FALSE),""))</f>
        <v/>
      </c>
      <c r="L4" t="str">
        <f>IF($B4="","",IFERROR(VLOOKUP($B4,[1]!Table1[#All],70,FALSE),""))</f>
        <v/>
      </c>
      <c r="M4">
        <v>29.17</v>
      </c>
      <c r="N4" t="str">
        <f>IF($B4="","",IFERROR(VLOOKUP($B4,[1]!Table1[#All],N$1,FALSE),""))</f>
        <v/>
      </c>
      <c r="O4" t="str">
        <f>IF($B4="","",IFERROR(VLOOKUP($B4,[1]!Table1[#All],O$1,FALSE),""))</f>
        <v/>
      </c>
      <c r="P4" t="str">
        <f>IF($B4="","",IFERROR(VLOOKUP($B4,[1]!Table1[#All],P$1,FALSE),""))</f>
        <v/>
      </c>
      <c r="Q4" t="str">
        <f>IF($B4="","",IFERROR(VLOOKUP($B4,[1]!Table1[#All],Q$1,FALSE),""))</f>
        <v/>
      </c>
      <c r="R4" t="str">
        <f>IF($B4="","",IFERROR(VLOOKUP($B4,[1]!Table1[#All],R$1,FALSE),""))</f>
        <v/>
      </c>
      <c r="S4" t="str">
        <f>IF($B4="","",IFERROR(VLOOKUP($B4,[1]!Table1[#All],S$1,FALSE),""))</f>
        <v/>
      </c>
      <c r="T4" t="str">
        <f>IF($B4="","",IFERROR(VLOOKUP($B4,[1]!Table1[#All],T$1,FALSE),""))</f>
        <v/>
      </c>
      <c r="U4" t="str">
        <f>IF($B4="","",IFERROR(VLOOKUP($B4,[1]!Table1[#All],U$1,FALSE),""))</f>
        <v/>
      </c>
      <c r="V4" t="str">
        <f>IF($B4="","",IFERROR(VLOOKUP($B4,[1]!Table1[#All],V$1,FALSE),""))</f>
        <v/>
      </c>
      <c r="W4" t="str">
        <f>IF($B4="","",IFERROR(VLOOKUP($B4,[1]!Table1[#All],W$1,FALSE),""))</f>
        <v/>
      </c>
      <c r="X4" t="str">
        <f>IF($B4="","",IFERROR(VLOOKUP($B4,[1]!Table1[#All],X$1,FALSE),""))</f>
        <v/>
      </c>
      <c r="Y4" t="str">
        <f>IF($B4="","",IFERROR(VLOOKUP($B4,[1]!Table1[#All],Y$1,FALSE),""))</f>
        <v/>
      </c>
      <c r="Z4">
        <v>50</v>
      </c>
      <c r="AA4">
        <v>661</v>
      </c>
      <c r="AB4">
        <v>1922</v>
      </c>
      <c r="AC4">
        <v>77491</v>
      </c>
      <c r="AD4">
        <v>1273</v>
      </c>
      <c r="AE4">
        <v>0.19</v>
      </c>
      <c r="AF4">
        <v>1.46</v>
      </c>
      <c r="AG4">
        <v>2.83</v>
      </c>
      <c r="AH4">
        <v>0.13</v>
      </c>
      <c r="AI4">
        <v>6.85</v>
      </c>
      <c r="AJ4">
        <v>4.47</v>
      </c>
      <c r="AK4">
        <v>1.07</v>
      </c>
      <c r="AL4">
        <v>100</v>
      </c>
      <c r="AM4">
        <v>-0.75</v>
      </c>
      <c r="AN4">
        <v>0.04</v>
      </c>
      <c r="AO4">
        <v>1.46</v>
      </c>
    </row>
    <row r="5" spans="1:42" x14ac:dyDescent="0.25">
      <c r="A5" t="s">
        <v>19</v>
      </c>
      <c r="B5" t="str">
        <f t="shared" si="0"/>
        <v/>
      </c>
      <c r="D5" t="s">
        <v>17</v>
      </c>
      <c r="F5">
        <v>-122.3169</v>
      </c>
      <c r="G5">
        <v>37.241900000000001</v>
      </c>
      <c r="I5" t="str">
        <f>IF($B5="","",IFERROR(VLOOKUP($B5,[1]!Table1[#All],3,FALSE),""))</f>
        <v/>
      </c>
      <c r="J5" t="str">
        <f>IF($B5="","",IFERROR(VLOOKUP($B5,[1]!Table1[#All],5,FALSE),""))</f>
        <v/>
      </c>
      <c r="K5" t="str">
        <f>IF($B5="","",IFERROR(VLOOKUP($B5,[1]!Table1[#All],7,FALSE),""))</f>
        <v/>
      </c>
      <c r="L5" t="str">
        <f>IF($B5="","",IFERROR(VLOOKUP($B5,[1]!Table1[#All],70,FALSE),""))</f>
        <v/>
      </c>
      <c r="M5">
        <v>24.04</v>
      </c>
      <c r="N5" t="str">
        <f>IF($B5="","",IFERROR(VLOOKUP($B5,[1]!Table1[#All],N$1,FALSE),""))</f>
        <v/>
      </c>
      <c r="O5" t="str">
        <f>IF($B5="","",IFERROR(VLOOKUP($B5,[1]!Table1[#All],O$1,FALSE),""))</f>
        <v/>
      </c>
      <c r="P5" t="str">
        <f>IF($B5="","",IFERROR(VLOOKUP($B5,[1]!Table1[#All],P$1,FALSE),""))</f>
        <v/>
      </c>
      <c r="Q5" t="str">
        <f>IF($B5="","",IFERROR(VLOOKUP($B5,[1]!Table1[#All],Q$1,FALSE),""))</f>
        <v/>
      </c>
      <c r="R5" t="str">
        <f>IF($B5="","",IFERROR(VLOOKUP($B5,[1]!Table1[#All],R$1,FALSE),""))</f>
        <v/>
      </c>
      <c r="S5" t="str">
        <f>IF($B5="","",IFERROR(VLOOKUP($B5,[1]!Table1[#All],S$1,FALSE),""))</f>
        <v/>
      </c>
      <c r="T5" t="str">
        <f>IF($B5="","",IFERROR(VLOOKUP($B5,[1]!Table1[#All],T$1,FALSE),""))</f>
        <v/>
      </c>
      <c r="U5" t="str">
        <f>IF($B5="","",IFERROR(VLOOKUP($B5,[1]!Table1[#All],U$1,FALSE),""))</f>
        <v/>
      </c>
      <c r="V5" t="str">
        <f>IF($B5="","",IFERROR(VLOOKUP($B5,[1]!Table1[#All],V$1,FALSE),""))</f>
        <v/>
      </c>
      <c r="W5" t="str">
        <f>IF($B5="","",IFERROR(VLOOKUP($B5,[1]!Table1[#All],W$1,FALSE),""))</f>
        <v/>
      </c>
      <c r="X5" t="str">
        <f>IF($B5="","",IFERROR(VLOOKUP($B5,[1]!Table1[#All],X$1,FALSE),""))</f>
        <v/>
      </c>
      <c r="Y5" t="str">
        <f>IF($B5="","",IFERROR(VLOOKUP($B5,[1]!Table1[#All],Y$1,FALSE),""))</f>
        <v/>
      </c>
      <c r="Z5">
        <v>76</v>
      </c>
      <c r="AA5">
        <v>636</v>
      </c>
      <c r="AB5">
        <v>1922</v>
      </c>
      <c r="AC5">
        <v>76950</v>
      </c>
      <c r="AD5">
        <v>1291</v>
      </c>
      <c r="AE5">
        <v>0.19</v>
      </c>
      <c r="AF5">
        <v>1.46</v>
      </c>
      <c r="AG5">
        <v>2.15</v>
      </c>
      <c r="AH5">
        <v>0.13</v>
      </c>
      <c r="AI5">
        <v>4.72</v>
      </c>
      <c r="AJ5">
        <v>4.59</v>
      </c>
      <c r="AK5">
        <v>1.03</v>
      </c>
      <c r="AL5">
        <v>100</v>
      </c>
      <c r="AM5">
        <v>-0.75</v>
      </c>
      <c r="AN5">
        <v>0.04</v>
      </c>
      <c r="AO5">
        <v>1.38</v>
      </c>
    </row>
    <row r="6" spans="1:42" x14ac:dyDescent="0.25">
      <c r="A6" t="s">
        <v>20</v>
      </c>
      <c r="B6" t="str">
        <f t="shared" si="0"/>
        <v/>
      </c>
      <c r="D6" t="s">
        <v>17</v>
      </c>
      <c r="F6">
        <v>-122.33450000000001</v>
      </c>
      <c r="G6">
        <v>37.206400000000002</v>
      </c>
      <c r="I6" t="str">
        <f>IF($B6="","",IFERROR(VLOOKUP($B6,[1]!Table1[#All],3,FALSE),""))</f>
        <v/>
      </c>
      <c r="J6" t="str">
        <f>IF($B6="","",IFERROR(VLOOKUP($B6,[1]!Table1[#All],5,FALSE),""))</f>
        <v/>
      </c>
      <c r="K6" t="str">
        <f>IF($B6="","",IFERROR(VLOOKUP($B6,[1]!Table1[#All],7,FALSE),""))</f>
        <v/>
      </c>
      <c r="L6" t="str">
        <f>IF($B6="","",IFERROR(VLOOKUP($B6,[1]!Table1[#All],70,FALSE),""))</f>
        <v/>
      </c>
      <c r="M6">
        <v>6.6</v>
      </c>
      <c r="N6" t="str">
        <f>IF($B6="","",IFERROR(VLOOKUP($B6,[1]!Table1[#All],N$1,FALSE),""))</f>
        <v/>
      </c>
      <c r="O6" t="str">
        <f>IF($B6="","",IFERROR(VLOOKUP($B6,[1]!Table1[#All],O$1,FALSE),""))</f>
        <v/>
      </c>
      <c r="P6" t="str">
        <f>IF($B6="","",IFERROR(VLOOKUP($B6,[1]!Table1[#All],P$1,FALSE),""))</f>
        <v/>
      </c>
      <c r="Q6" t="str">
        <f>IF($B6="","",IFERROR(VLOOKUP($B6,[1]!Table1[#All],Q$1,FALSE),""))</f>
        <v/>
      </c>
      <c r="R6" t="str">
        <f>IF($B6="","",IFERROR(VLOOKUP($B6,[1]!Table1[#All],R$1,FALSE),""))</f>
        <v/>
      </c>
      <c r="S6" t="str">
        <f>IF($B6="","",IFERROR(VLOOKUP($B6,[1]!Table1[#All],S$1,FALSE),""))</f>
        <v/>
      </c>
      <c r="T6" t="str">
        <f>IF($B6="","",IFERROR(VLOOKUP($B6,[1]!Table1[#All],T$1,FALSE),""))</f>
        <v/>
      </c>
      <c r="U6" t="str">
        <f>IF($B6="","",IFERROR(VLOOKUP($B6,[1]!Table1[#All],U$1,FALSE),""))</f>
        <v/>
      </c>
      <c r="V6" t="str">
        <f>IF($B6="","",IFERROR(VLOOKUP($B6,[1]!Table1[#All],V$1,FALSE),""))</f>
        <v/>
      </c>
      <c r="W6" t="str">
        <f>IF($B6="","",IFERROR(VLOOKUP($B6,[1]!Table1[#All],W$1,FALSE),""))</f>
        <v/>
      </c>
      <c r="X6" t="str">
        <f>IF($B6="","",IFERROR(VLOOKUP($B6,[1]!Table1[#All],X$1,FALSE),""))</f>
        <v/>
      </c>
      <c r="Y6" t="str">
        <f>IF($B6="","",IFERROR(VLOOKUP($B6,[1]!Table1[#All],Y$1,FALSE),""))</f>
        <v/>
      </c>
      <c r="Z6">
        <v>87</v>
      </c>
      <c r="AA6">
        <v>451</v>
      </c>
      <c r="AB6">
        <v>1922</v>
      </c>
      <c r="AC6">
        <v>77491</v>
      </c>
      <c r="AD6">
        <v>1251</v>
      </c>
      <c r="AE6">
        <v>0.2</v>
      </c>
      <c r="AF6">
        <v>1.46</v>
      </c>
      <c r="AG6">
        <v>6.09</v>
      </c>
      <c r="AH6">
        <v>0.11</v>
      </c>
      <c r="AI6">
        <v>16.97</v>
      </c>
      <c r="AJ6">
        <v>3.86</v>
      </c>
      <c r="AK6">
        <v>1.26</v>
      </c>
      <c r="AL6">
        <v>100</v>
      </c>
      <c r="AM6">
        <v>-0.77</v>
      </c>
      <c r="AN6">
        <v>0.05</v>
      </c>
      <c r="AO6">
        <v>0.82</v>
      </c>
    </row>
    <row r="7" spans="1:42" x14ac:dyDescent="0.25">
      <c r="A7" t="s">
        <v>21</v>
      </c>
      <c r="B7" t="str">
        <f t="shared" si="0"/>
        <v/>
      </c>
      <c r="D7" t="s">
        <v>22</v>
      </c>
      <c r="F7">
        <v>-122.3145</v>
      </c>
      <c r="G7">
        <v>37.213500000000003</v>
      </c>
      <c r="I7" t="str">
        <f>IF($B7="","",IFERROR(VLOOKUP($B7,[1]!Table1[#All],3,FALSE),""))</f>
        <v/>
      </c>
      <c r="J7" t="str">
        <f>IF($B7="","",IFERROR(VLOOKUP($B7,[1]!Table1[#All],5,FALSE),""))</f>
        <v/>
      </c>
      <c r="K7" t="str">
        <f>IF($B7="","",IFERROR(VLOOKUP($B7,[1]!Table1[#All],7,FALSE),""))</f>
        <v/>
      </c>
      <c r="L7" t="str">
        <f>IF($B7="","",IFERROR(VLOOKUP($B7,[1]!Table1[#All],70,FALSE),""))</f>
        <v/>
      </c>
      <c r="M7">
        <v>3.64</v>
      </c>
      <c r="N7" t="str">
        <f>IF($B7="","",IFERROR(VLOOKUP($B7,[1]!Table1[#All],N$1,FALSE),""))</f>
        <v/>
      </c>
      <c r="O7" t="str">
        <f>IF($B7="","",IFERROR(VLOOKUP($B7,[1]!Table1[#All],O$1,FALSE),""))</f>
        <v/>
      </c>
      <c r="P7" t="str">
        <f>IF($B7="","",IFERROR(VLOOKUP($B7,[1]!Table1[#All],P$1,FALSE),""))</f>
        <v/>
      </c>
      <c r="Q7" t="str">
        <f>IF($B7="","",IFERROR(VLOOKUP($B7,[1]!Table1[#All],Q$1,FALSE),""))</f>
        <v/>
      </c>
      <c r="R7" t="str">
        <f>IF($B7="","",IFERROR(VLOOKUP($B7,[1]!Table1[#All],R$1,FALSE),""))</f>
        <v/>
      </c>
      <c r="S7" t="str">
        <f>IF($B7="","",IFERROR(VLOOKUP($B7,[1]!Table1[#All],S$1,FALSE),""))</f>
        <v/>
      </c>
      <c r="T7" t="str">
        <f>IF($B7="","",IFERROR(VLOOKUP($B7,[1]!Table1[#All],T$1,FALSE),""))</f>
        <v/>
      </c>
      <c r="U7" t="str">
        <f>IF($B7="","",IFERROR(VLOOKUP($B7,[1]!Table1[#All],U$1,FALSE),""))</f>
        <v/>
      </c>
      <c r="V7" t="str">
        <f>IF($B7="","",IFERROR(VLOOKUP($B7,[1]!Table1[#All],V$1,FALSE),""))</f>
        <v/>
      </c>
      <c r="W7" t="str">
        <f>IF($B7="","",IFERROR(VLOOKUP($B7,[1]!Table1[#All],W$1,FALSE),""))</f>
        <v/>
      </c>
      <c r="X7" t="str">
        <f>IF($B7="","",IFERROR(VLOOKUP($B7,[1]!Table1[#All],X$1,FALSE),""))</f>
        <v/>
      </c>
      <c r="Y7" t="str">
        <f>IF($B7="","",IFERROR(VLOOKUP($B7,[1]!Table1[#All],Y$1,FALSE),""))</f>
        <v/>
      </c>
      <c r="Z7">
        <v>154</v>
      </c>
      <c r="AA7">
        <v>384</v>
      </c>
      <c r="AB7">
        <v>1922</v>
      </c>
      <c r="AC7">
        <v>77491</v>
      </c>
      <c r="AD7">
        <v>1248</v>
      </c>
      <c r="AE7">
        <v>0.2</v>
      </c>
      <c r="AF7">
        <v>1.46</v>
      </c>
      <c r="AG7">
        <v>5.92</v>
      </c>
      <c r="AH7">
        <v>0.11</v>
      </c>
      <c r="AI7">
        <v>16.420000000000002</v>
      </c>
      <c r="AJ7">
        <v>4.04</v>
      </c>
      <c r="AK7">
        <v>1.25</v>
      </c>
      <c r="AL7">
        <v>100</v>
      </c>
      <c r="AM7">
        <v>-0.77</v>
      </c>
      <c r="AN7">
        <v>0.05</v>
      </c>
      <c r="AO7">
        <v>0.56000000000000005</v>
      </c>
    </row>
    <row r="8" spans="1:42" x14ac:dyDescent="0.25">
      <c r="A8" t="s">
        <v>23</v>
      </c>
      <c r="B8" t="str">
        <f t="shared" si="0"/>
        <v/>
      </c>
      <c r="D8" t="s">
        <v>22</v>
      </c>
      <c r="F8">
        <v>-122.3085</v>
      </c>
      <c r="G8">
        <v>37.215200000000003</v>
      </c>
      <c r="I8" t="str">
        <f>IF($B8="","",IFERROR(VLOOKUP($B8,[1]!Table1[#All],3,FALSE),""))</f>
        <v/>
      </c>
      <c r="J8" t="str">
        <f>IF($B8="","",IFERROR(VLOOKUP($B8,[1]!Table1[#All],5,FALSE),""))</f>
        <v/>
      </c>
      <c r="K8" t="str">
        <f>IF($B8="","",IFERROR(VLOOKUP($B8,[1]!Table1[#All],7,FALSE),""))</f>
        <v/>
      </c>
      <c r="L8" t="str">
        <f>IF($B8="","",IFERROR(VLOOKUP($B8,[1]!Table1[#All],70,FALSE),""))</f>
        <v/>
      </c>
      <c r="M8">
        <v>2.76</v>
      </c>
      <c r="N8" t="str">
        <f>IF($B8="","",IFERROR(VLOOKUP($B8,[1]!Table1[#All],N$1,FALSE),""))</f>
        <v/>
      </c>
      <c r="O8" t="str">
        <f>IF($B8="","",IFERROR(VLOOKUP($B8,[1]!Table1[#All],O$1,FALSE),""))</f>
        <v/>
      </c>
      <c r="P8" t="str">
        <f>IF($B8="","",IFERROR(VLOOKUP($B8,[1]!Table1[#All],P$1,FALSE),""))</f>
        <v/>
      </c>
      <c r="Q8" t="str">
        <f>IF($B8="","",IFERROR(VLOOKUP($B8,[1]!Table1[#All],Q$1,FALSE),""))</f>
        <v/>
      </c>
      <c r="R8" t="str">
        <f>IF($B8="","",IFERROR(VLOOKUP($B8,[1]!Table1[#All],R$1,FALSE),""))</f>
        <v/>
      </c>
      <c r="S8" t="str">
        <f>IF($B8="","",IFERROR(VLOOKUP($B8,[1]!Table1[#All],S$1,FALSE),""))</f>
        <v/>
      </c>
      <c r="T8" t="str">
        <f>IF($B8="","",IFERROR(VLOOKUP($B8,[1]!Table1[#All],T$1,FALSE),""))</f>
        <v/>
      </c>
      <c r="U8" t="str">
        <f>IF($B8="","",IFERROR(VLOOKUP($B8,[1]!Table1[#All],U$1,FALSE),""))</f>
        <v/>
      </c>
      <c r="V8" t="str">
        <f>IF($B8="","",IFERROR(VLOOKUP($B8,[1]!Table1[#All],V$1,FALSE),""))</f>
        <v/>
      </c>
      <c r="W8" t="str">
        <f>IF($B8="","",IFERROR(VLOOKUP($B8,[1]!Table1[#All],W$1,FALSE),""))</f>
        <v/>
      </c>
      <c r="X8" t="str">
        <f>IF($B8="","",IFERROR(VLOOKUP($B8,[1]!Table1[#All],X$1,FALSE),""))</f>
        <v/>
      </c>
      <c r="Y8" t="str">
        <f>IF($B8="","",IFERROR(VLOOKUP($B8,[1]!Table1[#All],Y$1,FALSE),""))</f>
        <v/>
      </c>
      <c r="Z8">
        <v>175</v>
      </c>
      <c r="AA8">
        <v>363</v>
      </c>
      <c r="AB8">
        <v>2060</v>
      </c>
      <c r="AC8">
        <v>88759</v>
      </c>
      <c r="AD8">
        <v>1280</v>
      </c>
      <c r="AE8">
        <v>0.2</v>
      </c>
      <c r="AF8">
        <v>1.46</v>
      </c>
      <c r="AG8">
        <v>5.8</v>
      </c>
      <c r="AH8">
        <v>0.11</v>
      </c>
      <c r="AI8">
        <v>16.04</v>
      </c>
      <c r="AJ8">
        <v>4.0599999999999996</v>
      </c>
      <c r="AK8">
        <v>1.25</v>
      </c>
      <c r="AL8">
        <v>100</v>
      </c>
      <c r="AM8">
        <v>-0.77</v>
      </c>
      <c r="AN8">
        <v>0.05</v>
      </c>
      <c r="AO8">
        <v>0.44</v>
      </c>
    </row>
    <row r="9" spans="1:42" x14ac:dyDescent="0.25">
      <c r="A9" t="s">
        <v>24</v>
      </c>
      <c r="B9" t="str">
        <f t="shared" si="0"/>
        <v/>
      </c>
      <c r="F9">
        <v>-122.24120000000001</v>
      </c>
      <c r="G9">
        <v>37.226640000000003</v>
      </c>
      <c r="I9" t="str">
        <f>IF($B9="","",IFERROR(VLOOKUP($B9,[1]!Table1[#All],3,FALSE),""))</f>
        <v/>
      </c>
      <c r="J9" t="str">
        <f>IF($B9="","",IFERROR(VLOOKUP($B9,[1]!Table1[#All],5,FALSE),""))</f>
        <v/>
      </c>
      <c r="K9" t="str">
        <f>IF($B9="","",IFERROR(VLOOKUP($B9,[1]!Table1[#All],7,FALSE),""))</f>
        <v/>
      </c>
      <c r="L9" t="str">
        <f>IF($B9="","",IFERROR(VLOOKUP($B9,[1]!Table1[#All],70,FALSE),""))</f>
        <v/>
      </c>
      <c r="M9">
        <v>2.02</v>
      </c>
      <c r="N9" t="str">
        <f>IF($B9="","",IFERROR(VLOOKUP($B9,[1]!Table1[#All],N$1,FALSE),""))</f>
        <v/>
      </c>
      <c r="O9" t="str">
        <f>IF($B9="","",IFERROR(VLOOKUP($B9,[1]!Table1[#All],O$1,FALSE),""))</f>
        <v/>
      </c>
      <c r="P9" t="str">
        <f>IF($B9="","",IFERROR(VLOOKUP($B9,[1]!Table1[#All],P$1,FALSE),""))</f>
        <v/>
      </c>
      <c r="Q9" t="str">
        <f>IF($B9="","",IFERROR(VLOOKUP($B9,[1]!Table1[#All],Q$1,FALSE),""))</f>
        <v/>
      </c>
      <c r="R9" t="str">
        <f>IF($B9="","",IFERROR(VLOOKUP($B9,[1]!Table1[#All],R$1,FALSE),""))</f>
        <v/>
      </c>
      <c r="S9" t="str">
        <f>IF($B9="","",IFERROR(VLOOKUP($B9,[1]!Table1[#All],S$1,FALSE),""))</f>
        <v/>
      </c>
      <c r="T9" t="str">
        <f>IF($B9="","",IFERROR(VLOOKUP($B9,[1]!Table1[#All],T$1,FALSE),""))</f>
        <v/>
      </c>
      <c r="U9" t="str">
        <f>IF($B9="","",IFERROR(VLOOKUP($B9,[1]!Table1[#All],U$1,FALSE),""))</f>
        <v/>
      </c>
      <c r="V9" t="str">
        <f>IF($B9="","",IFERROR(VLOOKUP($B9,[1]!Table1[#All],V$1,FALSE),""))</f>
        <v/>
      </c>
      <c r="W9" t="str">
        <f>IF($B9="","",IFERROR(VLOOKUP($B9,[1]!Table1[#All],W$1,FALSE),""))</f>
        <v/>
      </c>
      <c r="X9" t="str">
        <f>IF($B9="","",IFERROR(VLOOKUP($B9,[1]!Table1[#All],X$1,FALSE),""))</f>
        <v/>
      </c>
      <c r="Y9" t="str">
        <f>IF($B9="","",IFERROR(VLOOKUP($B9,[1]!Table1[#All],Y$1,FALSE),""))</f>
        <v/>
      </c>
      <c r="Z9">
        <v>374</v>
      </c>
      <c r="AA9">
        <v>326</v>
      </c>
      <c r="AB9">
        <v>2080</v>
      </c>
      <c r="AC9">
        <v>102490</v>
      </c>
      <c r="AD9">
        <v>1249</v>
      </c>
      <c r="AE9">
        <v>0.19</v>
      </c>
      <c r="AF9">
        <v>1.46</v>
      </c>
      <c r="AG9">
        <v>1.68</v>
      </c>
      <c r="AH9">
        <v>0.13</v>
      </c>
      <c r="AI9">
        <v>3.25</v>
      </c>
      <c r="AJ9">
        <v>4.71</v>
      </c>
      <c r="AK9">
        <v>1</v>
      </c>
      <c r="AL9">
        <v>100</v>
      </c>
      <c r="AM9">
        <v>-0.74</v>
      </c>
      <c r="AN9">
        <v>0.04</v>
      </c>
      <c r="AO9">
        <v>0.3</v>
      </c>
    </row>
    <row r="10" spans="1:42" x14ac:dyDescent="0.25">
      <c r="A10" t="s">
        <v>25</v>
      </c>
      <c r="B10" t="str">
        <f t="shared" si="0"/>
        <v/>
      </c>
      <c r="F10">
        <v>-122.39124</v>
      </c>
      <c r="G10">
        <v>37.359169999999999</v>
      </c>
      <c r="I10" t="str">
        <f>IF($B10="","",IFERROR(VLOOKUP($B10,[1]!Table1[#All],3,FALSE),""))</f>
        <v/>
      </c>
      <c r="J10" t="str">
        <f>IF($B10="","",IFERROR(VLOOKUP($B10,[1]!Table1[#All],5,FALSE),""))</f>
        <v/>
      </c>
      <c r="K10" t="str">
        <f>IF($B10="","",IFERROR(VLOOKUP($B10,[1]!Table1[#All],7,FALSE),""))</f>
        <v/>
      </c>
      <c r="L10" t="str">
        <f>IF($B10="","",IFERROR(VLOOKUP($B10,[1]!Table1[#All],70,FALSE),""))</f>
        <v/>
      </c>
      <c r="M10">
        <v>6.25</v>
      </c>
      <c r="N10" t="str">
        <f>IF($B10="","",IFERROR(VLOOKUP($B10,[1]!Table1[#All],N$1,FALSE),""))</f>
        <v/>
      </c>
      <c r="O10" t="str">
        <f>IF($B10="","",IFERROR(VLOOKUP($B10,[1]!Table1[#All],O$1,FALSE),""))</f>
        <v/>
      </c>
      <c r="P10" t="str">
        <f>IF($B10="","",IFERROR(VLOOKUP($B10,[1]!Table1[#All],P$1,FALSE),""))</f>
        <v/>
      </c>
      <c r="Q10" t="str">
        <f>IF($B10="","",IFERROR(VLOOKUP($B10,[1]!Table1[#All],Q$1,FALSE),""))</f>
        <v/>
      </c>
      <c r="R10" t="str">
        <f>IF($B10="","",IFERROR(VLOOKUP($B10,[1]!Table1[#All],R$1,FALSE),""))</f>
        <v/>
      </c>
      <c r="S10" t="str">
        <f>IF($B10="","",IFERROR(VLOOKUP($B10,[1]!Table1[#All],S$1,FALSE),""))</f>
        <v/>
      </c>
      <c r="T10" t="str">
        <f>IF($B10="","",IFERROR(VLOOKUP($B10,[1]!Table1[#All],T$1,FALSE),""))</f>
        <v/>
      </c>
      <c r="U10" t="str">
        <f>IF($B10="","",IFERROR(VLOOKUP($B10,[1]!Table1[#All],U$1,FALSE),""))</f>
        <v/>
      </c>
      <c r="V10" t="str">
        <f>IF($B10="","",IFERROR(VLOOKUP($B10,[1]!Table1[#All],V$1,FALSE),""))</f>
        <v/>
      </c>
      <c r="W10" t="str">
        <f>IF($B10="","",IFERROR(VLOOKUP($B10,[1]!Table1[#All],W$1,FALSE),""))</f>
        <v/>
      </c>
      <c r="X10" t="str">
        <f>IF($B10="","",IFERROR(VLOOKUP($B10,[1]!Table1[#All],X$1,FALSE),""))</f>
        <v/>
      </c>
      <c r="Y10" t="str">
        <f>IF($B10="","",IFERROR(VLOOKUP($B10,[1]!Table1[#All],Y$1,FALSE),""))</f>
        <v/>
      </c>
      <c r="Z10">
        <v>14</v>
      </c>
      <c r="AA10">
        <v>326</v>
      </c>
      <c r="AB10">
        <v>1842</v>
      </c>
      <c r="AC10">
        <v>72122</v>
      </c>
      <c r="AD10">
        <v>1286</v>
      </c>
      <c r="AE10">
        <v>0.25</v>
      </c>
      <c r="AF10">
        <v>1.5</v>
      </c>
      <c r="AG10">
        <v>1.78</v>
      </c>
      <c r="AH10">
        <v>0.14000000000000001</v>
      </c>
      <c r="AI10">
        <v>1.49</v>
      </c>
      <c r="AJ10">
        <v>2.2400000000000002</v>
      </c>
      <c r="AK10">
        <v>0.08</v>
      </c>
      <c r="AL10">
        <v>100</v>
      </c>
      <c r="AM10">
        <v>-0.81</v>
      </c>
      <c r="AN10">
        <v>0.06</v>
      </c>
      <c r="AO10">
        <v>0.8</v>
      </c>
    </row>
    <row r="11" spans="1:42" x14ac:dyDescent="0.25">
      <c r="A11" t="s">
        <v>26</v>
      </c>
      <c r="B11" t="str">
        <f t="shared" si="0"/>
        <v/>
      </c>
      <c r="D11" t="s">
        <v>22</v>
      </c>
      <c r="F11">
        <v>-122.2829</v>
      </c>
      <c r="G11">
        <v>37.3887</v>
      </c>
      <c r="I11" t="str">
        <f>IF($B11="","",IFERROR(VLOOKUP($B11,[1]!Table1[#All],3,FALSE),""))</f>
        <v/>
      </c>
      <c r="J11" t="str">
        <f>IF($B11="","",IFERROR(VLOOKUP($B11,[1]!Table1[#All],5,FALSE),""))</f>
        <v/>
      </c>
      <c r="K11" t="str">
        <f>IF($B11="","",IFERROR(VLOOKUP($B11,[1]!Table1[#All],7,FALSE),""))</f>
        <v/>
      </c>
      <c r="L11" t="str">
        <f>IF($B11="","",IFERROR(VLOOKUP($B11,[1]!Table1[#All],70,FALSE),""))</f>
        <v/>
      </c>
      <c r="M11">
        <v>1.48</v>
      </c>
      <c r="N11" t="str">
        <f>IF($B11="","",IFERROR(VLOOKUP($B11,[1]!Table1[#All],N$1,FALSE),""))</f>
        <v/>
      </c>
      <c r="O11" t="str">
        <f>IF($B11="","",IFERROR(VLOOKUP($B11,[1]!Table1[#All],O$1,FALSE),""))</f>
        <v/>
      </c>
      <c r="P11" t="str">
        <f>IF($B11="","",IFERROR(VLOOKUP($B11,[1]!Table1[#All],P$1,FALSE),""))</f>
        <v/>
      </c>
      <c r="Q11" t="str">
        <f>IF($B11="","",IFERROR(VLOOKUP($B11,[1]!Table1[#All],Q$1,FALSE),""))</f>
        <v/>
      </c>
      <c r="R11" t="str">
        <f>IF($B11="","",IFERROR(VLOOKUP($B11,[1]!Table1[#All],R$1,FALSE),""))</f>
        <v/>
      </c>
      <c r="S11" t="str">
        <f>IF($B11="","",IFERROR(VLOOKUP($B11,[1]!Table1[#All],S$1,FALSE),""))</f>
        <v/>
      </c>
      <c r="T11" t="str">
        <f>IF($B11="","",IFERROR(VLOOKUP($B11,[1]!Table1[#All],T$1,FALSE),""))</f>
        <v/>
      </c>
      <c r="U11" t="str">
        <f>IF($B11="","",IFERROR(VLOOKUP($B11,[1]!Table1[#All],U$1,FALSE),""))</f>
        <v/>
      </c>
      <c r="V11" t="str">
        <f>IF($B11="","",IFERROR(VLOOKUP($B11,[1]!Table1[#All],V$1,FALSE),""))</f>
        <v/>
      </c>
      <c r="W11" t="str">
        <f>IF($B11="","",IFERROR(VLOOKUP($B11,[1]!Table1[#All],W$1,FALSE),""))</f>
        <v/>
      </c>
      <c r="X11" t="str">
        <f>IF($B11="","",IFERROR(VLOOKUP($B11,[1]!Table1[#All],X$1,FALSE),""))</f>
        <v/>
      </c>
      <c r="Y11" t="str">
        <f>IF($B11="","",IFERROR(VLOOKUP($B11,[1]!Table1[#All],Y$1,FALSE),""))</f>
        <v/>
      </c>
      <c r="Z11">
        <v>506</v>
      </c>
      <c r="AA11">
        <v>205</v>
      </c>
      <c r="AB11">
        <v>1991</v>
      </c>
      <c r="AC11">
        <v>102262</v>
      </c>
      <c r="AD11">
        <v>1391</v>
      </c>
      <c r="AE11">
        <v>0.19</v>
      </c>
      <c r="AF11">
        <v>1.45</v>
      </c>
      <c r="AG11">
        <v>2.13</v>
      </c>
      <c r="AH11">
        <v>0.13</v>
      </c>
      <c r="AI11">
        <v>4.67</v>
      </c>
      <c r="AJ11">
        <v>3.83</v>
      </c>
      <c r="AK11">
        <v>1.03</v>
      </c>
      <c r="AL11">
        <v>100</v>
      </c>
      <c r="AM11">
        <v>-0.75</v>
      </c>
      <c r="AN11">
        <v>0.04</v>
      </c>
      <c r="AO11">
        <v>0.17</v>
      </c>
    </row>
    <row r="12" spans="1:42" x14ac:dyDescent="0.25">
      <c r="A12" t="s">
        <v>27</v>
      </c>
      <c r="B12" t="str">
        <f t="shared" si="0"/>
        <v>202R00408</v>
      </c>
      <c r="C12" t="s">
        <v>27</v>
      </c>
      <c r="D12" t="s">
        <v>28</v>
      </c>
      <c r="F12">
        <v>-122.274387</v>
      </c>
      <c r="G12">
        <v>37.331001000000001</v>
      </c>
      <c r="I12" t="str">
        <f>IF($B12="","",IFERROR(VLOOKUP($B12,[1]!Table1[#All],3,FALSE),""))</f>
        <v/>
      </c>
      <c r="J12" t="str">
        <f>IF($B12="","",IFERROR(VLOOKUP($B12,[1]!Table1[#All],5,FALSE),""))</f>
        <v/>
      </c>
      <c r="K12" t="str">
        <f>IF($B12="","",IFERROR(VLOOKUP($B12,[1]!Table1[#All],7,FALSE),""))</f>
        <v/>
      </c>
      <c r="L12" t="str">
        <f>IF($B12="","",IFERROR(VLOOKUP($B12,[1]!Table1[#All],70,FALSE),""))</f>
        <v/>
      </c>
      <c r="M12">
        <v>1.742820024</v>
      </c>
      <c r="N12" t="str">
        <f>IF($B12="","",IFERROR(VLOOKUP($B12,[1]!Table1[#All],N$1,FALSE),""))</f>
        <v/>
      </c>
      <c r="O12" t="str">
        <f>IF($B12="","",IFERROR(VLOOKUP($B12,[1]!Table1[#All],O$1,FALSE),""))</f>
        <v/>
      </c>
      <c r="P12" t="str">
        <f>IF($B12="","",IFERROR(VLOOKUP($B12,[1]!Table1[#All],P$1,FALSE),""))</f>
        <v/>
      </c>
      <c r="Q12" t="str">
        <f>IF($B12="","",IFERROR(VLOOKUP($B12,[1]!Table1[#All],Q$1,FALSE),""))</f>
        <v/>
      </c>
      <c r="R12" t="str">
        <f>IF($B12="","",IFERROR(VLOOKUP($B12,[1]!Table1[#All],R$1,FALSE),""))</f>
        <v/>
      </c>
      <c r="S12" t="str">
        <f>IF($B12="","",IFERROR(VLOOKUP($B12,[1]!Table1[#All],S$1,FALSE),""))</f>
        <v/>
      </c>
      <c r="T12" t="str">
        <f>IF($B12="","",IFERROR(VLOOKUP($B12,[1]!Table1[#All],T$1,FALSE),""))</f>
        <v/>
      </c>
      <c r="U12" t="str">
        <f>IF($B12="","",IFERROR(VLOOKUP($B12,[1]!Table1[#All],U$1,FALSE),""))</f>
        <v/>
      </c>
      <c r="V12" t="str">
        <f>IF($B12="","",IFERROR(VLOOKUP($B12,[1]!Table1[#All],V$1,FALSE),""))</f>
        <v/>
      </c>
      <c r="W12" t="str">
        <f>IF($B12="","",IFERROR(VLOOKUP($B12,[1]!Table1[#All],W$1,FALSE),""))</f>
        <v/>
      </c>
      <c r="X12" t="str">
        <f>IF($B12="","",IFERROR(VLOOKUP($B12,[1]!Table1[#All],X$1,FALSE),""))</f>
        <v/>
      </c>
      <c r="Y12" t="str">
        <f>IF($B12="","",IFERROR(VLOOKUP($B12,[1]!Table1[#All],Y$1,FALSE),""))</f>
        <v/>
      </c>
      <c r="Z12">
        <v>180.71</v>
      </c>
      <c r="AA12">
        <v>160.24</v>
      </c>
      <c r="AB12">
        <v>1986</v>
      </c>
      <c r="AC12">
        <v>80181</v>
      </c>
      <c r="AD12">
        <v>1263</v>
      </c>
      <c r="AE12">
        <v>0.28000000000000003</v>
      </c>
      <c r="AF12">
        <v>1.53</v>
      </c>
      <c r="AG12">
        <v>4.34</v>
      </c>
      <c r="AH12">
        <v>0.22</v>
      </c>
      <c r="AI12">
        <v>7.19</v>
      </c>
      <c r="AJ12">
        <v>1.85</v>
      </c>
      <c r="AK12">
        <v>0.05</v>
      </c>
      <c r="AL12">
        <v>100</v>
      </c>
      <c r="AM12">
        <v>-0.6</v>
      </c>
      <c r="AN12">
        <v>0.04</v>
      </c>
      <c r="AO12">
        <v>0.24</v>
      </c>
      <c r="AP12" t="s">
        <v>29</v>
      </c>
    </row>
    <row r="13" spans="1:42" x14ac:dyDescent="0.25">
      <c r="A13" t="s">
        <v>30</v>
      </c>
      <c r="B13" t="str">
        <f t="shared" si="0"/>
        <v/>
      </c>
      <c r="D13" t="s">
        <v>17</v>
      </c>
      <c r="F13">
        <v>-122.3964</v>
      </c>
      <c r="G13">
        <v>37.258600000000001</v>
      </c>
      <c r="I13" t="str">
        <f>IF($B13="","",IFERROR(VLOOKUP($B13,[1]!Table1[#All],3,FALSE),""))</f>
        <v/>
      </c>
      <c r="J13" t="str">
        <f>IF($B13="","",IFERROR(VLOOKUP($B13,[1]!Table1[#All],5,FALSE),""))</f>
        <v/>
      </c>
      <c r="K13" t="str">
        <f>IF($B13="","",IFERROR(VLOOKUP($B13,[1]!Table1[#All],7,FALSE),""))</f>
        <v/>
      </c>
      <c r="L13" t="str">
        <f>IF($B13="","",IFERROR(VLOOKUP($B13,[1]!Table1[#All],70,FALSE),""))</f>
        <v/>
      </c>
      <c r="M13">
        <v>153.80000000000001</v>
      </c>
      <c r="N13" t="str">
        <f>IF($B13="","",IFERROR(VLOOKUP($B13,[1]!Table1[#All],N$1,FALSE),""))</f>
        <v/>
      </c>
      <c r="O13" t="str">
        <f>IF($B13="","",IFERROR(VLOOKUP($B13,[1]!Table1[#All],O$1,FALSE),""))</f>
        <v/>
      </c>
      <c r="P13" t="str">
        <f>IF($B13="","",IFERROR(VLOOKUP($B13,[1]!Table1[#All],P$1,FALSE),""))</f>
        <v/>
      </c>
      <c r="Q13" t="str">
        <f>IF($B13="","",IFERROR(VLOOKUP($B13,[1]!Table1[#All],Q$1,FALSE),""))</f>
        <v/>
      </c>
      <c r="R13" t="str">
        <f>IF($B13="","",IFERROR(VLOOKUP($B13,[1]!Table1[#All],R$1,FALSE),""))</f>
        <v/>
      </c>
      <c r="S13" t="str">
        <f>IF($B13="","",IFERROR(VLOOKUP($B13,[1]!Table1[#All],S$1,FALSE),""))</f>
        <v/>
      </c>
      <c r="T13" t="str">
        <f>IF($B13="","",IFERROR(VLOOKUP($B13,[1]!Table1[#All],T$1,FALSE),""))</f>
        <v/>
      </c>
      <c r="U13" t="str">
        <f>IF($B13="","",IFERROR(VLOOKUP($B13,[1]!Table1[#All],U$1,FALSE),""))</f>
        <v/>
      </c>
      <c r="V13" t="str">
        <f>IF($B13="","",IFERROR(VLOOKUP($B13,[1]!Table1[#All],V$1,FALSE),""))</f>
        <v/>
      </c>
      <c r="W13" t="str">
        <f>IF($B13="","",IFERROR(VLOOKUP($B13,[1]!Table1[#All],W$1,FALSE),""))</f>
        <v/>
      </c>
      <c r="X13" t="str">
        <f>IF($B13="","",IFERROR(VLOOKUP($B13,[1]!Table1[#All],X$1,FALSE),""))</f>
        <v/>
      </c>
      <c r="Y13" t="str">
        <f>IF($B13="","",IFERROR(VLOOKUP($B13,[1]!Table1[#All],Y$1,FALSE),""))</f>
        <v/>
      </c>
      <c r="Z13">
        <v>12</v>
      </c>
      <c r="AA13">
        <v>832</v>
      </c>
      <c r="AB13">
        <v>1751</v>
      </c>
      <c r="AC13">
        <v>62156</v>
      </c>
      <c r="AD13">
        <v>1217</v>
      </c>
      <c r="AE13">
        <v>0.21</v>
      </c>
      <c r="AF13">
        <v>1.47</v>
      </c>
      <c r="AG13">
        <v>3.94</v>
      </c>
      <c r="AH13">
        <v>0.13</v>
      </c>
      <c r="AI13">
        <v>9.16</v>
      </c>
      <c r="AJ13">
        <v>3.74</v>
      </c>
      <c r="AK13">
        <v>0.72</v>
      </c>
      <c r="AL13">
        <v>100</v>
      </c>
      <c r="AM13">
        <v>-0.7</v>
      </c>
      <c r="AN13">
        <v>7.0000000000000007E-2</v>
      </c>
      <c r="AO13">
        <v>2.19</v>
      </c>
    </row>
    <row r="14" spans="1:42" x14ac:dyDescent="0.25">
      <c r="A14" t="s">
        <v>31</v>
      </c>
      <c r="B14" t="str">
        <f t="shared" si="0"/>
        <v/>
      </c>
      <c r="D14" t="s">
        <v>17</v>
      </c>
      <c r="F14">
        <v>-122.38200000000001</v>
      </c>
      <c r="G14">
        <v>37.252800000000001</v>
      </c>
      <c r="I14" t="str">
        <f>IF($B14="","",IFERROR(VLOOKUP($B14,[1]!Table1[#All],3,FALSE),""))</f>
        <v/>
      </c>
      <c r="J14" t="str">
        <f>IF($B14="","",IFERROR(VLOOKUP($B14,[1]!Table1[#All],5,FALSE),""))</f>
        <v/>
      </c>
      <c r="K14" t="str">
        <f>IF($B14="","",IFERROR(VLOOKUP($B14,[1]!Table1[#All],7,FALSE),""))</f>
        <v/>
      </c>
      <c r="L14" t="str">
        <f>IF($B14="","",IFERROR(VLOOKUP($B14,[1]!Table1[#All],70,FALSE),""))</f>
        <v/>
      </c>
      <c r="M14">
        <v>139.68</v>
      </c>
      <c r="N14" t="str">
        <f>IF($B14="","",IFERROR(VLOOKUP($B14,[1]!Table1[#All],N$1,FALSE),""))</f>
        <v/>
      </c>
      <c r="O14" t="str">
        <f>IF($B14="","",IFERROR(VLOOKUP($B14,[1]!Table1[#All],O$1,FALSE),""))</f>
        <v/>
      </c>
      <c r="P14" t="str">
        <f>IF($B14="","",IFERROR(VLOOKUP($B14,[1]!Table1[#All],P$1,FALSE),""))</f>
        <v/>
      </c>
      <c r="Q14" t="str">
        <f>IF($B14="","",IFERROR(VLOOKUP($B14,[1]!Table1[#All],Q$1,FALSE),""))</f>
        <v/>
      </c>
      <c r="R14" t="str">
        <f>IF($B14="","",IFERROR(VLOOKUP($B14,[1]!Table1[#All],R$1,FALSE),""))</f>
        <v/>
      </c>
      <c r="S14" t="str">
        <f>IF($B14="","",IFERROR(VLOOKUP($B14,[1]!Table1[#All],S$1,FALSE),""))</f>
        <v/>
      </c>
      <c r="T14" t="str">
        <f>IF($B14="","",IFERROR(VLOOKUP($B14,[1]!Table1[#All],T$1,FALSE),""))</f>
        <v/>
      </c>
      <c r="U14" t="str">
        <f>IF($B14="","",IFERROR(VLOOKUP($B14,[1]!Table1[#All],U$1,FALSE),""))</f>
        <v/>
      </c>
      <c r="V14" t="str">
        <f>IF($B14="","",IFERROR(VLOOKUP($B14,[1]!Table1[#All],V$1,FALSE),""))</f>
        <v/>
      </c>
      <c r="W14" t="str">
        <f>IF($B14="","",IFERROR(VLOOKUP($B14,[1]!Table1[#All],W$1,FALSE),""))</f>
        <v/>
      </c>
      <c r="X14" t="str">
        <f>IF($B14="","",IFERROR(VLOOKUP($B14,[1]!Table1[#All],X$1,FALSE),""))</f>
        <v/>
      </c>
      <c r="Y14" t="str">
        <f>IF($B14="","",IFERROR(VLOOKUP($B14,[1]!Table1[#All],Y$1,FALSE),""))</f>
        <v/>
      </c>
      <c r="Z14">
        <v>7</v>
      </c>
      <c r="AA14">
        <v>837</v>
      </c>
      <c r="AB14">
        <v>1809</v>
      </c>
      <c r="AC14">
        <v>66997</v>
      </c>
      <c r="AD14">
        <v>1215</v>
      </c>
      <c r="AE14">
        <v>0.2</v>
      </c>
      <c r="AF14">
        <v>1.47</v>
      </c>
      <c r="AG14">
        <v>4.17</v>
      </c>
      <c r="AH14">
        <v>0.13</v>
      </c>
      <c r="AI14">
        <v>9.9600000000000009</v>
      </c>
      <c r="AJ14">
        <v>3.89</v>
      </c>
      <c r="AK14">
        <v>0.78</v>
      </c>
      <c r="AL14">
        <v>100</v>
      </c>
      <c r="AM14">
        <v>-0.72</v>
      </c>
      <c r="AN14">
        <v>0.06</v>
      </c>
      <c r="AO14">
        <v>2.15</v>
      </c>
    </row>
    <row r="15" spans="1:42" x14ac:dyDescent="0.25">
      <c r="A15" t="s">
        <v>32</v>
      </c>
      <c r="B15" t="str">
        <f t="shared" si="0"/>
        <v/>
      </c>
      <c r="D15" t="s">
        <v>17</v>
      </c>
      <c r="F15">
        <v>-122.371</v>
      </c>
      <c r="G15">
        <v>37.253100000000003</v>
      </c>
      <c r="I15" t="str">
        <f>IF($B15="","",IFERROR(VLOOKUP($B15,[1]!Table1[#All],3,FALSE),""))</f>
        <v/>
      </c>
      <c r="J15" t="str">
        <f>IF($B15="","",IFERROR(VLOOKUP($B15,[1]!Table1[#All],5,FALSE),""))</f>
        <v/>
      </c>
      <c r="K15" t="str">
        <f>IF($B15="","",IFERROR(VLOOKUP($B15,[1]!Table1[#All],7,FALSE),""))</f>
        <v/>
      </c>
      <c r="L15" t="str">
        <f>IF($B15="","",IFERROR(VLOOKUP($B15,[1]!Table1[#All],70,FALSE),""))</f>
        <v/>
      </c>
      <c r="M15">
        <v>138.22</v>
      </c>
      <c r="N15" t="str">
        <f>IF($B15="","",IFERROR(VLOOKUP($B15,[1]!Table1[#All],N$1,FALSE),""))</f>
        <v/>
      </c>
      <c r="O15" t="str">
        <f>IF($B15="","",IFERROR(VLOOKUP($B15,[1]!Table1[#All],O$1,FALSE),""))</f>
        <v/>
      </c>
      <c r="P15" t="str">
        <f>IF($B15="","",IFERROR(VLOOKUP($B15,[1]!Table1[#All],P$1,FALSE),""))</f>
        <v/>
      </c>
      <c r="Q15" t="str">
        <f>IF($B15="","",IFERROR(VLOOKUP($B15,[1]!Table1[#All],Q$1,FALSE),""))</f>
        <v/>
      </c>
      <c r="R15" t="str">
        <f>IF($B15="","",IFERROR(VLOOKUP($B15,[1]!Table1[#All],R$1,FALSE),""))</f>
        <v/>
      </c>
      <c r="S15" t="str">
        <f>IF($B15="","",IFERROR(VLOOKUP($B15,[1]!Table1[#All],S$1,FALSE),""))</f>
        <v/>
      </c>
      <c r="T15" t="str">
        <f>IF($B15="","",IFERROR(VLOOKUP($B15,[1]!Table1[#All],T$1,FALSE),""))</f>
        <v/>
      </c>
      <c r="U15" t="str">
        <f>IF($B15="","",IFERROR(VLOOKUP($B15,[1]!Table1[#All],U$1,FALSE),""))</f>
        <v/>
      </c>
      <c r="V15" t="str">
        <f>IF($B15="","",IFERROR(VLOOKUP($B15,[1]!Table1[#All],V$1,FALSE),""))</f>
        <v/>
      </c>
      <c r="W15" t="str">
        <f>IF($B15="","",IFERROR(VLOOKUP($B15,[1]!Table1[#All],W$1,FALSE),""))</f>
        <v/>
      </c>
      <c r="X15" t="str">
        <f>IF($B15="","",IFERROR(VLOOKUP($B15,[1]!Table1[#All],X$1,FALSE),""))</f>
        <v/>
      </c>
      <c r="Y15" t="str">
        <f>IF($B15="","",IFERROR(VLOOKUP($B15,[1]!Table1[#All],Y$1,FALSE),""))</f>
        <v/>
      </c>
      <c r="Z15">
        <v>13</v>
      </c>
      <c r="AA15">
        <v>831</v>
      </c>
      <c r="AB15">
        <v>1809</v>
      </c>
      <c r="AC15">
        <v>66997</v>
      </c>
      <c r="AD15">
        <v>1216</v>
      </c>
      <c r="AE15">
        <v>0.2</v>
      </c>
      <c r="AF15">
        <v>1.47</v>
      </c>
      <c r="AG15">
        <v>4.1900000000000004</v>
      </c>
      <c r="AH15">
        <v>0.13</v>
      </c>
      <c r="AI15">
        <v>10.02</v>
      </c>
      <c r="AJ15">
        <v>3.89</v>
      </c>
      <c r="AK15">
        <v>0.79</v>
      </c>
      <c r="AL15">
        <v>100</v>
      </c>
      <c r="AM15">
        <v>-0.73</v>
      </c>
      <c r="AN15">
        <v>0.06</v>
      </c>
      <c r="AO15">
        <v>2.14</v>
      </c>
    </row>
    <row r="16" spans="1:42" x14ac:dyDescent="0.25">
      <c r="A16" t="s">
        <v>33</v>
      </c>
      <c r="B16" t="str">
        <f t="shared" si="0"/>
        <v/>
      </c>
      <c r="D16" t="s">
        <v>22</v>
      </c>
      <c r="F16">
        <v>-122.36960000000001</v>
      </c>
      <c r="G16">
        <v>37.252200000000002</v>
      </c>
      <c r="I16" t="str">
        <f>IF($B16="","",IFERROR(VLOOKUP($B16,[1]!Table1[#All],3,FALSE),""))</f>
        <v/>
      </c>
      <c r="J16" t="str">
        <f>IF($B16="","",IFERROR(VLOOKUP($B16,[1]!Table1[#All],5,FALSE),""))</f>
        <v/>
      </c>
      <c r="K16" t="str">
        <f>IF($B16="","",IFERROR(VLOOKUP($B16,[1]!Table1[#All],7,FALSE),""))</f>
        <v/>
      </c>
      <c r="L16" t="str">
        <f>IF($B16="","",IFERROR(VLOOKUP($B16,[1]!Table1[#All],70,FALSE),""))</f>
        <v/>
      </c>
      <c r="M16">
        <v>6.8</v>
      </c>
      <c r="N16" t="str">
        <f>IF($B16="","",IFERROR(VLOOKUP($B16,[1]!Table1[#All],N$1,FALSE),""))</f>
        <v/>
      </c>
      <c r="O16" t="str">
        <f>IF($B16="","",IFERROR(VLOOKUP($B16,[1]!Table1[#All],O$1,FALSE),""))</f>
        <v/>
      </c>
      <c r="P16" t="str">
        <f>IF($B16="","",IFERROR(VLOOKUP($B16,[1]!Table1[#All],P$1,FALSE),""))</f>
        <v/>
      </c>
      <c r="Q16" t="str">
        <f>IF($B16="","",IFERROR(VLOOKUP($B16,[1]!Table1[#All],Q$1,FALSE),""))</f>
        <v/>
      </c>
      <c r="R16" t="str">
        <f>IF($B16="","",IFERROR(VLOOKUP($B16,[1]!Table1[#All],R$1,FALSE),""))</f>
        <v/>
      </c>
      <c r="S16" t="str">
        <f>IF($B16="","",IFERROR(VLOOKUP($B16,[1]!Table1[#All],S$1,FALSE),""))</f>
        <v/>
      </c>
      <c r="T16" t="str">
        <f>IF($B16="","",IFERROR(VLOOKUP($B16,[1]!Table1[#All],T$1,FALSE),""))</f>
        <v/>
      </c>
      <c r="U16" t="str">
        <f>IF($B16="","",IFERROR(VLOOKUP($B16,[1]!Table1[#All],U$1,FALSE),""))</f>
        <v/>
      </c>
      <c r="V16" t="str">
        <f>IF($B16="","",IFERROR(VLOOKUP($B16,[1]!Table1[#All],V$1,FALSE),""))</f>
        <v/>
      </c>
      <c r="W16" t="str">
        <f>IF($B16="","",IFERROR(VLOOKUP($B16,[1]!Table1[#All],W$1,FALSE),""))</f>
        <v/>
      </c>
      <c r="X16" t="str">
        <f>IF($B16="","",IFERROR(VLOOKUP($B16,[1]!Table1[#All],X$1,FALSE),""))</f>
        <v/>
      </c>
      <c r="Y16" t="str">
        <f>IF($B16="","",IFERROR(VLOOKUP($B16,[1]!Table1[#All],Y$1,FALSE),""))</f>
        <v/>
      </c>
      <c r="Z16">
        <v>12</v>
      </c>
      <c r="AA16">
        <v>368</v>
      </c>
      <c r="AB16">
        <v>1809</v>
      </c>
      <c r="AC16">
        <v>66997</v>
      </c>
      <c r="AD16">
        <v>1379</v>
      </c>
      <c r="AE16">
        <v>0.24</v>
      </c>
      <c r="AF16">
        <v>1.48</v>
      </c>
      <c r="AG16">
        <v>4</v>
      </c>
      <c r="AH16">
        <v>0.12</v>
      </c>
      <c r="AI16">
        <v>9.51</v>
      </c>
      <c r="AJ16">
        <v>1.75</v>
      </c>
      <c r="AK16">
        <v>0.68</v>
      </c>
      <c r="AL16">
        <v>100</v>
      </c>
      <c r="AM16">
        <v>-0.7</v>
      </c>
      <c r="AN16">
        <v>0.08</v>
      </c>
      <c r="AO16">
        <v>0.83</v>
      </c>
    </row>
    <row r="17" spans="1:41" x14ac:dyDescent="0.25">
      <c r="A17" t="s">
        <v>34</v>
      </c>
      <c r="B17" t="str">
        <f t="shared" si="0"/>
        <v/>
      </c>
      <c r="D17" t="s">
        <v>17</v>
      </c>
      <c r="F17">
        <v>-122.33799999999999</v>
      </c>
      <c r="G17">
        <v>37.256999999999998</v>
      </c>
      <c r="I17" t="str">
        <f>IF($B17="","",IFERROR(VLOOKUP($B17,[1]!Table1[#All],3,FALSE),""))</f>
        <v/>
      </c>
      <c r="J17" t="str">
        <f>IF($B17="","",IFERROR(VLOOKUP($B17,[1]!Table1[#All],5,FALSE),""))</f>
        <v/>
      </c>
      <c r="K17" t="str">
        <f>IF($B17="","",IFERROR(VLOOKUP($B17,[1]!Table1[#All],7,FALSE),""))</f>
        <v/>
      </c>
      <c r="L17" t="str">
        <f>IF($B17="","",IFERROR(VLOOKUP($B17,[1]!Table1[#All],70,FALSE),""))</f>
        <v/>
      </c>
      <c r="M17">
        <v>121.45</v>
      </c>
      <c r="N17" t="str">
        <f>IF($B17="","",IFERROR(VLOOKUP($B17,[1]!Table1[#All],N$1,FALSE),""))</f>
        <v/>
      </c>
      <c r="O17" t="str">
        <f>IF($B17="","",IFERROR(VLOOKUP($B17,[1]!Table1[#All],O$1,FALSE),""))</f>
        <v/>
      </c>
      <c r="P17" t="str">
        <f>IF($B17="","",IFERROR(VLOOKUP($B17,[1]!Table1[#All],P$1,FALSE),""))</f>
        <v/>
      </c>
      <c r="Q17" t="str">
        <f>IF($B17="","",IFERROR(VLOOKUP($B17,[1]!Table1[#All],Q$1,FALSE),""))</f>
        <v/>
      </c>
      <c r="R17" t="str">
        <f>IF($B17="","",IFERROR(VLOOKUP($B17,[1]!Table1[#All],R$1,FALSE),""))</f>
        <v/>
      </c>
      <c r="S17" t="str">
        <f>IF($B17="","",IFERROR(VLOOKUP($B17,[1]!Table1[#All],S$1,FALSE),""))</f>
        <v/>
      </c>
      <c r="T17" t="str">
        <f>IF($B17="","",IFERROR(VLOOKUP($B17,[1]!Table1[#All],T$1,FALSE),""))</f>
        <v/>
      </c>
      <c r="U17" t="str">
        <f>IF($B17="","",IFERROR(VLOOKUP($B17,[1]!Table1[#All],U$1,FALSE),""))</f>
        <v/>
      </c>
      <c r="V17" t="str">
        <f>IF($B17="","",IFERROR(VLOOKUP($B17,[1]!Table1[#All],V$1,FALSE),""))</f>
        <v/>
      </c>
      <c r="W17" t="str">
        <f>IF($B17="","",IFERROR(VLOOKUP($B17,[1]!Table1[#All],W$1,FALSE),""))</f>
        <v/>
      </c>
      <c r="X17" t="str">
        <f>IF($B17="","",IFERROR(VLOOKUP($B17,[1]!Table1[#All],X$1,FALSE),""))</f>
        <v/>
      </c>
      <c r="Y17" t="str">
        <f>IF($B17="","",IFERROR(VLOOKUP($B17,[1]!Table1[#All],Y$1,FALSE),""))</f>
        <v/>
      </c>
      <c r="Z17">
        <v>24</v>
      </c>
      <c r="AA17">
        <v>820</v>
      </c>
      <c r="AB17">
        <v>1922</v>
      </c>
      <c r="AC17">
        <v>76950</v>
      </c>
      <c r="AD17">
        <v>1196</v>
      </c>
      <c r="AE17">
        <v>0.2</v>
      </c>
      <c r="AF17">
        <v>1.46</v>
      </c>
      <c r="AG17">
        <v>4.12</v>
      </c>
      <c r="AH17">
        <v>0.14000000000000001</v>
      </c>
      <c r="AI17">
        <v>9.7100000000000009</v>
      </c>
      <c r="AJ17">
        <v>4.07</v>
      </c>
      <c r="AK17">
        <v>0.78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35</v>
      </c>
      <c r="B18" t="str">
        <f t="shared" si="0"/>
        <v/>
      </c>
      <c r="D18" t="s">
        <v>17</v>
      </c>
      <c r="F18">
        <v>-122.3289</v>
      </c>
      <c r="G18">
        <v>37.260899999999999</v>
      </c>
      <c r="I18" t="str">
        <f>IF($B18="","",IFERROR(VLOOKUP($B18,[1]!Table1[#All],3,FALSE),""))</f>
        <v/>
      </c>
      <c r="J18" t="str">
        <f>IF($B18="","",IFERROR(VLOOKUP($B18,[1]!Table1[#All],5,FALSE),""))</f>
        <v/>
      </c>
      <c r="K18" t="str">
        <f>IF($B18="","",IFERROR(VLOOKUP($B18,[1]!Table1[#All],7,FALSE),""))</f>
        <v/>
      </c>
      <c r="L18" t="str">
        <f>IF($B18="","",IFERROR(VLOOKUP($B18,[1]!Table1[#All],70,FALSE),""))</f>
        <v/>
      </c>
      <c r="M18">
        <v>118.87</v>
      </c>
      <c r="N18" t="str">
        <f>IF($B18="","",IFERROR(VLOOKUP($B18,[1]!Table1[#All],N$1,FALSE),""))</f>
        <v/>
      </c>
      <c r="O18" t="str">
        <f>IF($B18="","",IFERROR(VLOOKUP($B18,[1]!Table1[#All],O$1,FALSE),""))</f>
        <v/>
      </c>
      <c r="P18" t="str">
        <f>IF($B18="","",IFERROR(VLOOKUP($B18,[1]!Table1[#All],P$1,FALSE),""))</f>
        <v/>
      </c>
      <c r="Q18" t="str">
        <f>IF($B18="","",IFERROR(VLOOKUP($B18,[1]!Table1[#All],Q$1,FALSE),""))</f>
        <v/>
      </c>
      <c r="R18" t="str">
        <f>IF($B18="","",IFERROR(VLOOKUP($B18,[1]!Table1[#All],R$1,FALSE),""))</f>
        <v/>
      </c>
      <c r="S18" t="str">
        <f>IF($B18="","",IFERROR(VLOOKUP($B18,[1]!Table1[#All],S$1,FALSE),""))</f>
        <v/>
      </c>
      <c r="T18" t="str">
        <f>IF($B18="","",IFERROR(VLOOKUP($B18,[1]!Table1[#All],T$1,FALSE),""))</f>
        <v/>
      </c>
      <c r="U18" t="str">
        <f>IF($B18="","",IFERROR(VLOOKUP($B18,[1]!Table1[#All],U$1,FALSE),""))</f>
        <v/>
      </c>
      <c r="V18" t="str">
        <f>IF($B18="","",IFERROR(VLOOKUP($B18,[1]!Table1[#All],V$1,FALSE),""))</f>
        <v/>
      </c>
      <c r="W18" t="str">
        <f>IF($B18="","",IFERROR(VLOOKUP($B18,[1]!Table1[#All],W$1,FALSE),""))</f>
        <v/>
      </c>
      <c r="X18" t="str">
        <f>IF($B18="","",IFERROR(VLOOKUP($B18,[1]!Table1[#All],X$1,FALSE),""))</f>
        <v/>
      </c>
      <c r="Y18" t="str">
        <f>IF($B18="","",IFERROR(VLOOKUP($B18,[1]!Table1[#All],Y$1,FALSE),""))</f>
        <v/>
      </c>
      <c r="Z18">
        <v>25</v>
      </c>
      <c r="AA18">
        <v>819</v>
      </c>
      <c r="AB18">
        <v>1922</v>
      </c>
      <c r="AC18">
        <v>76950</v>
      </c>
      <c r="AD18">
        <v>1190</v>
      </c>
      <c r="AE18">
        <v>0.2</v>
      </c>
      <c r="AF18">
        <v>1.46</v>
      </c>
      <c r="AG18">
        <v>4.07</v>
      </c>
      <c r="AH18">
        <v>0.14000000000000001</v>
      </c>
      <c r="AI18">
        <v>9.5299999999999994</v>
      </c>
      <c r="AJ18">
        <v>4.07</v>
      </c>
      <c r="AK18">
        <v>0.77</v>
      </c>
      <c r="AL18">
        <v>100</v>
      </c>
      <c r="AM18">
        <v>-0.75</v>
      </c>
      <c r="AN18">
        <v>0.05</v>
      </c>
      <c r="AO18">
        <v>2.08</v>
      </c>
    </row>
    <row r="19" spans="1:41" x14ac:dyDescent="0.25">
      <c r="A19" t="s">
        <v>36</v>
      </c>
      <c r="B19" t="str">
        <f t="shared" si="0"/>
        <v/>
      </c>
      <c r="D19" t="s">
        <v>17</v>
      </c>
      <c r="F19">
        <v>-122.3087</v>
      </c>
      <c r="G19">
        <v>37.2669</v>
      </c>
      <c r="I19" t="str">
        <f>IF($B19="","",IFERROR(VLOOKUP($B19,[1]!Table1[#All],3,FALSE),""))</f>
        <v/>
      </c>
      <c r="J19" t="str">
        <f>IF($B19="","",IFERROR(VLOOKUP($B19,[1]!Table1[#All],5,FALSE),""))</f>
        <v/>
      </c>
      <c r="K19" t="str">
        <f>IF($B19="","",IFERROR(VLOOKUP($B19,[1]!Table1[#All],7,FALSE),""))</f>
        <v/>
      </c>
      <c r="L19" t="str">
        <f>IF($B19="","",IFERROR(VLOOKUP($B19,[1]!Table1[#All],70,FALSE),""))</f>
        <v/>
      </c>
      <c r="M19">
        <v>113.56</v>
      </c>
      <c r="N19" t="str">
        <f>IF($B19="","",IFERROR(VLOOKUP($B19,[1]!Table1[#All],N$1,FALSE),""))</f>
        <v/>
      </c>
      <c r="O19" t="str">
        <f>IF($B19="","",IFERROR(VLOOKUP($B19,[1]!Table1[#All],O$1,FALSE),""))</f>
        <v/>
      </c>
      <c r="P19" t="str">
        <f>IF($B19="","",IFERROR(VLOOKUP($B19,[1]!Table1[#All],P$1,FALSE),""))</f>
        <v/>
      </c>
      <c r="Q19" t="str">
        <f>IF($B19="","",IFERROR(VLOOKUP($B19,[1]!Table1[#All],Q$1,FALSE),""))</f>
        <v/>
      </c>
      <c r="R19" t="str">
        <f>IF($B19="","",IFERROR(VLOOKUP($B19,[1]!Table1[#All],R$1,FALSE),""))</f>
        <v/>
      </c>
      <c r="S19" t="str">
        <f>IF($B19="","",IFERROR(VLOOKUP($B19,[1]!Table1[#All],S$1,FALSE),""))</f>
        <v/>
      </c>
      <c r="T19" t="str">
        <f>IF($B19="","",IFERROR(VLOOKUP($B19,[1]!Table1[#All],T$1,FALSE),""))</f>
        <v/>
      </c>
      <c r="U19" t="str">
        <f>IF($B19="","",IFERROR(VLOOKUP($B19,[1]!Table1[#All],U$1,FALSE),""))</f>
        <v/>
      </c>
      <c r="V19" t="str">
        <f>IF($B19="","",IFERROR(VLOOKUP($B19,[1]!Table1[#All],V$1,FALSE),""))</f>
        <v/>
      </c>
      <c r="W19" t="str">
        <f>IF($B19="","",IFERROR(VLOOKUP($B19,[1]!Table1[#All],W$1,FALSE),""))</f>
        <v/>
      </c>
      <c r="X19" t="str">
        <f>IF($B19="","",IFERROR(VLOOKUP($B19,[1]!Table1[#All],X$1,FALSE),""))</f>
        <v/>
      </c>
      <c r="Y19" t="str">
        <f>IF($B19="","",IFERROR(VLOOKUP($B19,[1]!Table1[#All],Y$1,FALSE),""))</f>
        <v/>
      </c>
      <c r="Z19">
        <v>55</v>
      </c>
      <c r="AA19">
        <v>789</v>
      </c>
      <c r="AB19">
        <v>2062</v>
      </c>
      <c r="AC19">
        <v>87302</v>
      </c>
      <c r="AD19">
        <v>1183</v>
      </c>
      <c r="AE19">
        <v>0.2</v>
      </c>
      <c r="AF19">
        <v>1.46</v>
      </c>
      <c r="AG19">
        <v>4</v>
      </c>
      <c r="AH19">
        <v>0.14000000000000001</v>
      </c>
      <c r="AI19">
        <v>9.25</v>
      </c>
      <c r="AJ19">
        <v>4.1100000000000003</v>
      </c>
      <c r="AK19">
        <v>0.74</v>
      </c>
      <c r="AL19">
        <v>100</v>
      </c>
      <c r="AM19">
        <v>-0.74</v>
      </c>
      <c r="AN19">
        <v>0.05</v>
      </c>
      <c r="AO19">
        <v>2.06</v>
      </c>
    </row>
    <row r="20" spans="1:41" x14ac:dyDescent="0.25">
      <c r="A20" t="s">
        <v>37</v>
      </c>
      <c r="B20" t="str">
        <f t="shared" si="0"/>
        <v/>
      </c>
      <c r="D20" t="s">
        <v>17</v>
      </c>
      <c r="F20">
        <v>-122.2863</v>
      </c>
      <c r="G20">
        <v>37.275799999999997</v>
      </c>
      <c r="I20" t="str">
        <f>IF($B20="","",IFERROR(VLOOKUP($B20,[1]!Table1[#All],3,FALSE),""))</f>
        <v/>
      </c>
      <c r="J20" t="str">
        <f>IF($B20="","",IFERROR(VLOOKUP($B20,[1]!Table1[#All],5,FALSE),""))</f>
        <v/>
      </c>
      <c r="K20" t="str">
        <f>IF($B20="","",IFERROR(VLOOKUP($B20,[1]!Table1[#All],7,FALSE),""))</f>
        <v/>
      </c>
      <c r="L20" t="str">
        <f>IF($B20="","",IFERROR(VLOOKUP($B20,[1]!Table1[#All],70,FALSE),""))</f>
        <v/>
      </c>
      <c r="M20">
        <v>106.73</v>
      </c>
      <c r="N20" t="str">
        <f>IF($B20="","",IFERROR(VLOOKUP($B20,[1]!Table1[#All],N$1,FALSE),""))</f>
        <v/>
      </c>
      <c r="O20" t="str">
        <f>IF($B20="","",IFERROR(VLOOKUP($B20,[1]!Table1[#All],O$1,FALSE),""))</f>
        <v/>
      </c>
      <c r="P20" t="str">
        <f>IF($B20="","",IFERROR(VLOOKUP($B20,[1]!Table1[#All],P$1,FALSE),""))</f>
        <v/>
      </c>
      <c r="Q20" t="str">
        <f>IF($B20="","",IFERROR(VLOOKUP($B20,[1]!Table1[#All],Q$1,FALSE),""))</f>
        <v/>
      </c>
      <c r="R20" t="str">
        <f>IF($B20="","",IFERROR(VLOOKUP($B20,[1]!Table1[#All],R$1,FALSE),""))</f>
        <v/>
      </c>
      <c r="S20" t="str">
        <f>IF($B20="","",IFERROR(VLOOKUP($B20,[1]!Table1[#All],S$1,FALSE),""))</f>
        <v/>
      </c>
      <c r="T20" t="str">
        <f>IF($B20="","",IFERROR(VLOOKUP($B20,[1]!Table1[#All],T$1,FALSE),""))</f>
        <v/>
      </c>
      <c r="U20" t="str">
        <f>IF($B20="","",IFERROR(VLOOKUP($B20,[1]!Table1[#All],U$1,FALSE),""))</f>
        <v/>
      </c>
      <c r="V20" t="str">
        <f>IF($B20="","",IFERROR(VLOOKUP($B20,[1]!Table1[#All],V$1,FALSE),""))</f>
        <v/>
      </c>
      <c r="W20" t="str">
        <f>IF($B20="","",IFERROR(VLOOKUP($B20,[1]!Table1[#All],W$1,FALSE),""))</f>
        <v/>
      </c>
      <c r="X20" t="str">
        <f>IF($B20="","",IFERROR(VLOOKUP($B20,[1]!Table1[#All],X$1,FALSE),""))</f>
        <v/>
      </c>
      <c r="Y20" t="str">
        <f>IF($B20="","",IFERROR(VLOOKUP($B20,[1]!Table1[#All],Y$1,FALSE),""))</f>
        <v/>
      </c>
      <c r="Z20">
        <v>62</v>
      </c>
      <c r="AA20">
        <v>782</v>
      </c>
      <c r="AB20">
        <v>2002</v>
      </c>
      <c r="AC20">
        <v>80236</v>
      </c>
      <c r="AD20">
        <v>1179</v>
      </c>
      <c r="AE20">
        <v>0.2</v>
      </c>
      <c r="AF20">
        <v>1.46</v>
      </c>
      <c r="AG20">
        <v>4.0999999999999996</v>
      </c>
      <c r="AH20">
        <v>0.14000000000000001</v>
      </c>
      <c r="AI20">
        <v>9.5299999999999994</v>
      </c>
      <c r="AJ20">
        <v>4.17</v>
      </c>
      <c r="AK20">
        <v>0.74</v>
      </c>
      <c r="AL20">
        <v>100</v>
      </c>
      <c r="AM20">
        <v>-0.74</v>
      </c>
      <c r="AN20">
        <v>0.05</v>
      </c>
      <c r="AO20">
        <v>2.0299999999999998</v>
      </c>
    </row>
    <row r="21" spans="1:41" x14ac:dyDescent="0.25">
      <c r="A21" t="s">
        <v>38</v>
      </c>
      <c r="B21" t="str">
        <f t="shared" si="0"/>
        <v/>
      </c>
      <c r="D21" t="s">
        <v>17</v>
      </c>
      <c r="F21">
        <v>-122.2668</v>
      </c>
      <c r="G21">
        <v>37.276400000000002</v>
      </c>
      <c r="I21" t="str">
        <f>IF($B21="","",IFERROR(VLOOKUP($B21,[1]!Table1[#All],3,FALSE),""))</f>
        <v/>
      </c>
      <c r="J21" t="str">
        <f>IF($B21="","",IFERROR(VLOOKUP($B21,[1]!Table1[#All],5,FALSE),""))</f>
        <v/>
      </c>
      <c r="K21" t="str">
        <f>IF($B21="","",IFERROR(VLOOKUP($B21,[1]!Table1[#All],7,FALSE),""))</f>
        <v/>
      </c>
      <c r="L21" t="str">
        <f>IF($B21="","",IFERROR(VLOOKUP($B21,[1]!Table1[#All],70,FALSE),""))</f>
        <v/>
      </c>
      <c r="M21">
        <v>2.48</v>
      </c>
      <c r="N21" t="str">
        <f>IF($B21="","",IFERROR(VLOOKUP($B21,[1]!Table1[#All],N$1,FALSE),""))</f>
        <v/>
      </c>
      <c r="O21" t="str">
        <f>IF($B21="","",IFERROR(VLOOKUP($B21,[1]!Table1[#All],O$1,FALSE),""))</f>
        <v/>
      </c>
      <c r="P21" t="str">
        <f>IF($B21="","",IFERROR(VLOOKUP($B21,[1]!Table1[#All],P$1,FALSE),""))</f>
        <v/>
      </c>
      <c r="Q21" t="str">
        <f>IF($B21="","",IFERROR(VLOOKUP($B21,[1]!Table1[#All],Q$1,FALSE),""))</f>
        <v/>
      </c>
      <c r="R21" t="str">
        <f>IF($B21="","",IFERROR(VLOOKUP($B21,[1]!Table1[#All],R$1,FALSE),""))</f>
        <v/>
      </c>
      <c r="S21" t="str">
        <f>IF($B21="","",IFERROR(VLOOKUP($B21,[1]!Table1[#All],S$1,FALSE),""))</f>
        <v/>
      </c>
      <c r="T21" t="str">
        <f>IF($B21="","",IFERROR(VLOOKUP($B21,[1]!Table1[#All],T$1,FALSE),""))</f>
        <v/>
      </c>
      <c r="U21" t="str">
        <f>IF($B21="","",IFERROR(VLOOKUP($B21,[1]!Table1[#All],U$1,FALSE),""))</f>
        <v/>
      </c>
      <c r="V21" t="str">
        <f>IF($B21="","",IFERROR(VLOOKUP($B21,[1]!Table1[#All],V$1,FALSE),""))</f>
        <v/>
      </c>
      <c r="W21" t="str">
        <f>IF($B21="","",IFERROR(VLOOKUP($B21,[1]!Table1[#All],W$1,FALSE),""))</f>
        <v/>
      </c>
      <c r="X21" t="str">
        <f>IF($B21="","",IFERROR(VLOOKUP($B21,[1]!Table1[#All],X$1,FALSE),""))</f>
        <v/>
      </c>
      <c r="Y21" t="str">
        <f>IF($B21="","",IFERROR(VLOOKUP($B21,[1]!Table1[#All],Y$1,FALSE),""))</f>
        <v/>
      </c>
      <c r="Z21">
        <v>90</v>
      </c>
      <c r="AA21">
        <v>265</v>
      </c>
      <c r="AB21">
        <v>2095</v>
      </c>
      <c r="AC21">
        <v>82480</v>
      </c>
      <c r="AD21">
        <v>1216</v>
      </c>
      <c r="AE21">
        <v>0.19</v>
      </c>
      <c r="AF21">
        <v>1.46</v>
      </c>
      <c r="AG21">
        <v>1.78</v>
      </c>
      <c r="AH21">
        <v>0.14000000000000001</v>
      </c>
      <c r="AI21">
        <v>1.49</v>
      </c>
      <c r="AJ21">
        <v>4.17</v>
      </c>
      <c r="AK21">
        <v>0.08</v>
      </c>
      <c r="AL21">
        <v>100</v>
      </c>
      <c r="AM21">
        <v>-0.81</v>
      </c>
      <c r="AN21">
        <v>0.06</v>
      </c>
      <c r="AO21">
        <v>0.39</v>
      </c>
    </row>
    <row r="22" spans="1:41" x14ac:dyDescent="0.25">
      <c r="A22" t="s">
        <v>39</v>
      </c>
      <c r="B22" t="str">
        <f t="shared" si="0"/>
        <v/>
      </c>
      <c r="D22" t="s">
        <v>17</v>
      </c>
      <c r="F22">
        <v>-122.2636</v>
      </c>
      <c r="G22">
        <v>37.2697</v>
      </c>
      <c r="I22" t="str">
        <f>IF($B22="","",IFERROR(VLOOKUP($B22,[1]!Table1[#All],3,FALSE),""))</f>
        <v/>
      </c>
      <c r="J22" t="str">
        <f>IF($B22="","",IFERROR(VLOOKUP($B22,[1]!Table1[#All],5,FALSE),""))</f>
        <v/>
      </c>
      <c r="K22" t="str">
        <f>IF($B22="","",IFERROR(VLOOKUP($B22,[1]!Table1[#All],7,FALSE),""))</f>
        <v/>
      </c>
      <c r="L22" t="str">
        <f>IF($B22="","",IFERROR(VLOOKUP($B22,[1]!Table1[#All],70,FALSE),""))</f>
        <v/>
      </c>
      <c r="M22">
        <v>92.62</v>
      </c>
      <c r="N22" t="str">
        <f>IF($B22="","",IFERROR(VLOOKUP($B22,[1]!Table1[#All],N$1,FALSE),""))</f>
        <v/>
      </c>
      <c r="O22" t="str">
        <f>IF($B22="","",IFERROR(VLOOKUP($B22,[1]!Table1[#All],O$1,FALSE),""))</f>
        <v/>
      </c>
      <c r="P22" t="str">
        <f>IF($B22="","",IFERROR(VLOOKUP($B22,[1]!Table1[#All],P$1,FALSE),""))</f>
        <v/>
      </c>
      <c r="Q22" t="str">
        <f>IF($B22="","",IFERROR(VLOOKUP($B22,[1]!Table1[#All],Q$1,FALSE),""))</f>
        <v/>
      </c>
      <c r="R22" t="str">
        <f>IF($B22="","",IFERROR(VLOOKUP($B22,[1]!Table1[#All],R$1,FALSE),""))</f>
        <v/>
      </c>
      <c r="S22" t="str">
        <f>IF($B22="","",IFERROR(VLOOKUP($B22,[1]!Table1[#All],S$1,FALSE),""))</f>
        <v/>
      </c>
      <c r="T22" t="str">
        <f>IF($B22="","",IFERROR(VLOOKUP($B22,[1]!Table1[#All],T$1,FALSE),""))</f>
        <v/>
      </c>
      <c r="U22" t="str">
        <f>IF($B22="","",IFERROR(VLOOKUP($B22,[1]!Table1[#All],U$1,FALSE),""))</f>
        <v/>
      </c>
      <c r="V22" t="str">
        <f>IF($B22="","",IFERROR(VLOOKUP($B22,[1]!Table1[#All],V$1,FALSE),""))</f>
        <v/>
      </c>
      <c r="W22" t="str">
        <f>IF($B22="","",IFERROR(VLOOKUP($B22,[1]!Table1[#All],W$1,FALSE),""))</f>
        <v/>
      </c>
      <c r="X22" t="str">
        <f>IF($B22="","",IFERROR(VLOOKUP($B22,[1]!Table1[#All],X$1,FALSE),""))</f>
        <v/>
      </c>
      <c r="Y22" t="str">
        <f>IF($B22="","",IFERROR(VLOOKUP($B22,[1]!Table1[#All],Y$1,FALSE),""))</f>
        <v/>
      </c>
      <c r="Z22">
        <v>74</v>
      </c>
      <c r="AA22">
        <v>770</v>
      </c>
      <c r="AB22">
        <v>2131</v>
      </c>
      <c r="AC22">
        <v>90882</v>
      </c>
      <c r="AD22">
        <v>1145</v>
      </c>
      <c r="AE22">
        <v>0.19</v>
      </c>
      <c r="AF22">
        <v>1.46</v>
      </c>
      <c r="AG22">
        <v>4.4400000000000004</v>
      </c>
      <c r="AH22">
        <v>0.14000000000000001</v>
      </c>
      <c r="AI22">
        <v>10.67</v>
      </c>
      <c r="AJ22">
        <v>4.29</v>
      </c>
      <c r="AK22">
        <v>0.81</v>
      </c>
      <c r="AL22">
        <v>100</v>
      </c>
      <c r="AM22">
        <v>-0.73</v>
      </c>
      <c r="AN22">
        <v>0.05</v>
      </c>
      <c r="AO22">
        <v>1.97</v>
      </c>
    </row>
    <row r="23" spans="1:41" x14ac:dyDescent="0.25">
      <c r="A23" t="s">
        <v>40</v>
      </c>
      <c r="B23" t="str">
        <f t="shared" si="0"/>
        <v/>
      </c>
      <c r="F23">
        <v>-122.24082</v>
      </c>
      <c r="G23">
        <v>37.261659999999999</v>
      </c>
      <c r="I23" t="str">
        <f>IF($B23="","",IFERROR(VLOOKUP($B23,[1]!Table1[#All],3,FALSE),""))</f>
        <v/>
      </c>
      <c r="J23" t="str">
        <f>IF($B23="","",IFERROR(VLOOKUP($B23,[1]!Table1[#All],5,FALSE),""))</f>
        <v/>
      </c>
      <c r="K23" t="str">
        <f>IF($B23="","",IFERROR(VLOOKUP($B23,[1]!Table1[#All],7,FALSE),""))</f>
        <v/>
      </c>
      <c r="L23" t="str">
        <f>IF($B23="","",IFERROR(VLOOKUP($B23,[1]!Table1[#All],70,FALSE),""))</f>
        <v/>
      </c>
      <c r="M23">
        <v>4.78</v>
      </c>
      <c r="N23" t="str">
        <f>IF($B23="","",IFERROR(VLOOKUP($B23,[1]!Table1[#All],N$1,FALSE),""))</f>
        <v/>
      </c>
      <c r="O23" t="str">
        <f>IF($B23="","",IFERROR(VLOOKUP($B23,[1]!Table1[#All],O$1,FALSE),""))</f>
        <v/>
      </c>
      <c r="P23" t="str">
        <f>IF($B23="","",IFERROR(VLOOKUP($B23,[1]!Table1[#All],P$1,FALSE),""))</f>
        <v/>
      </c>
      <c r="Q23" t="str">
        <f>IF($B23="","",IFERROR(VLOOKUP($B23,[1]!Table1[#All],Q$1,FALSE),""))</f>
        <v/>
      </c>
      <c r="R23" t="str">
        <f>IF($B23="","",IFERROR(VLOOKUP($B23,[1]!Table1[#All],R$1,FALSE),""))</f>
        <v/>
      </c>
      <c r="S23" t="str">
        <f>IF($B23="","",IFERROR(VLOOKUP($B23,[1]!Table1[#All],S$1,FALSE),""))</f>
        <v/>
      </c>
      <c r="T23" t="str">
        <f>IF($B23="","",IFERROR(VLOOKUP($B23,[1]!Table1[#All],T$1,FALSE),""))</f>
        <v/>
      </c>
      <c r="U23" t="str">
        <f>IF($B23="","",IFERROR(VLOOKUP($B23,[1]!Table1[#All],U$1,FALSE),""))</f>
        <v/>
      </c>
      <c r="V23" t="str">
        <f>IF($B23="","",IFERROR(VLOOKUP($B23,[1]!Table1[#All],V$1,FALSE),""))</f>
        <v/>
      </c>
      <c r="W23" t="str">
        <f>IF($B23="","",IFERROR(VLOOKUP($B23,[1]!Table1[#All],W$1,FALSE),""))</f>
        <v/>
      </c>
      <c r="X23" t="str">
        <f>IF($B23="","",IFERROR(VLOOKUP($B23,[1]!Table1[#All],X$1,FALSE),""))</f>
        <v/>
      </c>
      <c r="Y23" t="str">
        <f>IF($B23="","",IFERROR(VLOOKUP($B23,[1]!Table1[#All],Y$1,FALSE),""))</f>
        <v/>
      </c>
      <c r="Z23">
        <v>97</v>
      </c>
      <c r="AA23">
        <v>345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4.12</v>
      </c>
      <c r="AK23">
        <v>0.08</v>
      </c>
      <c r="AL23">
        <v>100</v>
      </c>
      <c r="AM23">
        <v>-0.81</v>
      </c>
      <c r="AN23">
        <v>0.06</v>
      </c>
      <c r="AO23">
        <v>0.68</v>
      </c>
    </row>
    <row r="24" spans="1:41" x14ac:dyDescent="0.25">
      <c r="A24" t="s">
        <v>41</v>
      </c>
      <c r="B24" t="str">
        <f t="shared" si="0"/>
        <v/>
      </c>
      <c r="D24" t="s">
        <v>17</v>
      </c>
      <c r="F24">
        <v>-122.23909999999999</v>
      </c>
      <c r="G24">
        <v>37.264400000000002</v>
      </c>
      <c r="I24" t="str">
        <f>IF($B24="","",IFERROR(VLOOKUP($B24,[1]!Table1[#All],3,FALSE),""))</f>
        <v/>
      </c>
      <c r="J24" t="str">
        <f>IF($B24="","",IFERROR(VLOOKUP($B24,[1]!Table1[#All],5,FALSE),""))</f>
        <v/>
      </c>
      <c r="K24" t="str">
        <f>IF($B24="","",IFERROR(VLOOKUP($B24,[1]!Table1[#All],7,FALSE),""))</f>
        <v/>
      </c>
      <c r="L24" t="str">
        <f>IF($B24="","",IFERROR(VLOOKUP($B24,[1]!Table1[#All],70,FALSE),""))</f>
        <v/>
      </c>
      <c r="M24">
        <v>4.7</v>
      </c>
      <c r="N24" t="str">
        <f>IF($B24="","",IFERROR(VLOOKUP($B24,[1]!Table1[#All],N$1,FALSE),""))</f>
        <v/>
      </c>
      <c r="O24" t="str">
        <f>IF($B24="","",IFERROR(VLOOKUP($B24,[1]!Table1[#All],O$1,FALSE),""))</f>
        <v/>
      </c>
      <c r="P24" t="str">
        <f>IF($B24="","",IFERROR(VLOOKUP($B24,[1]!Table1[#All],P$1,FALSE),""))</f>
        <v/>
      </c>
      <c r="Q24" t="str">
        <f>IF($B24="","",IFERROR(VLOOKUP($B24,[1]!Table1[#All],Q$1,FALSE),""))</f>
        <v/>
      </c>
      <c r="R24" t="str">
        <f>IF($B24="","",IFERROR(VLOOKUP($B24,[1]!Table1[#All],R$1,FALSE),""))</f>
        <v/>
      </c>
      <c r="S24" t="str">
        <f>IF($B24="","",IFERROR(VLOOKUP($B24,[1]!Table1[#All],S$1,FALSE),""))</f>
        <v/>
      </c>
      <c r="T24" t="str">
        <f>IF($B24="","",IFERROR(VLOOKUP($B24,[1]!Table1[#All],T$1,FALSE),""))</f>
        <v/>
      </c>
      <c r="U24" t="str">
        <f>IF($B24="","",IFERROR(VLOOKUP($B24,[1]!Table1[#All],U$1,FALSE),""))</f>
        <v/>
      </c>
      <c r="V24" t="str">
        <f>IF($B24="","",IFERROR(VLOOKUP($B24,[1]!Table1[#All],V$1,FALSE),""))</f>
        <v/>
      </c>
      <c r="W24" t="str">
        <f>IF($B24="","",IFERROR(VLOOKUP($B24,[1]!Table1[#All],W$1,FALSE),""))</f>
        <v/>
      </c>
      <c r="X24" t="str">
        <f>IF($B24="","",IFERROR(VLOOKUP($B24,[1]!Table1[#All],X$1,FALSE),""))</f>
        <v/>
      </c>
      <c r="Y24" t="str">
        <f>IF($B24="","",IFERROR(VLOOKUP($B24,[1]!Table1[#All],Y$1,FALSE),""))</f>
        <v/>
      </c>
      <c r="Z24">
        <v>116</v>
      </c>
      <c r="AA24">
        <v>324</v>
      </c>
      <c r="AB24">
        <v>2131</v>
      </c>
      <c r="AC24">
        <v>90882</v>
      </c>
      <c r="AD24">
        <v>1216</v>
      </c>
      <c r="AE24">
        <v>0.2</v>
      </c>
      <c r="AF24">
        <v>1.46</v>
      </c>
      <c r="AG24">
        <v>1.78</v>
      </c>
      <c r="AH24">
        <v>0.14000000000000001</v>
      </c>
      <c r="AI24">
        <v>1.49</v>
      </c>
      <c r="AJ24">
        <v>4.17</v>
      </c>
      <c r="AK24">
        <v>0.08</v>
      </c>
      <c r="AL24">
        <v>100</v>
      </c>
      <c r="AM24">
        <v>-0.81</v>
      </c>
      <c r="AN24">
        <v>0.06</v>
      </c>
      <c r="AO24">
        <v>0.67</v>
      </c>
    </row>
    <row r="25" spans="1:41" x14ac:dyDescent="0.25">
      <c r="A25" t="s">
        <v>42</v>
      </c>
      <c r="B25" t="str">
        <f t="shared" si="0"/>
        <v/>
      </c>
      <c r="D25" t="s">
        <v>17</v>
      </c>
      <c r="F25">
        <v>-122.218</v>
      </c>
      <c r="G25">
        <v>37.2515</v>
      </c>
      <c r="I25" t="str">
        <f>IF($B25="","",IFERROR(VLOOKUP($B25,[1]!Table1[#All],3,FALSE),""))</f>
        <v/>
      </c>
      <c r="J25" t="str">
        <f>IF($B25="","",IFERROR(VLOOKUP($B25,[1]!Table1[#All],5,FALSE),""))</f>
        <v/>
      </c>
      <c r="K25" t="str">
        <f>IF($B25="","",IFERROR(VLOOKUP($B25,[1]!Table1[#All],7,FALSE),""))</f>
        <v/>
      </c>
      <c r="L25" t="str">
        <f>IF($B25="","",IFERROR(VLOOKUP($B25,[1]!Table1[#All],70,FALSE),""))</f>
        <v/>
      </c>
      <c r="M25">
        <v>25.48</v>
      </c>
      <c r="N25" t="str">
        <f>IF($B25="","",IFERROR(VLOOKUP($B25,[1]!Table1[#All],N$1,FALSE),""))</f>
        <v/>
      </c>
      <c r="O25" t="str">
        <f>IF($B25="","",IFERROR(VLOOKUP($B25,[1]!Table1[#All],O$1,FALSE),""))</f>
        <v/>
      </c>
      <c r="P25" t="str">
        <f>IF($B25="","",IFERROR(VLOOKUP($B25,[1]!Table1[#All],P$1,FALSE),""))</f>
        <v/>
      </c>
      <c r="Q25" t="str">
        <f>IF($B25="","",IFERROR(VLOOKUP($B25,[1]!Table1[#All],Q$1,FALSE),""))</f>
        <v/>
      </c>
      <c r="R25" t="str">
        <f>IF($B25="","",IFERROR(VLOOKUP($B25,[1]!Table1[#All],R$1,FALSE),""))</f>
        <v/>
      </c>
      <c r="S25" t="str">
        <f>IF($B25="","",IFERROR(VLOOKUP($B25,[1]!Table1[#All],S$1,FALSE),""))</f>
        <v/>
      </c>
      <c r="T25" t="str">
        <f>IF($B25="","",IFERROR(VLOOKUP($B25,[1]!Table1[#All],T$1,FALSE),""))</f>
        <v/>
      </c>
      <c r="U25" t="str">
        <f>IF($B25="","",IFERROR(VLOOKUP($B25,[1]!Table1[#All],U$1,FALSE),""))</f>
        <v/>
      </c>
      <c r="V25" t="str">
        <f>IF($B25="","",IFERROR(VLOOKUP($B25,[1]!Table1[#All],V$1,FALSE),""))</f>
        <v/>
      </c>
      <c r="W25" t="str">
        <f>IF($B25="","",IFERROR(VLOOKUP($B25,[1]!Table1[#All],W$1,FALSE),""))</f>
        <v/>
      </c>
      <c r="X25" t="str">
        <f>IF($B25="","",IFERROR(VLOOKUP($B25,[1]!Table1[#All],X$1,FALSE),""))</f>
        <v/>
      </c>
      <c r="Y25" t="str">
        <f>IF($B25="","",IFERROR(VLOOKUP($B25,[1]!Table1[#All],Y$1,FALSE),""))</f>
        <v/>
      </c>
      <c r="Z25">
        <v>113</v>
      </c>
      <c r="AA25">
        <v>703</v>
      </c>
      <c r="AB25">
        <v>2142</v>
      </c>
      <c r="AC25">
        <v>82756</v>
      </c>
      <c r="AD25">
        <v>1169</v>
      </c>
      <c r="AE25">
        <v>0.21</v>
      </c>
      <c r="AF25">
        <v>1.47</v>
      </c>
      <c r="AG25">
        <v>5.35</v>
      </c>
      <c r="AH25">
        <v>0.15</v>
      </c>
      <c r="AI25">
        <v>13.29</v>
      </c>
      <c r="AJ25">
        <v>3.55</v>
      </c>
      <c r="AK25">
        <v>0.86</v>
      </c>
      <c r="AL25">
        <v>100</v>
      </c>
      <c r="AM25">
        <v>-0.72</v>
      </c>
      <c r="AN25">
        <v>0.05</v>
      </c>
      <c r="AO25">
        <v>1.41</v>
      </c>
    </row>
    <row r="26" spans="1:41" x14ac:dyDescent="0.25">
      <c r="A26" t="s">
        <v>43</v>
      </c>
      <c r="B26" t="str">
        <f t="shared" si="0"/>
        <v/>
      </c>
      <c r="D26" t="s">
        <v>17</v>
      </c>
      <c r="F26">
        <v>-122.2178</v>
      </c>
      <c r="G26">
        <v>37.250999999999998</v>
      </c>
      <c r="I26" t="str">
        <f>IF($B26="","",IFERROR(VLOOKUP($B26,[1]!Table1[#All],3,FALSE),""))</f>
        <v/>
      </c>
      <c r="J26" t="str">
        <f>IF($B26="","",IFERROR(VLOOKUP($B26,[1]!Table1[#All],5,FALSE),""))</f>
        <v/>
      </c>
      <c r="K26" t="str">
        <f>IF($B26="","",IFERROR(VLOOKUP($B26,[1]!Table1[#All],7,FALSE),""))</f>
        <v/>
      </c>
      <c r="L26" t="str">
        <f>IF($B26="","",IFERROR(VLOOKUP($B26,[1]!Table1[#All],70,FALSE),""))</f>
        <v/>
      </c>
      <c r="M26">
        <v>49.62</v>
      </c>
      <c r="N26" t="str">
        <f>IF($B26="","",IFERROR(VLOOKUP($B26,[1]!Table1[#All],N$1,FALSE),""))</f>
        <v/>
      </c>
      <c r="O26" t="str">
        <f>IF($B26="","",IFERROR(VLOOKUP($B26,[1]!Table1[#All],O$1,FALSE),""))</f>
        <v/>
      </c>
      <c r="P26" t="str">
        <f>IF($B26="","",IFERROR(VLOOKUP($B26,[1]!Table1[#All],P$1,FALSE),""))</f>
        <v/>
      </c>
      <c r="Q26" t="str">
        <f>IF($B26="","",IFERROR(VLOOKUP($B26,[1]!Table1[#All],Q$1,FALSE),""))</f>
        <v/>
      </c>
      <c r="R26" t="str">
        <f>IF($B26="","",IFERROR(VLOOKUP($B26,[1]!Table1[#All],R$1,FALSE),""))</f>
        <v/>
      </c>
      <c r="S26" t="str">
        <f>IF($B26="","",IFERROR(VLOOKUP($B26,[1]!Table1[#All],S$1,FALSE),""))</f>
        <v/>
      </c>
      <c r="T26" t="str">
        <f>IF($B26="","",IFERROR(VLOOKUP($B26,[1]!Table1[#All],T$1,FALSE),""))</f>
        <v/>
      </c>
      <c r="U26" t="str">
        <f>IF($B26="","",IFERROR(VLOOKUP($B26,[1]!Table1[#All],U$1,FALSE),""))</f>
        <v/>
      </c>
      <c r="V26" t="str">
        <f>IF($B26="","",IFERROR(VLOOKUP($B26,[1]!Table1[#All],V$1,FALSE),""))</f>
        <v/>
      </c>
      <c r="W26" t="str">
        <f>IF($B26="","",IFERROR(VLOOKUP($B26,[1]!Table1[#All],W$1,FALSE),""))</f>
        <v/>
      </c>
      <c r="X26" t="str">
        <f>IF($B26="","",IFERROR(VLOOKUP($B26,[1]!Table1[#All],X$1,FALSE),""))</f>
        <v/>
      </c>
      <c r="Y26" t="str">
        <f>IF($B26="","",IFERROR(VLOOKUP($B26,[1]!Table1[#All],Y$1,FALSE),""))</f>
        <v/>
      </c>
      <c r="Z26">
        <v>119</v>
      </c>
      <c r="AA26">
        <v>726</v>
      </c>
      <c r="AB26">
        <v>2142</v>
      </c>
      <c r="AC26">
        <v>82756</v>
      </c>
      <c r="AD26">
        <v>1121</v>
      </c>
      <c r="AE26">
        <v>0.19</v>
      </c>
      <c r="AF26">
        <v>1.46</v>
      </c>
      <c r="AG26">
        <v>4.8099999999999996</v>
      </c>
      <c r="AH26">
        <v>0.14000000000000001</v>
      </c>
      <c r="AI26">
        <v>11.97</v>
      </c>
      <c r="AJ26">
        <v>4.5199999999999996</v>
      </c>
      <c r="AK26">
        <v>0.92</v>
      </c>
      <c r="AL26">
        <v>100</v>
      </c>
      <c r="AM26">
        <v>-0.73</v>
      </c>
      <c r="AN26">
        <v>0.05</v>
      </c>
      <c r="AO26">
        <v>1.7</v>
      </c>
    </row>
    <row r="27" spans="1:41" x14ac:dyDescent="0.25">
      <c r="A27" t="s">
        <v>44</v>
      </c>
      <c r="B27" t="str">
        <f t="shared" si="0"/>
        <v/>
      </c>
      <c r="D27" t="s">
        <v>17</v>
      </c>
      <c r="F27">
        <v>-122.2002</v>
      </c>
      <c r="G27">
        <v>37.241399999999999</v>
      </c>
      <c r="I27" t="str">
        <f>IF($B27="","",IFERROR(VLOOKUP($B27,[1]!Table1[#All],3,FALSE),""))</f>
        <v/>
      </c>
      <c r="J27" t="str">
        <f>IF($B27="","",IFERROR(VLOOKUP($B27,[1]!Table1[#All],5,FALSE),""))</f>
        <v/>
      </c>
      <c r="K27" t="str">
        <f>IF($B27="","",IFERROR(VLOOKUP($B27,[1]!Table1[#All],7,FALSE),""))</f>
        <v/>
      </c>
      <c r="L27" t="str">
        <f>IF($B27="","",IFERROR(VLOOKUP($B27,[1]!Table1[#All],70,FALSE),""))</f>
        <v/>
      </c>
      <c r="M27">
        <v>7.86</v>
      </c>
      <c r="N27" t="str">
        <f>IF($B27="","",IFERROR(VLOOKUP($B27,[1]!Table1[#All],N$1,FALSE),""))</f>
        <v/>
      </c>
      <c r="O27" t="str">
        <f>IF($B27="","",IFERROR(VLOOKUP($B27,[1]!Table1[#All],O$1,FALSE),""))</f>
        <v/>
      </c>
      <c r="P27" t="str">
        <f>IF($B27="","",IFERROR(VLOOKUP($B27,[1]!Table1[#All],P$1,FALSE),""))</f>
        <v/>
      </c>
      <c r="Q27" t="str">
        <f>IF($B27="","",IFERROR(VLOOKUP($B27,[1]!Table1[#All],Q$1,FALSE),""))</f>
        <v/>
      </c>
      <c r="R27" t="str">
        <f>IF($B27="","",IFERROR(VLOOKUP($B27,[1]!Table1[#All],R$1,FALSE),""))</f>
        <v/>
      </c>
      <c r="S27" t="str">
        <f>IF($B27="","",IFERROR(VLOOKUP($B27,[1]!Table1[#All],S$1,FALSE),""))</f>
        <v/>
      </c>
      <c r="T27" t="str">
        <f>IF($B27="","",IFERROR(VLOOKUP($B27,[1]!Table1[#All],T$1,FALSE),""))</f>
        <v/>
      </c>
      <c r="U27" t="str">
        <f>IF($B27="","",IFERROR(VLOOKUP($B27,[1]!Table1[#All],U$1,FALSE),""))</f>
        <v/>
      </c>
      <c r="V27" t="str">
        <f>IF($B27="","",IFERROR(VLOOKUP($B27,[1]!Table1[#All],V$1,FALSE),""))</f>
        <v/>
      </c>
      <c r="W27" t="str">
        <f>IF($B27="","",IFERROR(VLOOKUP($B27,[1]!Table1[#All],W$1,FALSE),""))</f>
        <v/>
      </c>
      <c r="X27" t="str">
        <f>IF($B27="","",IFERROR(VLOOKUP($B27,[1]!Table1[#All],X$1,FALSE),""))</f>
        <v/>
      </c>
      <c r="Y27" t="str">
        <f>IF($B27="","",IFERROR(VLOOKUP($B27,[1]!Table1[#All],Y$1,FALSE),""))</f>
        <v/>
      </c>
      <c r="Z27">
        <v>155</v>
      </c>
      <c r="AA27">
        <v>639</v>
      </c>
      <c r="AB27">
        <v>2142</v>
      </c>
      <c r="AC27">
        <v>82756</v>
      </c>
      <c r="AD27">
        <v>1082</v>
      </c>
      <c r="AE27">
        <v>0.19</v>
      </c>
      <c r="AF27">
        <v>1.46</v>
      </c>
      <c r="AG27">
        <v>5.71</v>
      </c>
      <c r="AH27">
        <v>0.16</v>
      </c>
      <c r="AI27">
        <v>14.24</v>
      </c>
      <c r="AJ27">
        <v>4.3499999999999996</v>
      </c>
      <c r="AK27">
        <v>0.9</v>
      </c>
      <c r="AL27">
        <v>100</v>
      </c>
      <c r="AM27">
        <v>-0.69</v>
      </c>
      <c r="AN27">
        <v>0.04</v>
      </c>
      <c r="AO27">
        <v>0.9</v>
      </c>
    </row>
    <row r="28" spans="1:41" x14ac:dyDescent="0.25">
      <c r="A28" t="s">
        <v>45</v>
      </c>
      <c r="B28" t="str">
        <f t="shared" si="0"/>
        <v/>
      </c>
      <c r="D28" t="s">
        <v>17</v>
      </c>
      <c r="F28">
        <v>-122.19070000000001</v>
      </c>
      <c r="G28">
        <v>37.229100000000003</v>
      </c>
      <c r="I28" t="str">
        <f>IF($B28="","",IFERROR(VLOOKUP($B28,[1]!Table1[#All],3,FALSE),""))</f>
        <v/>
      </c>
      <c r="J28" t="str">
        <f>IF($B28="","",IFERROR(VLOOKUP($B28,[1]!Table1[#All],5,FALSE),""))</f>
        <v/>
      </c>
      <c r="K28" t="str">
        <f>IF($B28="","",IFERROR(VLOOKUP($B28,[1]!Table1[#All],7,FALSE),""))</f>
        <v/>
      </c>
      <c r="L28" t="str">
        <f>IF($B28="","",IFERROR(VLOOKUP($B28,[1]!Table1[#All],70,FALSE),""))</f>
        <v/>
      </c>
      <c r="M28">
        <v>13.31</v>
      </c>
      <c r="N28" t="str">
        <f>IF($B28="","",IFERROR(VLOOKUP($B28,[1]!Table1[#All],N$1,FALSE),""))</f>
        <v/>
      </c>
      <c r="O28" t="str">
        <f>IF($B28="","",IFERROR(VLOOKUP($B28,[1]!Table1[#All],O$1,FALSE),""))</f>
        <v/>
      </c>
      <c r="P28" t="str">
        <f>IF($B28="","",IFERROR(VLOOKUP($B28,[1]!Table1[#All],P$1,FALSE),""))</f>
        <v/>
      </c>
      <c r="Q28" t="str">
        <f>IF($B28="","",IFERROR(VLOOKUP($B28,[1]!Table1[#All],Q$1,FALSE),""))</f>
        <v/>
      </c>
      <c r="R28" t="str">
        <f>IF($B28="","",IFERROR(VLOOKUP($B28,[1]!Table1[#All],R$1,FALSE),""))</f>
        <v/>
      </c>
      <c r="S28" t="str">
        <f>IF($B28="","",IFERROR(VLOOKUP($B28,[1]!Table1[#All],S$1,FALSE),""))</f>
        <v/>
      </c>
      <c r="T28" t="str">
        <f>IF($B28="","",IFERROR(VLOOKUP($B28,[1]!Table1[#All],T$1,FALSE),""))</f>
        <v/>
      </c>
      <c r="U28" t="str">
        <f>IF($B28="","",IFERROR(VLOOKUP($B28,[1]!Table1[#All],U$1,FALSE),""))</f>
        <v/>
      </c>
      <c r="V28" t="str">
        <f>IF($B28="","",IFERROR(VLOOKUP($B28,[1]!Table1[#All],V$1,FALSE),""))</f>
        <v/>
      </c>
      <c r="W28" t="str">
        <f>IF($B28="","",IFERROR(VLOOKUP($B28,[1]!Table1[#All],W$1,FALSE),""))</f>
        <v/>
      </c>
      <c r="X28" t="str">
        <f>IF($B28="","",IFERROR(VLOOKUP($B28,[1]!Table1[#All],X$1,FALSE),""))</f>
        <v/>
      </c>
      <c r="Y28" t="str">
        <f>IF($B28="","",IFERROR(VLOOKUP($B28,[1]!Table1[#All],Y$1,FALSE),""))</f>
        <v/>
      </c>
      <c r="Z28">
        <v>154</v>
      </c>
      <c r="AA28">
        <v>690</v>
      </c>
      <c r="AB28">
        <v>2066</v>
      </c>
      <c r="AC28">
        <v>103666</v>
      </c>
      <c r="AD28">
        <v>1116</v>
      </c>
      <c r="AE28">
        <v>0.2</v>
      </c>
      <c r="AF28">
        <v>1.46</v>
      </c>
      <c r="AG28">
        <v>6.16</v>
      </c>
      <c r="AH28">
        <v>0.14000000000000001</v>
      </c>
      <c r="AI28">
        <v>16.34</v>
      </c>
      <c r="AJ28">
        <v>4.2699999999999996</v>
      </c>
      <c r="AK28">
        <v>1.1100000000000001</v>
      </c>
      <c r="AL28">
        <v>100</v>
      </c>
      <c r="AM28">
        <v>-0.72</v>
      </c>
      <c r="AN28">
        <v>0.05</v>
      </c>
      <c r="AO28">
        <v>1.1200000000000001</v>
      </c>
    </row>
    <row r="29" spans="1:41" x14ac:dyDescent="0.25">
      <c r="A29" t="s">
        <v>46</v>
      </c>
      <c r="B29" t="str">
        <f t="shared" si="0"/>
        <v/>
      </c>
      <c r="D29" t="s">
        <v>17</v>
      </c>
      <c r="F29">
        <v>-122.1754</v>
      </c>
      <c r="G29">
        <v>37.214799999999997</v>
      </c>
      <c r="I29" t="str">
        <f>IF($B29="","",IFERROR(VLOOKUP($B29,[1]!Table1[#All],3,FALSE),""))</f>
        <v/>
      </c>
      <c r="J29" t="str">
        <f>IF($B29="","",IFERROR(VLOOKUP($B29,[1]!Table1[#All],5,FALSE),""))</f>
        <v/>
      </c>
      <c r="K29" t="str">
        <f>IF($B29="","",IFERROR(VLOOKUP($B29,[1]!Table1[#All],7,FALSE),""))</f>
        <v/>
      </c>
      <c r="L29" t="str">
        <f>IF($B29="","",IFERROR(VLOOKUP($B29,[1]!Table1[#All],70,FALSE),""))</f>
        <v/>
      </c>
      <c r="M29">
        <v>4.7699999999999996</v>
      </c>
      <c r="N29" t="str">
        <f>IF($B29="","",IFERROR(VLOOKUP($B29,[1]!Table1[#All],N$1,FALSE),""))</f>
        <v/>
      </c>
      <c r="O29" t="str">
        <f>IF($B29="","",IFERROR(VLOOKUP($B29,[1]!Table1[#All],O$1,FALSE),""))</f>
        <v/>
      </c>
      <c r="P29" t="str">
        <f>IF($B29="","",IFERROR(VLOOKUP($B29,[1]!Table1[#All],P$1,FALSE),""))</f>
        <v/>
      </c>
      <c r="Q29" t="str">
        <f>IF($B29="","",IFERROR(VLOOKUP($B29,[1]!Table1[#All],Q$1,FALSE),""))</f>
        <v/>
      </c>
      <c r="R29" t="str">
        <f>IF($B29="","",IFERROR(VLOOKUP($B29,[1]!Table1[#All],R$1,FALSE),""))</f>
        <v/>
      </c>
      <c r="S29" t="str">
        <f>IF($B29="","",IFERROR(VLOOKUP($B29,[1]!Table1[#All],S$1,FALSE),""))</f>
        <v/>
      </c>
      <c r="T29" t="str">
        <f>IF($B29="","",IFERROR(VLOOKUP($B29,[1]!Table1[#All],T$1,FALSE),""))</f>
        <v/>
      </c>
      <c r="U29" t="str">
        <f>IF($B29="","",IFERROR(VLOOKUP($B29,[1]!Table1[#All],U$1,FALSE),""))</f>
        <v/>
      </c>
      <c r="V29" t="str">
        <f>IF($B29="","",IFERROR(VLOOKUP($B29,[1]!Table1[#All],V$1,FALSE),""))</f>
        <v/>
      </c>
      <c r="W29" t="str">
        <f>IF($B29="","",IFERROR(VLOOKUP($B29,[1]!Table1[#All],W$1,FALSE),""))</f>
        <v/>
      </c>
      <c r="X29" t="str">
        <f>IF($B29="","",IFERROR(VLOOKUP($B29,[1]!Table1[#All],X$1,FALSE),""))</f>
        <v/>
      </c>
      <c r="Y29" t="str">
        <f>IF($B29="","",IFERROR(VLOOKUP($B29,[1]!Table1[#All],Y$1,FALSE),""))</f>
        <v/>
      </c>
      <c r="Z29">
        <v>203</v>
      </c>
      <c r="AA29">
        <v>527</v>
      </c>
      <c r="AB29">
        <v>2122</v>
      </c>
      <c r="AC29">
        <v>96082</v>
      </c>
      <c r="AD29">
        <v>1129</v>
      </c>
      <c r="AE29">
        <v>0.19</v>
      </c>
      <c r="AF29">
        <v>1.46</v>
      </c>
      <c r="AG29">
        <v>6.18</v>
      </c>
      <c r="AH29">
        <v>0.13</v>
      </c>
      <c r="AI29">
        <v>16.510000000000002</v>
      </c>
      <c r="AJ29">
        <v>4.67</v>
      </c>
      <c r="AK29">
        <v>1.1299999999999999</v>
      </c>
      <c r="AL29">
        <v>100</v>
      </c>
      <c r="AM29">
        <v>-0.73</v>
      </c>
      <c r="AN29">
        <v>0.05</v>
      </c>
      <c r="AO29">
        <v>0.68</v>
      </c>
    </row>
    <row r="30" spans="1:41" x14ac:dyDescent="0.25">
      <c r="A30" t="s">
        <v>47</v>
      </c>
      <c r="B30" t="str">
        <f t="shared" si="0"/>
        <v/>
      </c>
      <c r="D30" t="s">
        <v>17</v>
      </c>
      <c r="F30">
        <v>-122.1649</v>
      </c>
      <c r="G30">
        <v>37.214700000000001</v>
      </c>
      <c r="I30" t="str">
        <f>IF($B30="","",IFERROR(VLOOKUP($B30,[1]!Table1[#All],3,FALSE),""))</f>
        <v/>
      </c>
      <c r="J30" t="str">
        <f>IF($B30="","",IFERROR(VLOOKUP($B30,[1]!Table1[#All],5,FALSE),""))</f>
        <v/>
      </c>
      <c r="K30" t="str">
        <f>IF($B30="","",IFERROR(VLOOKUP($B30,[1]!Table1[#All],7,FALSE),""))</f>
        <v/>
      </c>
      <c r="L30" t="str">
        <f>IF($B30="","",IFERROR(VLOOKUP($B30,[1]!Table1[#All],70,FALSE),""))</f>
        <v/>
      </c>
      <c r="M30">
        <v>3.22</v>
      </c>
      <c r="N30" t="str">
        <f>IF($B30="","",IFERROR(VLOOKUP($B30,[1]!Table1[#All],N$1,FALSE),""))</f>
        <v/>
      </c>
      <c r="O30" t="str">
        <f>IF($B30="","",IFERROR(VLOOKUP($B30,[1]!Table1[#All],O$1,FALSE),""))</f>
        <v/>
      </c>
      <c r="P30" t="str">
        <f>IF($B30="","",IFERROR(VLOOKUP($B30,[1]!Table1[#All],P$1,FALSE),""))</f>
        <v/>
      </c>
      <c r="Q30" t="str">
        <f>IF($B30="","",IFERROR(VLOOKUP($B30,[1]!Table1[#All],Q$1,FALSE),""))</f>
        <v/>
      </c>
      <c r="R30" t="str">
        <f>IF($B30="","",IFERROR(VLOOKUP($B30,[1]!Table1[#All],R$1,FALSE),""))</f>
        <v/>
      </c>
      <c r="S30" t="str">
        <f>IF($B30="","",IFERROR(VLOOKUP($B30,[1]!Table1[#All],S$1,FALSE),""))</f>
        <v/>
      </c>
      <c r="T30" t="str">
        <f>IF($B30="","",IFERROR(VLOOKUP($B30,[1]!Table1[#All],T$1,FALSE),""))</f>
        <v/>
      </c>
      <c r="U30" t="str">
        <f>IF($B30="","",IFERROR(VLOOKUP($B30,[1]!Table1[#All],U$1,FALSE),""))</f>
        <v/>
      </c>
      <c r="V30" t="str">
        <f>IF($B30="","",IFERROR(VLOOKUP($B30,[1]!Table1[#All],V$1,FALSE),""))</f>
        <v/>
      </c>
      <c r="W30" t="str">
        <f>IF($B30="","",IFERROR(VLOOKUP($B30,[1]!Table1[#All],W$1,FALSE),""))</f>
        <v/>
      </c>
      <c r="X30" t="str">
        <f>IF($B30="","",IFERROR(VLOOKUP($B30,[1]!Table1[#All],X$1,FALSE),""))</f>
        <v/>
      </c>
      <c r="Y30" t="str">
        <f>IF($B30="","",IFERROR(VLOOKUP($B30,[1]!Table1[#All],Y$1,FALSE),""))</f>
        <v/>
      </c>
      <c r="Z30">
        <v>245</v>
      </c>
      <c r="AA30">
        <v>400</v>
      </c>
      <c r="AB30">
        <v>2122</v>
      </c>
      <c r="AC30">
        <v>96082</v>
      </c>
      <c r="AD30">
        <v>1079</v>
      </c>
      <c r="AE30">
        <v>0.19</v>
      </c>
      <c r="AF30">
        <v>1.46</v>
      </c>
      <c r="AG30">
        <v>6.28</v>
      </c>
      <c r="AH30">
        <v>0.11</v>
      </c>
      <c r="AI30">
        <v>17.55</v>
      </c>
      <c r="AJ30">
        <v>4.71</v>
      </c>
      <c r="AK30">
        <v>1.28</v>
      </c>
      <c r="AL30">
        <v>100</v>
      </c>
      <c r="AM30">
        <v>-0.77</v>
      </c>
      <c r="AN30">
        <v>0.05</v>
      </c>
      <c r="AO30">
        <v>0.51</v>
      </c>
    </row>
    <row r="31" spans="1:41" x14ac:dyDescent="0.25">
      <c r="A31" t="s">
        <v>48</v>
      </c>
      <c r="B31" t="str">
        <f t="shared" si="0"/>
        <v>202R00024</v>
      </c>
      <c r="F31">
        <v>-122.2467</v>
      </c>
      <c r="G31">
        <v>37.3247</v>
      </c>
      <c r="I31" t="str">
        <f>IF($B31="","",IFERROR(VLOOKUP($B31,[1]!Table1[#All],3,FALSE),""))</f>
        <v/>
      </c>
      <c r="J31" t="str">
        <f>IF($B31="","",IFERROR(VLOOKUP($B31,[1]!Table1[#All],5,FALSE),""))</f>
        <v/>
      </c>
      <c r="K31" t="str">
        <f>IF($B31="","",IFERROR(VLOOKUP($B31,[1]!Table1[#All],7,FALSE),""))</f>
        <v/>
      </c>
      <c r="L31" t="str">
        <f>IF($B31="","",IFERROR(VLOOKUP($B31,[1]!Table1[#All],70,FALSE),""))</f>
        <v/>
      </c>
      <c r="M31">
        <v>0.24</v>
      </c>
      <c r="N31" t="str">
        <f>IF($B31="","",IFERROR(VLOOKUP($B31,[1]!Table1[#All],N$1,FALSE),""))</f>
        <v/>
      </c>
      <c r="O31" t="str">
        <f>IF($B31="","",IFERROR(VLOOKUP($B31,[1]!Table1[#All],O$1,FALSE),""))</f>
        <v/>
      </c>
      <c r="P31" t="str">
        <f>IF($B31="","",IFERROR(VLOOKUP($B31,[1]!Table1[#All],P$1,FALSE),""))</f>
        <v/>
      </c>
      <c r="Q31" t="str">
        <f>IF($B31="","",IFERROR(VLOOKUP($B31,[1]!Table1[#All],Q$1,FALSE),""))</f>
        <v/>
      </c>
      <c r="R31" t="str">
        <f>IF($B31="","",IFERROR(VLOOKUP($B31,[1]!Table1[#All],R$1,FALSE),""))</f>
        <v/>
      </c>
      <c r="S31" t="str">
        <f>IF($B31="","",IFERROR(VLOOKUP($B31,[1]!Table1[#All],S$1,FALSE),""))</f>
        <v/>
      </c>
      <c r="T31" t="str">
        <f>IF($B31="","",IFERROR(VLOOKUP($B31,[1]!Table1[#All],T$1,FALSE),""))</f>
        <v/>
      </c>
      <c r="U31" t="str">
        <f>IF($B31="","",IFERROR(VLOOKUP($B31,[1]!Table1[#All],U$1,FALSE),""))</f>
        <v/>
      </c>
      <c r="V31" t="str">
        <f>IF($B31="","",IFERROR(VLOOKUP($B31,[1]!Table1[#All],V$1,FALSE),""))</f>
        <v/>
      </c>
      <c r="W31" t="str">
        <f>IF($B31="","",IFERROR(VLOOKUP($B31,[1]!Table1[#All],W$1,FALSE),""))</f>
        <v/>
      </c>
      <c r="X31" t="str">
        <f>IF($B31="","",IFERROR(VLOOKUP($B31,[1]!Table1[#All],X$1,FALSE),""))</f>
        <v/>
      </c>
      <c r="Y31" t="str">
        <f>IF($B31="","",IFERROR(VLOOKUP($B31,[1]!Table1[#All],Y$1,FALSE),""))</f>
        <v/>
      </c>
      <c r="Z31">
        <v>452</v>
      </c>
      <c r="AA31">
        <v>192</v>
      </c>
      <c r="AB31">
        <v>2057</v>
      </c>
      <c r="AC31">
        <v>92151</v>
      </c>
      <c r="AD31">
        <v>1290</v>
      </c>
      <c r="AE31">
        <v>0.28000000000000003</v>
      </c>
      <c r="AF31">
        <v>1.53</v>
      </c>
      <c r="AG31">
        <v>5.38</v>
      </c>
      <c r="AH31">
        <v>0.33</v>
      </c>
      <c r="AI31">
        <v>8.4600000000000009</v>
      </c>
      <c r="AJ31">
        <v>1.85</v>
      </c>
      <c r="AK31">
        <v>0.02</v>
      </c>
      <c r="AL31">
        <v>100</v>
      </c>
      <c r="AM31">
        <v>-0.4</v>
      </c>
      <c r="AN31">
        <v>0.01</v>
      </c>
      <c r="AO31">
        <v>-0.62</v>
      </c>
    </row>
    <row r="32" spans="1:41" x14ac:dyDescent="0.25">
      <c r="A32" t="s">
        <v>49</v>
      </c>
      <c r="B32" t="str">
        <f t="shared" si="0"/>
        <v>202R00072</v>
      </c>
      <c r="F32">
        <v>-122.38639999999999</v>
      </c>
      <c r="G32">
        <v>37.514899999999997</v>
      </c>
      <c r="I32" t="str">
        <f>IF($B32="","",IFERROR(VLOOKUP($B32,[1]!Table1[#All],3,FALSE),""))</f>
        <v/>
      </c>
      <c r="J32" t="str">
        <f>IF($B32="","",IFERROR(VLOOKUP($B32,[1]!Table1[#All],5,FALSE),""))</f>
        <v/>
      </c>
      <c r="K32" t="str">
        <f>IF($B32="","",IFERROR(VLOOKUP($B32,[1]!Table1[#All],7,FALSE),""))</f>
        <v/>
      </c>
      <c r="L32" t="str">
        <f>IF($B32="","",IFERROR(VLOOKUP($B32,[1]!Table1[#All],70,FALSE),""))</f>
        <v/>
      </c>
      <c r="M32">
        <v>19.86</v>
      </c>
      <c r="N32" t="str">
        <f>IF($B32="","",IFERROR(VLOOKUP($B32,[1]!Table1[#All],N$1,FALSE),""))</f>
        <v/>
      </c>
      <c r="O32" t="str">
        <f>IF($B32="","",IFERROR(VLOOKUP($B32,[1]!Table1[#All],O$1,FALSE),""))</f>
        <v/>
      </c>
      <c r="P32" t="str">
        <f>IF($B32="","",IFERROR(VLOOKUP($B32,[1]!Table1[#All],P$1,FALSE),""))</f>
        <v/>
      </c>
      <c r="Q32" t="str">
        <f>IF($B32="","",IFERROR(VLOOKUP($B32,[1]!Table1[#All],Q$1,FALSE),""))</f>
        <v/>
      </c>
      <c r="R32" t="str">
        <f>IF($B32="","",IFERROR(VLOOKUP($B32,[1]!Table1[#All],R$1,FALSE),""))</f>
        <v/>
      </c>
      <c r="S32" t="str">
        <f>IF($B32="","",IFERROR(VLOOKUP($B32,[1]!Table1[#All],S$1,FALSE),""))</f>
        <v/>
      </c>
      <c r="T32" t="str">
        <f>IF($B32="","",IFERROR(VLOOKUP($B32,[1]!Table1[#All],T$1,FALSE),""))</f>
        <v/>
      </c>
      <c r="U32" t="str">
        <f>IF($B32="","",IFERROR(VLOOKUP($B32,[1]!Table1[#All],U$1,FALSE),""))</f>
        <v/>
      </c>
      <c r="V32" t="str">
        <f>IF($B32="","",IFERROR(VLOOKUP($B32,[1]!Table1[#All],V$1,FALSE),""))</f>
        <v/>
      </c>
      <c r="W32" t="str">
        <f>IF($B32="","",IFERROR(VLOOKUP($B32,[1]!Table1[#All],W$1,FALSE),""))</f>
        <v/>
      </c>
      <c r="X32" t="str">
        <f>IF($B32="","",IFERROR(VLOOKUP($B32,[1]!Table1[#All],X$1,FALSE),""))</f>
        <v/>
      </c>
      <c r="Y32" t="str">
        <f>IF($B32="","",IFERROR(VLOOKUP($B32,[1]!Table1[#All],Y$1,FALSE),""))</f>
        <v/>
      </c>
      <c r="Z32">
        <v>110</v>
      </c>
      <c r="AA32">
        <v>472</v>
      </c>
      <c r="AB32">
        <v>1977</v>
      </c>
      <c r="AC32">
        <v>79778</v>
      </c>
      <c r="AD32">
        <v>1114</v>
      </c>
      <c r="AE32">
        <v>0.26</v>
      </c>
      <c r="AF32">
        <v>1.48</v>
      </c>
      <c r="AG32">
        <v>2.2599999999999998</v>
      </c>
      <c r="AH32">
        <v>0.15</v>
      </c>
      <c r="AI32">
        <v>3.71</v>
      </c>
      <c r="AJ32">
        <v>1.87</v>
      </c>
      <c r="AK32">
        <v>0.03</v>
      </c>
      <c r="AL32">
        <v>100</v>
      </c>
      <c r="AM32">
        <v>-1.27</v>
      </c>
      <c r="AN32">
        <v>0.02</v>
      </c>
      <c r="AO32">
        <v>1.3</v>
      </c>
    </row>
    <row r="33" spans="1:41" x14ac:dyDescent="0.25">
      <c r="A33" t="s">
        <v>50</v>
      </c>
      <c r="B33" t="str">
        <f t="shared" si="0"/>
        <v>202R00087</v>
      </c>
      <c r="F33">
        <v>-122.48009999999999</v>
      </c>
      <c r="G33">
        <v>37.6447</v>
      </c>
      <c r="I33" t="str">
        <f>IF($B33="","",IFERROR(VLOOKUP($B33,[1]!Table1[#All],3,FALSE),""))</f>
        <v/>
      </c>
      <c r="J33" t="str">
        <f>IF($B33="","",IFERROR(VLOOKUP($B33,[1]!Table1[#All],5,FALSE),""))</f>
        <v/>
      </c>
      <c r="K33" t="str">
        <f>IF($B33="","",IFERROR(VLOOKUP($B33,[1]!Table1[#All],7,FALSE),""))</f>
        <v/>
      </c>
      <c r="L33" t="str">
        <f>IF($B33="","",IFERROR(VLOOKUP($B33,[1]!Table1[#All],70,FALSE),""))</f>
        <v/>
      </c>
      <c r="M33">
        <v>1.61</v>
      </c>
      <c r="N33" t="str">
        <f>IF($B33="","",IFERROR(VLOOKUP($B33,[1]!Table1[#All],N$1,FALSE),""))</f>
        <v/>
      </c>
      <c r="O33" t="str">
        <f>IF($B33="","",IFERROR(VLOOKUP($B33,[1]!Table1[#All],O$1,FALSE),""))</f>
        <v/>
      </c>
      <c r="P33" t="str">
        <f>IF($B33="","",IFERROR(VLOOKUP($B33,[1]!Table1[#All],P$1,FALSE),""))</f>
        <v/>
      </c>
      <c r="Q33" t="str">
        <f>IF($B33="","",IFERROR(VLOOKUP($B33,[1]!Table1[#All],Q$1,FALSE),""))</f>
        <v/>
      </c>
      <c r="R33" t="str">
        <f>IF($B33="","",IFERROR(VLOOKUP($B33,[1]!Table1[#All],R$1,FALSE),""))</f>
        <v/>
      </c>
      <c r="S33" t="str">
        <f>IF($B33="","",IFERROR(VLOOKUP($B33,[1]!Table1[#All],S$1,FALSE),""))</f>
        <v/>
      </c>
      <c r="T33" t="str">
        <f>IF($B33="","",IFERROR(VLOOKUP($B33,[1]!Table1[#All],T$1,FALSE),""))</f>
        <v/>
      </c>
      <c r="U33" t="str">
        <f>IF($B33="","",IFERROR(VLOOKUP($B33,[1]!Table1[#All],U$1,FALSE),""))</f>
        <v/>
      </c>
      <c r="V33" t="str">
        <f>IF($B33="","",IFERROR(VLOOKUP($B33,[1]!Table1[#All],V$1,FALSE),""))</f>
        <v/>
      </c>
      <c r="W33" t="str">
        <f>IF($B33="","",IFERROR(VLOOKUP($B33,[1]!Table1[#All],W$1,FALSE),""))</f>
        <v/>
      </c>
      <c r="X33" t="str">
        <f>IF($B33="","",IFERROR(VLOOKUP($B33,[1]!Table1[#All],X$1,FALSE),""))</f>
        <v/>
      </c>
      <c r="Y33" t="str">
        <f>IF($B33="","",IFERROR(VLOOKUP($B33,[1]!Table1[#All],Y$1,FALSE),""))</f>
        <v/>
      </c>
      <c r="Z33">
        <v>60</v>
      </c>
      <c r="AA33">
        <v>171</v>
      </c>
      <c r="AB33">
        <v>1686</v>
      </c>
      <c r="AC33">
        <v>57460</v>
      </c>
      <c r="AD33">
        <v>701</v>
      </c>
      <c r="AE33">
        <v>0.22</v>
      </c>
      <c r="AF33">
        <v>1.53</v>
      </c>
      <c r="AG33">
        <v>5.96</v>
      </c>
      <c r="AH33">
        <v>0.26</v>
      </c>
      <c r="AI33">
        <v>7.92</v>
      </c>
      <c r="AJ33">
        <v>4.6100000000000003</v>
      </c>
      <c r="AK33">
        <v>0.03</v>
      </c>
      <c r="AL33">
        <v>100</v>
      </c>
      <c r="AM33">
        <v>-0.15</v>
      </c>
      <c r="AN33">
        <v>0.02</v>
      </c>
      <c r="AO33">
        <v>0.21</v>
      </c>
    </row>
    <row r="34" spans="1:41" x14ac:dyDescent="0.25">
      <c r="A34" t="s">
        <v>51</v>
      </c>
      <c r="B34" t="str">
        <f t="shared" si="0"/>
        <v>202R00150</v>
      </c>
      <c r="F34">
        <v>-122.24120000000001</v>
      </c>
      <c r="G34">
        <v>37.226599999999998</v>
      </c>
      <c r="I34" t="str">
        <f>IF($B34="","",IFERROR(VLOOKUP($B34,[1]!Table1[#All],3,FALSE),""))</f>
        <v/>
      </c>
      <c r="J34" t="str">
        <f>IF($B34="","",IFERROR(VLOOKUP($B34,[1]!Table1[#All],5,FALSE),""))</f>
        <v/>
      </c>
      <c r="K34" t="str">
        <f>IF($B34="","",IFERROR(VLOOKUP($B34,[1]!Table1[#All],7,FALSE),""))</f>
        <v/>
      </c>
      <c r="L34" t="str">
        <f>IF($B34="","",IFERROR(VLOOKUP($B34,[1]!Table1[#All],70,FALSE),""))</f>
        <v/>
      </c>
      <c r="M34">
        <v>2.02</v>
      </c>
      <c r="N34" t="str">
        <f>IF($B34="","",IFERROR(VLOOKUP($B34,[1]!Table1[#All],N$1,FALSE),""))</f>
        <v/>
      </c>
      <c r="O34" t="str">
        <f>IF($B34="","",IFERROR(VLOOKUP($B34,[1]!Table1[#All],O$1,FALSE),""))</f>
        <v/>
      </c>
      <c r="P34" t="str">
        <f>IF($B34="","",IFERROR(VLOOKUP($B34,[1]!Table1[#All],P$1,FALSE),""))</f>
        <v/>
      </c>
      <c r="Q34" t="str">
        <f>IF($B34="","",IFERROR(VLOOKUP($B34,[1]!Table1[#All],Q$1,FALSE),""))</f>
        <v/>
      </c>
      <c r="R34" t="str">
        <f>IF($B34="","",IFERROR(VLOOKUP($B34,[1]!Table1[#All],R$1,FALSE),""))</f>
        <v/>
      </c>
      <c r="S34" t="str">
        <f>IF($B34="","",IFERROR(VLOOKUP($B34,[1]!Table1[#All],S$1,FALSE),""))</f>
        <v/>
      </c>
      <c r="T34" t="str">
        <f>IF($B34="","",IFERROR(VLOOKUP($B34,[1]!Table1[#All],T$1,FALSE),""))</f>
        <v/>
      </c>
      <c r="U34" t="str">
        <f>IF($B34="","",IFERROR(VLOOKUP($B34,[1]!Table1[#All],U$1,FALSE),""))</f>
        <v/>
      </c>
      <c r="V34" t="str">
        <f>IF($B34="","",IFERROR(VLOOKUP($B34,[1]!Table1[#All],V$1,FALSE),""))</f>
        <v/>
      </c>
      <c r="W34" t="str">
        <f>IF($B34="","",IFERROR(VLOOKUP($B34,[1]!Table1[#All],W$1,FALSE),""))</f>
        <v/>
      </c>
      <c r="X34" t="str">
        <f>IF($B34="","",IFERROR(VLOOKUP($B34,[1]!Table1[#All],X$1,FALSE),""))</f>
        <v/>
      </c>
      <c r="Y34" t="str">
        <f>IF($B34="","",IFERROR(VLOOKUP($B34,[1]!Table1[#All],Y$1,FALSE),""))</f>
        <v/>
      </c>
      <c r="Z34">
        <v>374</v>
      </c>
      <c r="AA34">
        <v>326</v>
      </c>
      <c r="AB34">
        <v>2080</v>
      </c>
      <c r="AC34">
        <v>102490</v>
      </c>
      <c r="AD34">
        <v>1249</v>
      </c>
      <c r="AE34">
        <v>0.19</v>
      </c>
      <c r="AF34">
        <v>1.46</v>
      </c>
      <c r="AG34">
        <v>1.68</v>
      </c>
      <c r="AH34">
        <v>0.13</v>
      </c>
      <c r="AI34">
        <v>3.25</v>
      </c>
      <c r="AJ34">
        <v>4.71</v>
      </c>
      <c r="AK34">
        <v>1</v>
      </c>
      <c r="AL34">
        <v>100</v>
      </c>
      <c r="AM34">
        <v>-0.74</v>
      </c>
      <c r="AN34">
        <v>0.04</v>
      </c>
      <c r="AO34">
        <v>0.3</v>
      </c>
    </row>
    <row r="35" spans="1:41" x14ac:dyDescent="0.25">
      <c r="A35" t="s">
        <v>52</v>
      </c>
      <c r="B35" t="str">
        <f t="shared" si="0"/>
        <v>202R00214</v>
      </c>
      <c r="F35">
        <v>-122.24079999999999</v>
      </c>
      <c r="G35">
        <v>37.261699999999998</v>
      </c>
      <c r="I35" t="str">
        <f>IF($B35="","",IFERROR(VLOOKUP($B35,[1]!Table1[#All],3,FALSE),""))</f>
        <v/>
      </c>
      <c r="J35" t="str">
        <f>IF($B35="","",IFERROR(VLOOKUP($B35,[1]!Table1[#All],5,FALSE),""))</f>
        <v/>
      </c>
      <c r="K35" t="str">
        <f>IF($B35="","",IFERROR(VLOOKUP($B35,[1]!Table1[#All],7,FALSE),""))</f>
        <v/>
      </c>
      <c r="L35" t="str">
        <f>IF($B35="","",IFERROR(VLOOKUP($B35,[1]!Table1[#All],70,FALSE),""))</f>
        <v/>
      </c>
      <c r="M35">
        <v>4.78</v>
      </c>
      <c r="N35" t="str">
        <f>IF($B35="","",IFERROR(VLOOKUP($B35,[1]!Table1[#All],N$1,FALSE),""))</f>
        <v/>
      </c>
      <c r="O35" t="str">
        <f>IF($B35="","",IFERROR(VLOOKUP($B35,[1]!Table1[#All],O$1,FALSE),""))</f>
        <v/>
      </c>
      <c r="P35" t="str">
        <f>IF($B35="","",IFERROR(VLOOKUP($B35,[1]!Table1[#All],P$1,FALSE),""))</f>
        <v/>
      </c>
      <c r="Q35" t="str">
        <f>IF($B35="","",IFERROR(VLOOKUP($B35,[1]!Table1[#All],Q$1,FALSE),""))</f>
        <v/>
      </c>
      <c r="R35" t="str">
        <f>IF($B35="","",IFERROR(VLOOKUP($B35,[1]!Table1[#All],R$1,FALSE),""))</f>
        <v/>
      </c>
      <c r="S35" t="str">
        <f>IF($B35="","",IFERROR(VLOOKUP($B35,[1]!Table1[#All],S$1,FALSE),""))</f>
        <v/>
      </c>
      <c r="T35" t="str">
        <f>IF($B35="","",IFERROR(VLOOKUP($B35,[1]!Table1[#All],T$1,FALSE),""))</f>
        <v/>
      </c>
      <c r="U35" t="str">
        <f>IF($B35="","",IFERROR(VLOOKUP($B35,[1]!Table1[#All],U$1,FALSE),""))</f>
        <v/>
      </c>
      <c r="V35" t="str">
        <f>IF($B35="","",IFERROR(VLOOKUP($B35,[1]!Table1[#All],V$1,FALSE),""))</f>
        <v/>
      </c>
      <c r="W35" t="str">
        <f>IF($B35="","",IFERROR(VLOOKUP($B35,[1]!Table1[#All],W$1,FALSE),""))</f>
        <v/>
      </c>
      <c r="X35" t="str">
        <f>IF($B35="","",IFERROR(VLOOKUP($B35,[1]!Table1[#All],X$1,FALSE),""))</f>
        <v/>
      </c>
      <c r="Y35" t="str">
        <f>IF($B35="","",IFERROR(VLOOKUP($B35,[1]!Table1[#All],Y$1,FALSE),""))</f>
        <v/>
      </c>
      <c r="Z35">
        <v>97</v>
      </c>
      <c r="AA35">
        <v>345</v>
      </c>
      <c r="AB35">
        <v>2131</v>
      </c>
      <c r="AC35">
        <v>90882</v>
      </c>
      <c r="AD35">
        <v>1216</v>
      </c>
      <c r="AE35">
        <v>0.2</v>
      </c>
      <c r="AF35">
        <v>1.46</v>
      </c>
      <c r="AG35">
        <v>1.78</v>
      </c>
      <c r="AH35">
        <v>0.14000000000000001</v>
      </c>
      <c r="AI35">
        <v>1.49</v>
      </c>
      <c r="AJ35">
        <v>4.12</v>
      </c>
      <c r="AK35">
        <v>0.08</v>
      </c>
      <c r="AL35">
        <v>100</v>
      </c>
      <c r="AM35">
        <v>-0.81</v>
      </c>
      <c r="AN35">
        <v>0.06</v>
      </c>
      <c r="AO35">
        <v>0.68</v>
      </c>
    </row>
    <row r="36" spans="1:41" x14ac:dyDescent="0.25">
      <c r="A36" t="s">
        <v>53</v>
      </c>
      <c r="B36" t="str">
        <f t="shared" si="0"/>
        <v>202R00248</v>
      </c>
      <c r="F36">
        <v>-122.3398</v>
      </c>
      <c r="G36">
        <v>37.320300000000003</v>
      </c>
      <c r="I36" t="str">
        <f>IF($B36="","",IFERROR(VLOOKUP($B36,[1]!Table1[#All],3,FALSE),""))</f>
        <v/>
      </c>
      <c r="J36" t="str">
        <f>IF($B36="","",IFERROR(VLOOKUP($B36,[1]!Table1[#All],5,FALSE),""))</f>
        <v/>
      </c>
      <c r="K36" t="str">
        <f>IF($B36="","",IFERROR(VLOOKUP($B36,[1]!Table1[#All],7,FALSE),""))</f>
        <v/>
      </c>
      <c r="L36" t="str">
        <f>IF($B36="","",IFERROR(VLOOKUP($B36,[1]!Table1[#All],70,FALSE),""))</f>
        <v/>
      </c>
      <c r="M36">
        <v>113.39</v>
      </c>
      <c r="N36" t="str">
        <f>IF($B36="","",IFERROR(VLOOKUP($B36,[1]!Table1[#All],N$1,FALSE),""))</f>
        <v/>
      </c>
      <c r="O36" t="str">
        <f>IF($B36="","",IFERROR(VLOOKUP($B36,[1]!Table1[#All],O$1,FALSE),""))</f>
        <v/>
      </c>
      <c r="P36" t="str">
        <f>IF($B36="","",IFERROR(VLOOKUP($B36,[1]!Table1[#All],P$1,FALSE),""))</f>
        <v/>
      </c>
      <c r="Q36" t="str">
        <f>IF($B36="","",IFERROR(VLOOKUP($B36,[1]!Table1[#All],Q$1,FALSE),""))</f>
        <v/>
      </c>
      <c r="R36" t="str">
        <f>IF($B36="","",IFERROR(VLOOKUP($B36,[1]!Table1[#All],R$1,FALSE),""))</f>
        <v/>
      </c>
      <c r="S36" t="str">
        <f>IF($B36="","",IFERROR(VLOOKUP($B36,[1]!Table1[#All],S$1,FALSE),""))</f>
        <v/>
      </c>
      <c r="T36" t="str">
        <f>IF($B36="","",IFERROR(VLOOKUP($B36,[1]!Table1[#All],T$1,FALSE),""))</f>
        <v/>
      </c>
      <c r="U36" t="str">
        <f>IF($B36="","",IFERROR(VLOOKUP($B36,[1]!Table1[#All],U$1,FALSE),""))</f>
        <v/>
      </c>
      <c r="V36" t="str">
        <f>IF($B36="","",IFERROR(VLOOKUP($B36,[1]!Table1[#All],V$1,FALSE),""))</f>
        <v/>
      </c>
      <c r="W36" t="str">
        <f>IF($B36="","",IFERROR(VLOOKUP($B36,[1]!Table1[#All],W$1,FALSE),""))</f>
        <v/>
      </c>
      <c r="X36" t="str">
        <f>IF($B36="","",IFERROR(VLOOKUP($B36,[1]!Table1[#All],X$1,FALSE),""))</f>
        <v/>
      </c>
      <c r="Y36" t="str">
        <f>IF($B36="","",IFERROR(VLOOKUP($B36,[1]!Table1[#All],Y$1,FALSE),""))</f>
        <v/>
      </c>
      <c r="Z36">
        <v>36</v>
      </c>
      <c r="AA36">
        <v>740</v>
      </c>
      <c r="AB36">
        <v>1893</v>
      </c>
      <c r="AC36">
        <v>74373</v>
      </c>
      <c r="AD36">
        <v>1304</v>
      </c>
      <c r="AE36">
        <v>0.24</v>
      </c>
      <c r="AF36">
        <v>1.49</v>
      </c>
      <c r="AG36">
        <v>3.42</v>
      </c>
      <c r="AH36">
        <v>0.17</v>
      </c>
      <c r="AI36">
        <v>6.12</v>
      </c>
      <c r="AJ36">
        <v>2.52</v>
      </c>
      <c r="AK36">
        <v>0.35</v>
      </c>
      <c r="AL36">
        <v>100</v>
      </c>
      <c r="AM36">
        <v>-0.7</v>
      </c>
      <c r="AN36">
        <v>0.05</v>
      </c>
      <c r="AO36">
        <v>2.0499999999999998</v>
      </c>
    </row>
    <row r="37" spans="1:41" x14ac:dyDescent="0.25">
      <c r="A37" t="s">
        <v>54</v>
      </c>
      <c r="B37" t="str">
        <f t="shared" si="0"/>
        <v>202R00268</v>
      </c>
      <c r="F37">
        <v>-122.3912</v>
      </c>
      <c r="G37">
        <v>37.359200000000001</v>
      </c>
      <c r="I37" t="str">
        <f>IF($B37="","",IFERROR(VLOOKUP($B37,[1]!Table1[#All],3,FALSE),""))</f>
        <v/>
      </c>
      <c r="J37" t="str">
        <f>IF($B37="","",IFERROR(VLOOKUP($B37,[1]!Table1[#All],5,FALSE),""))</f>
        <v/>
      </c>
      <c r="K37" t="str">
        <f>IF($B37="","",IFERROR(VLOOKUP($B37,[1]!Table1[#All],7,FALSE),""))</f>
        <v/>
      </c>
      <c r="L37" t="str">
        <f>IF($B37="","",IFERROR(VLOOKUP($B37,[1]!Table1[#All],70,FALSE),""))</f>
        <v/>
      </c>
      <c r="M37">
        <v>6.25</v>
      </c>
      <c r="N37" t="str">
        <f>IF($B37="","",IFERROR(VLOOKUP($B37,[1]!Table1[#All],N$1,FALSE),""))</f>
        <v/>
      </c>
      <c r="O37" t="str">
        <f>IF($B37="","",IFERROR(VLOOKUP($B37,[1]!Table1[#All],O$1,FALSE),""))</f>
        <v/>
      </c>
      <c r="P37" t="str">
        <f>IF($B37="","",IFERROR(VLOOKUP($B37,[1]!Table1[#All],P$1,FALSE),""))</f>
        <v/>
      </c>
      <c r="Q37" t="str">
        <f>IF($B37="","",IFERROR(VLOOKUP($B37,[1]!Table1[#All],Q$1,FALSE),""))</f>
        <v/>
      </c>
      <c r="R37" t="str">
        <f>IF($B37="","",IFERROR(VLOOKUP($B37,[1]!Table1[#All],R$1,FALSE),""))</f>
        <v/>
      </c>
      <c r="S37" t="str">
        <f>IF($B37="","",IFERROR(VLOOKUP($B37,[1]!Table1[#All],S$1,FALSE),""))</f>
        <v/>
      </c>
      <c r="T37" t="str">
        <f>IF($B37="","",IFERROR(VLOOKUP($B37,[1]!Table1[#All],T$1,FALSE),""))</f>
        <v/>
      </c>
      <c r="U37" t="str">
        <f>IF($B37="","",IFERROR(VLOOKUP($B37,[1]!Table1[#All],U$1,FALSE),""))</f>
        <v/>
      </c>
      <c r="V37" t="str">
        <f>IF($B37="","",IFERROR(VLOOKUP($B37,[1]!Table1[#All],V$1,FALSE),""))</f>
        <v/>
      </c>
      <c r="W37" t="str">
        <f>IF($B37="","",IFERROR(VLOOKUP($B37,[1]!Table1[#All],W$1,FALSE),""))</f>
        <v/>
      </c>
      <c r="X37" t="str">
        <f>IF($B37="","",IFERROR(VLOOKUP($B37,[1]!Table1[#All],X$1,FALSE),""))</f>
        <v/>
      </c>
      <c r="Y37" t="str">
        <f>IF($B37="","",IFERROR(VLOOKUP($B37,[1]!Table1[#All],Y$1,FALSE),""))</f>
        <v/>
      </c>
      <c r="Z37">
        <v>14</v>
      </c>
      <c r="AA37">
        <v>326</v>
      </c>
      <c r="AB37">
        <v>1842</v>
      </c>
      <c r="AC37">
        <v>72122</v>
      </c>
      <c r="AD37">
        <v>1286</v>
      </c>
      <c r="AE37">
        <v>0.25</v>
      </c>
      <c r="AF37">
        <v>1.5</v>
      </c>
      <c r="AG37">
        <v>1.78</v>
      </c>
      <c r="AH37">
        <v>0.14000000000000001</v>
      </c>
      <c r="AI37">
        <v>1.49</v>
      </c>
      <c r="AJ37">
        <v>2.2400000000000002</v>
      </c>
      <c r="AK37">
        <v>0.08</v>
      </c>
      <c r="AL37">
        <v>100</v>
      </c>
      <c r="AM37">
        <v>-0.81</v>
      </c>
      <c r="AN37">
        <v>0.06</v>
      </c>
      <c r="AO37">
        <v>0.8</v>
      </c>
    </row>
    <row r="38" spans="1:41" x14ac:dyDescent="0.25">
      <c r="A38" t="s">
        <v>55</v>
      </c>
      <c r="B38" t="str">
        <f t="shared" si="0"/>
        <v>202R00280</v>
      </c>
      <c r="F38">
        <v>-122.2189</v>
      </c>
      <c r="G38">
        <v>37.293500000000002</v>
      </c>
      <c r="I38" t="str">
        <f>IF($B38="","",IFERROR(VLOOKUP($B38,[1]!Table1[#All],3,FALSE),""))</f>
        <v/>
      </c>
      <c r="J38" t="str">
        <f>IF($B38="","",IFERROR(VLOOKUP($B38,[1]!Table1[#All],5,FALSE),""))</f>
        <v/>
      </c>
      <c r="K38" t="str">
        <f>IF($B38="","",IFERROR(VLOOKUP($B38,[1]!Table1[#All],7,FALSE),""))</f>
        <v/>
      </c>
      <c r="L38" t="str">
        <f>IF($B38="","",IFERROR(VLOOKUP($B38,[1]!Table1[#All],70,FALSE),""))</f>
        <v/>
      </c>
      <c r="M38">
        <v>0.63</v>
      </c>
      <c r="N38" t="str">
        <f>IF($B38="","",IFERROR(VLOOKUP($B38,[1]!Table1[#All],N$1,FALSE),""))</f>
        <v/>
      </c>
      <c r="O38" t="str">
        <f>IF($B38="","",IFERROR(VLOOKUP($B38,[1]!Table1[#All],O$1,FALSE),""))</f>
        <v/>
      </c>
      <c r="P38" t="str">
        <f>IF($B38="","",IFERROR(VLOOKUP($B38,[1]!Table1[#All],P$1,FALSE),""))</f>
        <v/>
      </c>
      <c r="Q38" t="str">
        <f>IF($B38="","",IFERROR(VLOOKUP($B38,[1]!Table1[#All],Q$1,FALSE),""))</f>
        <v/>
      </c>
      <c r="R38" t="str">
        <f>IF($B38="","",IFERROR(VLOOKUP($B38,[1]!Table1[#All],R$1,FALSE),""))</f>
        <v/>
      </c>
      <c r="S38" t="str">
        <f>IF($B38="","",IFERROR(VLOOKUP($B38,[1]!Table1[#All],S$1,FALSE),""))</f>
        <v/>
      </c>
      <c r="T38" t="str">
        <f>IF($B38="","",IFERROR(VLOOKUP($B38,[1]!Table1[#All],T$1,FALSE),""))</f>
        <v/>
      </c>
      <c r="U38" t="str">
        <f>IF($B38="","",IFERROR(VLOOKUP($B38,[1]!Table1[#All],U$1,FALSE),""))</f>
        <v/>
      </c>
      <c r="V38" t="str">
        <f>IF($B38="","",IFERROR(VLOOKUP($B38,[1]!Table1[#All],V$1,FALSE),""))</f>
        <v/>
      </c>
      <c r="W38" t="str">
        <f>IF($B38="","",IFERROR(VLOOKUP($B38,[1]!Table1[#All],W$1,FALSE),""))</f>
        <v/>
      </c>
      <c r="X38" t="str">
        <f>IF($B38="","",IFERROR(VLOOKUP($B38,[1]!Table1[#All],X$1,FALSE),""))</f>
        <v/>
      </c>
      <c r="Y38" t="str">
        <f>IF($B38="","",IFERROR(VLOOKUP($B38,[1]!Table1[#All],Y$1,FALSE),""))</f>
        <v/>
      </c>
      <c r="Z38">
        <v>340</v>
      </c>
      <c r="AA38">
        <v>237</v>
      </c>
      <c r="AB38">
        <v>2071</v>
      </c>
      <c r="AC38">
        <v>91502</v>
      </c>
      <c r="AD38">
        <v>1184</v>
      </c>
      <c r="AE38">
        <v>0.28000000000000003</v>
      </c>
      <c r="AF38">
        <v>1.53</v>
      </c>
      <c r="AG38">
        <v>6</v>
      </c>
      <c r="AH38">
        <v>0.18</v>
      </c>
      <c r="AI38">
        <v>14.75</v>
      </c>
      <c r="AJ38">
        <v>1.85</v>
      </c>
      <c r="AK38">
        <v>0.89</v>
      </c>
      <c r="AL38">
        <v>100</v>
      </c>
      <c r="AM38">
        <v>-0.65</v>
      </c>
      <c r="AN38">
        <v>0.04</v>
      </c>
      <c r="AO38">
        <v>-0.2</v>
      </c>
    </row>
    <row r="39" spans="1:41" x14ac:dyDescent="0.25">
      <c r="A39" t="s">
        <v>56</v>
      </c>
      <c r="B39" t="str">
        <f t="shared" si="0"/>
        <v>202R00284</v>
      </c>
      <c r="F39">
        <v>-122.4872</v>
      </c>
      <c r="G39">
        <v>37.505200000000002</v>
      </c>
      <c r="I39" t="str">
        <f>IF($B39="","",IFERROR(VLOOKUP($B39,[1]!Table1[#All],3,FALSE),""))</f>
        <v/>
      </c>
      <c r="J39" t="str">
        <f>IF($B39="","",IFERROR(VLOOKUP($B39,[1]!Table1[#All],5,FALSE),""))</f>
        <v/>
      </c>
      <c r="K39" t="str">
        <f>IF($B39="","",IFERROR(VLOOKUP($B39,[1]!Table1[#All],7,FALSE),""))</f>
        <v/>
      </c>
      <c r="L39" t="str">
        <f>IF($B39="","",IFERROR(VLOOKUP($B39,[1]!Table1[#All],70,FALSE),""))</f>
        <v/>
      </c>
      <c r="M39">
        <v>10.26</v>
      </c>
      <c r="N39" t="str">
        <f>IF($B39="","",IFERROR(VLOOKUP($B39,[1]!Table1[#All],N$1,FALSE),""))</f>
        <v/>
      </c>
      <c r="O39" t="str">
        <f>IF($B39="","",IFERROR(VLOOKUP($B39,[1]!Table1[#All],O$1,FALSE),""))</f>
        <v/>
      </c>
      <c r="P39" t="str">
        <f>IF($B39="","",IFERROR(VLOOKUP($B39,[1]!Table1[#All],P$1,FALSE),""))</f>
        <v/>
      </c>
      <c r="Q39" t="str">
        <f>IF($B39="","",IFERROR(VLOOKUP($B39,[1]!Table1[#All],Q$1,FALSE),""))</f>
        <v/>
      </c>
      <c r="R39" t="str">
        <f>IF($B39="","",IFERROR(VLOOKUP($B39,[1]!Table1[#All],R$1,FALSE),""))</f>
        <v/>
      </c>
      <c r="S39" t="str">
        <f>IF($B39="","",IFERROR(VLOOKUP($B39,[1]!Table1[#All],S$1,FALSE),""))</f>
        <v/>
      </c>
      <c r="T39" t="str">
        <f>IF($B39="","",IFERROR(VLOOKUP($B39,[1]!Table1[#All],T$1,FALSE),""))</f>
        <v/>
      </c>
      <c r="U39" t="str">
        <f>IF($B39="","",IFERROR(VLOOKUP($B39,[1]!Table1[#All],U$1,FALSE),""))</f>
        <v/>
      </c>
      <c r="V39" t="str">
        <f>IF($B39="","",IFERROR(VLOOKUP($B39,[1]!Table1[#All],V$1,FALSE),""))</f>
        <v/>
      </c>
      <c r="W39" t="str">
        <f>IF($B39="","",IFERROR(VLOOKUP($B39,[1]!Table1[#All],W$1,FALSE),""))</f>
        <v/>
      </c>
      <c r="X39" t="str">
        <f>IF($B39="","",IFERROR(VLOOKUP($B39,[1]!Table1[#All],X$1,FALSE),""))</f>
        <v/>
      </c>
      <c r="Y39" t="str">
        <f>IF($B39="","",IFERROR(VLOOKUP($B39,[1]!Table1[#All],Y$1,FALSE),""))</f>
        <v/>
      </c>
      <c r="Z39">
        <v>6</v>
      </c>
      <c r="AA39">
        <v>535</v>
      </c>
      <c r="AB39">
        <v>1685</v>
      </c>
      <c r="AC39">
        <v>63476</v>
      </c>
      <c r="AD39">
        <v>1221</v>
      </c>
      <c r="AE39">
        <v>0.27</v>
      </c>
      <c r="AF39">
        <v>1.5</v>
      </c>
      <c r="AG39">
        <v>1.96</v>
      </c>
      <c r="AH39">
        <v>0.17</v>
      </c>
      <c r="AI39">
        <v>4.09</v>
      </c>
      <c r="AJ39">
        <v>2.25</v>
      </c>
      <c r="AK39">
        <v>0.04</v>
      </c>
      <c r="AL39">
        <v>100</v>
      </c>
      <c r="AM39">
        <v>-1.27</v>
      </c>
      <c r="AN39">
        <v>0.1</v>
      </c>
      <c r="AO39">
        <v>1.01</v>
      </c>
    </row>
    <row r="40" spans="1:41" x14ac:dyDescent="0.25">
      <c r="A40" t="s">
        <v>57</v>
      </c>
      <c r="B40" t="str">
        <f t="shared" si="0"/>
        <v>202R00312</v>
      </c>
      <c r="D40" t="s">
        <v>28</v>
      </c>
      <c r="F40">
        <v>-122.392</v>
      </c>
      <c r="G40">
        <v>37.451999999999998</v>
      </c>
      <c r="I40" t="str">
        <f>IF($B40="","",IFERROR(VLOOKUP($B40,[1]!Table1[#All],3,FALSE),""))</f>
        <v/>
      </c>
      <c r="J40" t="str">
        <f>IF($B40="","",IFERROR(VLOOKUP($B40,[1]!Table1[#All],5,FALSE),""))</f>
        <v/>
      </c>
      <c r="K40" t="str">
        <f>IF($B40="","",IFERROR(VLOOKUP($B40,[1]!Table1[#All],7,FALSE),""))</f>
        <v/>
      </c>
      <c r="L40" t="str">
        <f>IF($B40="","",IFERROR(VLOOKUP($B40,[1]!Table1[#All],70,FALSE),""))</f>
        <v/>
      </c>
      <c r="M40">
        <v>13.38</v>
      </c>
      <c r="N40" t="str">
        <f>IF($B40="","",IFERROR(VLOOKUP($B40,[1]!Table1[#All],N$1,FALSE),""))</f>
        <v/>
      </c>
      <c r="O40" t="str">
        <f>IF($B40="","",IFERROR(VLOOKUP($B40,[1]!Table1[#All],O$1,FALSE),""))</f>
        <v/>
      </c>
      <c r="P40" t="str">
        <f>IF($B40="","",IFERROR(VLOOKUP($B40,[1]!Table1[#All],P$1,FALSE),""))</f>
        <v/>
      </c>
      <c r="Q40" t="str">
        <f>IF($B40="","",IFERROR(VLOOKUP($B40,[1]!Table1[#All],Q$1,FALSE),""))</f>
        <v/>
      </c>
      <c r="R40" t="str">
        <f>IF($B40="","",IFERROR(VLOOKUP($B40,[1]!Table1[#All],R$1,FALSE),""))</f>
        <v/>
      </c>
      <c r="S40" t="str">
        <f>IF($B40="","",IFERROR(VLOOKUP($B40,[1]!Table1[#All],S$1,FALSE),""))</f>
        <v/>
      </c>
      <c r="T40" t="str">
        <f>IF($B40="","",IFERROR(VLOOKUP($B40,[1]!Table1[#All],T$1,FALSE),""))</f>
        <v/>
      </c>
      <c r="U40" t="str">
        <f>IF($B40="","",IFERROR(VLOOKUP($B40,[1]!Table1[#All],U$1,FALSE),""))</f>
        <v/>
      </c>
      <c r="V40" t="str">
        <f>IF($B40="","",IFERROR(VLOOKUP($B40,[1]!Table1[#All],V$1,FALSE),""))</f>
        <v/>
      </c>
      <c r="W40" t="str">
        <f>IF($B40="","",IFERROR(VLOOKUP($B40,[1]!Table1[#All],W$1,FALSE),""))</f>
        <v/>
      </c>
      <c r="X40" t="str">
        <f>IF($B40="","",IFERROR(VLOOKUP($B40,[1]!Table1[#All],X$1,FALSE),""))</f>
        <v/>
      </c>
      <c r="Y40" t="str">
        <f>IF($B40="","",IFERROR(VLOOKUP($B40,[1]!Table1[#All],Y$1,FALSE),""))</f>
        <v/>
      </c>
      <c r="Z40">
        <v>84</v>
      </c>
      <c r="AA40">
        <v>475</v>
      </c>
      <c r="AB40">
        <v>1939</v>
      </c>
      <c r="AC40">
        <v>83341</v>
      </c>
      <c r="AD40">
        <v>1491</v>
      </c>
      <c r="AE40">
        <v>0.25</v>
      </c>
      <c r="AF40">
        <v>1.44</v>
      </c>
      <c r="AG40">
        <v>4.7</v>
      </c>
      <c r="AH40">
        <v>0.12</v>
      </c>
      <c r="AI40">
        <v>12.09</v>
      </c>
      <c r="AJ40">
        <v>1.54</v>
      </c>
      <c r="AK40">
        <v>0.94</v>
      </c>
      <c r="AL40">
        <v>100</v>
      </c>
      <c r="AM40">
        <v>-0.78</v>
      </c>
      <c r="AN40">
        <v>0.06</v>
      </c>
      <c r="AO40">
        <v>1.1299999999999999</v>
      </c>
    </row>
    <row r="41" spans="1:41" x14ac:dyDescent="0.25">
      <c r="A41" t="s">
        <v>58</v>
      </c>
      <c r="B41" t="str">
        <f t="shared" si="0"/>
        <v>202R00328</v>
      </c>
      <c r="F41">
        <v>-122.3866</v>
      </c>
      <c r="G41">
        <v>37.507199999999997</v>
      </c>
      <c r="I41" t="str">
        <f>IF($B41="","",IFERROR(VLOOKUP($B41,[1]!Table1[#All],3,FALSE),""))</f>
        <v/>
      </c>
      <c r="J41" t="str">
        <f>IF($B41="","",IFERROR(VLOOKUP($B41,[1]!Table1[#All],5,FALSE),""))</f>
        <v/>
      </c>
      <c r="K41" t="str">
        <f>IF($B41="","",IFERROR(VLOOKUP($B41,[1]!Table1[#All],7,FALSE),""))</f>
        <v/>
      </c>
      <c r="L41" t="str">
        <f>IF($B41="","",IFERROR(VLOOKUP($B41,[1]!Table1[#All],70,FALSE),""))</f>
        <v/>
      </c>
      <c r="M41">
        <v>21.62</v>
      </c>
      <c r="N41" t="str">
        <f>IF($B41="","",IFERROR(VLOOKUP($B41,[1]!Table1[#All],N$1,FALSE),""))</f>
        <v/>
      </c>
      <c r="O41" t="str">
        <f>IF($B41="","",IFERROR(VLOOKUP($B41,[1]!Table1[#All],O$1,FALSE),""))</f>
        <v/>
      </c>
      <c r="P41" t="str">
        <f>IF($B41="","",IFERROR(VLOOKUP($B41,[1]!Table1[#All],P$1,FALSE),""))</f>
        <v/>
      </c>
      <c r="Q41" t="str">
        <f>IF($B41="","",IFERROR(VLOOKUP($B41,[1]!Table1[#All],Q$1,FALSE),""))</f>
        <v/>
      </c>
      <c r="R41" t="str">
        <f>IF($B41="","",IFERROR(VLOOKUP($B41,[1]!Table1[#All],R$1,FALSE),""))</f>
        <v/>
      </c>
      <c r="S41" t="str">
        <f>IF($B41="","",IFERROR(VLOOKUP($B41,[1]!Table1[#All],S$1,FALSE),""))</f>
        <v/>
      </c>
      <c r="T41" t="str">
        <f>IF($B41="","",IFERROR(VLOOKUP($B41,[1]!Table1[#All],T$1,FALSE),""))</f>
        <v/>
      </c>
      <c r="U41" t="str">
        <f>IF($B41="","",IFERROR(VLOOKUP($B41,[1]!Table1[#All],U$1,FALSE),""))</f>
        <v/>
      </c>
      <c r="V41" t="str">
        <f>IF($B41="","",IFERROR(VLOOKUP($B41,[1]!Table1[#All],V$1,FALSE),""))</f>
        <v/>
      </c>
      <c r="W41" t="str">
        <f>IF($B41="","",IFERROR(VLOOKUP($B41,[1]!Table1[#All],W$1,FALSE),""))</f>
        <v/>
      </c>
      <c r="X41" t="str">
        <f>IF($B41="","",IFERROR(VLOOKUP($B41,[1]!Table1[#All],X$1,FALSE),""))</f>
        <v/>
      </c>
      <c r="Y41" t="str">
        <f>IF($B41="","",IFERROR(VLOOKUP($B41,[1]!Table1[#All],Y$1,FALSE),""))</f>
        <v/>
      </c>
      <c r="Z41">
        <v>81</v>
      </c>
      <c r="AA41">
        <v>500</v>
      </c>
      <c r="AB41">
        <v>1977</v>
      </c>
      <c r="AC41">
        <v>79778</v>
      </c>
      <c r="AD41">
        <v>1118</v>
      </c>
      <c r="AE41">
        <v>0.26</v>
      </c>
      <c r="AF41">
        <v>1.47</v>
      </c>
      <c r="AG41">
        <v>2.2999999999999998</v>
      </c>
      <c r="AH41">
        <v>0.15</v>
      </c>
      <c r="AI41">
        <v>3.75</v>
      </c>
      <c r="AJ41">
        <v>1.87</v>
      </c>
      <c r="AK41">
        <v>0.04</v>
      </c>
      <c r="AL41">
        <v>100</v>
      </c>
      <c r="AM41">
        <v>-1.25</v>
      </c>
      <c r="AN41">
        <v>0.02</v>
      </c>
      <c r="AO41">
        <v>1.33</v>
      </c>
    </row>
    <row r="42" spans="1:41" x14ac:dyDescent="0.25">
      <c r="A42" t="s">
        <v>59</v>
      </c>
      <c r="B42" t="str">
        <f t="shared" si="0"/>
        <v>202R00376</v>
      </c>
      <c r="D42" t="s">
        <v>28</v>
      </c>
      <c r="F42">
        <v>-122.36799999999999</v>
      </c>
      <c r="G42">
        <v>37.390999999999998</v>
      </c>
      <c r="I42" t="str">
        <f>IF($B42="","",IFERROR(VLOOKUP($B42,[1]!Table1[#All],3,FALSE),""))</f>
        <v/>
      </c>
      <c r="J42" t="str">
        <f>IF($B42="","",IFERROR(VLOOKUP($B42,[1]!Table1[#All],5,FALSE),""))</f>
        <v/>
      </c>
      <c r="K42" t="str">
        <f>IF($B42="","",IFERROR(VLOOKUP($B42,[1]!Table1[#All],7,FALSE),""))</f>
        <v/>
      </c>
      <c r="L42" t="str">
        <f>IF($B42="","",IFERROR(VLOOKUP($B42,[1]!Table1[#All],70,FALSE),""))</f>
        <v/>
      </c>
      <c r="M42">
        <v>14.09</v>
      </c>
      <c r="N42" t="str">
        <f>IF($B42="","",IFERROR(VLOOKUP($B42,[1]!Table1[#All],N$1,FALSE),""))</f>
        <v/>
      </c>
      <c r="O42" t="str">
        <f>IF($B42="","",IFERROR(VLOOKUP($B42,[1]!Table1[#All],O$1,FALSE),""))</f>
        <v/>
      </c>
      <c r="P42" t="str">
        <f>IF($B42="","",IFERROR(VLOOKUP($B42,[1]!Table1[#All],P$1,FALSE),""))</f>
        <v/>
      </c>
      <c r="Q42" t="str">
        <f>IF($B42="","",IFERROR(VLOOKUP($B42,[1]!Table1[#All],Q$1,FALSE),""))</f>
        <v/>
      </c>
      <c r="R42" t="str">
        <f>IF($B42="","",IFERROR(VLOOKUP($B42,[1]!Table1[#All],R$1,FALSE),""))</f>
        <v/>
      </c>
      <c r="S42" t="str">
        <f>IF($B42="","",IFERROR(VLOOKUP($B42,[1]!Table1[#All],S$1,FALSE),""))</f>
        <v/>
      </c>
      <c r="T42" t="str">
        <f>IF($B42="","",IFERROR(VLOOKUP($B42,[1]!Table1[#All],T$1,FALSE),""))</f>
        <v/>
      </c>
      <c r="U42" t="str">
        <f>IF($B42="","",IFERROR(VLOOKUP($B42,[1]!Table1[#All],U$1,FALSE),""))</f>
        <v/>
      </c>
      <c r="V42" t="str">
        <f>IF($B42="","",IFERROR(VLOOKUP($B42,[1]!Table1[#All],V$1,FALSE),""))</f>
        <v/>
      </c>
      <c r="W42" t="str">
        <f>IF($B42="","",IFERROR(VLOOKUP($B42,[1]!Table1[#All],W$1,FALSE),""))</f>
        <v/>
      </c>
      <c r="X42" t="str">
        <f>IF($B42="","",IFERROR(VLOOKUP($B42,[1]!Table1[#All],X$1,FALSE),""))</f>
        <v/>
      </c>
      <c r="Y42" t="str">
        <f>IF($B42="","",IFERROR(VLOOKUP($B42,[1]!Table1[#All],Y$1,FALSE),""))</f>
        <v/>
      </c>
      <c r="Z42">
        <v>92</v>
      </c>
      <c r="AA42">
        <v>564</v>
      </c>
      <c r="AB42">
        <v>1842</v>
      </c>
      <c r="AC42">
        <v>72122</v>
      </c>
      <c r="AD42">
        <v>1524</v>
      </c>
      <c r="AE42">
        <v>0.2</v>
      </c>
      <c r="AF42">
        <v>1.46</v>
      </c>
      <c r="AG42">
        <v>3.09</v>
      </c>
      <c r="AH42">
        <v>0.13</v>
      </c>
      <c r="AI42">
        <v>7.19</v>
      </c>
      <c r="AJ42">
        <v>3.17</v>
      </c>
      <c r="AK42">
        <v>0.89</v>
      </c>
      <c r="AL42">
        <v>100</v>
      </c>
      <c r="AM42">
        <v>-0.76</v>
      </c>
      <c r="AN42">
        <v>0.05</v>
      </c>
      <c r="AO42">
        <v>1.1499999999999999</v>
      </c>
    </row>
    <row r="43" spans="1:41" x14ac:dyDescent="0.25">
      <c r="A43" t="s">
        <v>60</v>
      </c>
      <c r="B43" t="str">
        <f t="shared" si="0"/>
        <v>202R00378</v>
      </c>
      <c r="F43">
        <v>-122.164</v>
      </c>
      <c r="G43">
        <v>37.22</v>
      </c>
      <c r="I43" t="str">
        <f>IF($B43="","",IFERROR(VLOOKUP($B43,[1]!Table1[#All],3,FALSE),""))</f>
        <v/>
      </c>
      <c r="J43" t="str">
        <f>IF($B43="","",IFERROR(VLOOKUP($B43,[1]!Table1[#All],5,FALSE),""))</f>
        <v/>
      </c>
      <c r="K43" t="str">
        <f>IF($B43="","",IFERROR(VLOOKUP($B43,[1]!Table1[#All],7,FALSE),""))</f>
        <v/>
      </c>
      <c r="L43" t="str">
        <f>IF($B43="","",IFERROR(VLOOKUP($B43,[1]!Table1[#All],70,FALSE),""))</f>
        <v/>
      </c>
      <c r="M43">
        <v>4.0599999999999996</v>
      </c>
      <c r="N43" t="str">
        <f>IF($B43="","",IFERROR(VLOOKUP($B43,[1]!Table1[#All],N$1,FALSE),""))</f>
        <v/>
      </c>
      <c r="O43" t="str">
        <f>IF($B43="","",IFERROR(VLOOKUP($B43,[1]!Table1[#All],O$1,FALSE),""))</f>
        <v/>
      </c>
      <c r="P43" t="str">
        <f>IF($B43="","",IFERROR(VLOOKUP($B43,[1]!Table1[#All],P$1,FALSE),""))</f>
        <v/>
      </c>
      <c r="Q43" t="str">
        <f>IF($B43="","",IFERROR(VLOOKUP($B43,[1]!Table1[#All],Q$1,FALSE),""))</f>
        <v/>
      </c>
      <c r="R43" t="str">
        <f>IF($B43="","",IFERROR(VLOOKUP($B43,[1]!Table1[#All],R$1,FALSE),""))</f>
        <v/>
      </c>
      <c r="S43" t="str">
        <f>IF($B43="","",IFERROR(VLOOKUP($B43,[1]!Table1[#All],S$1,FALSE),""))</f>
        <v/>
      </c>
      <c r="T43" t="str">
        <f>IF($B43="","",IFERROR(VLOOKUP($B43,[1]!Table1[#All],T$1,FALSE),""))</f>
        <v/>
      </c>
      <c r="U43" t="str">
        <f>IF($B43="","",IFERROR(VLOOKUP($B43,[1]!Table1[#All],U$1,FALSE),""))</f>
        <v/>
      </c>
      <c r="V43" t="str">
        <f>IF($B43="","",IFERROR(VLOOKUP($B43,[1]!Table1[#All],V$1,FALSE),""))</f>
        <v/>
      </c>
      <c r="W43" t="str">
        <f>IF($B43="","",IFERROR(VLOOKUP($B43,[1]!Table1[#All],W$1,FALSE),""))</f>
        <v/>
      </c>
      <c r="X43" t="str">
        <f>IF($B43="","",IFERROR(VLOOKUP($B43,[1]!Table1[#All],X$1,FALSE),""))</f>
        <v/>
      </c>
      <c r="Y43" t="str">
        <f>IF($B43="","",IFERROR(VLOOKUP($B43,[1]!Table1[#All],Y$1,FALSE),""))</f>
        <v/>
      </c>
      <c r="Z43">
        <v>265</v>
      </c>
      <c r="AA43">
        <v>380</v>
      </c>
      <c r="AB43">
        <v>2122</v>
      </c>
      <c r="AC43">
        <v>96082</v>
      </c>
      <c r="AD43">
        <v>1115</v>
      </c>
      <c r="AE43">
        <v>0.19</v>
      </c>
      <c r="AF43">
        <v>1.46</v>
      </c>
      <c r="AG43">
        <v>6.28</v>
      </c>
      <c r="AH43">
        <v>0.11</v>
      </c>
      <c r="AI43">
        <v>17.55</v>
      </c>
      <c r="AJ43">
        <v>4.71</v>
      </c>
      <c r="AK43">
        <v>1.28</v>
      </c>
      <c r="AL43">
        <v>100</v>
      </c>
      <c r="AM43">
        <v>-0.77</v>
      </c>
      <c r="AN43">
        <v>0.05</v>
      </c>
      <c r="AO43">
        <v>0.61</v>
      </c>
    </row>
    <row r="44" spans="1:41" x14ac:dyDescent="0.25">
      <c r="A44" t="s">
        <v>61</v>
      </c>
      <c r="B44" t="str">
        <f t="shared" si="0"/>
        <v>202R00440</v>
      </c>
      <c r="F44">
        <v>-122.35</v>
      </c>
      <c r="G44">
        <v>37.433999999999997</v>
      </c>
      <c r="I44" t="str">
        <f>IF($B44="","",IFERROR(VLOOKUP($B44,[1]!Table1[#All],3,FALSE),""))</f>
        <v/>
      </c>
      <c r="J44" t="str">
        <f>IF($B44="","",IFERROR(VLOOKUP($B44,[1]!Table1[#All],5,FALSE),""))</f>
        <v/>
      </c>
      <c r="K44" t="str">
        <f>IF($B44="","",IFERROR(VLOOKUP($B44,[1]!Table1[#All],7,FALSE),""))</f>
        <v/>
      </c>
      <c r="L44" t="str">
        <f>IF($B44="","",IFERROR(VLOOKUP($B44,[1]!Table1[#All],70,FALSE),""))</f>
        <v/>
      </c>
      <c r="M44">
        <v>11.71</v>
      </c>
      <c r="N44" t="str">
        <f>IF($B44="","",IFERROR(VLOOKUP($B44,[1]!Table1[#All],N$1,FALSE),""))</f>
        <v/>
      </c>
      <c r="O44" t="str">
        <f>IF($B44="","",IFERROR(VLOOKUP($B44,[1]!Table1[#All],O$1,FALSE),""))</f>
        <v/>
      </c>
      <c r="P44" t="str">
        <f>IF($B44="","",IFERROR(VLOOKUP($B44,[1]!Table1[#All],P$1,FALSE),""))</f>
        <v/>
      </c>
      <c r="Q44" t="str">
        <f>IF($B44="","",IFERROR(VLOOKUP($B44,[1]!Table1[#All],Q$1,FALSE),""))</f>
        <v/>
      </c>
      <c r="R44" t="str">
        <f>IF($B44="","",IFERROR(VLOOKUP($B44,[1]!Table1[#All],R$1,FALSE),""))</f>
        <v/>
      </c>
      <c r="S44" t="str">
        <f>IF($B44="","",IFERROR(VLOOKUP($B44,[1]!Table1[#All],S$1,FALSE),""))</f>
        <v/>
      </c>
      <c r="T44" t="str">
        <f>IF($B44="","",IFERROR(VLOOKUP($B44,[1]!Table1[#All],T$1,FALSE),""))</f>
        <v/>
      </c>
      <c r="U44" t="str">
        <f>IF($B44="","",IFERROR(VLOOKUP($B44,[1]!Table1[#All],U$1,FALSE),""))</f>
        <v/>
      </c>
      <c r="V44" t="str">
        <f>IF($B44="","",IFERROR(VLOOKUP($B44,[1]!Table1[#All],V$1,FALSE),""))</f>
        <v/>
      </c>
      <c r="W44" t="str">
        <f>IF($B44="","",IFERROR(VLOOKUP($B44,[1]!Table1[#All],W$1,FALSE),""))</f>
        <v/>
      </c>
      <c r="X44" t="str">
        <f>IF($B44="","",IFERROR(VLOOKUP($B44,[1]!Table1[#All],X$1,FALSE),""))</f>
        <v/>
      </c>
      <c r="Y44" t="str">
        <f>IF($B44="","",IFERROR(VLOOKUP($B44,[1]!Table1[#All],Y$1,FALSE),""))</f>
        <v/>
      </c>
      <c r="Z44">
        <v>198</v>
      </c>
      <c r="AA44">
        <v>526</v>
      </c>
      <c r="AB44">
        <v>1948</v>
      </c>
      <c r="AC44">
        <v>104229</v>
      </c>
      <c r="AD44">
        <v>1408</v>
      </c>
      <c r="AE44">
        <v>0.2</v>
      </c>
      <c r="AF44">
        <v>1.45</v>
      </c>
      <c r="AG44">
        <v>5.34</v>
      </c>
      <c r="AH44">
        <v>0.11</v>
      </c>
      <c r="AI44">
        <v>14.63</v>
      </c>
      <c r="AJ44">
        <v>3.65</v>
      </c>
      <c r="AK44">
        <v>1.22</v>
      </c>
      <c r="AL44">
        <v>100</v>
      </c>
      <c r="AM44">
        <v>-0.76</v>
      </c>
      <c r="AN44">
        <v>0.05</v>
      </c>
      <c r="AO44">
        <v>1.07</v>
      </c>
    </row>
    <row r="45" spans="1:41" x14ac:dyDescent="0.25">
      <c r="A45" t="s">
        <v>62</v>
      </c>
      <c r="B45" t="str">
        <f t="shared" si="0"/>
        <v>202R00488</v>
      </c>
      <c r="F45">
        <v>-122.374824</v>
      </c>
      <c r="G45">
        <v>37.380010599999999</v>
      </c>
      <c r="I45" t="str">
        <f>IF($B45="","",IFERROR(VLOOKUP($B45,[1]!Table1[#All],3,FALSE),""))</f>
        <v/>
      </c>
      <c r="J45" t="str">
        <f>IF($B45="","",IFERROR(VLOOKUP($B45,[1]!Table1[#All],5,FALSE),""))</f>
        <v/>
      </c>
      <c r="K45" t="str">
        <f>IF($B45="","",IFERROR(VLOOKUP($B45,[1]!Table1[#All],7,FALSE),""))</f>
        <v/>
      </c>
      <c r="L45" t="str">
        <f>IF($B45="","",IFERROR(VLOOKUP($B45,[1]!Table1[#All],70,FALSE),""))</f>
        <v/>
      </c>
      <c r="M45">
        <v>10.93</v>
      </c>
      <c r="N45" t="str">
        <f>IF($B45="","",IFERROR(VLOOKUP($B45,[1]!Table1[#All],N$1,FALSE),""))</f>
        <v/>
      </c>
      <c r="O45" t="str">
        <f>IF($B45="","",IFERROR(VLOOKUP($B45,[1]!Table1[#All],O$1,FALSE),""))</f>
        <v/>
      </c>
      <c r="P45" t="str">
        <f>IF($B45="","",IFERROR(VLOOKUP($B45,[1]!Table1[#All],P$1,FALSE),""))</f>
        <v/>
      </c>
      <c r="Q45" t="str">
        <f>IF($B45="","",IFERROR(VLOOKUP($B45,[1]!Table1[#All],Q$1,FALSE),""))</f>
        <v/>
      </c>
      <c r="R45" t="str">
        <f>IF($B45="","",IFERROR(VLOOKUP($B45,[1]!Table1[#All],R$1,FALSE),""))</f>
        <v/>
      </c>
      <c r="S45" t="str">
        <f>IF($B45="","",IFERROR(VLOOKUP($B45,[1]!Table1[#All],S$1,FALSE),""))</f>
        <v/>
      </c>
      <c r="T45" t="str">
        <f>IF($B45="","",IFERROR(VLOOKUP($B45,[1]!Table1[#All],T$1,FALSE),""))</f>
        <v/>
      </c>
      <c r="U45" t="str">
        <f>IF($B45="","",IFERROR(VLOOKUP($B45,[1]!Table1[#All],U$1,FALSE),""))</f>
        <v/>
      </c>
      <c r="V45" t="str">
        <f>IF($B45="","",IFERROR(VLOOKUP($B45,[1]!Table1[#All],V$1,FALSE),""))</f>
        <v/>
      </c>
      <c r="W45" t="str">
        <f>IF($B45="","",IFERROR(VLOOKUP($B45,[1]!Table1[#All],W$1,FALSE),""))</f>
        <v/>
      </c>
      <c r="X45" t="str">
        <f>IF($B45="","",IFERROR(VLOOKUP($B45,[1]!Table1[#All],X$1,FALSE),""))</f>
        <v/>
      </c>
      <c r="Y45" t="str">
        <f>IF($B45="","",IFERROR(VLOOKUP($B45,[1]!Table1[#All],Y$1,FALSE),""))</f>
        <v/>
      </c>
      <c r="Z45">
        <v>69</v>
      </c>
      <c r="AA45">
        <v>596</v>
      </c>
      <c r="AB45">
        <v>1842</v>
      </c>
      <c r="AC45">
        <v>72122</v>
      </c>
      <c r="AD45">
        <v>1470</v>
      </c>
      <c r="AE45">
        <v>0.22</v>
      </c>
      <c r="AF45">
        <v>1.47</v>
      </c>
      <c r="AG45">
        <v>2.88</v>
      </c>
      <c r="AH45">
        <v>0.13</v>
      </c>
      <c r="AI45">
        <v>6.26</v>
      </c>
      <c r="AJ45">
        <v>3.02</v>
      </c>
      <c r="AK45">
        <v>0.75</v>
      </c>
      <c r="AL45">
        <v>100</v>
      </c>
      <c r="AM45">
        <v>-0.77</v>
      </c>
      <c r="AN45">
        <v>0.05</v>
      </c>
      <c r="AO45">
        <v>1.04</v>
      </c>
    </row>
    <row r="46" spans="1:41" x14ac:dyDescent="0.25">
      <c r="A46" t="s">
        <v>63</v>
      </c>
      <c r="B46" t="str">
        <f t="shared" si="0"/>
        <v>202R00506</v>
      </c>
      <c r="F46">
        <v>-122.17619000000001</v>
      </c>
      <c r="G46">
        <v>37.289400000000001</v>
      </c>
      <c r="I46" t="str">
        <f>IF($B46="","",IFERROR(VLOOKUP($B46,[1]!Table1[#All],3,FALSE),""))</f>
        <v/>
      </c>
      <c r="J46" t="str">
        <f>IF($B46="","",IFERROR(VLOOKUP($B46,[1]!Table1[#All],5,FALSE),""))</f>
        <v/>
      </c>
      <c r="K46" t="str">
        <f>IF($B46="","",IFERROR(VLOOKUP($B46,[1]!Table1[#All],7,FALSE),""))</f>
        <v/>
      </c>
      <c r="L46" t="str">
        <f>IF($B46="","",IFERROR(VLOOKUP($B46,[1]!Table1[#All],70,FALSE),""))</f>
        <v/>
      </c>
      <c r="M46">
        <v>3.7</v>
      </c>
      <c r="N46" t="str">
        <f>IF($B46="","",IFERROR(VLOOKUP($B46,[1]!Table1[#All],N$1,FALSE),""))</f>
        <v/>
      </c>
      <c r="O46" t="str">
        <f>IF($B46="","",IFERROR(VLOOKUP($B46,[1]!Table1[#All],O$1,FALSE),""))</f>
        <v/>
      </c>
      <c r="P46" t="str">
        <f>IF($B46="","",IFERROR(VLOOKUP($B46,[1]!Table1[#All],P$1,FALSE),""))</f>
        <v/>
      </c>
      <c r="Q46" t="str">
        <f>IF($B46="","",IFERROR(VLOOKUP($B46,[1]!Table1[#All],Q$1,FALSE),""))</f>
        <v/>
      </c>
      <c r="R46" t="str">
        <f>IF($B46="","",IFERROR(VLOOKUP($B46,[1]!Table1[#All],R$1,FALSE),""))</f>
        <v/>
      </c>
      <c r="S46" t="str">
        <f>IF($B46="","",IFERROR(VLOOKUP($B46,[1]!Table1[#All],S$1,FALSE),""))</f>
        <v/>
      </c>
      <c r="T46" t="str">
        <f>IF($B46="","",IFERROR(VLOOKUP($B46,[1]!Table1[#All],T$1,FALSE),""))</f>
        <v/>
      </c>
      <c r="U46" t="str">
        <f>IF($B46="","",IFERROR(VLOOKUP($B46,[1]!Table1[#All],U$1,FALSE),""))</f>
        <v/>
      </c>
      <c r="V46" t="str">
        <f>IF($B46="","",IFERROR(VLOOKUP($B46,[1]!Table1[#All],V$1,FALSE),""))</f>
        <v/>
      </c>
      <c r="W46" t="str">
        <f>IF($B46="","",IFERROR(VLOOKUP($B46,[1]!Table1[#All],W$1,FALSE),""))</f>
        <v/>
      </c>
      <c r="X46" t="str">
        <f>IF($B46="","",IFERROR(VLOOKUP($B46,[1]!Table1[#All],X$1,FALSE),""))</f>
        <v/>
      </c>
      <c r="Y46" t="str">
        <f>IF($B46="","",IFERROR(VLOOKUP($B46,[1]!Table1[#All],Y$1,FALSE),""))</f>
        <v/>
      </c>
      <c r="Z46">
        <v>388</v>
      </c>
      <c r="AA46">
        <v>422</v>
      </c>
      <c r="AB46">
        <v>1980</v>
      </c>
      <c r="AC46">
        <v>93067</v>
      </c>
      <c r="AD46">
        <v>1210</v>
      </c>
      <c r="AE46">
        <v>0.2</v>
      </c>
      <c r="AF46">
        <v>1.46</v>
      </c>
      <c r="AG46">
        <v>5.9</v>
      </c>
      <c r="AH46">
        <v>0.13</v>
      </c>
      <c r="AI46">
        <v>14.96</v>
      </c>
      <c r="AJ46">
        <v>3.82</v>
      </c>
      <c r="AK46">
        <v>0.87</v>
      </c>
      <c r="AL46">
        <v>100</v>
      </c>
      <c r="AM46">
        <v>-0.72</v>
      </c>
      <c r="AN46">
        <v>0.05</v>
      </c>
      <c r="AO46">
        <v>0.56999999999999995</v>
      </c>
    </row>
    <row r="47" spans="1:41" x14ac:dyDescent="0.25">
      <c r="A47" t="s">
        <v>64</v>
      </c>
      <c r="B47" t="str">
        <f t="shared" si="0"/>
        <v>202R00908</v>
      </c>
      <c r="F47">
        <v>-122.49339999999999</v>
      </c>
      <c r="G47">
        <v>37.6113</v>
      </c>
      <c r="I47" t="str">
        <f>IF($B47="","",IFERROR(VLOOKUP($B47,[1]!Table1[#All],3,FALSE),""))</f>
        <v/>
      </c>
      <c r="J47" t="str">
        <f>IF($B47="","",IFERROR(VLOOKUP($B47,[1]!Table1[#All],5,FALSE),""))</f>
        <v/>
      </c>
      <c r="K47" t="str">
        <f>IF($B47="","",IFERROR(VLOOKUP($B47,[1]!Table1[#All],7,FALSE),""))</f>
        <v/>
      </c>
      <c r="L47" t="str">
        <f>IF($B47="","",IFERROR(VLOOKUP($B47,[1]!Table1[#All],70,FALSE),""))</f>
        <v/>
      </c>
      <c r="M47">
        <v>4.2699999999999996</v>
      </c>
      <c r="N47" t="str">
        <f>IF($B47="","",IFERROR(VLOOKUP($B47,[1]!Table1[#All],N$1,FALSE),""))</f>
        <v/>
      </c>
      <c r="O47" t="str">
        <f>IF($B47="","",IFERROR(VLOOKUP($B47,[1]!Table1[#All],O$1,FALSE),""))</f>
        <v/>
      </c>
      <c r="P47" t="str">
        <f>IF($B47="","",IFERROR(VLOOKUP($B47,[1]!Table1[#All],P$1,FALSE),""))</f>
        <v/>
      </c>
      <c r="Q47" t="str">
        <f>IF($B47="","",IFERROR(VLOOKUP($B47,[1]!Table1[#All],Q$1,FALSE),""))</f>
        <v/>
      </c>
      <c r="R47" t="str">
        <f>IF($B47="","",IFERROR(VLOOKUP($B47,[1]!Table1[#All],R$1,FALSE),""))</f>
        <v/>
      </c>
      <c r="S47" t="str">
        <f>IF($B47="","",IFERROR(VLOOKUP($B47,[1]!Table1[#All],S$1,FALSE),""))</f>
        <v/>
      </c>
      <c r="T47" t="str">
        <f>IF($B47="","",IFERROR(VLOOKUP($B47,[1]!Table1[#All],T$1,FALSE),""))</f>
        <v/>
      </c>
      <c r="U47" t="str">
        <f>IF($B47="","",IFERROR(VLOOKUP($B47,[1]!Table1[#All],U$1,FALSE),""))</f>
        <v/>
      </c>
      <c r="V47" t="str">
        <f>IF($B47="","",IFERROR(VLOOKUP($B47,[1]!Table1[#All],V$1,FALSE),""))</f>
        <v/>
      </c>
      <c r="W47" t="str">
        <f>IF($B47="","",IFERROR(VLOOKUP($B47,[1]!Table1[#All],W$1,FALSE),""))</f>
        <v/>
      </c>
      <c r="X47" t="str">
        <f>IF($B47="","",IFERROR(VLOOKUP($B47,[1]!Table1[#All],X$1,FALSE),""))</f>
        <v/>
      </c>
      <c r="Y47" t="str">
        <f>IF($B47="","",IFERROR(VLOOKUP($B47,[1]!Table1[#All],Y$1,FALSE),""))</f>
        <v/>
      </c>
      <c r="Z47">
        <v>13</v>
      </c>
      <c r="AA47">
        <v>374</v>
      </c>
      <c r="AB47">
        <v>1686</v>
      </c>
      <c r="AC47">
        <v>57460</v>
      </c>
      <c r="AD47">
        <v>787</v>
      </c>
      <c r="AE47">
        <v>0.24</v>
      </c>
      <c r="AF47">
        <v>1.49</v>
      </c>
      <c r="AG47">
        <v>5.86</v>
      </c>
      <c r="AH47">
        <v>0.16</v>
      </c>
      <c r="AI47">
        <v>7.77</v>
      </c>
      <c r="AJ47">
        <v>2.5299999999999998</v>
      </c>
      <c r="AK47">
        <v>0.03</v>
      </c>
      <c r="AL47">
        <v>100</v>
      </c>
      <c r="AM47">
        <v>-0.17</v>
      </c>
      <c r="AN47">
        <v>0.02</v>
      </c>
      <c r="AO47">
        <v>0.63</v>
      </c>
    </row>
    <row r="48" spans="1:41" x14ac:dyDescent="0.25">
      <c r="A48" t="s">
        <v>65</v>
      </c>
      <c r="B48" t="str">
        <f t="shared" si="0"/>
        <v>202R00972</v>
      </c>
      <c r="F48">
        <v>-122.4509</v>
      </c>
      <c r="G48">
        <v>37.513800000000003</v>
      </c>
      <c r="I48" t="str">
        <f>IF($B48="","",IFERROR(VLOOKUP($B48,[1]!Table1[#All],3,FALSE),""))</f>
        <v/>
      </c>
      <c r="J48" t="str">
        <f>IF($B48="","",IFERROR(VLOOKUP($B48,[1]!Table1[#All],5,FALSE),""))</f>
        <v/>
      </c>
      <c r="K48" t="str">
        <f>IF($B48="","",IFERROR(VLOOKUP($B48,[1]!Table1[#All],7,FALSE),""))</f>
        <v/>
      </c>
      <c r="L48" t="str">
        <f>IF($B48="","",IFERROR(VLOOKUP($B48,[1]!Table1[#All],70,FALSE),""))</f>
        <v/>
      </c>
      <c r="M48">
        <v>0.52</v>
      </c>
      <c r="N48" t="str">
        <f>IF($B48="","",IFERROR(VLOOKUP($B48,[1]!Table1[#All],N$1,FALSE),""))</f>
        <v/>
      </c>
      <c r="O48" t="str">
        <f>IF($B48="","",IFERROR(VLOOKUP($B48,[1]!Table1[#All],O$1,FALSE),""))</f>
        <v/>
      </c>
      <c r="P48" t="str">
        <f>IF($B48="","",IFERROR(VLOOKUP($B48,[1]!Table1[#All],P$1,FALSE),""))</f>
        <v/>
      </c>
      <c r="Q48" t="str">
        <f>IF($B48="","",IFERROR(VLOOKUP($B48,[1]!Table1[#All],Q$1,FALSE),""))</f>
        <v/>
      </c>
      <c r="R48" t="str">
        <f>IF($B48="","",IFERROR(VLOOKUP($B48,[1]!Table1[#All],R$1,FALSE),""))</f>
        <v/>
      </c>
      <c r="S48" t="str">
        <f>IF($B48="","",IFERROR(VLOOKUP($B48,[1]!Table1[#All],S$1,FALSE),""))</f>
        <v/>
      </c>
      <c r="T48" t="str">
        <f>IF($B48="","",IFERROR(VLOOKUP($B48,[1]!Table1[#All],T$1,FALSE),""))</f>
        <v/>
      </c>
      <c r="U48" t="str">
        <f>IF($B48="","",IFERROR(VLOOKUP($B48,[1]!Table1[#All],U$1,FALSE),""))</f>
        <v/>
      </c>
      <c r="V48" t="str">
        <f>IF($B48="","",IFERROR(VLOOKUP($B48,[1]!Table1[#All],V$1,FALSE),""))</f>
        <v/>
      </c>
      <c r="W48" t="str">
        <f>IF($B48="","",IFERROR(VLOOKUP($B48,[1]!Table1[#All],W$1,FALSE),""))</f>
        <v/>
      </c>
      <c r="X48" t="str">
        <f>IF($B48="","",IFERROR(VLOOKUP($B48,[1]!Table1[#All],X$1,FALSE),""))</f>
        <v/>
      </c>
      <c r="Y48" t="str">
        <f>IF($B48="","",IFERROR(VLOOKUP($B48,[1]!Table1[#All],Y$1,FALSE),""))</f>
        <v/>
      </c>
      <c r="Z48">
        <v>136</v>
      </c>
      <c r="AA48">
        <v>206</v>
      </c>
      <c r="AB48">
        <v>1785</v>
      </c>
      <c r="AC48">
        <v>70421</v>
      </c>
      <c r="AD48">
        <v>1300</v>
      </c>
      <c r="AE48">
        <v>0.27</v>
      </c>
      <c r="AF48">
        <v>1.49</v>
      </c>
      <c r="AG48">
        <v>2.09</v>
      </c>
      <c r="AH48">
        <v>0.18</v>
      </c>
      <c r="AI48">
        <v>4.42</v>
      </c>
      <c r="AJ48">
        <v>1.86</v>
      </c>
      <c r="AK48">
        <v>0.03</v>
      </c>
      <c r="AL48">
        <v>100</v>
      </c>
      <c r="AM48">
        <v>-1.69</v>
      </c>
      <c r="AN48">
        <v>0.01</v>
      </c>
      <c r="AO48">
        <v>-0.28000000000000003</v>
      </c>
    </row>
    <row r="49" spans="1:41" x14ac:dyDescent="0.25">
      <c r="A49" t="s">
        <v>66</v>
      </c>
      <c r="B49" t="str">
        <f t="shared" si="0"/>
        <v>202R01308</v>
      </c>
      <c r="F49">
        <v>-122.4362</v>
      </c>
      <c r="G49">
        <v>37.468299999999999</v>
      </c>
      <c r="I49" t="str">
        <f>IF($B49="","",IFERROR(VLOOKUP($B49,[1]!Table1[#All],3,FALSE),""))</f>
        <v/>
      </c>
      <c r="J49" t="str">
        <f>IF($B49="","",IFERROR(VLOOKUP($B49,[1]!Table1[#All],5,FALSE),""))</f>
        <v/>
      </c>
      <c r="K49" t="str">
        <f>IF($B49="","",IFERROR(VLOOKUP($B49,[1]!Table1[#All],7,FALSE),""))</f>
        <v/>
      </c>
      <c r="L49" t="str">
        <f>IF($B49="","",IFERROR(VLOOKUP($B49,[1]!Table1[#All],70,FALSE),""))</f>
        <v/>
      </c>
      <c r="M49">
        <v>70.25</v>
      </c>
      <c r="N49" t="str">
        <f>IF($B49="","",IFERROR(VLOOKUP($B49,[1]!Table1[#All],N$1,FALSE),""))</f>
        <v/>
      </c>
      <c r="O49" t="str">
        <f>IF($B49="","",IFERROR(VLOOKUP($B49,[1]!Table1[#All],O$1,FALSE),""))</f>
        <v/>
      </c>
      <c r="P49" t="str">
        <f>IF($B49="","",IFERROR(VLOOKUP($B49,[1]!Table1[#All],P$1,FALSE),""))</f>
        <v/>
      </c>
      <c r="Q49" t="str">
        <f>IF($B49="","",IFERROR(VLOOKUP($B49,[1]!Table1[#All],Q$1,FALSE),""))</f>
        <v/>
      </c>
      <c r="R49" t="str">
        <f>IF($B49="","",IFERROR(VLOOKUP($B49,[1]!Table1[#All],R$1,FALSE),""))</f>
        <v/>
      </c>
      <c r="S49" t="str">
        <f>IF($B49="","",IFERROR(VLOOKUP($B49,[1]!Table1[#All],S$1,FALSE),""))</f>
        <v/>
      </c>
      <c r="T49" t="str">
        <f>IF($B49="","",IFERROR(VLOOKUP($B49,[1]!Table1[#All],T$1,FALSE),""))</f>
        <v/>
      </c>
      <c r="U49" t="str">
        <f>IF($B49="","",IFERROR(VLOOKUP($B49,[1]!Table1[#All],U$1,FALSE),""))</f>
        <v/>
      </c>
      <c r="V49" t="str">
        <f>IF($B49="","",IFERROR(VLOOKUP($B49,[1]!Table1[#All],V$1,FALSE),""))</f>
        <v/>
      </c>
      <c r="W49" t="str">
        <f>IF($B49="","",IFERROR(VLOOKUP($B49,[1]!Table1[#All],W$1,FALSE),""))</f>
        <v/>
      </c>
      <c r="X49" t="str">
        <f>IF($B49="","",IFERROR(VLOOKUP($B49,[1]!Table1[#All],X$1,FALSE),""))</f>
        <v/>
      </c>
      <c r="Y49" t="str">
        <f>IF($B49="","",IFERROR(VLOOKUP($B49,[1]!Table1[#All],Y$1,FALSE),""))</f>
        <v/>
      </c>
      <c r="Z49">
        <v>13</v>
      </c>
      <c r="AA49">
        <v>614</v>
      </c>
      <c r="AB49">
        <v>1800</v>
      </c>
      <c r="AC49">
        <v>69951</v>
      </c>
      <c r="AD49">
        <v>1384</v>
      </c>
      <c r="AE49">
        <v>0.26</v>
      </c>
      <c r="AF49">
        <v>1.48</v>
      </c>
      <c r="AG49">
        <v>3.29</v>
      </c>
      <c r="AH49">
        <v>0.14000000000000001</v>
      </c>
      <c r="AI49">
        <v>7.31</v>
      </c>
      <c r="AJ49">
        <v>1.97</v>
      </c>
      <c r="AK49">
        <v>0.41</v>
      </c>
      <c r="AL49">
        <v>100</v>
      </c>
      <c r="AM49">
        <v>-0.9</v>
      </c>
      <c r="AN49">
        <v>0.08</v>
      </c>
      <c r="AO49">
        <v>1.85</v>
      </c>
    </row>
    <row r="50" spans="1:41" x14ac:dyDescent="0.25">
      <c r="A50" t="s">
        <v>67</v>
      </c>
      <c r="B50" t="str">
        <f t="shared" si="0"/>
        <v>202R01356</v>
      </c>
      <c r="F50">
        <v>-122.461</v>
      </c>
      <c r="G50">
        <v>37.575000000000003</v>
      </c>
      <c r="I50" t="str">
        <f>IF($B50="","",IFERROR(VLOOKUP($B50,[1]!Table1[#All],3,FALSE),""))</f>
        <v/>
      </c>
      <c r="J50" t="str">
        <f>IF($B50="","",IFERROR(VLOOKUP($B50,[1]!Table1[#All],5,FALSE),""))</f>
        <v/>
      </c>
      <c r="K50" t="str">
        <f>IF($B50="","",IFERROR(VLOOKUP($B50,[1]!Table1[#All],7,FALSE),""))</f>
        <v/>
      </c>
      <c r="L50" t="str">
        <f>IF($B50="","",IFERROR(VLOOKUP($B50,[1]!Table1[#All],70,FALSE),""))</f>
        <v/>
      </c>
      <c r="M50">
        <v>2.88</v>
      </c>
      <c r="N50" t="str">
        <f>IF($B50="","",IFERROR(VLOOKUP($B50,[1]!Table1[#All],N$1,FALSE),""))</f>
        <v/>
      </c>
      <c r="O50" t="str">
        <f>IF($B50="","",IFERROR(VLOOKUP($B50,[1]!Table1[#All],O$1,FALSE),""))</f>
        <v/>
      </c>
      <c r="P50" t="str">
        <f>IF($B50="","",IFERROR(VLOOKUP($B50,[1]!Table1[#All],P$1,FALSE),""))</f>
        <v/>
      </c>
      <c r="Q50" t="str">
        <f>IF($B50="","",IFERROR(VLOOKUP($B50,[1]!Table1[#All],Q$1,FALSE),""))</f>
        <v/>
      </c>
      <c r="R50" t="str">
        <f>IF($B50="","",IFERROR(VLOOKUP($B50,[1]!Table1[#All],R$1,FALSE),""))</f>
        <v/>
      </c>
      <c r="S50" t="str">
        <f>IF($B50="","",IFERROR(VLOOKUP($B50,[1]!Table1[#All],S$1,FALSE),""))</f>
        <v/>
      </c>
      <c r="T50" t="str">
        <f>IF($B50="","",IFERROR(VLOOKUP($B50,[1]!Table1[#All],T$1,FALSE),""))</f>
        <v/>
      </c>
      <c r="U50" t="str">
        <f>IF($B50="","",IFERROR(VLOOKUP($B50,[1]!Table1[#All],U$1,FALSE),""))</f>
        <v/>
      </c>
      <c r="V50" t="str">
        <f>IF($B50="","",IFERROR(VLOOKUP($B50,[1]!Table1[#All],V$1,FALSE),""))</f>
        <v/>
      </c>
      <c r="W50" t="str">
        <f>IF($B50="","",IFERROR(VLOOKUP($B50,[1]!Table1[#All],W$1,FALSE),""))</f>
        <v/>
      </c>
      <c r="X50" t="str">
        <f>IF($B50="","",IFERROR(VLOOKUP($B50,[1]!Table1[#All],X$1,FALSE),""))</f>
        <v/>
      </c>
      <c r="Y50" t="str">
        <f>IF($B50="","",IFERROR(VLOOKUP($B50,[1]!Table1[#All],Y$1,FALSE),""))</f>
        <v/>
      </c>
      <c r="Z50">
        <v>85</v>
      </c>
      <c r="AA50">
        <v>342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3.23</v>
      </c>
      <c r="AH50">
        <v>0.14000000000000001</v>
      </c>
      <c r="AI50">
        <v>3.76</v>
      </c>
      <c r="AJ50">
        <v>2.5299999999999998</v>
      </c>
      <c r="AK50">
        <v>0.05</v>
      </c>
      <c r="AL50">
        <v>100</v>
      </c>
      <c r="AM50">
        <v>-0.6</v>
      </c>
      <c r="AN50">
        <v>0.05</v>
      </c>
      <c r="AO50">
        <v>0.46</v>
      </c>
    </row>
    <row r="51" spans="1:41" x14ac:dyDescent="0.25">
      <c r="A51" t="s">
        <v>68</v>
      </c>
      <c r="B51" t="str">
        <f t="shared" si="0"/>
        <v>202R01612</v>
      </c>
      <c r="F51">
        <v>-122.471</v>
      </c>
      <c r="G51">
        <v>37.578000000000003</v>
      </c>
      <c r="I51" t="str">
        <f>IF($B51="","",IFERROR(VLOOKUP($B51,[1]!Table1[#All],3,FALSE),""))</f>
        <v/>
      </c>
      <c r="J51" t="str">
        <f>IF($B51="","",IFERROR(VLOOKUP($B51,[1]!Table1[#All],5,FALSE),""))</f>
        <v/>
      </c>
      <c r="K51" t="str">
        <f>IF($B51="","",IFERROR(VLOOKUP($B51,[1]!Table1[#All],7,FALSE),""))</f>
        <v/>
      </c>
      <c r="L51" t="str">
        <f>IF($B51="","",IFERROR(VLOOKUP($B51,[1]!Table1[#All],70,FALSE),""))</f>
        <v/>
      </c>
      <c r="M51">
        <v>4.9800000000000004</v>
      </c>
      <c r="N51" t="str">
        <f>IF($B51="","",IFERROR(VLOOKUP($B51,[1]!Table1[#All],N$1,FALSE),""))</f>
        <v/>
      </c>
      <c r="O51" t="str">
        <f>IF($B51="","",IFERROR(VLOOKUP($B51,[1]!Table1[#All],O$1,FALSE),""))</f>
        <v/>
      </c>
      <c r="P51" t="str">
        <f>IF($B51="","",IFERROR(VLOOKUP($B51,[1]!Table1[#All],P$1,FALSE),""))</f>
        <v/>
      </c>
      <c r="Q51" t="str">
        <f>IF($B51="","",IFERROR(VLOOKUP($B51,[1]!Table1[#All],Q$1,FALSE),""))</f>
        <v/>
      </c>
      <c r="R51" t="str">
        <f>IF($B51="","",IFERROR(VLOOKUP($B51,[1]!Table1[#All],R$1,FALSE),""))</f>
        <v/>
      </c>
      <c r="S51" t="str">
        <f>IF($B51="","",IFERROR(VLOOKUP($B51,[1]!Table1[#All],S$1,FALSE),""))</f>
        <v/>
      </c>
      <c r="T51" t="str">
        <f>IF($B51="","",IFERROR(VLOOKUP($B51,[1]!Table1[#All],T$1,FALSE),""))</f>
        <v/>
      </c>
      <c r="U51" t="str">
        <f>IF($B51="","",IFERROR(VLOOKUP($B51,[1]!Table1[#All],U$1,FALSE),""))</f>
        <v/>
      </c>
      <c r="V51" t="str">
        <f>IF($B51="","",IFERROR(VLOOKUP($B51,[1]!Table1[#All],V$1,FALSE),""))</f>
        <v/>
      </c>
      <c r="W51" t="str">
        <f>IF($B51="","",IFERROR(VLOOKUP($B51,[1]!Table1[#All],W$1,FALSE),""))</f>
        <v/>
      </c>
      <c r="X51" t="str">
        <f>IF($B51="","",IFERROR(VLOOKUP($B51,[1]!Table1[#All],X$1,FALSE),""))</f>
        <v/>
      </c>
      <c r="Y51" t="str">
        <f>IF($B51="","",IFERROR(VLOOKUP($B51,[1]!Table1[#All],Y$1,FALSE),""))</f>
        <v/>
      </c>
      <c r="Z51">
        <v>55</v>
      </c>
      <c r="AA51">
        <v>372</v>
      </c>
      <c r="AB51">
        <v>1848</v>
      </c>
      <c r="AC51">
        <v>84173</v>
      </c>
      <c r="AD51">
        <v>1012</v>
      </c>
      <c r="AE51">
        <v>0.24</v>
      </c>
      <c r="AF51">
        <v>1.49</v>
      </c>
      <c r="AG51">
        <v>2.67</v>
      </c>
      <c r="AH51">
        <v>0.14000000000000001</v>
      </c>
      <c r="AI51">
        <v>2.96</v>
      </c>
      <c r="AJ51">
        <v>2.5299999999999998</v>
      </c>
      <c r="AK51">
        <v>0.05</v>
      </c>
      <c r="AL51">
        <v>100</v>
      </c>
      <c r="AM51">
        <v>-0.64</v>
      </c>
      <c r="AN51">
        <v>0.05</v>
      </c>
      <c r="AO51">
        <v>0.7</v>
      </c>
    </row>
    <row r="52" spans="1:41" x14ac:dyDescent="0.25">
      <c r="A52" t="s">
        <v>69</v>
      </c>
      <c r="B52" t="str">
        <f t="shared" si="0"/>
        <v>202R02332</v>
      </c>
      <c r="F52">
        <v>-122.441158</v>
      </c>
      <c r="G52">
        <v>37.469999000000001</v>
      </c>
      <c r="I52" t="str">
        <f>IF($B52="","",IFERROR(VLOOKUP($B52,[1]!Table1[#All],3,FALSE),""))</f>
        <v/>
      </c>
      <c r="J52" t="str">
        <f>IF($B52="","",IFERROR(VLOOKUP($B52,[1]!Table1[#All],5,FALSE),""))</f>
        <v/>
      </c>
      <c r="K52" t="str">
        <f>IF($B52="","",IFERROR(VLOOKUP($B52,[1]!Table1[#All],7,FALSE),""))</f>
        <v/>
      </c>
      <c r="L52" t="str">
        <f>IF($B52="","",IFERROR(VLOOKUP($B52,[1]!Table1[#All],70,FALSE),""))</f>
        <v/>
      </c>
      <c r="M52">
        <v>72.23</v>
      </c>
      <c r="N52" t="str">
        <f>IF($B52="","",IFERROR(VLOOKUP($B52,[1]!Table1[#All],N$1,FALSE),""))</f>
        <v/>
      </c>
      <c r="O52" t="str">
        <f>IF($B52="","",IFERROR(VLOOKUP($B52,[1]!Table1[#All],O$1,FALSE),""))</f>
        <v/>
      </c>
      <c r="P52" t="str">
        <f>IF($B52="","",IFERROR(VLOOKUP($B52,[1]!Table1[#All],P$1,FALSE),""))</f>
        <v/>
      </c>
      <c r="Q52" t="str">
        <f>IF($B52="","",IFERROR(VLOOKUP($B52,[1]!Table1[#All],Q$1,FALSE),""))</f>
        <v/>
      </c>
      <c r="R52" t="str">
        <f>IF($B52="","",IFERROR(VLOOKUP($B52,[1]!Table1[#All],R$1,FALSE),""))</f>
        <v/>
      </c>
      <c r="S52" t="str">
        <f>IF($B52="","",IFERROR(VLOOKUP($B52,[1]!Table1[#All],S$1,FALSE),""))</f>
        <v/>
      </c>
      <c r="T52" t="str">
        <f>IF($B52="","",IFERROR(VLOOKUP($B52,[1]!Table1[#All],T$1,FALSE),""))</f>
        <v/>
      </c>
      <c r="U52" t="str">
        <f>IF($B52="","",IFERROR(VLOOKUP($B52,[1]!Table1[#All],U$1,FALSE),""))</f>
        <v/>
      </c>
      <c r="V52" t="str">
        <f>IF($B52="","",IFERROR(VLOOKUP($B52,[1]!Table1[#All],V$1,FALSE),""))</f>
        <v/>
      </c>
      <c r="W52" t="str">
        <f>IF($B52="","",IFERROR(VLOOKUP($B52,[1]!Table1[#All],W$1,FALSE),""))</f>
        <v/>
      </c>
      <c r="X52" t="str">
        <f>IF($B52="","",IFERROR(VLOOKUP($B52,[1]!Table1[#All],X$1,FALSE),""))</f>
        <v/>
      </c>
      <c r="Y52" t="str">
        <f>IF($B52="","",IFERROR(VLOOKUP($B52,[1]!Table1[#All],Y$1,FALSE),""))</f>
        <v/>
      </c>
      <c r="Z52">
        <v>7</v>
      </c>
      <c r="AA52">
        <v>618</v>
      </c>
      <c r="AB52">
        <v>1700</v>
      </c>
      <c r="AC52">
        <v>63397</v>
      </c>
      <c r="AD52">
        <v>1384</v>
      </c>
      <c r="AE52">
        <v>0.26</v>
      </c>
      <c r="AF52">
        <v>1.49</v>
      </c>
      <c r="AG52">
        <v>3.23</v>
      </c>
      <c r="AH52">
        <v>0.14000000000000001</v>
      </c>
      <c r="AI52">
        <v>7.19</v>
      </c>
      <c r="AJ52">
        <v>1.96</v>
      </c>
      <c r="AK52">
        <v>0.41</v>
      </c>
      <c r="AL52">
        <v>100</v>
      </c>
      <c r="AM52">
        <v>-0.82</v>
      </c>
      <c r="AN52">
        <v>0.1</v>
      </c>
      <c r="AO52">
        <v>1.86</v>
      </c>
    </row>
    <row r="53" spans="1:41" x14ac:dyDescent="0.25">
      <c r="A53" t="s">
        <v>70</v>
      </c>
      <c r="B53" t="str">
        <f t="shared" si="0"/>
        <v/>
      </c>
      <c r="D53" t="s">
        <v>17</v>
      </c>
      <c r="F53">
        <v>-122.3848</v>
      </c>
      <c r="G53">
        <v>37.325099999999999</v>
      </c>
      <c r="I53" t="str">
        <f>IF($B53="","",IFERROR(VLOOKUP($B53,[1]!Table1[#All],3,FALSE),""))</f>
        <v/>
      </c>
      <c r="J53" t="str">
        <f>IF($B53="","",IFERROR(VLOOKUP($B53,[1]!Table1[#All],5,FALSE),""))</f>
        <v/>
      </c>
      <c r="K53" t="str">
        <f>IF($B53="","",IFERROR(VLOOKUP($B53,[1]!Table1[#All],7,FALSE),""))</f>
        <v/>
      </c>
      <c r="L53" t="str">
        <f>IF($B53="","",IFERROR(VLOOKUP($B53,[1]!Table1[#All],70,FALSE),""))</f>
        <v/>
      </c>
      <c r="M53">
        <v>130.16</v>
      </c>
      <c r="N53" t="str">
        <f>IF($B53="","",IFERROR(VLOOKUP($B53,[1]!Table1[#All],N$1,FALSE),""))</f>
        <v/>
      </c>
      <c r="O53" t="str">
        <f>IF($B53="","",IFERROR(VLOOKUP($B53,[1]!Table1[#All],O$1,FALSE),""))</f>
        <v/>
      </c>
      <c r="P53" t="str">
        <f>IF($B53="","",IFERROR(VLOOKUP($B53,[1]!Table1[#All],P$1,FALSE),""))</f>
        <v/>
      </c>
      <c r="Q53" t="str">
        <f>IF($B53="","",IFERROR(VLOOKUP($B53,[1]!Table1[#All],Q$1,FALSE),""))</f>
        <v/>
      </c>
      <c r="R53" t="str">
        <f>IF($B53="","",IFERROR(VLOOKUP($B53,[1]!Table1[#All],R$1,FALSE),""))</f>
        <v/>
      </c>
      <c r="S53" t="str">
        <f>IF($B53="","",IFERROR(VLOOKUP($B53,[1]!Table1[#All],S$1,FALSE),""))</f>
        <v/>
      </c>
      <c r="T53" t="str">
        <f>IF($B53="","",IFERROR(VLOOKUP($B53,[1]!Table1[#All],T$1,FALSE),""))</f>
        <v/>
      </c>
      <c r="U53" t="str">
        <f>IF($B53="","",IFERROR(VLOOKUP($B53,[1]!Table1[#All],U$1,FALSE),""))</f>
        <v/>
      </c>
      <c r="V53" t="str">
        <f>IF($B53="","",IFERROR(VLOOKUP($B53,[1]!Table1[#All],V$1,FALSE),""))</f>
        <v/>
      </c>
      <c r="W53" t="str">
        <f>IF($B53="","",IFERROR(VLOOKUP($B53,[1]!Table1[#All],W$1,FALSE),""))</f>
        <v/>
      </c>
      <c r="X53" t="str">
        <f>IF($B53="","",IFERROR(VLOOKUP($B53,[1]!Table1[#All],X$1,FALSE),""))</f>
        <v/>
      </c>
      <c r="Y53" t="str">
        <f>IF($B53="","",IFERROR(VLOOKUP($B53,[1]!Table1[#All],Y$1,FALSE),""))</f>
        <v/>
      </c>
      <c r="Z53">
        <v>13</v>
      </c>
      <c r="AA53">
        <v>765</v>
      </c>
      <c r="AB53">
        <v>1817</v>
      </c>
      <c r="AC53">
        <v>69829</v>
      </c>
      <c r="AD53">
        <v>1308</v>
      </c>
      <c r="AE53">
        <v>0.25</v>
      </c>
      <c r="AF53">
        <v>1.49</v>
      </c>
      <c r="AG53">
        <v>3.23</v>
      </c>
      <c r="AH53">
        <v>0.16</v>
      </c>
      <c r="AI53">
        <v>5.59</v>
      </c>
      <c r="AJ53">
        <v>2.48</v>
      </c>
      <c r="AK53">
        <v>0.32</v>
      </c>
      <c r="AL53">
        <v>100</v>
      </c>
      <c r="AM53">
        <v>-0.71</v>
      </c>
      <c r="AN53">
        <v>0.05</v>
      </c>
      <c r="AO53">
        <v>2.11</v>
      </c>
    </row>
    <row r="54" spans="1:41" x14ac:dyDescent="0.25">
      <c r="A54" t="s">
        <v>71</v>
      </c>
      <c r="B54" t="str">
        <f t="shared" si="0"/>
        <v/>
      </c>
      <c r="D54" t="s">
        <v>17</v>
      </c>
      <c r="F54">
        <v>-122.3274</v>
      </c>
      <c r="G54">
        <v>37.3827</v>
      </c>
      <c r="I54" t="str">
        <f>IF($B54="","",IFERROR(VLOOKUP($B54,[1]!Table1[#All],3,FALSE),""))</f>
        <v/>
      </c>
      <c r="J54" t="str">
        <f>IF($B54="","",IFERROR(VLOOKUP($B54,[1]!Table1[#All],5,FALSE),""))</f>
        <v/>
      </c>
      <c r="K54" t="str">
        <f>IF($B54="","",IFERROR(VLOOKUP($B54,[1]!Table1[#All],7,FALSE),""))</f>
        <v/>
      </c>
      <c r="L54" t="str">
        <f>IF($B54="","",IFERROR(VLOOKUP($B54,[1]!Table1[#All],70,FALSE),""))</f>
        <v/>
      </c>
      <c r="M54">
        <v>12.87</v>
      </c>
      <c r="N54" t="str">
        <f>IF($B54="","",IFERROR(VLOOKUP($B54,[1]!Table1[#All],N$1,FALSE),""))</f>
        <v/>
      </c>
      <c r="O54" t="str">
        <f>IF($B54="","",IFERROR(VLOOKUP($B54,[1]!Table1[#All],O$1,FALSE),""))</f>
        <v/>
      </c>
      <c r="P54" t="str">
        <f>IF($B54="","",IFERROR(VLOOKUP($B54,[1]!Table1[#All],P$1,FALSE),""))</f>
        <v/>
      </c>
      <c r="Q54" t="str">
        <f>IF($B54="","",IFERROR(VLOOKUP($B54,[1]!Table1[#All],Q$1,FALSE),""))</f>
        <v/>
      </c>
      <c r="R54" t="str">
        <f>IF($B54="","",IFERROR(VLOOKUP($B54,[1]!Table1[#All],R$1,FALSE),""))</f>
        <v/>
      </c>
      <c r="S54" t="str">
        <f>IF($B54="","",IFERROR(VLOOKUP($B54,[1]!Table1[#All],S$1,FALSE),""))</f>
        <v/>
      </c>
      <c r="T54" t="str">
        <f>IF($B54="","",IFERROR(VLOOKUP($B54,[1]!Table1[#All],T$1,FALSE),""))</f>
        <v/>
      </c>
      <c r="U54" t="str">
        <f>IF($B54="","",IFERROR(VLOOKUP($B54,[1]!Table1[#All],U$1,FALSE),""))</f>
        <v/>
      </c>
      <c r="V54" t="str">
        <f>IF($B54="","",IFERROR(VLOOKUP($B54,[1]!Table1[#All],V$1,FALSE),""))</f>
        <v/>
      </c>
      <c r="W54" t="str">
        <f>IF($B54="","",IFERROR(VLOOKUP($B54,[1]!Table1[#All],W$1,FALSE),""))</f>
        <v/>
      </c>
      <c r="X54" t="str">
        <f>IF($B54="","",IFERROR(VLOOKUP($B54,[1]!Table1[#All],X$1,FALSE),""))</f>
        <v/>
      </c>
      <c r="Y54" t="str">
        <f>IF($B54="","",IFERROR(VLOOKUP($B54,[1]!Table1[#All],Y$1,FALSE),""))</f>
        <v/>
      </c>
      <c r="Z54">
        <v>216</v>
      </c>
      <c r="AA54">
        <v>520</v>
      </c>
      <c r="AB54">
        <v>1934</v>
      </c>
      <c r="AC54">
        <v>85621</v>
      </c>
      <c r="AD54">
        <v>1437</v>
      </c>
      <c r="AE54">
        <v>0.2</v>
      </c>
      <c r="AF54">
        <v>1.47</v>
      </c>
      <c r="AG54">
        <v>2.64</v>
      </c>
      <c r="AH54">
        <v>0.13</v>
      </c>
      <c r="AI54">
        <v>6.13</v>
      </c>
      <c r="AJ54">
        <v>4.5999999999999996</v>
      </c>
      <c r="AK54">
        <v>1.03</v>
      </c>
      <c r="AL54">
        <v>100</v>
      </c>
      <c r="AM54">
        <v>-0.74</v>
      </c>
      <c r="AN54">
        <v>0.04</v>
      </c>
      <c r="AO54">
        <v>1.1100000000000001</v>
      </c>
    </row>
    <row r="55" spans="1:41" x14ac:dyDescent="0.25">
      <c r="A55" t="s">
        <v>72</v>
      </c>
      <c r="B55" t="str">
        <f t="shared" si="0"/>
        <v/>
      </c>
      <c r="D55" t="s">
        <v>17</v>
      </c>
      <c r="F55">
        <v>-122.3155</v>
      </c>
      <c r="G55">
        <v>37.311399999999999</v>
      </c>
      <c r="I55" t="str">
        <f>IF($B55="","",IFERROR(VLOOKUP($B55,[1]!Table1[#All],3,FALSE),""))</f>
        <v/>
      </c>
      <c r="J55" t="str">
        <f>IF($B55="","",IFERROR(VLOOKUP($B55,[1]!Table1[#All],5,FALSE),""))</f>
        <v/>
      </c>
      <c r="K55" t="str">
        <f>IF($B55="","",IFERROR(VLOOKUP($B55,[1]!Table1[#All],7,FALSE),""))</f>
        <v/>
      </c>
      <c r="L55" t="str">
        <f>IF($B55="","",IFERROR(VLOOKUP($B55,[1]!Table1[#All],70,FALSE),""))</f>
        <v/>
      </c>
      <c r="M55">
        <v>71.34</v>
      </c>
      <c r="N55" t="str">
        <f>IF($B55="","",IFERROR(VLOOKUP($B55,[1]!Table1[#All],N$1,FALSE),""))</f>
        <v/>
      </c>
      <c r="O55" t="str">
        <f>IF($B55="","",IFERROR(VLOOKUP($B55,[1]!Table1[#All],O$1,FALSE),""))</f>
        <v/>
      </c>
      <c r="P55" t="str">
        <f>IF($B55="","",IFERROR(VLOOKUP($B55,[1]!Table1[#All],P$1,FALSE),""))</f>
        <v/>
      </c>
      <c r="Q55" t="str">
        <f>IF($B55="","",IFERROR(VLOOKUP($B55,[1]!Table1[#All],Q$1,FALSE),""))</f>
        <v/>
      </c>
      <c r="R55" t="str">
        <f>IF($B55="","",IFERROR(VLOOKUP($B55,[1]!Table1[#All],R$1,FALSE),""))</f>
        <v/>
      </c>
      <c r="S55" t="str">
        <f>IF($B55="","",IFERROR(VLOOKUP($B55,[1]!Table1[#All],S$1,FALSE),""))</f>
        <v/>
      </c>
      <c r="T55" t="str">
        <f>IF($B55="","",IFERROR(VLOOKUP($B55,[1]!Table1[#All],T$1,FALSE),""))</f>
        <v/>
      </c>
      <c r="U55" t="str">
        <f>IF($B55="","",IFERROR(VLOOKUP($B55,[1]!Table1[#All],U$1,FALSE),""))</f>
        <v/>
      </c>
      <c r="V55" t="str">
        <f>IF($B55="","",IFERROR(VLOOKUP($B55,[1]!Table1[#All],V$1,FALSE),""))</f>
        <v/>
      </c>
      <c r="W55" t="str">
        <f>IF($B55="","",IFERROR(VLOOKUP($B55,[1]!Table1[#All],W$1,FALSE),""))</f>
        <v/>
      </c>
      <c r="X55" t="str">
        <f>IF($B55="","",IFERROR(VLOOKUP($B55,[1]!Table1[#All],X$1,FALSE),""))</f>
        <v/>
      </c>
      <c r="Y55" t="str">
        <f>IF($B55="","",IFERROR(VLOOKUP($B55,[1]!Table1[#All],Y$1,FALSE),""))</f>
        <v/>
      </c>
      <c r="Z55">
        <v>59</v>
      </c>
      <c r="AA55">
        <v>718</v>
      </c>
      <c r="AB55">
        <v>1916</v>
      </c>
      <c r="AC55">
        <v>79521</v>
      </c>
      <c r="AD55">
        <v>1256</v>
      </c>
      <c r="AE55">
        <v>0.25</v>
      </c>
      <c r="AF55">
        <v>1.49</v>
      </c>
      <c r="AG55">
        <v>3.95</v>
      </c>
      <c r="AH55">
        <v>0.18</v>
      </c>
      <c r="AI55">
        <v>7.44</v>
      </c>
      <c r="AJ55">
        <v>2.48</v>
      </c>
      <c r="AK55">
        <v>0.34</v>
      </c>
      <c r="AL55">
        <v>100</v>
      </c>
      <c r="AM55">
        <v>-0.68</v>
      </c>
      <c r="AN55">
        <v>0.04</v>
      </c>
      <c r="AO55">
        <v>1.85</v>
      </c>
    </row>
    <row r="56" spans="1:41" x14ac:dyDescent="0.25">
      <c r="A56" t="s">
        <v>73</v>
      </c>
      <c r="B56" t="str">
        <f t="shared" si="0"/>
        <v/>
      </c>
      <c r="D56" t="s">
        <v>17</v>
      </c>
      <c r="F56">
        <v>-122.301</v>
      </c>
      <c r="G56">
        <v>37.321199999999997</v>
      </c>
      <c r="I56" t="str">
        <f>IF($B56="","",IFERROR(VLOOKUP($B56,[1]!Table1[#All],3,FALSE),""))</f>
        <v/>
      </c>
      <c r="J56" t="str">
        <f>IF($B56="","",IFERROR(VLOOKUP($B56,[1]!Table1[#All],5,FALSE),""))</f>
        <v/>
      </c>
      <c r="K56" t="str">
        <f>IF($B56="","",IFERROR(VLOOKUP($B56,[1]!Table1[#All],7,FALSE),""))</f>
        <v/>
      </c>
      <c r="L56" t="str">
        <f>IF($B56="","",IFERROR(VLOOKUP($B56,[1]!Table1[#All],70,FALSE),""))</f>
        <v/>
      </c>
      <c r="M56">
        <v>10.5</v>
      </c>
      <c r="N56" t="str">
        <f>IF($B56="","",IFERROR(VLOOKUP($B56,[1]!Table1[#All],N$1,FALSE),""))</f>
        <v/>
      </c>
      <c r="O56" t="str">
        <f>IF($B56="","",IFERROR(VLOOKUP($B56,[1]!Table1[#All],O$1,FALSE),""))</f>
        <v/>
      </c>
      <c r="P56" t="str">
        <f>IF($B56="","",IFERROR(VLOOKUP($B56,[1]!Table1[#All],P$1,FALSE),""))</f>
        <v/>
      </c>
      <c r="Q56" t="str">
        <f>IF($B56="","",IFERROR(VLOOKUP($B56,[1]!Table1[#All],Q$1,FALSE),""))</f>
        <v/>
      </c>
      <c r="R56" t="str">
        <f>IF($B56="","",IFERROR(VLOOKUP($B56,[1]!Table1[#All],R$1,FALSE),""))</f>
        <v/>
      </c>
      <c r="S56" t="str">
        <f>IF($B56="","",IFERROR(VLOOKUP($B56,[1]!Table1[#All],S$1,FALSE),""))</f>
        <v/>
      </c>
      <c r="T56" t="str">
        <f>IF($B56="","",IFERROR(VLOOKUP($B56,[1]!Table1[#All],T$1,FALSE),""))</f>
        <v/>
      </c>
      <c r="U56" t="str">
        <f>IF($B56="","",IFERROR(VLOOKUP($B56,[1]!Table1[#All],U$1,FALSE),""))</f>
        <v/>
      </c>
      <c r="V56" t="str">
        <f>IF($B56="","",IFERROR(VLOOKUP($B56,[1]!Table1[#All],V$1,FALSE),""))</f>
        <v/>
      </c>
      <c r="W56" t="str">
        <f>IF($B56="","",IFERROR(VLOOKUP($B56,[1]!Table1[#All],W$1,FALSE),""))</f>
        <v/>
      </c>
      <c r="X56" t="str">
        <f>IF($B56="","",IFERROR(VLOOKUP($B56,[1]!Table1[#All],X$1,FALSE),""))</f>
        <v/>
      </c>
      <c r="Y56" t="str">
        <f>IF($B56="","",IFERROR(VLOOKUP($B56,[1]!Table1[#All],Y$1,FALSE),""))</f>
        <v/>
      </c>
      <c r="Z56">
        <v>75</v>
      </c>
      <c r="AA56">
        <v>625</v>
      </c>
      <c r="AB56">
        <v>1986</v>
      </c>
      <c r="AC56">
        <v>80181</v>
      </c>
      <c r="AD56">
        <v>1331</v>
      </c>
      <c r="AE56">
        <v>0.24</v>
      </c>
      <c r="AF56">
        <v>1.48</v>
      </c>
      <c r="AG56">
        <v>3.64</v>
      </c>
      <c r="AH56">
        <v>0.18</v>
      </c>
      <c r="AI56">
        <v>6.19</v>
      </c>
      <c r="AJ56">
        <v>1.77</v>
      </c>
      <c r="AK56">
        <v>0.23</v>
      </c>
      <c r="AL56">
        <v>100</v>
      </c>
      <c r="AM56">
        <v>-0.67</v>
      </c>
      <c r="AN56">
        <v>0.04</v>
      </c>
      <c r="AO56">
        <v>1.02</v>
      </c>
    </row>
    <row r="57" spans="1:41" x14ac:dyDescent="0.25">
      <c r="A57" t="s">
        <v>74</v>
      </c>
      <c r="B57" t="str">
        <f t="shared" si="0"/>
        <v/>
      </c>
      <c r="D57" t="s">
        <v>17</v>
      </c>
      <c r="F57">
        <v>-122.2903</v>
      </c>
      <c r="G57">
        <v>37.315100000000001</v>
      </c>
      <c r="I57" t="str">
        <f>IF($B57="","",IFERROR(VLOOKUP($B57,[1]!Table1[#All],3,FALSE),""))</f>
        <v/>
      </c>
      <c r="J57" t="str">
        <f>IF($B57="","",IFERROR(VLOOKUP($B57,[1]!Table1[#All],5,FALSE),""))</f>
        <v/>
      </c>
      <c r="K57" t="str">
        <f>IF($B57="","",IFERROR(VLOOKUP($B57,[1]!Table1[#All],7,FALSE),""))</f>
        <v/>
      </c>
      <c r="L57" t="str">
        <f>IF($B57="","",IFERROR(VLOOKUP($B57,[1]!Table1[#All],70,FALSE),""))</f>
        <v/>
      </c>
      <c r="M57">
        <v>55.73</v>
      </c>
      <c r="N57" t="str">
        <f>IF($B57="","",IFERROR(VLOOKUP($B57,[1]!Table1[#All],N$1,FALSE),""))</f>
        <v/>
      </c>
      <c r="O57" t="str">
        <f>IF($B57="","",IFERROR(VLOOKUP($B57,[1]!Table1[#All],O$1,FALSE),""))</f>
        <v/>
      </c>
      <c r="P57" t="str">
        <f>IF($B57="","",IFERROR(VLOOKUP($B57,[1]!Table1[#All],P$1,FALSE),""))</f>
        <v/>
      </c>
      <c r="Q57" t="str">
        <f>IF($B57="","",IFERROR(VLOOKUP($B57,[1]!Table1[#All],Q$1,FALSE),""))</f>
        <v/>
      </c>
      <c r="R57" t="str">
        <f>IF($B57="","",IFERROR(VLOOKUP($B57,[1]!Table1[#All],R$1,FALSE),""))</f>
        <v/>
      </c>
      <c r="S57" t="str">
        <f>IF($B57="","",IFERROR(VLOOKUP($B57,[1]!Table1[#All],S$1,FALSE),""))</f>
        <v/>
      </c>
      <c r="T57" t="str">
        <f>IF($B57="","",IFERROR(VLOOKUP($B57,[1]!Table1[#All],T$1,FALSE),""))</f>
        <v/>
      </c>
      <c r="U57" t="str">
        <f>IF($B57="","",IFERROR(VLOOKUP($B57,[1]!Table1[#All],U$1,FALSE),""))</f>
        <v/>
      </c>
      <c r="V57" t="str">
        <f>IF($B57="","",IFERROR(VLOOKUP($B57,[1]!Table1[#All],V$1,FALSE),""))</f>
        <v/>
      </c>
      <c r="W57" t="str">
        <f>IF($B57="","",IFERROR(VLOOKUP($B57,[1]!Table1[#All],W$1,FALSE),""))</f>
        <v/>
      </c>
      <c r="X57" t="str">
        <f>IF($B57="","",IFERROR(VLOOKUP($B57,[1]!Table1[#All],X$1,FALSE),""))</f>
        <v/>
      </c>
      <c r="Y57" t="str">
        <f>IF($B57="","",IFERROR(VLOOKUP($B57,[1]!Table1[#All],Y$1,FALSE),""))</f>
        <v/>
      </c>
      <c r="Z57">
        <v>80</v>
      </c>
      <c r="AA57">
        <v>697</v>
      </c>
      <c r="AB57">
        <v>1986</v>
      </c>
      <c r="AC57">
        <v>80181</v>
      </c>
      <c r="AD57">
        <v>1273</v>
      </c>
      <c r="AE57">
        <v>0.25</v>
      </c>
      <c r="AF57">
        <v>1.5</v>
      </c>
      <c r="AG57">
        <v>4.12</v>
      </c>
      <c r="AH57">
        <v>0.18</v>
      </c>
      <c r="AI57">
        <v>8.0399999999999991</v>
      </c>
      <c r="AJ57">
        <v>2.66</v>
      </c>
      <c r="AK57">
        <v>0.38</v>
      </c>
      <c r="AL57">
        <v>100</v>
      </c>
      <c r="AM57">
        <v>-0.67</v>
      </c>
      <c r="AN57">
        <v>0.04</v>
      </c>
      <c r="AO57">
        <v>1.75</v>
      </c>
    </row>
    <row r="58" spans="1:41" x14ac:dyDescent="0.25">
      <c r="A58" t="s">
        <v>75</v>
      </c>
      <c r="B58" t="str">
        <f t="shared" si="0"/>
        <v/>
      </c>
      <c r="D58" t="s">
        <v>17</v>
      </c>
      <c r="F58">
        <v>-122.27809999999999</v>
      </c>
      <c r="G58">
        <v>37.310600000000001</v>
      </c>
      <c r="I58" t="str">
        <f>IF($B58="","",IFERROR(VLOOKUP($B58,[1]!Table1[#All],3,FALSE),""))</f>
        <v/>
      </c>
      <c r="J58" t="str">
        <f>IF($B58="","",IFERROR(VLOOKUP($B58,[1]!Table1[#All],5,FALSE),""))</f>
        <v/>
      </c>
      <c r="K58" t="str">
        <f>IF($B58="","",IFERROR(VLOOKUP($B58,[1]!Table1[#All],7,FALSE),""))</f>
        <v/>
      </c>
      <c r="L58" t="str">
        <f>IF($B58="","",IFERROR(VLOOKUP($B58,[1]!Table1[#All],70,FALSE),""))</f>
        <v/>
      </c>
      <c r="M58">
        <v>29.67</v>
      </c>
      <c r="N58" t="str">
        <f>IF($B58="","",IFERROR(VLOOKUP($B58,[1]!Table1[#All],N$1,FALSE),""))</f>
        <v/>
      </c>
      <c r="O58" t="str">
        <f>IF($B58="","",IFERROR(VLOOKUP($B58,[1]!Table1[#All],O$1,FALSE),""))</f>
        <v/>
      </c>
      <c r="P58" t="str">
        <f>IF($B58="","",IFERROR(VLOOKUP($B58,[1]!Table1[#All],P$1,FALSE),""))</f>
        <v/>
      </c>
      <c r="Q58" t="str">
        <f>IF($B58="","",IFERROR(VLOOKUP($B58,[1]!Table1[#All],Q$1,FALSE),""))</f>
        <v/>
      </c>
      <c r="R58" t="str">
        <f>IF($B58="","",IFERROR(VLOOKUP($B58,[1]!Table1[#All],R$1,FALSE),""))</f>
        <v/>
      </c>
      <c r="S58" t="str">
        <f>IF($B58="","",IFERROR(VLOOKUP($B58,[1]!Table1[#All],S$1,FALSE),""))</f>
        <v/>
      </c>
      <c r="T58" t="str">
        <f>IF($B58="","",IFERROR(VLOOKUP($B58,[1]!Table1[#All],T$1,FALSE),""))</f>
        <v/>
      </c>
      <c r="U58" t="str">
        <f>IF($B58="","",IFERROR(VLOOKUP($B58,[1]!Table1[#All],U$1,FALSE),""))</f>
        <v/>
      </c>
      <c r="V58" t="str">
        <f>IF($B58="","",IFERROR(VLOOKUP($B58,[1]!Table1[#All],V$1,FALSE),""))</f>
        <v/>
      </c>
      <c r="W58" t="str">
        <f>IF($B58="","",IFERROR(VLOOKUP($B58,[1]!Table1[#All],W$1,FALSE),""))</f>
        <v/>
      </c>
      <c r="X58" t="str">
        <f>IF($B58="","",IFERROR(VLOOKUP($B58,[1]!Table1[#All],X$1,FALSE),""))</f>
        <v/>
      </c>
      <c r="Y58" t="str">
        <f>IF($B58="","",IFERROR(VLOOKUP($B58,[1]!Table1[#All],Y$1,FALSE),""))</f>
        <v/>
      </c>
      <c r="Z58">
        <v>98</v>
      </c>
      <c r="AA58">
        <v>615</v>
      </c>
      <c r="AB58">
        <v>2002</v>
      </c>
      <c r="AC58">
        <v>80236</v>
      </c>
      <c r="AD58">
        <v>1218</v>
      </c>
      <c r="AE58">
        <v>0.24</v>
      </c>
      <c r="AF58">
        <v>1.49</v>
      </c>
      <c r="AG58">
        <v>4.1100000000000003</v>
      </c>
      <c r="AH58">
        <v>0.18</v>
      </c>
      <c r="AI58">
        <v>7.67</v>
      </c>
      <c r="AJ58">
        <v>2.92</v>
      </c>
      <c r="AK58">
        <v>0.31</v>
      </c>
      <c r="AL58">
        <v>100</v>
      </c>
      <c r="AM58">
        <v>-0.65</v>
      </c>
      <c r="AN58">
        <v>0.04</v>
      </c>
      <c r="AO58">
        <v>1.47</v>
      </c>
    </row>
    <row r="59" spans="1:41" x14ac:dyDescent="0.25">
      <c r="A59" t="s">
        <v>76</v>
      </c>
      <c r="B59" t="str">
        <f t="shared" si="0"/>
        <v/>
      </c>
      <c r="D59" t="s">
        <v>17</v>
      </c>
      <c r="F59">
        <v>-122.2771</v>
      </c>
      <c r="G59">
        <v>37.309899999999999</v>
      </c>
      <c r="I59" t="str">
        <f>IF($B59="","",IFERROR(VLOOKUP($B59,[1]!Table1[#All],3,FALSE),""))</f>
        <v/>
      </c>
      <c r="J59" t="str">
        <f>IF($B59="","",IFERROR(VLOOKUP($B59,[1]!Table1[#All],5,FALSE),""))</f>
        <v/>
      </c>
      <c r="K59" t="str">
        <f>IF($B59="","",IFERROR(VLOOKUP($B59,[1]!Table1[#All],7,FALSE),""))</f>
        <v/>
      </c>
      <c r="L59" t="str">
        <f>IF($B59="","",IFERROR(VLOOKUP($B59,[1]!Table1[#All],70,FALSE),""))</f>
        <v/>
      </c>
      <c r="M59">
        <v>24.27</v>
      </c>
      <c r="N59" t="str">
        <f>IF($B59="","",IFERROR(VLOOKUP($B59,[1]!Table1[#All],N$1,FALSE),""))</f>
        <v/>
      </c>
      <c r="O59" t="str">
        <f>IF($B59="","",IFERROR(VLOOKUP($B59,[1]!Table1[#All],O$1,FALSE),""))</f>
        <v/>
      </c>
      <c r="P59" t="str">
        <f>IF($B59="","",IFERROR(VLOOKUP($B59,[1]!Table1[#All],P$1,FALSE),""))</f>
        <v/>
      </c>
      <c r="Q59" t="str">
        <f>IF($B59="","",IFERROR(VLOOKUP($B59,[1]!Table1[#All],Q$1,FALSE),""))</f>
        <v/>
      </c>
      <c r="R59" t="str">
        <f>IF($B59="","",IFERROR(VLOOKUP($B59,[1]!Table1[#All],R$1,FALSE),""))</f>
        <v/>
      </c>
      <c r="S59" t="str">
        <f>IF($B59="","",IFERROR(VLOOKUP($B59,[1]!Table1[#All],S$1,FALSE),""))</f>
        <v/>
      </c>
      <c r="T59" t="str">
        <f>IF($B59="","",IFERROR(VLOOKUP($B59,[1]!Table1[#All],T$1,FALSE),""))</f>
        <v/>
      </c>
      <c r="U59" t="str">
        <f>IF($B59="","",IFERROR(VLOOKUP($B59,[1]!Table1[#All],U$1,FALSE),""))</f>
        <v/>
      </c>
      <c r="V59" t="str">
        <f>IF($B59="","",IFERROR(VLOOKUP($B59,[1]!Table1[#All],V$1,FALSE),""))</f>
        <v/>
      </c>
      <c r="W59" t="str">
        <f>IF($B59="","",IFERROR(VLOOKUP($B59,[1]!Table1[#All],W$1,FALSE),""))</f>
        <v/>
      </c>
      <c r="X59" t="str">
        <f>IF($B59="","",IFERROR(VLOOKUP($B59,[1]!Table1[#All],X$1,FALSE),""))</f>
        <v/>
      </c>
      <c r="Y59" t="str">
        <f>IF($B59="","",IFERROR(VLOOKUP($B59,[1]!Table1[#All],Y$1,FALSE),""))</f>
        <v/>
      </c>
      <c r="Z59">
        <v>100</v>
      </c>
      <c r="AA59">
        <v>678</v>
      </c>
      <c r="AB59">
        <v>2002</v>
      </c>
      <c r="AC59">
        <v>80236</v>
      </c>
      <c r="AD59">
        <v>1260</v>
      </c>
      <c r="AE59">
        <v>0.26</v>
      </c>
      <c r="AF59">
        <v>1.51</v>
      </c>
      <c r="AG59">
        <v>4.22</v>
      </c>
      <c r="AH59">
        <v>0.17</v>
      </c>
      <c r="AI59">
        <v>8.7799999999999994</v>
      </c>
      <c r="AJ59">
        <v>2.46</v>
      </c>
      <c r="AK59">
        <v>0.49</v>
      </c>
      <c r="AL59">
        <v>100</v>
      </c>
      <c r="AM59">
        <v>-0.7</v>
      </c>
      <c r="AN59">
        <v>0.05</v>
      </c>
      <c r="AO59">
        <v>1.39</v>
      </c>
    </row>
    <row r="60" spans="1:41" x14ac:dyDescent="0.25">
      <c r="A60" t="s">
        <v>77</v>
      </c>
      <c r="B60" t="str">
        <f t="shared" si="0"/>
        <v/>
      </c>
      <c r="D60" t="s">
        <v>22</v>
      </c>
      <c r="F60">
        <v>-122.2744</v>
      </c>
      <c r="G60">
        <v>37.346200000000003</v>
      </c>
      <c r="I60" t="str">
        <f>IF($B60="","",IFERROR(VLOOKUP($B60,[1]!Table1[#All],3,FALSE),""))</f>
        <v/>
      </c>
      <c r="J60" t="str">
        <f>IF($B60="","",IFERROR(VLOOKUP($B60,[1]!Table1[#All],5,FALSE),""))</f>
        <v/>
      </c>
      <c r="K60" t="str">
        <f>IF($B60="","",IFERROR(VLOOKUP($B60,[1]!Table1[#All],7,FALSE),""))</f>
        <v/>
      </c>
      <c r="L60" t="str">
        <f>IF($B60="","",IFERROR(VLOOKUP($B60,[1]!Table1[#All],70,FALSE),""))</f>
        <v/>
      </c>
      <c r="M60">
        <v>10.76</v>
      </c>
      <c r="N60" t="str">
        <f>IF($B60="","",IFERROR(VLOOKUP($B60,[1]!Table1[#All],N$1,FALSE),""))</f>
        <v/>
      </c>
      <c r="O60" t="str">
        <f>IF($B60="","",IFERROR(VLOOKUP($B60,[1]!Table1[#All],O$1,FALSE),""))</f>
        <v/>
      </c>
      <c r="P60" t="str">
        <f>IF($B60="","",IFERROR(VLOOKUP($B60,[1]!Table1[#All],P$1,FALSE),""))</f>
        <v/>
      </c>
      <c r="Q60" t="str">
        <f>IF($B60="","",IFERROR(VLOOKUP($B60,[1]!Table1[#All],Q$1,FALSE),""))</f>
        <v/>
      </c>
      <c r="R60" t="str">
        <f>IF($B60="","",IFERROR(VLOOKUP($B60,[1]!Table1[#All],R$1,FALSE),""))</f>
        <v/>
      </c>
      <c r="S60" t="str">
        <f>IF($B60="","",IFERROR(VLOOKUP($B60,[1]!Table1[#All],S$1,FALSE),""))</f>
        <v/>
      </c>
      <c r="T60" t="str">
        <f>IF($B60="","",IFERROR(VLOOKUP($B60,[1]!Table1[#All],T$1,FALSE),""))</f>
        <v/>
      </c>
      <c r="U60" t="str">
        <f>IF($B60="","",IFERROR(VLOOKUP($B60,[1]!Table1[#All],U$1,FALSE),""))</f>
        <v/>
      </c>
      <c r="V60" t="str">
        <f>IF($B60="","",IFERROR(VLOOKUP($B60,[1]!Table1[#All],V$1,FALSE),""))</f>
        <v/>
      </c>
      <c r="W60" t="str">
        <f>IF($B60="","",IFERROR(VLOOKUP($B60,[1]!Table1[#All],W$1,FALSE),""))</f>
        <v/>
      </c>
      <c r="X60" t="str">
        <f>IF($B60="","",IFERROR(VLOOKUP($B60,[1]!Table1[#All],X$1,FALSE),""))</f>
        <v/>
      </c>
      <c r="Y60" t="str">
        <f>IF($B60="","",IFERROR(VLOOKUP($B60,[1]!Table1[#All],Y$1,FALSE),""))</f>
        <v/>
      </c>
      <c r="Z60">
        <v>193</v>
      </c>
      <c r="AA60">
        <v>521</v>
      </c>
      <c r="AB60">
        <v>1986</v>
      </c>
      <c r="AC60">
        <v>80181</v>
      </c>
      <c r="AD60">
        <v>1348</v>
      </c>
      <c r="AE60">
        <v>0.21</v>
      </c>
      <c r="AF60">
        <v>1.45</v>
      </c>
      <c r="AG60">
        <v>3.24</v>
      </c>
      <c r="AH60">
        <v>0.15</v>
      </c>
      <c r="AI60">
        <v>6.23</v>
      </c>
      <c r="AJ60">
        <v>3.81</v>
      </c>
      <c r="AK60">
        <v>0.59</v>
      </c>
      <c r="AL60">
        <v>100</v>
      </c>
      <c r="AM60">
        <v>-0.69</v>
      </c>
      <c r="AN60">
        <v>0.04</v>
      </c>
      <c r="AO60">
        <v>1.03</v>
      </c>
    </row>
    <row r="61" spans="1:41" x14ac:dyDescent="0.25">
      <c r="A61" t="s">
        <v>78</v>
      </c>
      <c r="B61" t="str">
        <f t="shared" si="0"/>
        <v/>
      </c>
      <c r="D61" t="s">
        <v>17</v>
      </c>
      <c r="F61">
        <v>-122.2735</v>
      </c>
      <c r="G61">
        <v>37.388100000000001</v>
      </c>
      <c r="I61" t="str">
        <f>IF($B61="","",IFERROR(VLOOKUP($B61,[1]!Table1[#All],3,FALSE),""))</f>
        <v/>
      </c>
      <c r="J61" t="str">
        <f>IF($B61="","",IFERROR(VLOOKUP($B61,[1]!Table1[#All],5,FALSE),""))</f>
        <v/>
      </c>
      <c r="K61" t="str">
        <f>IF($B61="","",IFERROR(VLOOKUP($B61,[1]!Table1[#All],7,FALSE),""))</f>
        <v/>
      </c>
      <c r="L61" t="str">
        <f>IF($B61="","",IFERROR(VLOOKUP($B61,[1]!Table1[#All],70,FALSE),""))</f>
        <v/>
      </c>
      <c r="M61">
        <v>2.71</v>
      </c>
      <c r="N61" t="str">
        <f>IF($B61="","",IFERROR(VLOOKUP($B61,[1]!Table1[#All],N$1,FALSE),""))</f>
        <v/>
      </c>
      <c r="O61" t="str">
        <f>IF($B61="","",IFERROR(VLOOKUP($B61,[1]!Table1[#All],O$1,FALSE),""))</f>
        <v/>
      </c>
      <c r="P61" t="str">
        <f>IF($B61="","",IFERROR(VLOOKUP($B61,[1]!Table1[#All],P$1,FALSE),""))</f>
        <v/>
      </c>
      <c r="Q61" t="str">
        <f>IF($B61="","",IFERROR(VLOOKUP($B61,[1]!Table1[#All],Q$1,FALSE),""))</f>
        <v/>
      </c>
      <c r="R61" t="str">
        <f>IF($B61="","",IFERROR(VLOOKUP($B61,[1]!Table1[#All],R$1,FALSE),""))</f>
        <v/>
      </c>
      <c r="S61" t="str">
        <f>IF($B61="","",IFERROR(VLOOKUP($B61,[1]!Table1[#All],S$1,FALSE),""))</f>
        <v/>
      </c>
      <c r="T61" t="str">
        <f>IF($B61="","",IFERROR(VLOOKUP($B61,[1]!Table1[#All],T$1,FALSE),""))</f>
        <v/>
      </c>
      <c r="U61" t="str">
        <f>IF($B61="","",IFERROR(VLOOKUP($B61,[1]!Table1[#All],U$1,FALSE),""))</f>
        <v/>
      </c>
      <c r="V61" t="str">
        <f>IF($B61="","",IFERROR(VLOOKUP($B61,[1]!Table1[#All],V$1,FALSE),""))</f>
        <v/>
      </c>
      <c r="W61" t="str">
        <f>IF($B61="","",IFERROR(VLOOKUP($B61,[1]!Table1[#All],W$1,FALSE),""))</f>
        <v/>
      </c>
      <c r="X61" t="str">
        <f>IF($B61="","",IFERROR(VLOOKUP($B61,[1]!Table1[#All],X$1,FALSE),""))</f>
        <v/>
      </c>
      <c r="Y61" t="str">
        <f>IF($B61="","",IFERROR(VLOOKUP($B61,[1]!Table1[#All],Y$1,FALSE),""))</f>
        <v/>
      </c>
      <c r="Z61">
        <v>448</v>
      </c>
      <c r="AA61">
        <v>266</v>
      </c>
      <c r="AB61">
        <v>1991</v>
      </c>
      <c r="AC61">
        <v>102262</v>
      </c>
      <c r="AD61">
        <v>1391</v>
      </c>
      <c r="AE61">
        <v>0.2</v>
      </c>
      <c r="AF61">
        <v>1.45</v>
      </c>
      <c r="AG61">
        <v>1.84</v>
      </c>
      <c r="AH61">
        <v>0.13</v>
      </c>
      <c r="AI61">
        <v>3.77</v>
      </c>
      <c r="AJ61">
        <v>4.71</v>
      </c>
      <c r="AK61">
        <v>1.01</v>
      </c>
      <c r="AL61">
        <v>100</v>
      </c>
      <c r="AM61">
        <v>-0.74</v>
      </c>
      <c r="AN61">
        <v>0.04</v>
      </c>
      <c r="AO61">
        <v>0.43</v>
      </c>
    </row>
    <row r="62" spans="1:41" x14ac:dyDescent="0.25">
      <c r="A62" t="s">
        <v>79</v>
      </c>
      <c r="B62" t="str">
        <f t="shared" si="0"/>
        <v/>
      </c>
      <c r="D62" t="s">
        <v>17</v>
      </c>
      <c r="F62">
        <v>-122.2538</v>
      </c>
      <c r="G62">
        <v>37.298200000000001</v>
      </c>
      <c r="I62" t="str">
        <f>IF($B62="","",IFERROR(VLOOKUP($B62,[1]!Table1[#All],3,FALSE),""))</f>
        <v/>
      </c>
      <c r="J62" t="str">
        <f>IF($B62="","",IFERROR(VLOOKUP($B62,[1]!Table1[#All],5,FALSE),""))</f>
        <v/>
      </c>
      <c r="K62" t="str">
        <f>IF($B62="","",IFERROR(VLOOKUP($B62,[1]!Table1[#All],7,FALSE),""))</f>
        <v/>
      </c>
      <c r="L62" t="str">
        <f>IF($B62="","",IFERROR(VLOOKUP($B62,[1]!Table1[#All],70,FALSE),""))</f>
        <v/>
      </c>
      <c r="M62">
        <v>10.029999999999999</v>
      </c>
      <c r="N62" t="str">
        <f>IF($B62="","",IFERROR(VLOOKUP($B62,[1]!Table1[#All],N$1,FALSE),""))</f>
        <v/>
      </c>
      <c r="O62" t="str">
        <f>IF($B62="","",IFERROR(VLOOKUP($B62,[1]!Table1[#All],O$1,FALSE),""))</f>
        <v/>
      </c>
      <c r="P62" t="str">
        <f>IF($B62="","",IFERROR(VLOOKUP($B62,[1]!Table1[#All],P$1,FALSE),""))</f>
        <v/>
      </c>
      <c r="Q62" t="str">
        <f>IF($B62="","",IFERROR(VLOOKUP($B62,[1]!Table1[#All],Q$1,FALSE),""))</f>
        <v/>
      </c>
      <c r="R62" t="str">
        <f>IF($B62="","",IFERROR(VLOOKUP($B62,[1]!Table1[#All],R$1,FALSE),""))</f>
        <v/>
      </c>
      <c r="S62" t="str">
        <f>IF($B62="","",IFERROR(VLOOKUP($B62,[1]!Table1[#All],S$1,FALSE),""))</f>
        <v/>
      </c>
      <c r="T62" t="str">
        <f>IF($B62="","",IFERROR(VLOOKUP($B62,[1]!Table1[#All],T$1,FALSE),""))</f>
        <v/>
      </c>
      <c r="U62" t="str">
        <f>IF($B62="","",IFERROR(VLOOKUP($B62,[1]!Table1[#All],U$1,FALSE),""))</f>
        <v/>
      </c>
      <c r="V62" t="str">
        <f>IF($B62="","",IFERROR(VLOOKUP($B62,[1]!Table1[#All],V$1,FALSE),""))</f>
        <v/>
      </c>
      <c r="W62" t="str">
        <f>IF($B62="","",IFERROR(VLOOKUP($B62,[1]!Table1[#All],W$1,FALSE),""))</f>
        <v/>
      </c>
      <c r="X62" t="str">
        <f>IF($B62="","",IFERROR(VLOOKUP($B62,[1]!Table1[#All],X$1,FALSE),""))</f>
        <v/>
      </c>
      <c r="Y62" t="str">
        <f>IF($B62="","",IFERROR(VLOOKUP($B62,[1]!Table1[#All],Y$1,FALSE),""))</f>
        <v/>
      </c>
      <c r="Z62">
        <v>168</v>
      </c>
      <c r="AA62">
        <v>609</v>
      </c>
      <c r="AB62">
        <v>2095</v>
      </c>
      <c r="AC62">
        <v>82480</v>
      </c>
      <c r="AD62">
        <v>1302</v>
      </c>
      <c r="AE62">
        <v>0.27</v>
      </c>
      <c r="AF62">
        <v>1.52</v>
      </c>
      <c r="AG62">
        <v>5.39</v>
      </c>
      <c r="AH62">
        <v>0.19</v>
      </c>
      <c r="AI62">
        <v>12.35</v>
      </c>
      <c r="AJ62">
        <v>1.79</v>
      </c>
      <c r="AK62">
        <v>0.69</v>
      </c>
      <c r="AL62">
        <v>100</v>
      </c>
      <c r="AM62">
        <v>-0.65</v>
      </c>
      <c r="AN62">
        <v>0.04</v>
      </c>
      <c r="AO62">
        <v>1</v>
      </c>
    </row>
    <row r="63" spans="1:41" x14ac:dyDescent="0.25">
      <c r="A63" t="s">
        <v>80</v>
      </c>
      <c r="B63" t="str">
        <f t="shared" si="0"/>
        <v/>
      </c>
      <c r="D63" t="s">
        <v>17</v>
      </c>
      <c r="F63">
        <v>-122.2469</v>
      </c>
      <c r="G63">
        <v>37.295999999999999</v>
      </c>
      <c r="I63" t="str">
        <f>IF($B63="","",IFERROR(VLOOKUP($B63,[1]!Table1[#All],3,FALSE),""))</f>
        <v/>
      </c>
      <c r="J63" t="str">
        <f>IF($B63="","",IFERROR(VLOOKUP($B63,[1]!Table1[#All],5,FALSE),""))</f>
        <v/>
      </c>
      <c r="K63" t="str">
        <f>IF($B63="","",IFERROR(VLOOKUP($B63,[1]!Table1[#All],7,FALSE),""))</f>
        <v/>
      </c>
      <c r="L63" t="str">
        <f>IF($B63="","",IFERROR(VLOOKUP($B63,[1]!Table1[#All],70,FALSE),""))</f>
        <v/>
      </c>
      <c r="M63">
        <v>8.14</v>
      </c>
      <c r="N63" t="str">
        <f>IF($B63="","",IFERROR(VLOOKUP($B63,[1]!Table1[#All],N$1,FALSE),""))</f>
        <v/>
      </c>
      <c r="O63" t="str">
        <f>IF($B63="","",IFERROR(VLOOKUP($B63,[1]!Table1[#All],O$1,FALSE),""))</f>
        <v/>
      </c>
      <c r="P63" t="str">
        <f>IF($B63="","",IFERROR(VLOOKUP($B63,[1]!Table1[#All],P$1,FALSE),""))</f>
        <v/>
      </c>
      <c r="Q63" t="str">
        <f>IF($B63="","",IFERROR(VLOOKUP($B63,[1]!Table1[#All],Q$1,FALSE),""))</f>
        <v/>
      </c>
      <c r="R63" t="str">
        <f>IF($B63="","",IFERROR(VLOOKUP($B63,[1]!Table1[#All],R$1,FALSE),""))</f>
        <v/>
      </c>
      <c r="S63" t="str">
        <f>IF($B63="","",IFERROR(VLOOKUP($B63,[1]!Table1[#All],S$1,FALSE),""))</f>
        <v/>
      </c>
      <c r="T63" t="str">
        <f>IF($B63="","",IFERROR(VLOOKUP($B63,[1]!Table1[#All],T$1,FALSE),""))</f>
        <v/>
      </c>
      <c r="U63" t="str">
        <f>IF($B63="","",IFERROR(VLOOKUP($B63,[1]!Table1[#All],U$1,FALSE),""))</f>
        <v/>
      </c>
      <c r="V63" t="str">
        <f>IF($B63="","",IFERROR(VLOOKUP($B63,[1]!Table1[#All],V$1,FALSE),""))</f>
        <v/>
      </c>
      <c r="W63" t="str">
        <f>IF($B63="","",IFERROR(VLOOKUP($B63,[1]!Table1[#All],W$1,FALSE),""))</f>
        <v/>
      </c>
      <c r="X63" t="str">
        <f>IF($B63="","",IFERROR(VLOOKUP($B63,[1]!Table1[#All],X$1,FALSE),""))</f>
        <v/>
      </c>
      <c r="Y63" t="str">
        <f>IF($B63="","",IFERROR(VLOOKUP($B63,[1]!Table1[#All],Y$1,FALSE),""))</f>
        <v/>
      </c>
      <c r="Z63">
        <v>175</v>
      </c>
      <c r="AA63">
        <v>549</v>
      </c>
      <c r="AB63">
        <v>2095</v>
      </c>
      <c r="AC63">
        <v>82480</v>
      </c>
      <c r="AD63">
        <v>1256</v>
      </c>
      <c r="AE63">
        <v>0.27</v>
      </c>
      <c r="AF63">
        <v>1.51</v>
      </c>
      <c r="AG63">
        <v>4.34</v>
      </c>
      <c r="AH63">
        <v>0.17</v>
      </c>
      <c r="AI63">
        <v>9.19</v>
      </c>
      <c r="AJ63">
        <v>1.97</v>
      </c>
      <c r="AK63">
        <v>0.52</v>
      </c>
      <c r="AL63">
        <v>100</v>
      </c>
      <c r="AM63">
        <v>-0.69</v>
      </c>
      <c r="AN63">
        <v>0.05</v>
      </c>
      <c r="AO63">
        <v>0.91</v>
      </c>
    </row>
    <row r="64" spans="1:41" x14ac:dyDescent="0.25">
      <c r="A64" t="s">
        <v>81</v>
      </c>
      <c r="B64" t="str">
        <f t="shared" si="0"/>
        <v/>
      </c>
      <c r="D64" t="s">
        <v>82</v>
      </c>
      <c r="F64">
        <v>-122.49639999999999</v>
      </c>
      <c r="G64">
        <v>37.587600000000002</v>
      </c>
      <c r="I64" t="str">
        <f>IF($B64="","",IFERROR(VLOOKUP($B64,[1]!Table1[#All],3,FALSE),""))</f>
        <v/>
      </c>
      <c r="J64" t="str">
        <f>IF($B64="","",IFERROR(VLOOKUP($B64,[1]!Table1[#All],5,FALSE),""))</f>
        <v/>
      </c>
      <c r="K64" t="str">
        <f>IF($B64="","",IFERROR(VLOOKUP($B64,[1]!Table1[#All],7,FALSE),""))</f>
        <v/>
      </c>
      <c r="L64" t="str">
        <f>IF($B64="","",IFERROR(VLOOKUP($B64,[1]!Table1[#All],70,FALSE),""))</f>
        <v/>
      </c>
      <c r="M64">
        <v>16.57</v>
      </c>
      <c r="N64" t="str">
        <f>IF($B64="","",IFERROR(VLOOKUP($B64,[1]!Table1[#All],N$1,FALSE),""))</f>
        <v/>
      </c>
      <c r="O64" t="str">
        <f>IF($B64="","",IFERROR(VLOOKUP($B64,[1]!Table1[#All],O$1,FALSE),""))</f>
        <v/>
      </c>
      <c r="P64" t="str">
        <f>IF($B64="","",IFERROR(VLOOKUP($B64,[1]!Table1[#All],P$1,FALSE),""))</f>
        <v/>
      </c>
      <c r="Q64" t="str">
        <f>IF($B64="","",IFERROR(VLOOKUP($B64,[1]!Table1[#All],Q$1,FALSE),""))</f>
        <v/>
      </c>
      <c r="R64" t="str">
        <f>IF($B64="","",IFERROR(VLOOKUP($B64,[1]!Table1[#All],R$1,FALSE),""))</f>
        <v/>
      </c>
      <c r="S64" t="str">
        <f>IF($B64="","",IFERROR(VLOOKUP($B64,[1]!Table1[#All],S$1,FALSE),""))</f>
        <v/>
      </c>
      <c r="T64" t="str">
        <f>IF($B64="","",IFERROR(VLOOKUP($B64,[1]!Table1[#All],T$1,FALSE),""))</f>
        <v/>
      </c>
      <c r="U64" t="str">
        <f>IF($B64="","",IFERROR(VLOOKUP($B64,[1]!Table1[#All],U$1,FALSE),""))</f>
        <v/>
      </c>
      <c r="V64" t="str">
        <f>IF($B64="","",IFERROR(VLOOKUP($B64,[1]!Table1[#All],V$1,FALSE),""))</f>
        <v/>
      </c>
      <c r="W64" t="str">
        <f>IF($B64="","",IFERROR(VLOOKUP($B64,[1]!Table1[#All],W$1,FALSE),""))</f>
        <v/>
      </c>
      <c r="X64" t="str">
        <f>IF($B64="","",IFERROR(VLOOKUP($B64,[1]!Table1[#All],X$1,FALSE),""))</f>
        <v/>
      </c>
      <c r="Y64" t="str">
        <f>IF($B64="","",IFERROR(VLOOKUP($B64,[1]!Table1[#All],Y$1,FALSE),""))</f>
        <v/>
      </c>
      <c r="Z64">
        <v>13</v>
      </c>
      <c r="AA64">
        <v>560</v>
      </c>
      <c r="AB64">
        <v>1756</v>
      </c>
      <c r="AC64">
        <v>67768</v>
      </c>
      <c r="AD64">
        <v>854</v>
      </c>
      <c r="AE64">
        <v>0.25</v>
      </c>
      <c r="AF64">
        <v>1.49</v>
      </c>
      <c r="AG64">
        <v>3.1</v>
      </c>
      <c r="AH64">
        <v>0.16</v>
      </c>
      <c r="AI64">
        <v>3.97</v>
      </c>
      <c r="AJ64">
        <v>2.29</v>
      </c>
      <c r="AK64">
        <v>0.04</v>
      </c>
      <c r="AL64">
        <v>100</v>
      </c>
      <c r="AM64">
        <v>-0.61</v>
      </c>
      <c r="AN64">
        <v>0.06</v>
      </c>
      <c r="AO64">
        <v>1.22</v>
      </c>
    </row>
    <row r="65" spans="1:41" x14ac:dyDescent="0.25">
      <c r="A65" t="s">
        <v>83</v>
      </c>
      <c r="B65" t="str">
        <f t="shared" si="0"/>
        <v/>
      </c>
      <c r="D65" t="s">
        <v>82</v>
      </c>
      <c r="F65">
        <v>-122.4875</v>
      </c>
      <c r="G65">
        <v>37.582099999999997</v>
      </c>
      <c r="I65" t="str">
        <f>IF($B65="","",IFERROR(VLOOKUP($B65,[1]!Table1[#All],3,FALSE),""))</f>
        <v/>
      </c>
      <c r="J65" t="str">
        <f>IF($B65="","",IFERROR(VLOOKUP($B65,[1]!Table1[#All],5,FALSE),""))</f>
        <v/>
      </c>
      <c r="K65" t="str">
        <f>IF($B65="","",IFERROR(VLOOKUP($B65,[1]!Table1[#All],7,FALSE),""))</f>
        <v/>
      </c>
      <c r="L65" t="str">
        <f>IF($B65="","",IFERROR(VLOOKUP($B65,[1]!Table1[#All],70,FALSE),""))</f>
        <v/>
      </c>
      <c r="M65">
        <v>13.15</v>
      </c>
      <c r="N65" t="str">
        <f>IF($B65="","",IFERROR(VLOOKUP($B65,[1]!Table1[#All],N$1,FALSE),""))</f>
        <v/>
      </c>
      <c r="O65" t="str">
        <f>IF($B65="","",IFERROR(VLOOKUP($B65,[1]!Table1[#All],O$1,FALSE),""))</f>
        <v/>
      </c>
      <c r="P65" t="str">
        <f>IF($B65="","",IFERROR(VLOOKUP($B65,[1]!Table1[#All],P$1,FALSE),""))</f>
        <v/>
      </c>
      <c r="Q65" t="str">
        <f>IF($B65="","",IFERROR(VLOOKUP($B65,[1]!Table1[#All],Q$1,FALSE),""))</f>
        <v/>
      </c>
      <c r="R65" t="str">
        <f>IF($B65="","",IFERROR(VLOOKUP($B65,[1]!Table1[#All],R$1,FALSE),""))</f>
        <v/>
      </c>
      <c r="S65" t="str">
        <f>IF($B65="","",IFERROR(VLOOKUP($B65,[1]!Table1[#All],S$1,FALSE),""))</f>
        <v/>
      </c>
      <c r="T65" t="str">
        <f>IF($B65="","",IFERROR(VLOOKUP($B65,[1]!Table1[#All],T$1,FALSE),""))</f>
        <v/>
      </c>
      <c r="U65" t="str">
        <f>IF($B65="","",IFERROR(VLOOKUP($B65,[1]!Table1[#All],U$1,FALSE),""))</f>
        <v/>
      </c>
      <c r="V65" t="str">
        <f>IF($B65="","",IFERROR(VLOOKUP($B65,[1]!Table1[#All],V$1,FALSE),""))</f>
        <v/>
      </c>
      <c r="W65" t="str">
        <f>IF($B65="","",IFERROR(VLOOKUP($B65,[1]!Table1[#All],W$1,FALSE),""))</f>
        <v/>
      </c>
      <c r="X65" t="str">
        <f>IF($B65="","",IFERROR(VLOOKUP($B65,[1]!Table1[#All],X$1,FALSE),""))</f>
        <v/>
      </c>
      <c r="Y65" t="str">
        <f>IF($B65="","",IFERROR(VLOOKUP($B65,[1]!Table1[#All],Y$1,FALSE),""))</f>
        <v/>
      </c>
      <c r="Z65">
        <v>24</v>
      </c>
      <c r="AA65">
        <v>549</v>
      </c>
      <c r="AB65">
        <v>1756</v>
      </c>
      <c r="AC65">
        <v>67768</v>
      </c>
      <c r="AD65">
        <v>881</v>
      </c>
      <c r="AE65">
        <v>0.25</v>
      </c>
      <c r="AF65">
        <v>1.49</v>
      </c>
      <c r="AG65">
        <v>3.41</v>
      </c>
      <c r="AH65">
        <v>0.16</v>
      </c>
      <c r="AI65">
        <v>4.4000000000000004</v>
      </c>
      <c r="AJ65">
        <v>2.25</v>
      </c>
      <c r="AK65">
        <v>0.04</v>
      </c>
      <c r="AL65">
        <v>100</v>
      </c>
      <c r="AM65">
        <v>-0.67</v>
      </c>
      <c r="AN65">
        <v>0.04</v>
      </c>
      <c r="AO65">
        <v>1.1200000000000001</v>
      </c>
    </row>
    <row r="66" spans="1:41" x14ac:dyDescent="0.25">
      <c r="A66" t="s">
        <v>84</v>
      </c>
      <c r="B66" t="str">
        <f t="shared" si="0"/>
        <v/>
      </c>
      <c r="D66" t="s">
        <v>82</v>
      </c>
      <c r="F66">
        <v>-122.4777</v>
      </c>
      <c r="G66">
        <v>37.5822</v>
      </c>
      <c r="I66" t="str">
        <f>IF($B66="","",IFERROR(VLOOKUP($B66,[1]!Table1[#All],3,FALSE),""))</f>
        <v/>
      </c>
      <c r="J66" t="str">
        <f>IF($B66="","",IFERROR(VLOOKUP($B66,[1]!Table1[#All],5,FALSE),""))</f>
        <v/>
      </c>
      <c r="K66" t="str">
        <f>IF($B66="","",IFERROR(VLOOKUP($B66,[1]!Table1[#All],7,FALSE),""))</f>
        <v/>
      </c>
      <c r="L66" t="str">
        <f>IF($B66="","",IFERROR(VLOOKUP($B66,[1]!Table1[#All],70,FALSE),""))</f>
        <v/>
      </c>
      <c r="M66">
        <v>12.37</v>
      </c>
      <c r="N66" t="str">
        <f>IF($B66="","",IFERROR(VLOOKUP($B66,[1]!Table1[#All],N$1,FALSE),""))</f>
        <v/>
      </c>
      <c r="O66" t="str">
        <f>IF($B66="","",IFERROR(VLOOKUP($B66,[1]!Table1[#All],O$1,FALSE),""))</f>
        <v/>
      </c>
      <c r="P66" t="str">
        <f>IF($B66="","",IFERROR(VLOOKUP($B66,[1]!Table1[#All],P$1,FALSE),""))</f>
        <v/>
      </c>
      <c r="Q66" t="str">
        <f>IF($B66="","",IFERROR(VLOOKUP($B66,[1]!Table1[#All],Q$1,FALSE),""))</f>
        <v/>
      </c>
      <c r="R66" t="str">
        <f>IF($B66="","",IFERROR(VLOOKUP($B66,[1]!Table1[#All],R$1,FALSE),""))</f>
        <v/>
      </c>
      <c r="S66" t="str">
        <f>IF($B66="","",IFERROR(VLOOKUP($B66,[1]!Table1[#All],S$1,FALSE),""))</f>
        <v/>
      </c>
      <c r="T66" t="str">
        <f>IF($B66="","",IFERROR(VLOOKUP($B66,[1]!Table1[#All],T$1,FALSE),""))</f>
        <v/>
      </c>
      <c r="U66" t="str">
        <f>IF($B66="","",IFERROR(VLOOKUP($B66,[1]!Table1[#All],U$1,FALSE),""))</f>
        <v/>
      </c>
      <c r="V66" t="str">
        <f>IF($B66="","",IFERROR(VLOOKUP($B66,[1]!Table1[#All],V$1,FALSE),""))</f>
        <v/>
      </c>
      <c r="W66" t="str">
        <f>IF($B66="","",IFERROR(VLOOKUP($B66,[1]!Table1[#All],W$1,FALSE),""))</f>
        <v/>
      </c>
      <c r="X66" t="str">
        <f>IF($B66="","",IFERROR(VLOOKUP($B66,[1]!Table1[#All],X$1,FALSE),""))</f>
        <v/>
      </c>
      <c r="Y66" t="str">
        <f>IF($B66="","",IFERROR(VLOOKUP($B66,[1]!Table1[#All],Y$1,FALSE),""))</f>
        <v/>
      </c>
      <c r="Z66">
        <v>39</v>
      </c>
      <c r="AA66">
        <v>534</v>
      </c>
      <c r="AB66">
        <v>1848</v>
      </c>
      <c r="AC66">
        <v>84173</v>
      </c>
      <c r="AD66">
        <v>876</v>
      </c>
      <c r="AE66">
        <v>0.25</v>
      </c>
      <c r="AF66">
        <v>1.49</v>
      </c>
      <c r="AG66">
        <v>3.46</v>
      </c>
      <c r="AH66">
        <v>0.17</v>
      </c>
      <c r="AI66">
        <v>4.5</v>
      </c>
      <c r="AJ66">
        <v>2.2400000000000002</v>
      </c>
      <c r="AK66">
        <v>0.04</v>
      </c>
      <c r="AL66">
        <v>100</v>
      </c>
      <c r="AM66">
        <v>-0.68</v>
      </c>
      <c r="AN66">
        <v>0.04</v>
      </c>
      <c r="AO66">
        <v>1.0900000000000001</v>
      </c>
    </row>
    <row r="67" spans="1:41" x14ac:dyDescent="0.25">
      <c r="A67" t="s">
        <v>85</v>
      </c>
      <c r="B67" t="str">
        <f t="shared" ref="B67:B130" si="1">IF(IFERROR(FIND("R0",A67)=4,FALSE),A67, IF(AP67="","",AP67))</f>
        <v/>
      </c>
      <c r="D67" t="s">
        <v>82</v>
      </c>
      <c r="F67">
        <v>-122.4764</v>
      </c>
      <c r="G67">
        <v>37.583199999999998</v>
      </c>
      <c r="I67" t="str">
        <f>IF($B67="","",IFERROR(VLOOKUP($B67,[1]!Table1[#All],3,FALSE),""))</f>
        <v/>
      </c>
      <c r="J67" t="str">
        <f>IF($B67="","",IFERROR(VLOOKUP($B67,[1]!Table1[#All],5,FALSE),""))</f>
        <v/>
      </c>
      <c r="K67" t="str">
        <f>IF($B67="","",IFERROR(VLOOKUP($B67,[1]!Table1[#All],7,FALSE),""))</f>
        <v/>
      </c>
      <c r="L67" t="str">
        <f>IF($B67="","",IFERROR(VLOOKUP($B67,[1]!Table1[#All],70,FALSE),""))</f>
        <v/>
      </c>
      <c r="M67">
        <v>6.13</v>
      </c>
      <c r="N67" t="str">
        <f>IF($B67="","",IFERROR(VLOOKUP($B67,[1]!Table1[#All],N$1,FALSE),""))</f>
        <v/>
      </c>
      <c r="O67" t="str">
        <f>IF($B67="","",IFERROR(VLOOKUP($B67,[1]!Table1[#All],O$1,FALSE),""))</f>
        <v/>
      </c>
      <c r="P67" t="str">
        <f>IF($B67="","",IFERROR(VLOOKUP($B67,[1]!Table1[#All],P$1,FALSE),""))</f>
        <v/>
      </c>
      <c r="Q67" t="str">
        <f>IF($B67="","",IFERROR(VLOOKUP($B67,[1]!Table1[#All],Q$1,FALSE),""))</f>
        <v/>
      </c>
      <c r="R67" t="str">
        <f>IF($B67="","",IFERROR(VLOOKUP($B67,[1]!Table1[#All],R$1,FALSE),""))</f>
        <v/>
      </c>
      <c r="S67" t="str">
        <f>IF($B67="","",IFERROR(VLOOKUP($B67,[1]!Table1[#All],S$1,FALSE),""))</f>
        <v/>
      </c>
      <c r="T67" t="str">
        <f>IF($B67="","",IFERROR(VLOOKUP($B67,[1]!Table1[#All],T$1,FALSE),""))</f>
        <v/>
      </c>
      <c r="U67" t="str">
        <f>IF($B67="","",IFERROR(VLOOKUP($B67,[1]!Table1[#All],U$1,FALSE),""))</f>
        <v/>
      </c>
      <c r="V67" t="str">
        <f>IF($B67="","",IFERROR(VLOOKUP($B67,[1]!Table1[#All],V$1,FALSE),""))</f>
        <v/>
      </c>
      <c r="W67" t="str">
        <f>IF($B67="","",IFERROR(VLOOKUP($B67,[1]!Table1[#All],W$1,FALSE),""))</f>
        <v/>
      </c>
      <c r="X67" t="str">
        <f>IF($B67="","",IFERROR(VLOOKUP($B67,[1]!Table1[#All],X$1,FALSE),""))</f>
        <v/>
      </c>
      <c r="Y67" t="str">
        <f>IF($B67="","",IFERROR(VLOOKUP($B67,[1]!Table1[#All],Y$1,FALSE),""))</f>
        <v/>
      </c>
      <c r="Z67">
        <v>39</v>
      </c>
      <c r="AA67">
        <v>369</v>
      </c>
      <c r="AB67">
        <v>1848</v>
      </c>
      <c r="AC67">
        <v>84173</v>
      </c>
      <c r="AD67">
        <v>787</v>
      </c>
      <c r="AE67">
        <v>0.25</v>
      </c>
      <c r="AF67">
        <v>1.49</v>
      </c>
      <c r="AG67">
        <v>4.6399999999999997</v>
      </c>
      <c r="AH67">
        <v>0.19</v>
      </c>
      <c r="AI67">
        <v>5.88</v>
      </c>
      <c r="AJ67">
        <v>2.12</v>
      </c>
      <c r="AK67">
        <v>0.04</v>
      </c>
      <c r="AL67">
        <v>100</v>
      </c>
      <c r="AM67">
        <v>-0.39</v>
      </c>
      <c r="AN67">
        <v>0.04</v>
      </c>
      <c r="AO67">
        <v>0.79</v>
      </c>
    </row>
    <row r="68" spans="1:41" x14ac:dyDescent="0.25">
      <c r="A68" t="s">
        <v>86</v>
      </c>
      <c r="B68" t="str">
        <f t="shared" si="1"/>
        <v/>
      </c>
      <c r="D68" t="s">
        <v>82</v>
      </c>
      <c r="F68">
        <v>-122.47450000000001</v>
      </c>
      <c r="G68">
        <v>37.580599999999997</v>
      </c>
      <c r="I68" t="str">
        <f>IF($B68="","",IFERROR(VLOOKUP($B68,[1]!Table1[#All],3,FALSE),""))</f>
        <v/>
      </c>
      <c r="J68" t="str">
        <f>IF($B68="","",IFERROR(VLOOKUP($B68,[1]!Table1[#All],5,FALSE),""))</f>
        <v/>
      </c>
      <c r="K68" t="str">
        <f>IF($B68="","",IFERROR(VLOOKUP($B68,[1]!Table1[#All],7,FALSE),""))</f>
        <v/>
      </c>
      <c r="L68" t="str">
        <f>IF($B68="","",IFERROR(VLOOKUP($B68,[1]!Table1[#All],70,FALSE),""))</f>
        <v/>
      </c>
      <c r="M68">
        <v>6.13</v>
      </c>
      <c r="N68" t="str">
        <f>IF($B68="","",IFERROR(VLOOKUP($B68,[1]!Table1[#All],N$1,FALSE),""))</f>
        <v/>
      </c>
      <c r="O68" t="str">
        <f>IF($B68="","",IFERROR(VLOOKUP($B68,[1]!Table1[#All],O$1,FALSE),""))</f>
        <v/>
      </c>
      <c r="P68" t="str">
        <f>IF($B68="","",IFERROR(VLOOKUP($B68,[1]!Table1[#All],P$1,FALSE),""))</f>
        <v/>
      </c>
      <c r="Q68" t="str">
        <f>IF($B68="","",IFERROR(VLOOKUP($B68,[1]!Table1[#All],Q$1,FALSE),""))</f>
        <v/>
      </c>
      <c r="R68" t="str">
        <f>IF($B68="","",IFERROR(VLOOKUP($B68,[1]!Table1[#All],R$1,FALSE),""))</f>
        <v/>
      </c>
      <c r="S68" t="str">
        <f>IF($B68="","",IFERROR(VLOOKUP($B68,[1]!Table1[#All],S$1,FALSE),""))</f>
        <v/>
      </c>
      <c r="T68" t="str">
        <f>IF($B68="","",IFERROR(VLOOKUP($B68,[1]!Table1[#All],T$1,FALSE),""))</f>
        <v/>
      </c>
      <c r="U68" t="str">
        <f>IF($B68="","",IFERROR(VLOOKUP($B68,[1]!Table1[#All],U$1,FALSE),""))</f>
        <v/>
      </c>
      <c r="V68" t="str">
        <f>IF($B68="","",IFERROR(VLOOKUP($B68,[1]!Table1[#All],V$1,FALSE),""))</f>
        <v/>
      </c>
      <c r="W68" t="str">
        <f>IF($B68="","",IFERROR(VLOOKUP($B68,[1]!Table1[#All],W$1,FALSE),""))</f>
        <v/>
      </c>
      <c r="X68" t="str">
        <f>IF($B68="","",IFERROR(VLOOKUP($B68,[1]!Table1[#All],X$1,FALSE),""))</f>
        <v/>
      </c>
      <c r="Y68" t="str">
        <f>IF($B68="","",IFERROR(VLOOKUP($B68,[1]!Table1[#All],Y$1,FALSE),""))</f>
        <v/>
      </c>
      <c r="Z68">
        <v>46</v>
      </c>
      <c r="AA68">
        <v>527</v>
      </c>
      <c r="AB68">
        <v>1848</v>
      </c>
      <c r="AC68">
        <v>84173</v>
      </c>
      <c r="AD68">
        <v>944</v>
      </c>
      <c r="AE68">
        <v>0.25</v>
      </c>
      <c r="AF68">
        <v>1.49</v>
      </c>
      <c r="AG68">
        <v>2.3199999999999998</v>
      </c>
      <c r="AH68">
        <v>0.15</v>
      </c>
      <c r="AI68">
        <v>3.17</v>
      </c>
      <c r="AJ68">
        <v>2.42</v>
      </c>
      <c r="AK68">
        <v>0.04</v>
      </c>
      <c r="AL68">
        <v>100</v>
      </c>
      <c r="AM68">
        <v>-0.98</v>
      </c>
      <c r="AN68">
        <v>0.03</v>
      </c>
      <c r="AO68">
        <v>0.79</v>
      </c>
    </row>
    <row r="69" spans="1:41" x14ac:dyDescent="0.25">
      <c r="A69" t="s">
        <v>87</v>
      </c>
      <c r="B69" t="str">
        <f t="shared" si="1"/>
        <v/>
      </c>
      <c r="D69" t="s">
        <v>82</v>
      </c>
      <c r="F69">
        <v>-122.4746</v>
      </c>
      <c r="G69">
        <v>37.578600000000002</v>
      </c>
      <c r="I69" t="str">
        <f>IF($B69="","",IFERROR(VLOOKUP($B69,[1]!Table1[#All],3,FALSE),""))</f>
        <v/>
      </c>
      <c r="J69" t="str">
        <f>IF($B69="","",IFERROR(VLOOKUP($B69,[1]!Table1[#All],5,FALSE),""))</f>
        <v/>
      </c>
      <c r="K69" t="str">
        <f>IF($B69="","",IFERROR(VLOOKUP($B69,[1]!Table1[#All],7,FALSE),""))</f>
        <v/>
      </c>
      <c r="L69" t="str">
        <f>IF($B69="","",IFERROR(VLOOKUP($B69,[1]!Table1[#All],70,FALSE),""))</f>
        <v/>
      </c>
      <c r="M69">
        <v>2.68</v>
      </c>
      <c r="N69" t="str">
        <f>IF($B69="","",IFERROR(VLOOKUP($B69,[1]!Table1[#All],N$1,FALSE),""))</f>
        <v/>
      </c>
      <c r="O69" t="str">
        <f>IF($B69="","",IFERROR(VLOOKUP($B69,[1]!Table1[#All],O$1,FALSE),""))</f>
        <v/>
      </c>
      <c r="P69" t="str">
        <f>IF($B69="","",IFERROR(VLOOKUP($B69,[1]!Table1[#All],P$1,FALSE),""))</f>
        <v/>
      </c>
      <c r="Q69" t="str">
        <f>IF($B69="","",IFERROR(VLOOKUP($B69,[1]!Table1[#All],Q$1,FALSE),""))</f>
        <v/>
      </c>
      <c r="R69" t="str">
        <f>IF($B69="","",IFERROR(VLOOKUP($B69,[1]!Table1[#All],R$1,FALSE),""))</f>
        <v/>
      </c>
      <c r="S69" t="str">
        <f>IF($B69="","",IFERROR(VLOOKUP($B69,[1]!Table1[#All],S$1,FALSE),""))</f>
        <v/>
      </c>
      <c r="T69" t="str">
        <f>IF($B69="","",IFERROR(VLOOKUP($B69,[1]!Table1[#All],T$1,FALSE),""))</f>
        <v/>
      </c>
      <c r="U69" t="str">
        <f>IF($B69="","",IFERROR(VLOOKUP($B69,[1]!Table1[#All],U$1,FALSE),""))</f>
        <v/>
      </c>
      <c r="V69" t="str">
        <f>IF($B69="","",IFERROR(VLOOKUP($B69,[1]!Table1[#All],V$1,FALSE),""))</f>
        <v/>
      </c>
      <c r="W69" t="str">
        <f>IF($B69="","",IFERROR(VLOOKUP($B69,[1]!Table1[#All],W$1,FALSE),""))</f>
        <v/>
      </c>
      <c r="X69" t="str">
        <f>IF($B69="","",IFERROR(VLOOKUP($B69,[1]!Table1[#All],X$1,FALSE),""))</f>
        <v/>
      </c>
      <c r="Y69" t="str">
        <f>IF($B69="","",IFERROR(VLOOKUP($B69,[1]!Table1[#All],Y$1,FALSE),""))</f>
        <v/>
      </c>
      <c r="Z69">
        <v>54</v>
      </c>
      <c r="AA69">
        <v>509</v>
      </c>
      <c r="AB69">
        <v>1848</v>
      </c>
      <c r="AC69">
        <v>84173</v>
      </c>
      <c r="AD69">
        <v>920</v>
      </c>
      <c r="AE69">
        <v>0.25</v>
      </c>
      <c r="AF69">
        <v>1.49</v>
      </c>
      <c r="AG69">
        <v>1.98</v>
      </c>
      <c r="AH69">
        <v>0.17</v>
      </c>
      <c r="AI69">
        <v>3.55</v>
      </c>
      <c r="AJ69">
        <v>2.38</v>
      </c>
      <c r="AK69">
        <v>0.03</v>
      </c>
      <c r="AL69">
        <v>100</v>
      </c>
      <c r="AM69">
        <v>-1.38</v>
      </c>
      <c r="AN69">
        <v>0.02</v>
      </c>
      <c r="AO69">
        <v>0.43</v>
      </c>
    </row>
    <row r="70" spans="1:41" x14ac:dyDescent="0.25">
      <c r="A70" t="s">
        <v>88</v>
      </c>
      <c r="B70" t="str">
        <f t="shared" si="1"/>
        <v/>
      </c>
      <c r="D70" t="s">
        <v>82</v>
      </c>
      <c r="F70">
        <v>-122.4632</v>
      </c>
      <c r="G70">
        <v>37.575000000000003</v>
      </c>
      <c r="I70" t="str">
        <f>IF($B70="","",IFERROR(VLOOKUP($B70,[1]!Table1[#All],3,FALSE),""))</f>
        <v/>
      </c>
      <c r="J70" t="str">
        <f>IF($B70="","",IFERROR(VLOOKUP($B70,[1]!Table1[#All],5,FALSE),""))</f>
        <v/>
      </c>
      <c r="K70" t="str">
        <f>IF($B70="","",IFERROR(VLOOKUP($B70,[1]!Table1[#All],7,FALSE),""))</f>
        <v/>
      </c>
      <c r="L70" t="str">
        <f>IF($B70="","",IFERROR(VLOOKUP($B70,[1]!Table1[#All],70,FALSE),""))</f>
        <v/>
      </c>
      <c r="M70">
        <v>2.2200000000000002</v>
      </c>
      <c r="N70" t="str">
        <f>IF($B70="","",IFERROR(VLOOKUP($B70,[1]!Table1[#All],N$1,FALSE),""))</f>
        <v/>
      </c>
      <c r="O70" t="str">
        <f>IF($B70="","",IFERROR(VLOOKUP($B70,[1]!Table1[#All],O$1,FALSE),""))</f>
        <v/>
      </c>
      <c r="P70" t="str">
        <f>IF($B70="","",IFERROR(VLOOKUP($B70,[1]!Table1[#All],P$1,FALSE),""))</f>
        <v/>
      </c>
      <c r="Q70" t="str">
        <f>IF($B70="","",IFERROR(VLOOKUP($B70,[1]!Table1[#All],Q$1,FALSE),""))</f>
        <v/>
      </c>
      <c r="R70" t="str">
        <f>IF($B70="","",IFERROR(VLOOKUP($B70,[1]!Table1[#All],R$1,FALSE),""))</f>
        <v/>
      </c>
      <c r="S70" t="str">
        <f>IF($B70="","",IFERROR(VLOOKUP($B70,[1]!Table1[#All],S$1,FALSE),""))</f>
        <v/>
      </c>
      <c r="T70" t="str">
        <f>IF($B70="","",IFERROR(VLOOKUP($B70,[1]!Table1[#All],T$1,FALSE),""))</f>
        <v/>
      </c>
      <c r="U70" t="str">
        <f>IF($B70="","",IFERROR(VLOOKUP($B70,[1]!Table1[#All],U$1,FALSE),""))</f>
        <v/>
      </c>
      <c r="V70" t="str">
        <f>IF($B70="","",IFERROR(VLOOKUP($B70,[1]!Table1[#All],V$1,FALSE),""))</f>
        <v/>
      </c>
      <c r="W70" t="str">
        <f>IF($B70="","",IFERROR(VLOOKUP($B70,[1]!Table1[#All],W$1,FALSE),""))</f>
        <v/>
      </c>
      <c r="X70" t="str">
        <f>IF($B70="","",IFERROR(VLOOKUP($B70,[1]!Table1[#All],X$1,FALSE),""))</f>
        <v/>
      </c>
      <c r="Y70" t="str">
        <f>IF($B70="","",IFERROR(VLOOKUP($B70,[1]!Table1[#All],Y$1,FALSE),""))</f>
        <v/>
      </c>
      <c r="Z70">
        <v>78</v>
      </c>
      <c r="AA70">
        <v>348</v>
      </c>
      <c r="AB70">
        <v>1848</v>
      </c>
      <c r="AC70">
        <v>84173</v>
      </c>
      <c r="AD70">
        <v>1012</v>
      </c>
      <c r="AE70">
        <v>0.24</v>
      </c>
      <c r="AF70">
        <v>1.49</v>
      </c>
      <c r="AG70">
        <v>2.86</v>
      </c>
      <c r="AH70">
        <v>0.14000000000000001</v>
      </c>
      <c r="AI70">
        <v>3.22</v>
      </c>
      <c r="AJ70">
        <v>2.5299999999999998</v>
      </c>
      <c r="AK70">
        <v>0.05</v>
      </c>
      <c r="AL70">
        <v>100</v>
      </c>
      <c r="AM70">
        <v>-0.63</v>
      </c>
      <c r="AN70">
        <v>0.05</v>
      </c>
      <c r="AO70">
        <v>0.35</v>
      </c>
    </row>
    <row r="71" spans="1:41" x14ac:dyDescent="0.25">
      <c r="A71" t="s">
        <v>89</v>
      </c>
      <c r="B71" t="str">
        <f t="shared" si="1"/>
        <v/>
      </c>
      <c r="D71" t="s">
        <v>22</v>
      </c>
      <c r="F71">
        <v>-122.3039</v>
      </c>
      <c r="G71">
        <v>37.898600000000002</v>
      </c>
      <c r="I71" t="str">
        <f>IF($B71="","",IFERROR(VLOOKUP($B71,[1]!Table1[#All],3,FALSE),""))</f>
        <v/>
      </c>
      <c r="J71" t="str">
        <f>IF($B71="","",IFERROR(VLOOKUP($B71,[1]!Table1[#All],5,FALSE),""))</f>
        <v/>
      </c>
      <c r="K71" t="str">
        <f>IF($B71="","",IFERROR(VLOOKUP($B71,[1]!Table1[#All],7,FALSE),""))</f>
        <v/>
      </c>
      <c r="L71" t="str">
        <f>IF($B71="","",IFERROR(VLOOKUP($B71,[1]!Table1[#All],70,FALSE),""))</f>
        <v/>
      </c>
      <c r="M71">
        <v>5.42</v>
      </c>
      <c r="N71" t="str">
        <f>IF($B71="","",IFERROR(VLOOKUP($B71,[1]!Table1[#All],N$1,FALSE),""))</f>
        <v/>
      </c>
      <c r="O71" t="str">
        <f>IF($B71="","",IFERROR(VLOOKUP($B71,[1]!Table1[#All],O$1,FALSE),""))</f>
        <v/>
      </c>
      <c r="P71" t="str">
        <f>IF($B71="","",IFERROR(VLOOKUP($B71,[1]!Table1[#All],P$1,FALSE),""))</f>
        <v/>
      </c>
      <c r="Q71" t="str">
        <f>IF($B71="","",IFERROR(VLOOKUP($B71,[1]!Table1[#All],Q$1,FALSE),""))</f>
        <v/>
      </c>
      <c r="R71" t="str">
        <f>IF($B71="","",IFERROR(VLOOKUP($B71,[1]!Table1[#All],R$1,FALSE),""))</f>
        <v/>
      </c>
      <c r="S71" t="str">
        <f>IF($B71="","",IFERROR(VLOOKUP($B71,[1]!Table1[#All],S$1,FALSE),""))</f>
        <v/>
      </c>
      <c r="T71" t="str">
        <f>IF($B71="","",IFERROR(VLOOKUP($B71,[1]!Table1[#All],T$1,FALSE),""))</f>
        <v/>
      </c>
      <c r="U71" t="str">
        <f>IF($B71="","",IFERROR(VLOOKUP($B71,[1]!Table1[#All],U$1,FALSE),""))</f>
        <v/>
      </c>
      <c r="V71" t="str">
        <f>IF($B71="","",IFERROR(VLOOKUP($B71,[1]!Table1[#All],V$1,FALSE),""))</f>
        <v/>
      </c>
      <c r="W71" t="str">
        <f>IF($B71="","",IFERROR(VLOOKUP($B71,[1]!Table1[#All],W$1,FALSE),""))</f>
        <v/>
      </c>
      <c r="X71" t="str">
        <f>IF($B71="","",IFERROR(VLOOKUP($B71,[1]!Table1[#All],X$1,FALSE),""))</f>
        <v/>
      </c>
      <c r="Y71" t="str">
        <f>IF($B71="","",IFERROR(VLOOKUP($B71,[1]!Table1[#All],Y$1,FALSE),""))</f>
        <v/>
      </c>
      <c r="Z71">
        <v>5</v>
      </c>
      <c r="AA71">
        <v>298</v>
      </c>
      <c r="AB71">
        <v>1976</v>
      </c>
      <c r="AC71">
        <v>64757</v>
      </c>
      <c r="AD71">
        <v>683</v>
      </c>
      <c r="AE71">
        <v>0.3</v>
      </c>
      <c r="AF71">
        <v>1.54</v>
      </c>
      <c r="AG71">
        <v>2.31</v>
      </c>
      <c r="AH71">
        <v>0.13</v>
      </c>
      <c r="AI71">
        <v>3.08</v>
      </c>
      <c r="AJ71">
        <v>1.67</v>
      </c>
      <c r="AK71">
        <v>0.09</v>
      </c>
      <c r="AL71">
        <v>100</v>
      </c>
      <c r="AM71">
        <v>0.83</v>
      </c>
      <c r="AN71">
        <v>0.47</v>
      </c>
      <c r="AO71">
        <v>0.73</v>
      </c>
    </row>
    <row r="72" spans="1:41" x14ac:dyDescent="0.25">
      <c r="A72" t="s">
        <v>90</v>
      </c>
      <c r="B72" t="str">
        <f t="shared" si="1"/>
        <v/>
      </c>
      <c r="D72" t="s">
        <v>91</v>
      </c>
      <c r="F72">
        <v>-122.3078</v>
      </c>
      <c r="G72">
        <v>37.882100000000001</v>
      </c>
      <c r="I72" t="str">
        <f>IF($B72="","",IFERROR(VLOOKUP($B72,[1]!Table1[#All],3,FALSE),""))</f>
        <v/>
      </c>
      <c r="J72" t="str">
        <f>IF($B72="","",IFERROR(VLOOKUP($B72,[1]!Table1[#All],5,FALSE),""))</f>
        <v/>
      </c>
      <c r="K72" t="str">
        <f>IF($B72="","",IFERROR(VLOOKUP($B72,[1]!Table1[#All],7,FALSE),""))</f>
        <v/>
      </c>
      <c r="L72" t="str">
        <f>IF($B72="","",IFERROR(VLOOKUP($B72,[1]!Table1[#All],70,FALSE),""))</f>
        <v/>
      </c>
      <c r="M72">
        <v>6.94</v>
      </c>
      <c r="N72" t="str">
        <f>IF($B72="","",IFERROR(VLOOKUP($B72,[1]!Table1[#All],N$1,FALSE),""))</f>
        <v/>
      </c>
      <c r="O72" t="str">
        <f>IF($B72="","",IFERROR(VLOOKUP($B72,[1]!Table1[#All],O$1,FALSE),""))</f>
        <v/>
      </c>
      <c r="P72" t="str">
        <f>IF($B72="","",IFERROR(VLOOKUP($B72,[1]!Table1[#All],P$1,FALSE),""))</f>
        <v/>
      </c>
      <c r="Q72" t="str">
        <f>IF($B72="","",IFERROR(VLOOKUP($B72,[1]!Table1[#All],Q$1,FALSE),""))</f>
        <v/>
      </c>
      <c r="R72" t="str">
        <f>IF($B72="","",IFERROR(VLOOKUP($B72,[1]!Table1[#All],R$1,FALSE),""))</f>
        <v/>
      </c>
      <c r="S72" t="str">
        <f>IF($B72="","",IFERROR(VLOOKUP($B72,[1]!Table1[#All],S$1,FALSE),""))</f>
        <v/>
      </c>
      <c r="T72" t="str">
        <f>IF($B72="","",IFERROR(VLOOKUP($B72,[1]!Table1[#All],T$1,FALSE),""))</f>
        <v/>
      </c>
      <c r="U72" t="str">
        <f>IF($B72="","",IFERROR(VLOOKUP($B72,[1]!Table1[#All],U$1,FALSE),""))</f>
        <v/>
      </c>
      <c r="V72" t="str">
        <f>IF($B72="","",IFERROR(VLOOKUP($B72,[1]!Table1[#All],V$1,FALSE),""))</f>
        <v/>
      </c>
      <c r="W72" t="str">
        <f>IF($B72="","",IFERROR(VLOOKUP($B72,[1]!Table1[#All],W$1,FALSE),""))</f>
        <v/>
      </c>
      <c r="X72" t="str">
        <f>IF($B72="","",IFERROR(VLOOKUP($B72,[1]!Table1[#All],X$1,FALSE),""))</f>
        <v/>
      </c>
      <c r="Y72" t="str">
        <f>IF($B72="","",IFERROR(VLOOKUP($B72,[1]!Table1[#All],Y$1,FALSE),""))</f>
        <v/>
      </c>
      <c r="Z72">
        <v>4</v>
      </c>
      <c r="AA72">
        <v>405</v>
      </c>
      <c r="AB72">
        <v>1924</v>
      </c>
      <c r="AC72">
        <v>58755</v>
      </c>
      <c r="AD72">
        <v>672</v>
      </c>
      <c r="AE72">
        <v>0.3</v>
      </c>
      <c r="AF72">
        <v>1.53</v>
      </c>
      <c r="AG72">
        <v>1.51</v>
      </c>
      <c r="AH72">
        <v>0.12</v>
      </c>
      <c r="AI72">
        <v>2.2200000000000002</v>
      </c>
      <c r="AJ72">
        <v>2.75</v>
      </c>
      <c r="AK72">
        <v>0.1</v>
      </c>
      <c r="AL72">
        <v>92</v>
      </c>
      <c r="AM72">
        <v>1.27</v>
      </c>
      <c r="AN72">
        <v>0.64</v>
      </c>
      <c r="AO72">
        <v>0.84</v>
      </c>
    </row>
    <row r="73" spans="1:41" x14ac:dyDescent="0.25">
      <c r="A73" t="s">
        <v>92</v>
      </c>
      <c r="B73" t="str">
        <f t="shared" si="1"/>
        <v/>
      </c>
      <c r="D73" t="s">
        <v>93</v>
      </c>
      <c r="F73">
        <v>-122.3035</v>
      </c>
      <c r="G73">
        <v>37.8825</v>
      </c>
      <c r="I73" t="str">
        <f>IF($B73="","",IFERROR(VLOOKUP($B73,[1]!Table1[#All],3,FALSE),""))</f>
        <v/>
      </c>
      <c r="J73" t="str">
        <f>IF($B73="","",IFERROR(VLOOKUP($B73,[1]!Table1[#All],5,FALSE),""))</f>
        <v/>
      </c>
      <c r="K73" t="str">
        <f>IF($B73="","",IFERROR(VLOOKUP($B73,[1]!Table1[#All],7,FALSE),""))</f>
        <v/>
      </c>
      <c r="L73" t="str">
        <f>IF($B73="","",IFERROR(VLOOKUP($B73,[1]!Table1[#All],70,FALSE),""))</f>
        <v/>
      </c>
      <c r="M73">
        <v>6.43</v>
      </c>
      <c r="N73" t="str">
        <f>IF($B73="","",IFERROR(VLOOKUP($B73,[1]!Table1[#All],N$1,FALSE),""))</f>
        <v/>
      </c>
      <c r="O73" t="str">
        <f>IF($B73="","",IFERROR(VLOOKUP($B73,[1]!Table1[#All],O$1,FALSE),""))</f>
        <v/>
      </c>
      <c r="P73" t="str">
        <f>IF($B73="","",IFERROR(VLOOKUP($B73,[1]!Table1[#All],P$1,FALSE),""))</f>
        <v/>
      </c>
      <c r="Q73" t="str">
        <f>IF($B73="","",IFERROR(VLOOKUP($B73,[1]!Table1[#All],Q$1,FALSE),""))</f>
        <v/>
      </c>
      <c r="R73" t="str">
        <f>IF($B73="","",IFERROR(VLOOKUP($B73,[1]!Table1[#All],R$1,FALSE),""))</f>
        <v/>
      </c>
      <c r="S73" t="str">
        <f>IF($B73="","",IFERROR(VLOOKUP($B73,[1]!Table1[#All],S$1,FALSE),""))</f>
        <v/>
      </c>
      <c r="T73" t="str">
        <f>IF($B73="","",IFERROR(VLOOKUP($B73,[1]!Table1[#All],T$1,FALSE),""))</f>
        <v/>
      </c>
      <c r="U73" t="str">
        <f>IF($B73="","",IFERROR(VLOOKUP($B73,[1]!Table1[#All],U$1,FALSE),""))</f>
        <v/>
      </c>
      <c r="V73" t="str">
        <f>IF($B73="","",IFERROR(VLOOKUP($B73,[1]!Table1[#All],V$1,FALSE),""))</f>
        <v/>
      </c>
      <c r="W73" t="str">
        <f>IF($B73="","",IFERROR(VLOOKUP($B73,[1]!Table1[#All],W$1,FALSE),""))</f>
        <v/>
      </c>
      <c r="X73" t="str">
        <f>IF($B73="","",IFERROR(VLOOKUP($B73,[1]!Table1[#All],X$1,FALSE),""))</f>
        <v/>
      </c>
      <c r="Y73" t="str">
        <f>IF($B73="","",IFERROR(VLOOKUP($B73,[1]!Table1[#All],Y$1,FALSE),""))</f>
        <v/>
      </c>
      <c r="Z73">
        <v>4</v>
      </c>
      <c r="AA73">
        <v>400</v>
      </c>
      <c r="AB73">
        <v>1924</v>
      </c>
      <c r="AC73">
        <v>58755</v>
      </c>
      <c r="AD73">
        <v>673</v>
      </c>
      <c r="AE73">
        <v>0.3</v>
      </c>
      <c r="AF73">
        <v>1.53</v>
      </c>
      <c r="AG73">
        <v>1.54</v>
      </c>
      <c r="AH73">
        <v>0.12</v>
      </c>
      <c r="AI73">
        <v>2.2599999999999998</v>
      </c>
      <c r="AJ73">
        <v>1.93</v>
      </c>
      <c r="AK73">
        <v>0.1</v>
      </c>
      <c r="AL73">
        <v>98</v>
      </c>
      <c r="AM73">
        <v>1.25</v>
      </c>
      <c r="AN73">
        <v>0.62</v>
      </c>
      <c r="AO73">
        <v>0.81</v>
      </c>
    </row>
    <row r="74" spans="1:41" x14ac:dyDescent="0.25">
      <c r="A74" t="s">
        <v>94</v>
      </c>
      <c r="B74" t="str">
        <f t="shared" si="1"/>
        <v/>
      </c>
      <c r="D74" t="s">
        <v>91</v>
      </c>
      <c r="F74">
        <v>-122.28449999999999</v>
      </c>
      <c r="G74">
        <v>37.882599999999996</v>
      </c>
      <c r="I74" t="str">
        <f>IF($B74="","",IFERROR(VLOOKUP($B74,[1]!Table1[#All],3,FALSE),""))</f>
        <v/>
      </c>
      <c r="J74" t="str">
        <f>IF($B74="","",IFERROR(VLOOKUP($B74,[1]!Table1[#All],5,FALSE),""))</f>
        <v/>
      </c>
      <c r="K74" t="str">
        <f>IF($B74="","",IFERROR(VLOOKUP($B74,[1]!Table1[#All],7,FALSE),""))</f>
        <v/>
      </c>
      <c r="L74" t="str">
        <f>IF($B74="","",IFERROR(VLOOKUP($B74,[1]!Table1[#All],70,FALSE),""))</f>
        <v/>
      </c>
      <c r="M74">
        <v>4.05</v>
      </c>
      <c r="N74" t="str">
        <f>IF($B74="","",IFERROR(VLOOKUP($B74,[1]!Table1[#All],N$1,FALSE),""))</f>
        <v/>
      </c>
      <c r="O74" t="str">
        <f>IF($B74="","",IFERROR(VLOOKUP($B74,[1]!Table1[#All],O$1,FALSE),""))</f>
        <v/>
      </c>
      <c r="P74" t="str">
        <f>IF($B74="","",IFERROR(VLOOKUP($B74,[1]!Table1[#All],P$1,FALSE),""))</f>
        <v/>
      </c>
      <c r="Q74" t="str">
        <f>IF($B74="","",IFERROR(VLOOKUP($B74,[1]!Table1[#All],Q$1,FALSE),""))</f>
        <v/>
      </c>
      <c r="R74" t="str">
        <f>IF($B74="","",IFERROR(VLOOKUP($B74,[1]!Table1[#All],R$1,FALSE),""))</f>
        <v/>
      </c>
      <c r="S74" t="str">
        <f>IF($B74="","",IFERROR(VLOOKUP($B74,[1]!Table1[#All],S$1,FALSE),""))</f>
        <v/>
      </c>
      <c r="T74" t="str">
        <f>IF($B74="","",IFERROR(VLOOKUP($B74,[1]!Table1[#All],T$1,FALSE),""))</f>
        <v/>
      </c>
      <c r="U74" t="str">
        <f>IF($B74="","",IFERROR(VLOOKUP($B74,[1]!Table1[#All],U$1,FALSE),""))</f>
        <v/>
      </c>
      <c r="V74" t="str">
        <f>IF($B74="","",IFERROR(VLOOKUP($B74,[1]!Table1[#All],V$1,FALSE),""))</f>
        <v/>
      </c>
      <c r="W74" t="str">
        <f>IF($B74="","",IFERROR(VLOOKUP($B74,[1]!Table1[#All],W$1,FALSE),""))</f>
        <v/>
      </c>
      <c r="X74" t="str">
        <f>IF($B74="","",IFERROR(VLOOKUP($B74,[1]!Table1[#All],X$1,FALSE),""))</f>
        <v/>
      </c>
      <c r="Y74" t="str">
        <f>IF($B74="","",IFERROR(VLOOKUP($B74,[1]!Table1[#All],Y$1,FALSE),""))</f>
        <v/>
      </c>
      <c r="Z74">
        <v>35</v>
      </c>
      <c r="AA74">
        <v>374</v>
      </c>
      <c r="AB74">
        <v>1924</v>
      </c>
      <c r="AC74">
        <v>58755</v>
      </c>
      <c r="AD74">
        <v>712</v>
      </c>
      <c r="AE74">
        <v>0.3</v>
      </c>
      <c r="AF74">
        <v>1.53</v>
      </c>
      <c r="AG74">
        <v>1.84</v>
      </c>
      <c r="AH74">
        <v>0.12</v>
      </c>
      <c r="AI74">
        <v>2.63</v>
      </c>
      <c r="AJ74">
        <v>1.36</v>
      </c>
      <c r="AK74">
        <v>0.09</v>
      </c>
      <c r="AL74">
        <v>100</v>
      </c>
      <c r="AM74">
        <v>0.8</v>
      </c>
      <c r="AN74">
        <v>0.5</v>
      </c>
      <c r="AO74">
        <v>0.61</v>
      </c>
    </row>
    <row r="75" spans="1:41" x14ac:dyDescent="0.25">
      <c r="A75" t="s">
        <v>95</v>
      </c>
      <c r="B75" t="str">
        <f t="shared" si="1"/>
        <v/>
      </c>
      <c r="D75" t="s">
        <v>91</v>
      </c>
      <c r="F75">
        <v>-122.2687</v>
      </c>
      <c r="G75">
        <v>37.884399999999999</v>
      </c>
      <c r="I75" t="str">
        <f>IF($B75="","",IFERROR(VLOOKUP($B75,[1]!Table1[#All],3,FALSE),""))</f>
        <v/>
      </c>
      <c r="J75" t="str">
        <f>IF($B75="","",IFERROR(VLOOKUP($B75,[1]!Table1[#All],5,FALSE),""))</f>
        <v/>
      </c>
      <c r="K75" t="str">
        <f>IF($B75="","",IFERROR(VLOOKUP($B75,[1]!Table1[#All],7,FALSE),""))</f>
        <v/>
      </c>
      <c r="L75" t="str">
        <f>IF($B75="","",IFERROR(VLOOKUP($B75,[1]!Table1[#All],70,FALSE),""))</f>
        <v/>
      </c>
      <c r="M75">
        <v>2.56</v>
      </c>
      <c r="N75" t="str">
        <f>IF($B75="","",IFERROR(VLOOKUP($B75,[1]!Table1[#All],N$1,FALSE),""))</f>
        <v/>
      </c>
      <c r="O75" t="str">
        <f>IF($B75="","",IFERROR(VLOOKUP($B75,[1]!Table1[#All],O$1,FALSE),""))</f>
        <v/>
      </c>
      <c r="P75" t="str">
        <f>IF($B75="","",IFERROR(VLOOKUP($B75,[1]!Table1[#All],P$1,FALSE),""))</f>
        <v/>
      </c>
      <c r="Q75" t="str">
        <f>IF($B75="","",IFERROR(VLOOKUP($B75,[1]!Table1[#All],Q$1,FALSE),""))</f>
        <v/>
      </c>
      <c r="R75" t="str">
        <f>IF($B75="","",IFERROR(VLOOKUP($B75,[1]!Table1[#All],R$1,FALSE),""))</f>
        <v/>
      </c>
      <c r="S75" t="str">
        <f>IF($B75="","",IFERROR(VLOOKUP($B75,[1]!Table1[#All],S$1,FALSE),""))</f>
        <v/>
      </c>
      <c r="T75" t="str">
        <f>IF($B75="","",IFERROR(VLOOKUP($B75,[1]!Table1[#All],T$1,FALSE),""))</f>
        <v/>
      </c>
      <c r="U75" t="str">
        <f>IF($B75="","",IFERROR(VLOOKUP($B75,[1]!Table1[#All],U$1,FALSE),""))</f>
        <v/>
      </c>
      <c r="V75" t="str">
        <f>IF($B75="","",IFERROR(VLOOKUP($B75,[1]!Table1[#All],V$1,FALSE),""))</f>
        <v/>
      </c>
      <c r="W75" t="str">
        <f>IF($B75="","",IFERROR(VLOOKUP($B75,[1]!Table1[#All],W$1,FALSE),""))</f>
        <v/>
      </c>
      <c r="X75" t="str">
        <f>IF($B75="","",IFERROR(VLOOKUP($B75,[1]!Table1[#All],X$1,FALSE),""))</f>
        <v/>
      </c>
      <c r="Y75" t="str">
        <f>IF($B75="","",IFERROR(VLOOKUP($B75,[1]!Table1[#All],Y$1,FALSE),""))</f>
        <v/>
      </c>
      <c r="Z75">
        <v>87</v>
      </c>
      <c r="AA75">
        <v>322</v>
      </c>
      <c r="AB75">
        <v>1975</v>
      </c>
      <c r="AC75">
        <v>66262</v>
      </c>
      <c r="AD75">
        <v>702</v>
      </c>
      <c r="AE75">
        <v>0.3</v>
      </c>
      <c r="AF75">
        <v>1.53</v>
      </c>
      <c r="AG75">
        <v>2.36</v>
      </c>
      <c r="AH75">
        <v>0.12</v>
      </c>
      <c r="AI75">
        <v>3.3</v>
      </c>
      <c r="AJ75">
        <v>1.63</v>
      </c>
      <c r="AK75">
        <v>0.08</v>
      </c>
      <c r="AL75">
        <v>100</v>
      </c>
      <c r="AM75">
        <v>0.04</v>
      </c>
      <c r="AN75">
        <v>0.3</v>
      </c>
      <c r="AO75">
        <v>0.41</v>
      </c>
    </row>
    <row r="76" spans="1:41" x14ac:dyDescent="0.25">
      <c r="A76" t="s">
        <v>96</v>
      </c>
      <c r="B76" t="str">
        <f t="shared" si="1"/>
        <v>203R00295</v>
      </c>
      <c r="F76">
        <v>-122.3069</v>
      </c>
      <c r="G76">
        <v>37.881799999999998</v>
      </c>
      <c r="I76" t="str">
        <f>IF($B76="","",IFERROR(VLOOKUP($B76,[1]!Table1[#All],3,FALSE),""))</f>
        <v/>
      </c>
      <c r="J76" t="str">
        <f>IF($B76="","",IFERROR(VLOOKUP($B76,[1]!Table1[#All],5,FALSE),""))</f>
        <v/>
      </c>
      <c r="K76" t="str">
        <f>IF($B76="","",IFERROR(VLOOKUP($B76,[1]!Table1[#All],7,FALSE),""))</f>
        <v/>
      </c>
      <c r="L76" t="str">
        <f>IF($B76="","",IFERROR(VLOOKUP($B76,[1]!Table1[#All],70,FALSE),""))</f>
        <v/>
      </c>
      <c r="M76">
        <v>3.56</v>
      </c>
      <c r="N76" t="str">
        <f>IF($B76="","",IFERROR(VLOOKUP($B76,[1]!Table1[#All],N$1,FALSE),""))</f>
        <v/>
      </c>
      <c r="O76" t="str">
        <f>IF($B76="","",IFERROR(VLOOKUP($B76,[1]!Table1[#All],O$1,FALSE),""))</f>
        <v/>
      </c>
      <c r="P76" t="str">
        <f>IF($B76="","",IFERROR(VLOOKUP($B76,[1]!Table1[#All],P$1,FALSE),""))</f>
        <v/>
      </c>
      <c r="Q76" t="str">
        <f>IF($B76="","",IFERROR(VLOOKUP($B76,[1]!Table1[#All],Q$1,FALSE),""))</f>
        <v/>
      </c>
      <c r="R76" t="str">
        <f>IF($B76="","",IFERROR(VLOOKUP($B76,[1]!Table1[#All],R$1,FALSE),""))</f>
        <v/>
      </c>
      <c r="S76" t="str">
        <f>IF($B76="","",IFERROR(VLOOKUP($B76,[1]!Table1[#All],S$1,FALSE),""))</f>
        <v/>
      </c>
      <c r="T76" t="str">
        <f>IF($B76="","",IFERROR(VLOOKUP($B76,[1]!Table1[#All],T$1,FALSE),""))</f>
        <v/>
      </c>
      <c r="U76" t="str">
        <f>IF($B76="","",IFERROR(VLOOKUP($B76,[1]!Table1[#All],U$1,FALSE),""))</f>
        <v/>
      </c>
      <c r="V76" t="str">
        <f>IF($B76="","",IFERROR(VLOOKUP($B76,[1]!Table1[#All],V$1,FALSE),""))</f>
        <v/>
      </c>
      <c r="W76" t="str">
        <f>IF($B76="","",IFERROR(VLOOKUP($B76,[1]!Table1[#All],W$1,FALSE),""))</f>
        <v/>
      </c>
      <c r="X76" t="str">
        <f>IF($B76="","",IFERROR(VLOOKUP($B76,[1]!Table1[#All],X$1,FALSE),""))</f>
        <v/>
      </c>
      <c r="Y76" t="str">
        <f>IF($B76="","",IFERROR(VLOOKUP($B76,[1]!Table1[#All],Y$1,FALSE),""))</f>
        <v/>
      </c>
      <c r="Z76">
        <v>4</v>
      </c>
      <c r="AA76">
        <v>405</v>
      </c>
      <c r="AB76">
        <v>1924</v>
      </c>
      <c r="AC76">
        <v>58755</v>
      </c>
      <c r="AD76">
        <v>655</v>
      </c>
      <c r="AE76">
        <v>0.3</v>
      </c>
      <c r="AF76">
        <v>1.53</v>
      </c>
      <c r="AH76">
        <v>0.13</v>
      </c>
      <c r="AL76">
        <v>97</v>
      </c>
      <c r="AO76">
        <v>0.55000000000000004</v>
      </c>
    </row>
    <row r="77" spans="1:41" x14ac:dyDescent="0.25">
      <c r="A77" t="s">
        <v>97</v>
      </c>
      <c r="B77" t="str">
        <f t="shared" si="1"/>
        <v>203R00983</v>
      </c>
      <c r="F77">
        <v>-122.2366</v>
      </c>
      <c r="G77">
        <v>37.875100000000003</v>
      </c>
      <c r="I77" t="str">
        <f>IF($B77="","",IFERROR(VLOOKUP($B77,[1]!Table1[#All],3,FALSE),""))</f>
        <v/>
      </c>
      <c r="J77" t="str">
        <f>IF($B77="","",IFERROR(VLOOKUP($B77,[1]!Table1[#All],5,FALSE),""))</f>
        <v/>
      </c>
      <c r="K77" t="str">
        <f>IF($B77="","",IFERROR(VLOOKUP($B77,[1]!Table1[#All],7,FALSE),""))</f>
        <v/>
      </c>
      <c r="L77" t="str">
        <f>IF($B77="","",IFERROR(VLOOKUP($B77,[1]!Table1[#All],70,FALSE),""))</f>
        <v/>
      </c>
      <c r="M77">
        <v>0.35</v>
      </c>
      <c r="N77" t="str">
        <f>IF($B77="","",IFERROR(VLOOKUP($B77,[1]!Table1[#All],N$1,FALSE),""))</f>
        <v/>
      </c>
      <c r="O77" t="str">
        <f>IF($B77="","",IFERROR(VLOOKUP($B77,[1]!Table1[#All],O$1,FALSE),""))</f>
        <v/>
      </c>
      <c r="P77" t="str">
        <f>IF($B77="","",IFERROR(VLOOKUP($B77,[1]!Table1[#All],P$1,FALSE),""))</f>
        <v/>
      </c>
      <c r="Q77" t="str">
        <f>IF($B77="","",IFERROR(VLOOKUP($B77,[1]!Table1[#All],Q$1,FALSE),""))</f>
        <v/>
      </c>
      <c r="R77" t="str">
        <f>IF($B77="","",IFERROR(VLOOKUP($B77,[1]!Table1[#All],R$1,FALSE),""))</f>
        <v/>
      </c>
      <c r="S77" t="str">
        <f>IF($B77="","",IFERROR(VLOOKUP($B77,[1]!Table1[#All],S$1,FALSE),""))</f>
        <v/>
      </c>
      <c r="T77" t="str">
        <f>IF($B77="","",IFERROR(VLOOKUP($B77,[1]!Table1[#All],T$1,FALSE),""))</f>
        <v/>
      </c>
      <c r="U77" t="str">
        <f>IF($B77="","",IFERROR(VLOOKUP($B77,[1]!Table1[#All],U$1,FALSE),""))</f>
        <v/>
      </c>
      <c r="V77" t="str">
        <f>IF($B77="","",IFERROR(VLOOKUP($B77,[1]!Table1[#All],V$1,FALSE),""))</f>
        <v/>
      </c>
      <c r="W77" t="str">
        <f>IF($B77="","",IFERROR(VLOOKUP($B77,[1]!Table1[#All],W$1,FALSE),""))</f>
        <v/>
      </c>
      <c r="X77" t="str">
        <f>IF($B77="","",IFERROR(VLOOKUP($B77,[1]!Table1[#All],X$1,FALSE),""))</f>
        <v/>
      </c>
      <c r="Y77" t="str">
        <f>IF($B77="","",IFERROR(VLOOKUP($B77,[1]!Table1[#All],Y$1,FALSE),""))</f>
        <v/>
      </c>
      <c r="Z77">
        <v>247</v>
      </c>
      <c r="AA77">
        <v>276</v>
      </c>
      <c r="AB77">
        <v>1975</v>
      </c>
      <c r="AC77">
        <v>66262</v>
      </c>
      <c r="AD77">
        <v>772</v>
      </c>
      <c r="AE77">
        <v>0.3</v>
      </c>
      <c r="AF77">
        <v>1.53</v>
      </c>
      <c r="AG77">
        <v>3.31</v>
      </c>
      <c r="AH77">
        <v>0.12</v>
      </c>
      <c r="AI77">
        <v>7.97</v>
      </c>
      <c r="AJ77">
        <v>1.96</v>
      </c>
      <c r="AK77">
        <v>0.4</v>
      </c>
      <c r="AL77">
        <v>100</v>
      </c>
      <c r="AM77">
        <v>-0.88</v>
      </c>
      <c r="AN77">
        <v>0.06</v>
      </c>
      <c r="AO77">
        <v>-0.46</v>
      </c>
    </row>
    <row r="78" spans="1:41" x14ac:dyDescent="0.25">
      <c r="A78" t="s">
        <v>98</v>
      </c>
      <c r="B78" t="str">
        <f t="shared" si="1"/>
        <v/>
      </c>
      <c r="D78" t="s">
        <v>91</v>
      </c>
      <c r="F78">
        <v>-122.28740000000001</v>
      </c>
      <c r="G78">
        <v>37.864800000000002</v>
      </c>
      <c r="I78" t="str">
        <f>IF($B78="","",IFERROR(VLOOKUP($B78,[1]!Table1[#All],3,FALSE),""))</f>
        <v/>
      </c>
      <c r="J78" t="str">
        <f>IF($B78="","",IFERROR(VLOOKUP($B78,[1]!Table1[#All],5,FALSE),""))</f>
        <v/>
      </c>
      <c r="K78" t="str">
        <f>IF($B78="","",IFERROR(VLOOKUP($B78,[1]!Table1[#All],7,FALSE),""))</f>
        <v/>
      </c>
      <c r="L78" t="str">
        <f>IF($B78="","",IFERROR(VLOOKUP($B78,[1]!Table1[#All],70,FALSE),""))</f>
        <v/>
      </c>
      <c r="M78">
        <v>7.45</v>
      </c>
      <c r="N78" t="str">
        <f>IF($B78="","",IFERROR(VLOOKUP($B78,[1]!Table1[#All],N$1,FALSE),""))</f>
        <v/>
      </c>
      <c r="O78" t="str">
        <f>IF($B78="","",IFERROR(VLOOKUP($B78,[1]!Table1[#All],O$1,FALSE),""))</f>
        <v/>
      </c>
      <c r="P78" t="str">
        <f>IF($B78="","",IFERROR(VLOOKUP($B78,[1]!Table1[#All],P$1,FALSE),""))</f>
        <v/>
      </c>
      <c r="Q78" t="str">
        <f>IF($B78="","",IFERROR(VLOOKUP($B78,[1]!Table1[#All],Q$1,FALSE),""))</f>
        <v/>
      </c>
      <c r="R78" t="str">
        <f>IF($B78="","",IFERROR(VLOOKUP($B78,[1]!Table1[#All],R$1,FALSE),""))</f>
        <v/>
      </c>
      <c r="S78" t="str">
        <f>IF($B78="","",IFERROR(VLOOKUP($B78,[1]!Table1[#All],S$1,FALSE),""))</f>
        <v/>
      </c>
      <c r="T78" t="str">
        <f>IF($B78="","",IFERROR(VLOOKUP($B78,[1]!Table1[#All],T$1,FALSE),""))</f>
        <v/>
      </c>
      <c r="U78" t="str">
        <f>IF($B78="","",IFERROR(VLOOKUP($B78,[1]!Table1[#All],U$1,FALSE),""))</f>
        <v/>
      </c>
      <c r="V78" t="str">
        <f>IF($B78="","",IFERROR(VLOOKUP($B78,[1]!Table1[#All],V$1,FALSE),""))</f>
        <v/>
      </c>
      <c r="W78" t="str">
        <f>IF($B78="","",IFERROR(VLOOKUP($B78,[1]!Table1[#All],W$1,FALSE),""))</f>
        <v/>
      </c>
      <c r="X78" t="str">
        <f>IF($B78="","",IFERROR(VLOOKUP($B78,[1]!Table1[#All],X$1,FALSE),""))</f>
        <v/>
      </c>
      <c r="Y78" t="str">
        <f>IF($B78="","",IFERROR(VLOOKUP($B78,[1]!Table1[#All],Y$1,FALSE),""))</f>
        <v/>
      </c>
      <c r="Z78">
        <v>22</v>
      </c>
      <c r="AA78">
        <v>514</v>
      </c>
      <c r="AB78">
        <v>1924</v>
      </c>
      <c r="AC78">
        <v>58755</v>
      </c>
      <c r="AD78">
        <v>712</v>
      </c>
      <c r="AE78">
        <v>0.3</v>
      </c>
      <c r="AF78">
        <v>1.53</v>
      </c>
      <c r="AG78">
        <v>2.0499999999999998</v>
      </c>
      <c r="AH78">
        <v>0.13</v>
      </c>
      <c r="AI78">
        <v>3.78</v>
      </c>
      <c r="AJ78">
        <v>1.47</v>
      </c>
      <c r="AK78">
        <v>0.15</v>
      </c>
      <c r="AL78">
        <v>100</v>
      </c>
      <c r="AM78">
        <v>0.65</v>
      </c>
      <c r="AN78">
        <v>0.48</v>
      </c>
      <c r="AO78">
        <v>0.87</v>
      </c>
    </row>
    <row r="79" spans="1:41" x14ac:dyDescent="0.25">
      <c r="A79" t="s">
        <v>99</v>
      </c>
      <c r="B79" t="str">
        <f t="shared" si="1"/>
        <v/>
      </c>
      <c r="D79" t="s">
        <v>100</v>
      </c>
      <c r="F79">
        <v>-122.2642</v>
      </c>
      <c r="G79">
        <v>37.871000000000002</v>
      </c>
      <c r="I79" t="str">
        <f>IF($B79="","",IFERROR(VLOOKUP($B79,[1]!Table1[#All],3,FALSE),""))</f>
        <v/>
      </c>
      <c r="J79" t="str">
        <f>IF($B79="","",IFERROR(VLOOKUP($B79,[1]!Table1[#All],5,FALSE),""))</f>
        <v/>
      </c>
      <c r="K79" t="str">
        <f>IF($B79="","",IFERROR(VLOOKUP($B79,[1]!Table1[#All],7,FALSE),""))</f>
        <v/>
      </c>
      <c r="L79" t="str">
        <f>IF($B79="","",IFERROR(VLOOKUP($B79,[1]!Table1[#All],70,FALSE),""))</f>
        <v/>
      </c>
      <c r="M79">
        <v>4.45</v>
      </c>
      <c r="N79" t="str">
        <f>IF($B79="","",IFERROR(VLOOKUP($B79,[1]!Table1[#All],N$1,FALSE),""))</f>
        <v/>
      </c>
      <c r="O79" t="str">
        <f>IF($B79="","",IFERROR(VLOOKUP($B79,[1]!Table1[#All],O$1,FALSE),""))</f>
        <v/>
      </c>
      <c r="P79" t="str">
        <f>IF($B79="","",IFERROR(VLOOKUP($B79,[1]!Table1[#All],P$1,FALSE),""))</f>
        <v/>
      </c>
      <c r="Q79" t="str">
        <f>IF($B79="","",IFERROR(VLOOKUP($B79,[1]!Table1[#All],Q$1,FALSE),""))</f>
        <v/>
      </c>
      <c r="R79" t="str">
        <f>IF($B79="","",IFERROR(VLOOKUP($B79,[1]!Table1[#All],R$1,FALSE),""))</f>
        <v/>
      </c>
      <c r="S79" t="str">
        <f>IF($B79="","",IFERROR(VLOOKUP($B79,[1]!Table1[#All],S$1,FALSE),""))</f>
        <v/>
      </c>
      <c r="T79" t="str">
        <f>IF($B79="","",IFERROR(VLOOKUP($B79,[1]!Table1[#All],T$1,FALSE),""))</f>
        <v/>
      </c>
      <c r="U79" t="str">
        <f>IF($B79="","",IFERROR(VLOOKUP($B79,[1]!Table1[#All],U$1,FALSE),""))</f>
        <v/>
      </c>
      <c r="V79" t="str">
        <f>IF($B79="","",IFERROR(VLOOKUP($B79,[1]!Table1[#All],V$1,FALSE),""))</f>
        <v/>
      </c>
      <c r="W79" t="str">
        <f>IF($B79="","",IFERROR(VLOOKUP($B79,[1]!Table1[#All],W$1,FALSE),""))</f>
        <v/>
      </c>
      <c r="X79" t="str">
        <f>IF($B79="","",IFERROR(VLOOKUP($B79,[1]!Table1[#All],X$1,FALSE),""))</f>
        <v/>
      </c>
      <c r="Y79" t="str">
        <f>IF($B79="","",IFERROR(VLOOKUP($B79,[1]!Table1[#All],Y$1,FALSE),""))</f>
        <v/>
      </c>
      <c r="Z79">
        <v>68</v>
      </c>
      <c r="AA79">
        <v>466</v>
      </c>
      <c r="AB79">
        <v>1975</v>
      </c>
      <c r="AC79">
        <v>66262</v>
      </c>
      <c r="AD79">
        <v>748</v>
      </c>
      <c r="AE79">
        <v>0.3</v>
      </c>
      <c r="AF79">
        <v>1.53</v>
      </c>
      <c r="AG79">
        <v>2.77</v>
      </c>
      <c r="AH79">
        <v>0.13</v>
      </c>
      <c r="AI79">
        <v>5.25</v>
      </c>
      <c r="AJ79">
        <v>1.89</v>
      </c>
      <c r="AK79">
        <v>0.17</v>
      </c>
      <c r="AL79">
        <v>100</v>
      </c>
      <c r="AM79">
        <v>-0.28999999999999998</v>
      </c>
      <c r="AN79">
        <v>0.23</v>
      </c>
      <c r="AO79">
        <v>0.65</v>
      </c>
    </row>
    <row r="80" spans="1:41" x14ac:dyDescent="0.25">
      <c r="A80" t="s">
        <v>101</v>
      </c>
      <c r="B80" t="str">
        <f t="shared" si="1"/>
        <v/>
      </c>
      <c r="D80" t="s">
        <v>100</v>
      </c>
      <c r="F80">
        <v>-122.2482</v>
      </c>
      <c r="G80">
        <v>37.846699999999998</v>
      </c>
      <c r="I80" t="str">
        <f>IF($B80="","",IFERROR(VLOOKUP($B80,[1]!Table1[#All],3,FALSE),""))</f>
        <v/>
      </c>
      <c r="J80" t="str">
        <f>IF($B80="","",IFERROR(VLOOKUP($B80,[1]!Table1[#All],5,FALSE),""))</f>
        <v/>
      </c>
      <c r="K80" t="str">
        <f>IF($B80="","",IFERROR(VLOOKUP($B80,[1]!Table1[#All],7,FALSE),""))</f>
        <v/>
      </c>
      <c r="L80" t="str">
        <f>IF($B80="","",IFERROR(VLOOKUP($B80,[1]!Table1[#All],70,FALSE),""))</f>
        <v/>
      </c>
      <c r="M80">
        <v>9.0399999999999991</v>
      </c>
      <c r="N80" t="str">
        <f>IF($B80="","",IFERROR(VLOOKUP($B80,[1]!Table1[#All],N$1,FALSE),""))</f>
        <v/>
      </c>
      <c r="O80" t="str">
        <f>IF($B80="","",IFERROR(VLOOKUP($B80,[1]!Table1[#All],O$1,FALSE),""))</f>
        <v/>
      </c>
      <c r="P80" t="str">
        <f>IF($B80="","",IFERROR(VLOOKUP($B80,[1]!Table1[#All],P$1,FALSE),""))</f>
        <v/>
      </c>
      <c r="Q80" t="str">
        <f>IF($B80="","",IFERROR(VLOOKUP($B80,[1]!Table1[#All],Q$1,FALSE),""))</f>
        <v/>
      </c>
      <c r="R80" t="str">
        <f>IF($B80="","",IFERROR(VLOOKUP($B80,[1]!Table1[#All],R$1,FALSE),""))</f>
        <v/>
      </c>
      <c r="S80" t="str">
        <f>IF($B80="","",IFERROR(VLOOKUP($B80,[1]!Table1[#All],S$1,FALSE),""))</f>
        <v/>
      </c>
      <c r="T80" t="str">
        <f>IF($B80="","",IFERROR(VLOOKUP($B80,[1]!Table1[#All],T$1,FALSE),""))</f>
        <v/>
      </c>
      <c r="U80" t="str">
        <f>IF($B80="","",IFERROR(VLOOKUP($B80,[1]!Table1[#All],U$1,FALSE),""))</f>
        <v/>
      </c>
      <c r="V80" t="str">
        <f>IF($B80="","",IFERROR(VLOOKUP($B80,[1]!Table1[#All],V$1,FALSE),""))</f>
        <v/>
      </c>
      <c r="W80" t="str">
        <f>IF($B80="","",IFERROR(VLOOKUP($B80,[1]!Table1[#All],W$1,FALSE),""))</f>
        <v/>
      </c>
      <c r="X80" t="str">
        <f>IF($B80="","",IFERROR(VLOOKUP($B80,[1]!Table1[#All],X$1,FALSE),""))</f>
        <v/>
      </c>
      <c r="Y80" t="str">
        <f>IF($B80="","",IFERROR(VLOOKUP($B80,[1]!Table1[#All],Y$1,FALSE),""))</f>
        <v/>
      </c>
      <c r="Z80">
        <v>62</v>
      </c>
      <c r="AA80">
        <v>391</v>
      </c>
      <c r="AB80">
        <v>1941</v>
      </c>
      <c r="AC80">
        <v>60580</v>
      </c>
      <c r="AD80">
        <v>716</v>
      </c>
      <c r="AE80">
        <v>0.3</v>
      </c>
      <c r="AF80">
        <v>1.53</v>
      </c>
      <c r="AG80">
        <v>5.51</v>
      </c>
      <c r="AH80">
        <v>0.14000000000000001</v>
      </c>
      <c r="AI80">
        <v>10.28</v>
      </c>
      <c r="AJ80">
        <v>1.83</v>
      </c>
      <c r="AK80">
        <v>0.44</v>
      </c>
      <c r="AL80">
        <v>100</v>
      </c>
      <c r="AM80">
        <v>-0.46</v>
      </c>
      <c r="AN80">
        <v>7.0000000000000007E-2</v>
      </c>
      <c r="AO80">
        <v>0.96</v>
      </c>
    </row>
    <row r="81" spans="1:41" x14ac:dyDescent="0.25">
      <c r="A81" t="s">
        <v>102</v>
      </c>
      <c r="B81" t="str">
        <f t="shared" si="1"/>
        <v/>
      </c>
      <c r="D81" t="s">
        <v>100</v>
      </c>
      <c r="F81">
        <v>-122.22709999999999</v>
      </c>
      <c r="G81">
        <v>37.843699999999998</v>
      </c>
      <c r="I81" t="str">
        <f>IF($B81="","",IFERROR(VLOOKUP($B81,[1]!Table1[#All],3,FALSE),""))</f>
        <v/>
      </c>
      <c r="J81" t="str">
        <f>IF($B81="","",IFERROR(VLOOKUP($B81,[1]!Table1[#All],5,FALSE),""))</f>
        <v/>
      </c>
      <c r="K81" t="str">
        <f>IF($B81="","",IFERROR(VLOOKUP($B81,[1]!Table1[#All],7,FALSE),""))</f>
        <v/>
      </c>
      <c r="L81" t="str">
        <f>IF($B81="","",IFERROR(VLOOKUP($B81,[1]!Table1[#All],70,FALSE),""))</f>
        <v/>
      </c>
      <c r="M81">
        <v>4.46</v>
      </c>
      <c r="N81" t="str">
        <f>IF($B81="","",IFERROR(VLOOKUP($B81,[1]!Table1[#All],N$1,FALSE),""))</f>
        <v/>
      </c>
      <c r="O81" t="str">
        <f>IF($B81="","",IFERROR(VLOOKUP($B81,[1]!Table1[#All],O$1,FALSE),""))</f>
        <v/>
      </c>
      <c r="P81" t="str">
        <f>IF($B81="","",IFERROR(VLOOKUP($B81,[1]!Table1[#All],P$1,FALSE),""))</f>
        <v/>
      </c>
      <c r="Q81" t="str">
        <f>IF($B81="","",IFERROR(VLOOKUP($B81,[1]!Table1[#All],Q$1,FALSE),""))</f>
        <v/>
      </c>
      <c r="R81" t="str">
        <f>IF($B81="","",IFERROR(VLOOKUP($B81,[1]!Table1[#All],R$1,FALSE),""))</f>
        <v/>
      </c>
      <c r="S81" t="str">
        <f>IF($B81="","",IFERROR(VLOOKUP($B81,[1]!Table1[#All],S$1,FALSE),""))</f>
        <v/>
      </c>
      <c r="T81" t="str">
        <f>IF($B81="","",IFERROR(VLOOKUP($B81,[1]!Table1[#All],T$1,FALSE),""))</f>
        <v/>
      </c>
      <c r="U81" t="str">
        <f>IF($B81="","",IFERROR(VLOOKUP($B81,[1]!Table1[#All],U$1,FALSE),""))</f>
        <v/>
      </c>
      <c r="V81" t="str">
        <f>IF($B81="","",IFERROR(VLOOKUP($B81,[1]!Table1[#All],V$1,FALSE),""))</f>
        <v/>
      </c>
      <c r="W81" t="str">
        <f>IF($B81="","",IFERROR(VLOOKUP($B81,[1]!Table1[#All],W$1,FALSE),""))</f>
        <v/>
      </c>
      <c r="X81" t="str">
        <f>IF($B81="","",IFERROR(VLOOKUP($B81,[1]!Table1[#All],X$1,FALSE),""))</f>
        <v/>
      </c>
      <c r="Y81" t="str">
        <f>IF($B81="","",IFERROR(VLOOKUP($B81,[1]!Table1[#All],Y$1,FALSE),""))</f>
        <v/>
      </c>
      <c r="Z81">
        <v>131</v>
      </c>
      <c r="AA81">
        <v>321</v>
      </c>
      <c r="AB81">
        <v>2013</v>
      </c>
      <c r="AC81">
        <v>67825</v>
      </c>
      <c r="AD81">
        <v>688</v>
      </c>
      <c r="AE81">
        <v>0.3</v>
      </c>
      <c r="AF81">
        <v>1.53</v>
      </c>
      <c r="AG81">
        <v>6.55</v>
      </c>
      <c r="AH81">
        <v>0.14000000000000001</v>
      </c>
      <c r="AI81">
        <v>12.22</v>
      </c>
      <c r="AJ81">
        <v>1.96</v>
      </c>
      <c r="AK81">
        <v>0.56999999999999995</v>
      </c>
      <c r="AL81">
        <v>100</v>
      </c>
      <c r="AM81">
        <v>-0.49</v>
      </c>
      <c r="AN81">
        <v>0.03</v>
      </c>
      <c r="AO81">
        <v>0.65</v>
      </c>
    </row>
    <row r="82" spans="1:41" x14ac:dyDescent="0.25">
      <c r="A82" t="s">
        <v>103</v>
      </c>
      <c r="B82" t="str">
        <f t="shared" si="1"/>
        <v/>
      </c>
      <c r="D82" t="s">
        <v>17</v>
      </c>
      <c r="F82">
        <v>-121.7684</v>
      </c>
      <c r="G82">
        <v>37.461300000000001</v>
      </c>
      <c r="I82" t="str">
        <f>IF($B82="","",IFERROR(VLOOKUP($B82,[1]!Table1[#All],3,FALSE),""))</f>
        <v/>
      </c>
      <c r="J82" t="str">
        <f>IF($B82="","",IFERROR(VLOOKUP($B82,[1]!Table1[#All],5,FALSE),""))</f>
        <v/>
      </c>
      <c r="K82" t="str">
        <f>IF($B82="","",IFERROR(VLOOKUP($B82,[1]!Table1[#All],7,FALSE),""))</f>
        <v/>
      </c>
      <c r="L82" t="str">
        <f>IF($B82="","",IFERROR(VLOOKUP($B82,[1]!Table1[#All],70,FALSE),""))</f>
        <v/>
      </c>
      <c r="M82">
        <v>199.03</v>
      </c>
      <c r="N82" t="str">
        <f>IF($B82="","",IFERROR(VLOOKUP($B82,[1]!Table1[#All],N$1,FALSE),""))</f>
        <v/>
      </c>
      <c r="O82" t="str">
        <f>IF($B82="","",IFERROR(VLOOKUP($B82,[1]!Table1[#All],O$1,FALSE),""))</f>
        <v/>
      </c>
      <c r="P82" t="str">
        <f>IF($B82="","",IFERROR(VLOOKUP($B82,[1]!Table1[#All],P$1,FALSE),""))</f>
        <v/>
      </c>
      <c r="Q82" t="str">
        <f>IF($B82="","",IFERROR(VLOOKUP($B82,[1]!Table1[#All],Q$1,FALSE),""))</f>
        <v/>
      </c>
      <c r="R82" t="str">
        <f>IF($B82="","",IFERROR(VLOOKUP($B82,[1]!Table1[#All],R$1,FALSE),""))</f>
        <v/>
      </c>
      <c r="S82" t="str">
        <f>IF($B82="","",IFERROR(VLOOKUP($B82,[1]!Table1[#All],S$1,FALSE),""))</f>
        <v/>
      </c>
      <c r="T82" t="str">
        <f>IF($B82="","",IFERROR(VLOOKUP($B82,[1]!Table1[#All],T$1,FALSE),""))</f>
        <v/>
      </c>
      <c r="U82" t="str">
        <f>IF($B82="","",IFERROR(VLOOKUP($B82,[1]!Table1[#All],U$1,FALSE),""))</f>
        <v/>
      </c>
      <c r="V82" t="str">
        <f>IF($B82="","",IFERROR(VLOOKUP($B82,[1]!Table1[#All],V$1,FALSE),""))</f>
        <v/>
      </c>
      <c r="W82" t="str">
        <f>IF($B82="","",IFERROR(VLOOKUP($B82,[1]!Table1[#All],W$1,FALSE),""))</f>
        <v/>
      </c>
      <c r="X82" t="str">
        <f>IF($B82="","",IFERROR(VLOOKUP($B82,[1]!Table1[#All],X$1,FALSE),""))</f>
        <v/>
      </c>
      <c r="Y82" t="str">
        <f>IF($B82="","",IFERROR(VLOOKUP($B82,[1]!Table1[#All],Y$1,FALSE),""))</f>
        <v/>
      </c>
      <c r="Z82">
        <v>248</v>
      </c>
      <c r="AA82">
        <v>1080</v>
      </c>
      <c r="AB82">
        <v>2000</v>
      </c>
      <c r="AC82">
        <v>54834</v>
      </c>
      <c r="AD82">
        <v>759</v>
      </c>
      <c r="AE82">
        <v>0.28000000000000003</v>
      </c>
      <c r="AF82">
        <v>1.53</v>
      </c>
      <c r="AG82">
        <v>3.35</v>
      </c>
      <c r="AH82">
        <v>7.0000000000000007E-2</v>
      </c>
      <c r="AI82">
        <v>3.34</v>
      </c>
      <c r="AJ82">
        <v>3.23</v>
      </c>
      <c r="AK82">
        <v>0.06</v>
      </c>
      <c r="AL82">
        <v>100</v>
      </c>
      <c r="AM82">
        <v>-0.68</v>
      </c>
      <c r="AN82">
        <v>0.04</v>
      </c>
      <c r="AO82">
        <v>2.2999999999999998</v>
      </c>
    </row>
    <row r="83" spans="1:41" x14ac:dyDescent="0.25">
      <c r="A83" t="s">
        <v>104</v>
      </c>
      <c r="B83" t="str">
        <f t="shared" si="1"/>
        <v/>
      </c>
      <c r="D83" t="s">
        <v>22</v>
      </c>
      <c r="F83">
        <v>-121.7607</v>
      </c>
      <c r="G83">
        <v>37.496200000000002</v>
      </c>
      <c r="I83" t="str">
        <f>IF($B83="","",IFERROR(VLOOKUP($B83,[1]!Table1[#All],3,FALSE),""))</f>
        <v/>
      </c>
      <c r="J83" t="str">
        <f>IF($B83="","",IFERROR(VLOOKUP($B83,[1]!Table1[#All],5,FALSE),""))</f>
        <v/>
      </c>
      <c r="K83" t="str">
        <f>IF($B83="","",IFERROR(VLOOKUP($B83,[1]!Table1[#All],7,FALSE),""))</f>
        <v/>
      </c>
      <c r="L83" t="str">
        <f>IF($B83="","",IFERROR(VLOOKUP($B83,[1]!Table1[#All],70,FALSE),""))</f>
        <v/>
      </c>
      <c r="M83">
        <v>81.31</v>
      </c>
      <c r="N83" t="str">
        <f>IF($B83="","",IFERROR(VLOOKUP($B83,[1]!Table1[#All],N$1,FALSE),""))</f>
        <v/>
      </c>
      <c r="O83" t="str">
        <f>IF($B83="","",IFERROR(VLOOKUP($B83,[1]!Table1[#All],O$1,FALSE),""))</f>
        <v/>
      </c>
      <c r="P83" t="str">
        <f>IF($B83="","",IFERROR(VLOOKUP($B83,[1]!Table1[#All],P$1,FALSE),""))</f>
        <v/>
      </c>
      <c r="Q83" t="str">
        <f>IF($B83="","",IFERROR(VLOOKUP($B83,[1]!Table1[#All],Q$1,FALSE),""))</f>
        <v/>
      </c>
      <c r="R83" t="str">
        <f>IF($B83="","",IFERROR(VLOOKUP($B83,[1]!Table1[#All],R$1,FALSE),""))</f>
        <v/>
      </c>
      <c r="S83" t="str">
        <f>IF($B83="","",IFERROR(VLOOKUP($B83,[1]!Table1[#All],S$1,FALSE),""))</f>
        <v/>
      </c>
      <c r="T83" t="str">
        <f>IF($B83="","",IFERROR(VLOOKUP($B83,[1]!Table1[#All],T$1,FALSE),""))</f>
        <v/>
      </c>
      <c r="U83" t="str">
        <f>IF($B83="","",IFERROR(VLOOKUP($B83,[1]!Table1[#All],U$1,FALSE),""))</f>
        <v/>
      </c>
      <c r="V83" t="str">
        <f>IF($B83="","",IFERROR(VLOOKUP($B83,[1]!Table1[#All],V$1,FALSE),""))</f>
        <v/>
      </c>
      <c r="W83" t="str">
        <f>IF($B83="","",IFERROR(VLOOKUP($B83,[1]!Table1[#All],W$1,FALSE),""))</f>
        <v/>
      </c>
      <c r="X83" t="str">
        <f>IF($B83="","",IFERROR(VLOOKUP($B83,[1]!Table1[#All],X$1,FALSE),""))</f>
        <v/>
      </c>
      <c r="Y83" t="str">
        <f>IF($B83="","",IFERROR(VLOOKUP($B83,[1]!Table1[#All],Y$1,FALSE),""))</f>
        <v/>
      </c>
      <c r="Z83">
        <v>326</v>
      </c>
      <c r="AA83">
        <v>843</v>
      </c>
      <c r="AB83">
        <v>1998</v>
      </c>
      <c r="AC83">
        <v>51806</v>
      </c>
      <c r="AD83">
        <v>772</v>
      </c>
      <c r="AE83">
        <v>0.28999999999999998</v>
      </c>
      <c r="AF83">
        <v>1.53</v>
      </c>
      <c r="AG83">
        <v>3</v>
      </c>
      <c r="AH83">
        <v>0.03</v>
      </c>
      <c r="AI83">
        <v>3.36</v>
      </c>
      <c r="AJ83">
        <v>3.33</v>
      </c>
      <c r="AK83">
        <v>0.06</v>
      </c>
      <c r="AL83">
        <v>100</v>
      </c>
      <c r="AM83">
        <v>-0.68</v>
      </c>
      <c r="AN83">
        <v>0.01</v>
      </c>
      <c r="AO83">
        <v>1.91</v>
      </c>
    </row>
    <row r="84" spans="1:41" x14ac:dyDescent="0.25">
      <c r="A84" t="s">
        <v>105</v>
      </c>
      <c r="B84" t="str">
        <f t="shared" si="1"/>
        <v/>
      </c>
      <c r="D84" t="s">
        <v>17</v>
      </c>
      <c r="F84">
        <v>-121.8497</v>
      </c>
      <c r="G84">
        <v>37.696599999999997</v>
      </c>
      <c r="I84" t="str">
        <f>IF($B84="","",IFERROR(VLOOKUP($B84,[1]!Table1[#All],3,FALSE),""))</f>
        <v/>
      </c>
      <c r="J84" t="str">
        <f>IF($B84="","",IFERROR(VLOOKUP($B84,[1]!Table1[#All],5,FALSE),""))</f>
        <v/>
      </c>
      <c r="K84" t="str">
        <f>IF($B84="","",IFERROR(VLOOKUP($B84,[1]!Table1[#All],7,FALSE),""))</f>
        <v/>
      </c>
      <c r="L84" t="str">
        <f>IF($B84="","",IFERROR(VLOOKUP($B84,[1]!Table1[#All],70,FALSE),""))</f>
        <v/>
      </c>
      <c r="M84">
        <v>217.22</v>
      </c>
      <c r="N84" t="str">
        <f>IF($B84="","",IFERROR(VLOOKUP($B84,[1]!Table1[#All],N$1,FALSE),""))</f>
        <v/>
      </c>
      <c r="O84" t="str">
        <f>IF($B84="","",IFERROR(VLOOKUP($B84,[1]!Table1[#All],O$1,FALSE),""))</f>
        <v/>
      </c>
      <c r="P84" t="str">
        <f>IF($B84="","",IFERROR(VLOOKUP($B84,[1]!Table1[#All],P$1,FALSE),""))</f>
        <v/>
      </c>
      <c r="Q84" t="str">
        <f>IF($B84="","",IFERROR(VLOOKUP($B84,[1]!Table1[#All],Q$1,FALSE),""))</f>
        <v/>
      </c>
      <c r="R84" t="str">
        <f>IF($B84="","",IFERROR(VLOOKUP($B84,[1]!Table1[#All],R$1,FALSE),""))</f>
        <v/>
      </c>
      <c r="S84" t="str">
        <f>IF($B84="","",IFERROR(VLOOKUP($B84,[1]!Table1[#All],S$1,FALSE),""))</f>
        <v/>
      </c>
      <c r="T84" t="str">
        <f>IF($B84="","",IFERROR(VLOOKUP($B84,[1]!Table1[#All],T$1,FALSE),""))</f>
        <v/>
      </c>
      <c r="U84" t="str">
        <f>IF($B84="","",IFERROR(VLOOKUP($B84,[1]!Table1[#All],U$1,FALSE),""))</f>
        <v/>
      </c>
      <c r="V84" t="str">
        <f>IF($B84="","",IFERROR(VLOOKUP($B84,[1]!Table1[#All],V$1,FALSE),""))</f>
        <v/>
      </c>
      <c r="W84" t="str">
        <f>IF($B84="","",IFERROR(VLOOKUP($B84,[1]!Table1[#All],W$1,FALSE),""))</f>
        <v/>
      </c>
      <c r="X84" t="str">
        <f>IF($B84="","",IFERROR(VLOOKUP($B84,[1]!Table1[#All],X$1,FALSE),""))</f>
        <v/>
      </c>
      <c r="Y84" t="str">
        <f>IF($B84="","",IFERROR(VLOOKUP($B84,[1]!Table1[#All],Y$1,FALSE),""))</f>
        <v/>
      </c>
      <c r="Z84">
        <v>108</v>
      </c>
      <c r="AA84">
        <v>788</v>
      </c>
      <c r="AB84">
        <v>2269</v>
      </c>
      <c r="AC84">
        <v>38374</v>
      </c>
      <c r="AD84">
        <v>467</v>
      </c>
      <c r="AE84">
        <v>0.27</v>
      </c>
      <c r="AF84">
        <v>1.44</v>
      </c>
      <c r="AG84">
        <v>2.87</v>
      </c>
      <c r="AH84">
        <v>0.11</v>
      </c>
      <c r="AI84">
        <v>7.51</v>
      </c>
      <c r="AJ84">
        <v>1.24</v>
      </c>
      <c r="AK84">
        <v>0.47</v>
      </c>
      <c r="AL84">
        <v>100</v>
      </c>
      <c r="AM84">
        <v>0.3</v>
      </c>
      <c r="AN84">
        <v>0.33</v>
      </c>
      <c r="AO84">
        <v>2.34</v>
      </c>
    </row>
    <row r="85" spans="1:41" x14ac:dyDescent="0.25">
      <c r="A85" t="s">
        <v>106</v>
      </c>
      <c r="B85" t="str">
        <f t="shared" si="1"/>
        <v/>
      </c>
      <c r="D85" t="s">
        <v>17</v>
      </c>
      <c r="F85">
        <v>-121.8163</v>
      </c>
      <c r="G85">
        <v>37.696399999999997</v>
      </c>
      <c r="I85" t="str">
        <f>IF($B85="","",IFERROR(VLOOKUP($B85,[1]!Table1[#All],3,FALSE),""))</f>
        <v/>
      </c>
      <c r="J85" t="str">
        <f>IF($B85="","",IFERROR(VLOOKUP($B85,[1]!Table1[#All],5,FALSE),""))</f>
        <v/>
      </c>
      <c r="K85" t="str">
        <f>IF($B85="","",IFERROR(VLOOKUP($B85,[1]!Table1[#All],7,FALSE),""))</f>
        <v/>
      </c>
      <c r="L85" t="str">
        <f>IF($B85="","",IFERROR(VLOOKUP($B85,[1]!Table1[#All],70,FALSE),""))</f>
        <v/>
      </c>
      <c r="M85">
        <v>199.17</v>
      </c>
      <c r="N85" t="str">
        <f>IF($B85="","",IFERROR(VLOOKUP($B85,[1]!Table1[#All],N$1,FALSE),""))</f>
        <v/>
      </c>
      <c r="O85" t="str">
        <f>IF($B85="","",IFERROR(VLOOKUP($B85,[1]!Table1[#All],O$1,FALSE),""))</f>
        <v/>
      </c>
      <c r="P85" t="str">
        <f>IF($B85="","",IFERROR(VLOOKUP($B85,[1]!Table1[#All],P$1,FALSE),""))</f>
        <v/>
      </c>
      <c r="Q85" t="str">
        <f>IF($B85="","",IFERROR(VLOOKUP($B85,[1]!Table1[#All],Q$1,FALSE),""))</f>
        <v/>
      </c>
      <c r="R85" t="str">
        <f>IF($B85="","",IFERROR(VLOOKUP($B85,[1]!Table1[#All],R$1,FALSE),""))</f>
        <v/>
      </c>
      <c r="S85" t="str">
        <f>IF($B85="","",IFERROR(VLOOKUP($B85,[1]!Table1[#All],S$1,FALSE),""))</f>
        <v/>
      </c>
      <c r="T85" t="str">
        <f>IF($B85="","",IFERROR(VLOOKUP($B85,[1]!Table1[#All],T$1,FALSE),""))</f>
        <v/>
      </c>
      <c r="U85" t="str">
        <f>IF($B85="","",IFERROR(VLOOKUP($B85,[1]!Table1[#All],U$1,FALSE),""))</f>
        <v/>
      </c>
      <c r="V85" t="str">
        <f>IF($B85="","",IFERROR(VLOOKUP($B85,[1]!Table1[#All],V$1,FALSE),""))</f>
        <v/>
      </c>
      <c r="W85" t="str">
        <f>IF($B85="","",IFERROR(VLOOKUP($B85,[1]!Table1[#All],W$1,FALSE),""))</f>
        <v/>
      </c>
      <c r="X85" t="str">
        <f>IF($B85="","",IFERROR(VLOOKUP($B85,[1]!Table1[#All],X$1,FALSE),""))</f>
        <v/>
      </c>
      <c r="Y85" t="str">
        <f>IF($B85="","",IFERROR(VLOOKUP($B85,[1]!Table1[#All],Y$1,FALSE),""))</f>
        <v/>
      </c>
      <c r="Z85">
        <v>117</v>
      </c>
      <c r="AA85">
        <v>778</v>
      </c>
      <c r="AB85">
        <v>2269</v>
      </c>
      <c r="AC85">
        <v>38374</v>
      </c>
      <c r="AD85">
        <v>472</v>
      </c>
      <c r="AE85">
        <v>0.27</v>
      </c>
      <c r="AF85">
        <v>1.45</v>
      </c>
      <c r="AG85">
        <v>3.02</v>
      </c>
      <c r="AH85">
        <v>0.11</v>
      </c>
      <c r="AI85">
        <v>7.91</v>
      </c>
      <c r="AJ85">
        <v>1.3</v>
      </c>
      <c r="AK85">
        <v>0.51</v>
      </c>
      <c r="AL85">
        <v>100</v>
      </c>
      <c r="AM85">
        <v>0.32</v>
      </c>
      <c r="AN85">
        <v>0.33</v>
      </c>
      <c r="AO85">
        <v>2.2999999999999998</v>
      </c>
    </row>
    <row r="86" spans="1:41" x14ac:dyDescent="0.25">
      <c r="A86" t="s">
        <v>107</v>
      </c>
      <c r="B86" t="str">
        <f t="shared" si="1"/>
        <v/>
      </c>
      <c r="D86" t="s">
        <v>17</v>
      </c>
      <c r="F86">
        <v>-121.79859999999999</v>
      </c>
      <c r="G86">
        <v>37.6995</v>
      </c>
      <c r="I86" t="str">
        <f>IF($B86="","",IFERROR(VLOOKUP($B86,[1]!Table1[#All],3,FALSE),""))</f>
        <v/>
      </c>
      <c r="J86" t="str">
        <f>IF($B86="","",IFERROR(VLOOKUP($B86,[1]!Table1[#All],5,FALSE),""))</f>
        <v/>
      </c>
      <c r="K86" t="str">
        <f>IF($B86="","",IFERROR(VLOOKUP($B86,[1]!Table1[#All],7,FALSE),""))</f>
        <v/>
      </c>
      <c r="L86" t="str">
        <f>IF($B86="","",IFERROR(VLOOKUP($B86,[1]!Table1[#All],70,FALSE),""))</f>
        <v/>
      </c>
      <c r="M86">
        <v>168.28</v>
      </c>
      <c r="N86" t="str">
        <f>IF($B86="","",IFERROR(VLOOKUP($B86,[1]!Table1[#All],N$1,FALSE),""))</f>
        <v/>
      </c>
      <c r="O86" t="str">
        <f>IF($B86="","",IFERROR(VLOOKUP($B86,[1]!Table1[#All],O$1,FALSE),""))</f>
        <v/>
      </c>
      <c r="P86" t="str">
        <f>IF($B86="","",IFERROR(VLOOKUP($B86,[1]!Table1[#All],P$1,FALSE),""))</f>
        <v/>
      </c>
      <c r="Q86" t="str">
        <f>IF($B86="","",IFERROR(VLOOKUP($B86,[1]!Table1[#All],Q$1,FALSE),""))</f>
        <v/>
      </c>
      <c r="R86" t="str">
        <f>IF($B86="","",IFERROR(VLOOKUP($B86,[1]!Table1[#All],R$1,FALSE),""))</f>
        <v/>
      </c>
      <c r="S86" t="str">
        <f>IF($B86="","",IFERROR(VLOOKUP($B86,[1]!Table1[#All],S$1,FALSE),""))</f>
        <v/>
      </c>
      <c r="T86" t="str">
        <f>IF($B86="","",IFERROR(VLOOKUP($B86,[1]!Table1[#All],T$1,FALSE),""))</f>
        <v/>
      </c>
      <c r="U86" t="str">
        <f>IF($B86="","",IFERROR(VLOOKUP($B86,[1]!Table1[#All],U$1,FALSE),""))</f>
        <v/>
      </c>
      <c r="V86" t="str">
        <f>IF($B86="","",IFERROR(VLOOKUP($B86,[1]!Table1[#All],V$1,FALSE),""))</f>
        <v/>
      </c>
      <c r="W86" t="str">
        <f>IF($B86="","",IFERROR(VLOOKUP($B86,[1]!Table1[#All],W$1,FALSE),""))</f>
        <v/>
      </c>
      <c r="X86" t="str">
        <f>IF($B86="","",IFERROR(VLOOKUP($B86,[1]!Table1[#All],X$1,FALSE),""))</f>
        <v/>
      </c>
      <c r="Y86" t="str">
        <f>IF($B86="","",IFERROR(VLOOKUP($B86,[1]!Table1[#All],Y$1,FALSE),""))</f>
        <v/>
      </c>
      <c r="Z86">
        <v>123</v>
      </c>
      <c r="AA86">
        <v>773</v>
      </c>
      <c r="AB86">
        <v>2280</v>
      </c>
      <c r="AC86">
        <v>36018</v>
      </c>
      <c r="AD86">
        <v>480</v>
      </c>
      <c r="AE86">
        <v>0.27</v>
      </c>
      <c r="AF86">
        <v>1.43</v>
      </c>
      <c r="AG86">
        <v>3.39</v>
      </c>
      <c r="AH86">
        <v>0.11</v>
      </c>
      <c r="AI86">
        <v>8.93</v>
      </c>
      <c r="AJ86">
        <v>1.02</v>
      </c>
      <c r="AK86">
        <v>0.57999999999999996</v>
      </c>
      <c r="AL86">
        <v>100</v>
      </c>
      <c r="AM86">
        <v>0.21</v>
      </c>
      <c r="AN86">
        <v>0.28999999999999998</v>
      </c>
      <c r="AO86">
        <v>2.23</v>
      </c>
    </row>
    <row r="87" spans="1:41" x14ac:dyDescent="0.25">
      <c r="A87" t="s">
        <v>108</v>
      </c>
      <c r="B87" t="str">
        <f t="shared" si="1"/>
        <v/>
      </c>
      <c r="D87" t="s">
        <v>17</v>
      </c>
      <c r="F87">
        <v>-121.7743</v>
      </c>
      <c r="G87">
        <v>37.699199999999998</v>
      </c>
      <c r="I87" t="str">
        <f>IF($B87="","",IFERROR(VLOOKUP($B87,[1]!Table1[#All],3,FALSE),""))</f>
        <v/>
      </c>
      <c r="J87" t="str">
        <f>IF($B87="","",IFERROR(VLOOKUP($B87,[1]!Table1[#All],5,FALSE),""))</f>
        <v/>
      </c>
      <c r="K87" t="str">
        <f>IF($B87="","",IFERROR(VLOOKUP($B87,[1]!Table1[#All],7,FALSE),""))</f>
        <v/>
      </c>
      <c r="L87" t="str">
        <f>IF($B87="","",IFERROR(VLOOKUP($B87,[1]!Table1[#All],70,FALSE),""))</f>
        <v/>
      </c>
      <c r="M87">
        <v>138.86000000000001</v>
      </c>
      <c r="N87" t="str">
        <f>IF($B87="","",IFERROR(VLOOKUP($B87,[1]!Table1[#All],N$1,FALSE),""))</f>
        <v/>
      </c>
      <c r="O87" t="str">
        <f>IF($B87="","",IFERROR(VLOOKUP($B87,[1]!Table1[#All],O$1,FALSE),""))</f>
        <v/>
      </c>
      <c r="P87" t="str">
        <f>IF($B87="","",IFERROR(VLOOKUP($B87,[1]!Table1[#All],P$1,FALSE),""))</f>
        <v/>
      </c>
      <c r="Q87" t="str">
        <f>IF($B87="","",IFERROR(VLOOKUP($B87,[1]!Table1[#All],Q$1,FALSE),""))</f>
        <v/>
      </c>
      <c r="R87" t="str">
        <f>IF($B87="","",IFERROR(VLOOKUP($B87,[1]!Table1[#All],R$1,FALSE),""))</f>
        <v/>
      </c>
      <c r="S87" t="str">
        <f>IF($B87="","",IFERROR(VLOOKUP($B87,[1]!Table1[#All],S$1,FALSE),""))</f>
        <v/>
      </c>
      <c r="T87" t="str">
        <f>IF($B87="","",IFERROR(VLOOKUP($B87,[1]!Table1[#All],T$1,FALSE),""))</f>
        <v/>
      </c>
      <c r="U87" t="str">
        <f>IF($B87="","",IFERROR(VLOOKUP($B87,[1]!Table1[#All],U$1,FALSE),""))</f>
        <v/>
      </c>
      <c r="V87" t="str">
        <f>IF($B87="","",IFERROR(VLOOKUP($B87,[1]!Table1[#All],V$1,FALSE),""))</f>
        <v/>
      </c>
      <c r="W87" t="str">
        <f>IF($B87="","",IFERROR(VLOOKUP($B87,[1]!Table1[#All],W$1,FALSE),""))</f>
        <v/>
      </c>
      <c r="X87" t="str">
        <f>IF($B87="","",IFERROR(VLOOKUP($B87,[1]!Table1[#All],X$1,FALSE),""))</f>
        <v/>
      </c>
      <c r="Y87" t="str">
        <f>IF($B87="","",IFERROR(VLOOKUP($B87,[1]!Table1[#All],Y$1,FALSE),""))</f>
        <v/>
      </c>
      <c r="Z87">
        <v>136</v>
      </c>
      <c r="AA87">
        <v>760</v>
      </c>
      <c r="AB87">
        <v>2280</v>
      </c>
      <c r="AC87">
        <v>36018</v>
      </c>
      <c r="AD87">
        <v>488</v>
      </c>
      <c r="AE87">
        <v>0.27</v>
      </c>
      <c r="AF87">
        <v>1.43</v>
      </c>
      <c r="AG87">
        <v>3.69</v>
      </c>
      <c r="AH87">
        <v>0.11</v>
      </c>
      <c r="AI87">
        <v>9.74</v>
      </c>
      <c r="AJ87">
        <v>1</v>
      </c>
      <c r="AK87">
        <v>0.65</v>
      </c>
      <c r="AL87">
        <v>100</v>
      </c>
      <c r="AM87">
        <v>0.23</v>
      </c>
      <c r="AN87">
        <v>0.28999999999999998</v>
      </c>
      <c r="AO87">
        <v>2.14</v>
      </c>
    </row>
    <row r="88" spans="1:41" x14ac:dyDescent="0.25">
      <c r="A88" t="s">
        <v>109</v>
      </c>
      <c r="B88" t="str">
        <f t="shared" si="1"/>
        <v/>
      </c>
      <c r="D88" t="s">
        <v>22</v>
      </c>
      <c r="F88">
        <v>-121.75360000000001</v>
      </c>
      <c r="G88">
        <v>37.707500000000003</v>
      </c>
      <c r="I88" t="str">
        <f>IF($B88="","",IFERROR(VLOOKUP($B88,[1]!Table1[#All],3,FALSE),""))</f>
        <v/>
      </c>
      <c r="J88" t="str">
        <f>IF($B88="","",IFERROR(VLOOKUP($B88,[1]!Table1[#All],5,FALSE),""))</f>
        <v/>
      </c>
      <c r="K88" t="str">
        <f>IF($B88="","",IFERROR(VLOOKUP($B88,[1]!Table1[#All],7,FALSE),""))</f>
        <v/>
      </c>
      <c r="L88" t="str">
        <f>IF($B88="","",IFERROR(VLOOKUP($B88,[1]!Table1[#All],70,FALSE),""))</f>
        <v/>
      </c>
      <c r="M88">
        <v>90</v>
      </c>
      <c r="N88" t="str">
        <f>IF($B88="","",IFERROR(VLOOKUP($B88,[1]!Table1[#All],N$1,FALSE),""))</f>
        <v/>
      </c>
      <c r="O88" t="str">
        <f>IF($B88="","",IFERROR(VLOOKUP($B88,[1]!Table1[#All],O$1,FALSE),""))</f>
        <v/>
      </c>
      <c r="P88" t="str">
        <f>IF($B88="","",IFERROR(VLOOKUP($B88,[1]!Table1[#All],P$1,FALSE),""))</f>
        <v/>
      </c>
      <c r="Q88" t="str">
        <f>IF($B88="","",IFERROR(VLOOKUP($B88,[1]!Table1[#All],Q$1,FALSE),""))</f>
        <v/>
      </c>
      <c r="R88" t="str">
        <f>IF($B88="","",IFERROR(VLOOKUP($B88,[1]!Table1[#All],R$1,FALSE),""))</f>
        <v/>
      </c>
      <c r="S88" t="str">
        <f>IF($B88="","",IFERROR(VLOOKUP($B88,[1]!Table1[#All],S$1,FALSE),""))</f>
        <v/>
      </c>
      <c r="T88" t="str">
        <f>IF($B88="","",IFERROR(VLOOKUP($B88,[1]!Table1[#All],T$1,FALSE),""))</f>
        <v/>
      </c>
      <c r="U88" t="str">
        <f>IF($B88="","",IFERROR(VLOOKUP($B88,[1]!Table1[#All],U$1,FALSE),""))</f>
        <v/>
      </c>
      <c r="V88" t="str">
        <f>IF($B88="","",IFERROR(VLOOKUP($B88,[1]!Table1[#All],V$1,FALSE),""))</f>
        <v/>
      </c>
      <c r="W88" t="str">
        <f>IF($B88="","",IFERROR(VLOOKUP($B88,[1]!Table1[#All],W$1,FALSE),""))</f>
        <v/>
      </c>
      <c r="X88" t="str">
        <f>IF($B88="","",IFERROR(VLOOKUP($B88,[1]!Table1[#All],X$1,FALSE),""))</f>
        <v/>
      </c>
      <c r="Y88" t="str">
        <f>IF($B88="","",IFERROR(VLOOKUP($B88,[1]!Table1[#All],Y$1,FALSE),""))</f>
        <v/>
      </c>
      <c r="Z88">
        <v>150</v>
      </c>
      <c r="AA88">
        <v>435</v>
      </c>
      <c r="AB88">
        <v>2283</v>
      </c>
      <c r="AC88">
        <v>35399</v>
      </c>
      <c r="AD88">
        <v>470</v>
      </c>
      <c r="AE88">
        <v>0.28000000000000003</v>
      </c>
      <c r="AF88">
        <v>1.42</v>
      </c>
      <c r="AG88">
        <v>4.1900000000000004</v>
      </c>
      <c r="AH88">
        <v>0.12</v>
      </c>
      <c r="AI88">
        <v>11.02</v>
      </c>
      <c r="AJ88">
        <v>0.57999999999999996</v>
      </c>
      <c r="AK88">
        <v>0.76</v>
      </c>
      <c r="AL88">
        <v>100</v>
      </c>
      <c r="AM88">
        <v>0.3</v>
      </c>
      <c r="AN88">
        <v>0.34</v>
      </c>
      <c r="AO88">
        <v>1.95</v>
      </c>
    </row>
    <row r="89" spans="1:41" x14ac:dyDescent="0.25">
      <c r="A89" t="s">
        <v>110</v>
      </c>
      <c r="B89" t="str">
        <f t="shared" si="1"/>
        <v/>
      </c>
      <c r="D89" t="s">
        <v>22</v>
      </c>
      <c r="F89">
        <v>-121.75360000000001</v>
      </c>
      <c r="G89">
        <v>37.705100000000002</v>
      </c>
      <c r="I89" t="str">
        <f>IF($B89="","",IFERROR(VLOOKUP($B89,[1]!Table1[#All],3,FALSE),""))</f>
        <v/>
      </c>
      <c r="J89" t="str">
        <f>IF($B89="","",IFERROR(VLOOKUP($B89,[1]!Table1[#All],5,FALSE),""))</f>
        <v/>
      </c>
      <c r="K89" t="str">
        <f>IF($B89="","",IFERROR(VLOOKUP($B89,[1]!Table1[#All],7,FALSE),""))</f>
        <v/>
      </c>
      <c r="L89" t="str">
        <f>IF($B89="","",IFERROR(VLOOKUP($B89,[1]!Table1[#All],70,FALSE),""))</f>
        <v/>
      </c>
      <c r="M89">
        <v>45.81</v>
      </c>
      <c r="N89" t="str">
        <f>IF($B89="","",IFERROR(VLOOKUP($B89,[1]!Table1[#All],N$1,FALSE),""))</f>
        <v/>
      </c>
      <c r="O89" t="str">
        <f>IF($B89="","",IFERROR(VLOOKUP($B89,[1]!Table1[#All],O$1,FALSE),""))</f>
        <v/>
      </c>
      <c r="P89" t="str">
        <f>IF($B89="","",IFERROR(VLOOKUP($B89,[1]!Table1[#All],P$1,FALSE),""))</f>
        <v/>
      </c>
      <c r="Q89" t="str">
        <f>IF($B89="","",IFERROR(VLOOKUP($B89,[1]!Table1[#All],Q$1,FALSE),""))</f>
        <v/>
      </c>
      <c r="R89" t="str">
        <f>IF($B89="","",IFERROR(VLOOKUP($B89,[1]!Table1[#All],R$1,FALSE),""))</f>
        <v/>
      </c>
      <c r="S89" t="str">
        <f>IF($B89="","",IFERROR(VLOOKUP($B89,[1]!Table1[#All],S$1,FALSE),""))</f>
        <v/>
      </c>
      <c r="T89" t="str">
        <f>IF($B89="","",IFERROR(VLOOKUP($B89,[1]!Table1[#All],T$1,FALSE),""))</f>
        <v/>
      </c>
      <c r="U89" t="str">
        <f>IF($B89="","",IFERROR(VLOOKUP($B89,[1]!Table1[#All],U$1,FALSE),""))</f>
        <v/>
      </c>
      <c r="V89" t="str">
        <f>IF($B89="","",IFERROR(VLOOKUP($B89,[1]!Table1[#All],V$1,FALSE),""))</f>
        <v/>
      </c>
      <c r="W89" t="str">
        <f>IF($B89="","",IFERROR(VLOOKUP($B89,[1]!Table1[#All],W$1,FALSE),""))</f>
        <v/>
      </c>
      <c r="X89" t="str">
        <f>IF($B89="","",IFERROR(VLOOKUP($B89,[1]!Table1[#All],X$1,FALSE),""))</f>
        <v/>
      </c>
      <c r="Y89" t="str">
        <f>IF($B89="","",IFERROR(VLOOKUP($B89,[1]!Table1[#All],Y$1,FALSE),""))</f>
        <v/>
      </c>
      <c r="Z89">
        <v>150</v>
      </c>
      <c r="AA89">
        <v>746</v>
      </c>
      <c r="AB89">
        <v>2283</v>
      </c>
      <c r="AC89">
        <v>35399</v>
      </c>
      <c r="AD89">
        <v>516</v>
      </c>
      <c r="AE89">
        <v>0.28000000000000003</v>
      </c>
      <c r="AF89">
        <v>1.47</v>
      </c>
      <c r="AG89">
        <v>2.67</v>
      </c>
      <c r="AH89">
        <v>0.09</v>
      </c>
      <c r="AI89">
        <v>7.13</v>
      </c>
      <c r="AJ89">
        <v>1.85</v>
      </c>
      <c r="AK89">
        <v>0.43</v>
      </c>
      <c r="AL89">
        <v>100</v>
      </c>
      <c r="AM89">
        <v>0.04</v>
      </c>
      <c r="AN89">
        <v>0.2</v>
      </c>
      <c r="AO89">
        <v>1.66</v>
      </c>
    </row>
    <row r="90" spans="1:41" x14ac:dyDescent="0.25">
      <c r="A90" t="s">
        <v>111</v>
      </c>
      <c r="B90" t="str">
        <f t="shared" si="1"/>
        <v/>
      </c>
      <c r="D90" t="s">
        <v>22</v>
      </c>
      <c r="F90">
        <v>-121.6965</v>
      </c>
      <c r="G90">
        <v>37.721200000000003</v>
      </c>
      <c r="I90" t="str">
        <f>IF($B90="","",IFERROR(VLOOKUP($B90,[1]!Table1[#All],3,FALSE),""))</f>
        <v/>
      </c>
      <c r="J90" t="str">
        <f>IF($B90="","",IFERROR(VLOOKUP($B90,[1]!Table1[#All],5,FALSE),""))</f>
        <v/>
      </c>
      <c r="K90" t="str">
        <f>IF($B90="","",IFERROR(VLOOKUP($B90,[1]!Table1[#All],7,FALSE),""))</f>
        <v/>
      </c>
      <c r="L90" t="str">
        <f>IF($B90="","",IFERROR(VLOOKUP($B90,[1]!Table1[#All],70,FALSE),""))</f>
        <v/>
      </c>
      <c r="M90">
        <v>17.600000000000001</v>
      </c>
      <c r="N90" t="str">
        <f>IF($B90="","",IFERROR(VLOOKUP($B90,[1]!Table1[#All],N$1,FALSE),""))</f>
        <v/>
      </c>
      <c r="O90" t="str">
        <f>IF($B90="","",IFERROR(VLOOKUP($B90,[1]!Table1[#All],O$1,FALSE),""))</f>
        <v/>
      </c>
      <c r="P90" t="str">
        <f>IF($B90="","",IFERROR(VLOOKUP($B90,[1]!Table1[#All],P$1,FALSE),""))</f>
        <v/>
      </c>
      <c r="Q90" t="str">
        <f>IF($B90="","",IFERROR(VLOOKUP($B90,[1]!Table1[#All],Q$1,FALSE),""))</f>
        <v/>
      </c>
      <c r="R90" t="str">
        <f>IF($B90="","",IFERROR(VLOOKUP($B90,[1]!Table1[#All],R$1,FALSE),""))</f>
        <v/>
      </c>
      <c r="S90" t="str">
        <f>IF($B90="","",IFERROR(VLOOKUP($B90,[1]!Table1[#All],S$1,FALSE),""))</f>
        <v/>
      </c>
      <c r="T90" t="str">
        <f>IF($B90="","",IFERROR(VLOOKUP($B90,[1]!Table1[#All],T$1,FALSE),""))</f>
        <v/>
      </c>
      <c r="U90" t="str">
        <f>IF($B90="","",IFERROR(VLOOKUP($B90,[1]!Table1[#All],U$1,FALSE),""))</f>
        <v/>
      </c>
      <c r="V90" t="str">
        <f>IF($B90="","",IFERROR(VLOOKUP($B90,[1]!Table1[#All],V$1,FALSE),""))</f>
        <v/>
      </c>
      <c r="W90" t="str">
        <f>IF($B90="","",IFERROR(VLOOKUP($B90,[1]!Table1[#All],W$1,FALSE),""))</f>
        <v/>
      </c>
      <c r="X90" t="str">
        <f>IF($B90="","",IFERROR(VLOOKUP($B90,[1]!Table1[#All],X$1,FALSE),""))</f>
        <v/>
      </c>
      <c r="Y90" t="str">
        <f>IF($B90="","",IFERROR(VLOOKUP($B90,[1]!Table1[#All],Y$1,FALSE),""))</f>
        <v/>
      </c>
      <c r="Z90">
        <v>200</v>
      </c>
      <c r="AA90">
        <v>277</v>
      </c>
      <c r="AB90">
        <v>2265</v>
      </c>
      <c r="AC90">
        <v>35806</v>
      </c>
      <c r="AD90">
        <v>470</v>
      </c>
      <c r="AE90">
        <v>0.26</v>
      </c>
      <c r="AF90">
        <v>1.37</v>
      </c>
      <c r="AG90">
        <v>6.78</v>
      </c>
      <c r="AH90">
        <v>0.11</v>
      </c>
      <c r="AI90">
        <v>18.12</v>
      </c>
      <c r="AJ90">
        <v>0.56000000000000005</v>
      </c>
      <c r="AK90">
        <v>1.21</v>
      </c>
      <c r="AL90">
        <v>100</v>
      </c>
      <c r="AM90">
        <v>-0.66</v>
      </c>
      <c r="AN90">
        <v>0.05</v>
      </c>
      <c r="AO90">
        <v>1.25</v>
      </c>
    </row>
    <row r="91" spans="1:41" x14ac:dyDescent="0.25">
      <c r="A91" t="s">
        <v>112</v>
      </c>
      <c r="B91" t="str">
        <f t="shared" si="1"/>
        <v/>
      </c>
      <c r="D91" t="s">
        <v>100</v>
      </c>
      <c r="F91">
        <v>-121.81440000000001</v>
      </c>
      <c r="G91">
        <v>37.676600000000001</v>
      </c>
      <c r="I91" t="str">
        <f>IF($B91="","",IFERROR(VLOOKUP($B91,[1]!Table1[#All],3,FALSE),""))</f>
        <v/>
      </c>
      <c r="J91" t="str">
        <f>IF($B91="","",IFERROR(VLOOKUP($B91,[1]!Table1[#All],5,FALSE),""))</f>
        <v/>
      </c>
      <c r="K91" t="str">
        <f>IF($B91="","",IFERROR(VLOOKUP($B91,[1]!Table1[#All],7,FALSE),""))</f>
        <v/>
      </c>
      <c r="L91" t="str">
        <f>IF($B91="","",IFERROR(VLOOKUP($B91,[1]!Table1[#All],70,FALSE),""))</f>
        <v/>
      </c>
      <c r="M91">
        <v>130.05000000000001</v>
      </c>
      <c r="N91" t="str">
        <f>IF($B91="","",IFERROR(VLOOKUP($B91,[1]!Table1[#All],N$1,FALSE),""))</f>
        <v/>
      </c>
      <c r="O91" t="str">
        <f>IF($B91="","",IFERROR(VLOOKUP($B91,[1]!Table1[#All],O$1,FALSE),""))</f>
        <v/>
      </c>
      <c r="P91" t="str">
        <f>IF($B91="","",IFERROR(VLOOKUP($B91,[1]!Table1[#All],P$1,FALSE),""))</f>
        <v/>
      </c>
      <c r="Q91" t="str">
        <f>IF($B91="","",IFERROR(VLOOKUP($B91,[1]!Table1[#All],Q$1,FALSE),""))</f>
        <v/>
      </c>
      <c r="R91" t="str">
        <f>IF($B91="","",IFERROR(VLOOKUP($B91,[1]!Table1[#All],R$1,FALSE),""))</f>
        <v/>
      </c>
      <c r="S91" t="str">
        <f>IF($B91="","",IFERROR(VLOOKUP($B91,[1]!Table1[#All],S$1,FALSE),""))</f>
        <v/>
      </c>
      <c r="T91" t="str">
        <f>IF($B91="","",IFERROR(VLOOKUP($B91,[1]!Table1[#All],T$1,FALSE),""))</f>
        <v/>
      </c>
      <c r="U91" t="str">
        <f>IF($B91="","",IFERROR(VLOOKUP($B91,[1]!Table1[#All],U$1,FALSE),""))</f>
        <v/>
      </c>
      <c r="V91" t="str">
        <f>IF($B91="","",IFERROR(VLOOKUP($B91,[1]!Table1[#All],V$1,FALSE),""))</f>
        <v/>
      </c>
      <c r="W91" t="str">
        <f>IF($B91="","",IFERROR(VLOOKUP($B91,[1]!Table1[#All],W$1,FALSE),""))</f>
        <v/>
      </c>
      <c r="X91" t="str">
        <f>IF($B91="","",IFERROR(VLOOKUP($B91,[1]!Table1[#All],X$1,FALSE),""))</f>
        <v/>
      </c>
      <c r="Y91" t="str">
        <f>IF($B91="","",IFERROR(VLOOKUP($B91,[1]!Table1[#All],Y$1,FALSE),""))</f>
        <v/>
      </c>
      <c r="Z91">
        <v>121</v>
      </c>
      <c r="AA91">
        <v>1110</v>
      </c>
      <c r="AB91">
        <v>2280</v>
      </c>
      <c r="AC91">
        <v>35820</v>
      </c>
      <c r="AD91">
        <v>558</v>
      </c>
      <c r="AE91">
        <v>0.28000000000000003</v>
      </c>
      <c r="AF91">
        <v>1.53</v>
      </c>
      <c r="AG91">
        <v>5.0999999999999996</v>
      </c>
      <c r="AH91">
        <v>0.04</v>
      </c>
      <c r="AI91">
        <v>2.64</v>
      </c>
      <c r="AJ91">
        <v>3.23</v>
      </c>
      <c r="AK91">
        <v>0.09</v>
      </c>
      <c r="AL91">
        <v>100</v>
      </c>
      <c r="AM91">
        <v>-0.06</v>
      </c>
      <c r="AN91">
        <v>0.11</v>
      </c>
      <c r="AO91">
        <v>2.11</v>
      </c>
    </row>
    <row r="92" spans="1:41" x14ac:dyDescent="0.25">
      <c r="A92" t="s">
        <v>113</v>
      </c>
      <c r="B92" t="str">
        <f t="shared" si="1"/>
        <v/>
      </c>
      <c r="D92" t="s">
        <v>22</v>
      </c>
      <c r="F92">
        <v>-121.7503</v>
      </c>
      <c r="G92">
        <v>37.667400000000001</v>
      </c>
      <c r="I92" t="str">
        <f>IF($B92="","",IFERROR(VLOOKUP($B92,[1]!Table1[#All],3,FALSE),""))</f>
        <v/>
      </c>
      <c r="J92" t="str">
        <f>IF($B92="","",IFERROR(VLOOKUP($B92,[1]!Table1[#All],5,FALSE),""))</f>
        <v/>
      </c>
      <c r="K92" t="str">
        <f>IF($B92="","",IFERROR(VLOOKUP($B92,[1]!Table1[#All],7,FALSE),""))</f>
        <v/>
      </c>
      <c r="L92" t="str">
        <f>IF($B92="","",IFERROR(VLOOKUP($B92,[1]!Table1[#All],70,FALSE),""))</f>
        <v/>
      </c>
      <c r="M92">
        <v>119.82</v>
      </c>
      <c r="N92" t="str">
        <f>IF($B92="","",IFERROR(VLOOKUP($B92,[1]!Table1[#All],N$1,FALSE),""))</f>
        <v/>
      </c>
      <c r="O92" t="str">
        <f>IF($B92="","",IFERROR(VLOOKUP($B92,[1]!Table1[#All],O$1,FALSE),""))</f>
        <v/>
      </c>
      <c r="P92" t="str">
        <f>IF($B92="","",IFERROR(VLOOKUP($B92,[1]!Table1[#All],P$1,FALSE),""))</f>
        <v/>
      </c>
      <c r="Q92" t="str">
        <f>IF($B92="","",IFERROR(VLOOKUP($B92,[1]!Table1[#All],Q$1,FALSE),""))</f>
        <v/>
      </c>
      <c r="R92" t="str">
        <f>IF($B92="","",IFERROR(VLOOKUP($B92,[1]!Table1[#All],R$1,FALSE),""))</f>
        <v/>
      </c>
      <c r="S92" t="str">
        <f>IF($B92="","",IFERROR(VLOOKUP($B92,[1]!Table1[#All],S$1,FALSE),""))</f>
        <v/>
      </c>
      <c r="T92" t="str">
        <f>IF($B92="","",IFERROR(VLOOKUP($B92,[1]!Table1[#All],T$1,FALSE),""))</f>
        <v/>
      </c>
      <c r="U92" t="str">
        <f>IF($B92="","",IFERROR(VLOOKUP($B92,[1]!Table1[#All],U$1,FALSE),""))</f>
        <v/>
      </c>
      <c r="V92" t="str">
        <f>IF($B92="","",IFERROR(VLOOKUP($B92,[1]!Table1[#All],V$1,FALSE),""))</f>
        <v/>
      </c>
      <c r="W92" t="str">
        <f>IF($B92="","",IFERROR(VLOOKUP($B92,[1]!Table1[#All],W$1,FALSE),""))</f>
        <v/>
      </c>
      <c r="X92" t="str">
        <f>IF($B92="","",IFERROR(VLOOKUP($B92,[1]!Table1[#All],X$1,FALSE),""))</f>
        <v/>
      </c>
      <c r="Y92" t="str">
        <f>IF($B92="","",IFERROR(VLOOKUP($B92,[1]!Table1[#All],Y$1,FALSE),""))</f>
        <v/>
      </c>
      <c r="Z92">
        <v>168</v>
      </c>
      <c r="AA92">
        <v>1063</v>
      </c>
      <c r="AB92">
        <v>2276</v>
      </c>
      <c r="AC92">
        <v>36067</v>
      </c>
      <c r="AD92">
        <v>564</v>
      </c>
      <c r="AE92">
        <v>0.28000000000000003</v>
      </c>
      <c r="AF92">
        <v>1.53</v>
      </c>
      <c r="AG92">
        <v>6.05</v>
      </c>
      <c r="AH92">
        <v>0.04</v>
      </c>
      <c r="AI92">
        <v>2.69</v>
      </c>
      <c r="AJ92">
        <v>3.12</v>
      </c>
      <c r="AK92">
        <v>0.09</v>
      </c>
      <c r="AL92">
        <v>100</v>
      </c>
      <c r="AM92">
        <v>-0.25</v>
      </c>
      <c r="AN92">
        <v>7.0000000000000007E-2</v>
      </c>
      <c r="AO92">
        <v>2.08</v>
      </c>
    </row>
    <row r="93" spans="1:41" x14ac:dyDescent="0.25">
      <c r="A93" t="s">
        <v>114</v>
      </c>
      <c r="B93" t="str">
        <f t="shared" si="1"/>
        <v/>
      </c>
      <c r="D93" t="s">
        <v>22</v>
      </c>
      <c r="F93">
        <v>-121.705</v>
      </c>
      <c r="G93">
        <v>37.6267</v>
      </c>
      <c r="I93" t="str">
        <f>IF($B93="","",IFERROR(VLOOKUP($B93,[1]!Table1[#All],3,FALSE),""))</f>
        <v/>
      </c>
      <c r="J93" t="str">
        <f>IF($B93="","",IFERROR(VLOOKUP($B93,[1]!Table1[#All],5,FALSE),""))</f>
        <v/>
      </c>
      <c r="K93" t="str">
        <f>IF($B93="","",IFERROR(VLOOKUP($B93,[1]!Table1[#All],7,FALSE),""))</f>
        <v/>
      </c>
      <c r="L93" t="str">
        <f>IF($B93="","",IFERROR(VLOOKUP($B93,[1]!Table1[#All],70,FALSE),""))</f>
        <v/>
      </c>
      <c r="M93">
        <v>98.49</v>
      </c>
      <c r="N93" t="str">
        <f>IF($B93="","",IFERROR(VLOOKUP($B93,[1]!Table1[#All],N$1,FALSE),""))</f>
        <v/>
      </c>
      <c r="O93" t="str">
        <f>IF($B93="","",IFERROR(VLOOKUP($B93,[1]!Table1[#All],O$1,FALSE),""))</f>
        <v/>
      </c>
      <c r="P93" t="str">
        <f>IF($B93="","",IFERROR(VLOOKUP($B93,[1]!Table1[#All],P$1,FALSE),""))</f>
        <v/>
      </c>
      <c r="Q93" t="str">
        <f>IF($B93="","",IFERROR(VLOOKUP($B93,[1]!Table1[#All],Q$1,FALSE),""))</f>
        <v/>
      </c>
      <c r="R93" t="str">
        <f>IF($B93="","",IFERROR(VLOOKUP($B93,[1]!Table1[#All],R$1,FALSE),""))</f>
        <v/>
      </c>
      <c r="S93" t="str">
        <f>IF($B93="","",IFERROR(VLOOKUP($B93,[1]!Table1[#All],S$1,FALSE),""))</f>
        <v/>
      </c>
      <c r="T93" t="str">
        <f>IF($B93="","",IFERROR(VLOOKUP($B93,[1]!Table1[#All],T$1,FALSE),""))</f>
        <v/>
      </c>
      <c r="U93" t="str">
        <f>IF($B93="","",IFERROR(VLOOKUP($B93,[1]!Table1[#All],U$1,FALSE),""))</f>
        <v/>
      </c>
      <c r="V93" t="str">
        <f>IF($B93="","",IFERROR(VLOOKUP($B93,[1]!Table1[#All],V$1,FALSE),""))</f>
        <v/>
      </c>
      <c r="W93" t="str">
        <f>IF($B93="","",IFERROR(VLOOKUP($B93,[1]!Table1[#All],W$1,FALSE),""))</f>
        <v/>
      </c>
      <c r="X93" t="str">
        <f>IF($B93="","",IFERROR(VLOOKUP($B93,[1]!Table1[#All],X$1,FALSE),""))</f>
        <v/>
      </c>
      <c r="Y93" t="str">
        <f>IF($B93="","",IFERROR(VLOOKUP($B93,[1]!Table1[#All],Y$1,FALSE),""))</f>
        <v/>
      </c>
      <c r="Z93">
        <v>234</v>
      </c>
      <c r="AA93">
        <v>998</v>
      </c>
      <c r="AB93">
        <v>2191</v>
      </c>
      <c r="AC93">
        <v>42128</v>
      </c>
      <c r="AD93">
        <v>579</v>
      </c>
      <c r="AE93">
        <v>0.28999999999999998</v>
      </c>
      <c r="AF93">
        <v>1.53</v>
      </c>
      <c r="AG93">
        <v>10.87</v>
      </c>
      <c r="AH93">
        <v>0.02</v>
      </c>
      <c r="AI93">
        <v>2.7</v>
      </c>
      <c r="AJ93">
        <v>3.13</v>
      </c>
      <c r="AK93">
        <v>0.09</v>
      </c>
      <c r="AL93">
        <v>100</v>
      </c>
      <c r="AM93">
        <v>-0.83</v>
      </c>
      <c r="AN93">
        <v>0.01</v>
      </c>
      <c r="AO93">
        <v>1.99</v>
      </c>
    </row>
    <row r="94" spans="1:41" x14ac:dyDescent="0.25">
      <c r="A94" t="s">
        <v>115</v>
      </c>
      <c r="B94" t="str">
        <f t="shared" si="1"/>
        <v/>
      </c>
      <c r="D94" t="s">
        <v>22</v>
      </c>
      <c r="F94">
        <v>-121.6694</v>
      </c>
      <c r="G94">
        <v>37.602800000000002</v>
      </c>
      <c r="I94" t="str">
        <f>IF($B94="","",IFERROR(VLOOKUP($B94,[1]!Table1[#All],3,FALSE),""))</f>
        <v/>
      </c>
      <c r="J94" t="str">
        <f>IF($B94="","",IFERROR(VLOOKUP($B94,[1]!Table1[#All],5,FALSE),""))</f>
        <v/>
      </c>
      <c r="K94" t="str">
        <f>IF($B94="","",IFERROR(VLOOKUP($B94,[1]!Table1[#All],7,FALSE),""))</f>
        <v/>
      </c>
      <c r="L94" t="str">
        <f>IF($B94="","",IFERROR(VLOOKUP($B94,[1]!Table1[#All],70,FALSE),""))</f>
        <v/>
      </c>
      <c r="M94">
        <v>87.99</v>
      </c>
      <c r="N94" t="str">
        <f>IF($B94="","",IFERROR(VLOOKUP($B94,[1]!Table1[#All],N$1,FALSE),""))</f>
        <v/>
      </c>
      <c r="O94" t="str">
        <f>IF($B94="","",IFERROR(VLOOKUP($B94,[1]!Table1[#All],O$1,FALSE),""))</f>
        <v/>
      </c>
      <c r="P94" t="str">
        <f>IF($B94="","",IFERROR(VLOOKUP($B94,[1]!Table1[#All],P$1,FALSE),""))</f>
        <v/>
      </c>
      <c r="Q94" t="str">
        <f>IF($B94="","",IFERROR(VLOOKUP($B94,[1]!Table1[#All],Q$1,FALSE),""))</f>
        <v/>
      </c>
      <c r="R94" t="str">
        <f>IF($B94="","",IFERROR(VLOOKUP($B94,[1]!Table1[#All],R$1,FALSE),""))</f>
        <v/>
      </c>
      <c r="S94" t="str">
        <f>IF($B94="","",IFERROR(VLOOKUP($B94,[1]!Table1[#All],S$1,FALSE),""))</f>
        <v/>
      </c>
      <c r="T94" t="str">
        <f>IF($B94="","",IFERROR(VLOOKUP($B94,[1]!Table1[#All],T$1,FALSE),""))</f>
        <v/>
      </c>
      <c r="U94" t="str">
        <f>IF($B94="","",IFERROR(VLOOKUP($B94,[1]!Table1[#All],U$1,FALSE),""))</f>
        <v/>
      </c>
      <c r="V94" t="str">
        <f>IF($B94="","",IFERROR(VLOOKUP($B94,[1]!Table1[#All],V$1,FALSE),""))</f>
        <v/>
      </c>
      <c r="W94" t="str">
        <f>IF($B94="","",IFERROR(VLOOKUP($B94,[1]!Table1[#All],W$1,FALSE),""))</f>
        <v/>
      </c>
      <c r="X94" t="str">
        <f>IF($B94="","",IFERROR(VLOOKUP($B94,[1]!Table1[#All],X$1,FALSE),""))</f>
        <v/>
      </c>
      <c r="Y94" t="str">
        <f>IF($B94="","",IFERROR(VLOOKUP($B94,[1]!Table1[#All],Y$1,FALSE),""))</f>
        <v/>
      </c>
      <c r="Z94">
        <v>305</v>
      </c>
      <c r="AA94">
        <v>927</v>
      </c>
      <c r="AB94">
        <v>2075</v>
      </c>
      <c r="AC94">
        <v>42576</v>
      </c>
      <c r="AD94">
        <v>592</v>
      </c>
      <c r="AE94">
        <v>0.28999999999999998</v>
      </c>
      <c r="AF94">
        <v>1.53</v>
      </c>
      <c r="AG94">
        <v>15.02</v>
      </c>
      <c r="AH94">
        <v>0.01</v>
      </c>
      <c r="AI94">
        <v>2.4900000000000002</v>
      </c>
      <c r="AJ94">
        <v>3.19</v>
      </c>
      <c r="AK94">
        <v>0.09</v>
      </c>
      <c r="AL94">
        <v>100</v>
      </c>
      <c r="AM94">
        <v>-0.99</v>
      </c>
      <c r="AN94">
        <v>0.01</v>
      </c>
      <c r="AO94">
        <v>1.94</v>
      </c>
    </row>
    <row r="95" spans="1:41" x14ac:dyDescent="0.25">
      <c r="A95" t="s">
        <v>116</v>
      </c>
      <c r="B95" t="str">
        <f t="shared" si="1"/>
        <v/>
      </c>
      <c r="D95" t="s">
        <v>22</v>
      </c>
      <c r="F95">
        <v>-121.5325</v>
      </c>
      <c r="G95">
        <v>37.482100000000003</v>
      </c>
      <c r="I95" t="str">
        <f>IF($B95="","",IFERROR(VLOOKUP($B95,[1]!Table1[#All],3,FALSE),""))</f>
        <v/>
      </c>
      <c r="J95" t="str">
        <f>IF($B95="","",IFERROR(VLOOKUP($B95,[1]!Table1[#All],5,FALSE),""))</f>
        <v/>
      </c>
      <c r="K95" t="str">
        <f>IF($B95="","",IFERROR(VLOOKUP($B95,[1]!Table1[#All],7,FALSE),""))</f>
        <v/>
      </c>
      <c r="L95" t="str">
        <f>IF($B95="","",IFERROR(VLOOKUP($B95,[1]!Table1[#All],70,FALSE),""))</f>
        <v/>
      </c>
      <c r="M95">
        <v>13.07</v>
      </c>
      <c r="N95" t="str">
        <f>IF($B95="","",IFERROR(VLOOKUP($B95,[1]!Table1[#All],N$1,FALSE),""))</f>
        <v/>
      </c>
      <c r="O95" t="str">
        <f>IF($B95="","",IFERROR(VLOOKUP($B95,[1]!Table1[#All],O$1,FALSE),""))</f>
        <v/>
      </c>
      <c r="P95" t="str">
        <f>IF($B95="","",IFERROR(VLOOKUP($B95,[1]!Table1[#All],P$1,FALSE),""))</f>
        <v/>
      </c>
      <c r="Q95" t="str">
        <f>IF($B95="","",IFERROR(VLOOKUP($B95,[1]!Table1[#All],Q$1,FALSE),""))</f>
        <v/>
      </c>
      <c r="R95" t="str">
        <f>IF($B95="","",IFERROR(VLOOKUP($B95,[1]!Table1[#All],R$1,FALSE),""))</f>
        <v/>
      </c>
      <c r="S95" t="str">
        <f>IF($B95="","",IFERROR(VLOOKUP($B95,[1]!Table1[#All],S$1,FALSE),""))</f>
        <v/>
      </c>
      <c r="T95" t="str">
        <f>IF($B95="","",IFERROR(VLOOKUP($B95,[1]!Table1[#All],T$1,FALSE),""))</f>
        <v/>
      </c>
      <c r="U95" t="str">
        <f>IF($B95="","",IFERROR(VLOOKUP($B95,[1]!Table1[#All],U$1,FALSE),""))</f>
        <v/>
      </c>
      <c r="V95" t="str">
        <f>IF($B95="","",IFERROR(VLOOKUP($B95,[1]!Table1[#All],V$1,FALSE),""))</f>
        <v/>
      </c>
      <c r="W95" t="str">
        <f>IF($B95="","",IFERROR(VLOOKUP($B95,[1]!Table1[#All],W$1,FALSE),""))</f>
        <v/>
      </c>
      <c r="X95" t="str">
        <f>IF($B95="","",IFERROR(VLOOKUP($B95,[1]!Table1[#All],X$1,FALSE),""))</f>
        <v/>
      </c>
      <c r="Y95" t="str">
        <f>IF($B95="","",IFERROR(VLOOKUP($B95,[1]!Table1[#All],Y$1,FALSE),""))</f>
        <v/>
      </c>
      <c r="Z95">
        <v>775</v>
      </c>
      <c r="AA95">
        <v>456</v>
      </c>
      <c r="AB95">
        <v>1975</v>
      </c>
      <c r="AC95">
        <v>49720</v>
      </c>
      <c r="AD95">
        <v>574</v>
      </c>
      <c r="AE95">
        <v>0.28000000000000003</v>
      </c>
      <c r="AF95">
        <v>1.53</v>
      </c>
      <c r="AG95">
        <v>3</v>
      </c>
      <c r="AH95">
        <v>0.01</v>
      </c>
      <c r="AI95">
        <v>3.36</v>
      </c>
      <c r="AJ95">
        <v>3.4</v>
      </c>
      <c r="AK95">
        <v>0.06</v>
      </c>
      <c r="AL95">
        <v>100</v>
      </c>
      <c r="AM95">
        <v>-0.68</v>
      </c>
      <c r="AN95">
        <v>0.01</v>
      </c>
      <c r="AO95">
        <v>1.1200000000000001</v>
      </c>
    </row>
    <row r="96" spans="1:41" x14ac:dyDescent="0.25">
      <c r="A96" t="s">
        <v>117</v>
      </c>
      <c r="B96" t="str">
        <f t="shared" si="1"/>
        <v/>
      </c>
      <c r="D96" t="s">
        <v>91</v>
      </c>
      <c r="F96">
        <v>-122.17570000000001</v>
      </c>
      <c r="G96">
        <v>37.762500000000003</v>
      </c>
      <c r="I96" t="str">
        <f>IF($B96="","",IFERROR(VLOOKUP($B96,[1]!Table1[#All],3,FALSE),""))</f>
        <v/>
      </c>
      <c r="J96" t="str">
        <f>IF($B96="","",IFERROR(VLOOKUP($B96,[1]!Table1[#All],5,FALSE),""))</f>
        <v/>
      </c>
      <c r="K96" t="str">
        <f>IF($B96="","",IFERROR(VLOOKUP($B96,[1]!Table1[#All],7,FALSE),""))</f>
        <v/>
      </c>
      <c r="L96" t="str">
        <f>IF($B96="","",IFERROR(VLOOKUP($B96,[1]!Table1[#All],70,FALSE),""))</f>
        <v/>
      </c>
      <c r="M96">
        <v>12.79</v>
      </c>
      <c r="N96" t="str">
        <f>IF($B96="","",IFERROR(VLOOKUP($B96,[1]!Table1[#All],N$1,FALSE),""))</f>
        <v/>
      </c>
      <c r="O96" t="str">
        <f>IF($B96="","",IFERROR(VLOOKUP($B96,[1]!Table1[#All],O$1,FALSE),""))</f>
        <v/>
      </c>
      <c r="P96" t="str">
        <f>IF($B96="","",IFERROR(VLOOKUP($B96,[1]!Table1[#All],P$1,FALSE),""))</f>
        <v/>
      </c>
      <c r="Q96" t="str">
        <f>IF($B96="","",IFERROR(VLOOKUP($B96,[1]!Table1[#All],Q$1,FALSE),""))</f>
        <v/>
      </c>
      <c r="R96" t="str">
        <f>IF($B96="","",IFERROR(VLOOKUP($B96,[1]!Table1[#All],R$1,FALSE),""))</f>
        <v/>
      </c>
      <c r="S96" t="str">
        <f>IF($B96="","",IFERROR(VLOOKUP($B96,[1]!Table1[#All],S$1,FALSE),""))</f>
        <v/>
      </c>
      <c r="T96" t="str">
        <f>IF($B96="","",IFERROR(VLOOKUP($B96,[1]!Table1[#All],T$1,FALSE),""))</f>
        <v/>
      </c>
      <c r="U96" t="str">
        <f>IF($B96="","",IFERROR(VLOOKUP($B96,[1]!Table1[#All],U$1,FALSE),""))</f>
        <v/>
      </c>
      <c r="V96" t="str">
        <f>IF($B96="","",IFERROR(VLOOKUP($B96,[1]!Table1[#All],V$1,FALSE),""))</f>
        <v/>
      </c>
      <c r="W96" t="str">
        <f>IF($B96="","",IFERROR(VLOOKUP($B96,[1]!Table1[#All],W$1,FALSE),""))</f>
        <v/>
      </c>
      <c r="X96" t="str">
        <f>IF($B96="","",IFERROR(VLOOKUP($B96,[1]!Table1[#All],X$1,FALSE),""))</f>
        <v/>
      </c>
      <c r="Y96" t="str">
        <f>IF($B96="","",IFERROR(VLOOKUP($B96,[1]!Table1[#All],Y$1,FALSE),""))</f>
        <v/>
      </c>
      <c r="Z96">
        <v>14</v>
      </c>
      <c r="AA96">
        <v>365</v>
      </c>
      <c r="AB96">
        <v>1943</v>
      </c>
      <c r="AC96">
        <v>57796</v>
      </c>
      <c r="AD96">
        <v>595</v>
      </c>
      <c r="AE96">
        <v>0.3</v>
      </c>
      <c r="AF96">
        <v>1.53</v>
      </c>
      <c r="AG96">
        <v>4.62</v>
      </c>
      <c r="AH96">
        <v>0.15</v>
      </c>
      <c r="AI96">
        <v>6.92</v>
      </c>
      <c r="AJ96">
        <v>1.93</v>
      </c>
      <c r="AK96">
        <v>7.0000000000000007E-2</v>
      </c>
      <c r="AL96">
        <v>100</v>
      </c>
      <c r="AM96">
        <v>-0.24</v>
      </c>
      <c r="AN96">
        <v>0.12</v>
      </c>
      <c r="AO96">
        <v>1.1100000000000001</v>
      </c>
    </row>
    <row r="97" spans="1:41" x14ac:dyDescent="0.25">
      <c r="A97" t="s">
        <v>118</v>
      </c>
      <c r="B97" t="str">
        <f t="shared" si="1"/>
        <v/>
      </c>
      <c r="D97" t="s">
        <v>91</v>
      </c>
      <c r="F97">
        <v>-122.1467</v>
      </c>
      <c r="G97">
        <v>37.758099999999999</v>
      </c>
      <c r="I97" t="str">
        <f>IF($B97="","",IFERROR(VLOOKUP($B97,[1]!Table1[#All],3,FALSE),""))</f>
        <v/>
      </c>
      <c r="J97" t="str">
        <f>IF($B97="","",IFERROR(VLOOKUP($B97,[1]!Table1[#All],5,FALSE),""))</f>
        <v/>
      </c>
      <c r="K97" t="str">
        <f>IF($B97="","",IFERROR(VLOOKUP($B97,[1]!Table1[#All],7,FALSE),""))</f>
        <v/>
      </c>
      <c r="L97" t="str">
        <f>IF($B97="","",IFERROR(VLOOKUP($B97,[1]!Table1[#All],70,FALSE),""))</f>
        <v/>
      </c>
      <c r="M97">
        <v>1.52</v>
      </c>
      <c r="N97" t="str">
        <f>IF($B97="","",IFERROR(VLOOKUP($B97,[1]!Table1[#All],N$1,FALSE),""))</f>
        <v/>
      </c>
      <c r="O97" t="str">
        <f>IF($B97="","",IFERROR(VLOOKUP($B97,[1]!Table1[#All],O$1,FALSE),""))</f>
        <v/>
      </c>
      <c r="P97" t="str">
        <f>IF($B97="","",IFERROR(VLOOKUP($B97,[1]!Table1[#All],P$1,FALSE),""))</f>
        <v/>
      </c>
      <c r="Q97" t="str">
        <f>IF($B97="","",IFERROR(VLOOKUP($B97,[1]!Table1[#All],Q$1,FALSE),""))</f>
        <v/>
      </c>
      <c r="R97" t="str">
        <f>IF($B97="","",IFERROR(VLOOKUP($B97,[1]!Table1[#All],R$1,FALSE),""))</f>
        <v/>
      </c>
      <c r="S97" t="str">
        <f>IF($B97="","",IFERROR(VLOOKUP($B97,[1]!Table1[#All],S$1,FALSE),""))</f>
        <v/>
      </c>
      <c r="T97" t="str">
        <f>IF($B97="","",IFERROR(VLOOKUP($B97,[1]!Table1[#All],T$1,FALSE),""))</f>
        <v/>
      </c>
      <c r="U97" t="str">
        <f>IF($B97="","",IFERROR(VLOOKUP($B97,[1]!Table1[#All],U$1,FALSE),""))</f>
        <v/>
      </c>
      <c r="V97" t="str">
        <f>IF($B97="","",IFERROR(VLOOKUP($B97,[1]!Table1[#All],V$1,FALSE),""))</f>
        <v/>
      </c>
      <c r="W97" t="str">
        <f>IF($B97="","",IFERROR(VLOOKUP($B97,[1]!Table1[#All],W$1,FALSE),""))</f>
        <v/>
      </c>
      <c r="X97" t="str">
        <f>IF($B97="","",IFERROR(VLOOKUP($B97,[1]!Table1[#All],X$1,FALSE),""))</f>
        <v/>
      </c>
      <c r="Y97" t="str">
        <f>IF($B97="","",IFERROR(VLOOKUP($B97,[1]!Table1[#All],Y$1,FALSE),""))</f>
        <v/>
      </c>
      <c r="Z97">
        <v>66</v>
      </c>
      <c r="AA97">
        <v>258</v>
      </c>
      <c r="AB97">
        <v>1943</v>
      </c>
      <c r="AC97">
        <v>57796</v>
      </c>
      <c r="AD97">
        <v>598</v>
      </c>
      <c r="AE97">
        <v>0.3</v>
      </c>
      <c r="AF97">
        <v>1.53</v>
      </c>
      <c r="AG97">
        <v>3.83</v>
      </c>
      <c r="AH97">
        <v>0.14000000000000001</v>
      </c>
      <c r="AI97">
        <v>5.85</v>
      </c>
      <c r="AJ97">
        <v>1.96</v>
      </c>
      <c r="AK97">
        <v>7.0000000000000007E-2</v>
      </c>
      <c r="AL97">
        <v>100</v>
      </c>
      <c r="AM97">
        <v>-0.77</v>
      </c>
      <c r="AN97">
        <v>0.05</v>
      </c>
      <c r="AO97">
        <v>0.18</v>
      </c>
    </row>
    <row r="98" spans="1:41" x14ac:dyDescent="0.25">
      <c r="A98" t="s">
        <v>119</v>
      </c>
      <c r="B98" t="str">
        <f t="shared" si="1"/>
        <v/>
      </c>
      <c r="D98" t="s">
        <v>91</v>
      </c>
      <c r="F98">
        <v>-122.14830000000001</v>
      </c>
      <c r="G98">
        <v>37.7776</v>
      </c>
      <c r="I98" t="str">
        <f>IF($B98="","",IFERROR(VLOOKUP($B98,[1]!Table1[#All],3,FALSE),""))</f>
        <v/>
      </c>
      <c r="J98" t="str">
        <f>IF($B98="","",IFERROR(VLOOKUP($B98,[1]!Table1[#All],5,FALSE),""))</f>
        <v/>
      </c>
      <c r="K98" t="str">
        <f>IF($B98="","",IFERROR(VLOOKUP($B98,[1]!Table1[#All],7,FALSE),""))</f>
        <v/>
      </c>
      <c r="L98" t="str">
        <f>IF($B98="","",IFERROR(VLOOKUP($B98,[1]!Table1[#All],70,FALSE),""))</f>
        <v/>
      </c>
      <c r="M98">
        <v>1.59</v>
      </c>
      <c r="N98" t="str">
        <f>IF($B98="","",IFERROR(VLOOKUP($B98,[1]!Table1[#All],N$1,FALSE),""))</f>
        <v/>
      </c>
      <c r="O98" t="str">
        <f>IF($B98="","",IFERROR(VLOOKUP($B98,[1]!Table1[#All],O$1,FALSE),""))</f>
        <v/>
      </c>
      <c r="P98" t="str">
        <f>IF($B98="","",IFERROR(VLOOKUP($B98,[1]!Table1[#All],P$1,FALSE),""))</f>
        <v/>
      </c>
      <c r="Q98" t="str">
        <f>IF($B98="","",IFERROR(VLOOKUP($B98,[1]!Table1[#All],Q$1,FALSE),""))</f>
        <v/>
      </c>
      <c r="R98" t="str">
        <f>IF($B98="","",IFERROR(VLOOKUP($B98,[1]!Table1[#All],R$1,FALSE),""))</f>
        <v/>
      </c>
      <c r="S98" t="str">
        <f>IF($B98="","",IFERROR(VLOOKUP($B98,[1]!Table1[#All],S$1,FALSE),""))</f>
        <v/>
      </c>
      <c r="T98" t="str">
        <f>IF($B98="","",IFERROR(VLOOKUP($B98,[1]!Table1[#All],T$1,FALSE),""))</f>
        <v/>
      </c>
      <c r="U98" t="str">
        <f>IF($B98="","",IFERROR(VLOOKUP($B98,[1]!Table1[#All],U$1,FALSE),""))</f>
        <v/>
      </c>
      <c r="V98" t="str">
        <f>IF($B98="","",IFERROR(VLOOKUP($B98,[1]!Table1[#All],V$1,FALSE),""))</f>
        <v/>
      </c>
      <c r="W98" t="str">
        <f>IF($B98="","",IFERROR(VLOOKUP($B98,[1]!Table1[#All],W$1,FALSE),""))</f>
        <v/>
      </c>
      <c r="X98" t="str">
        <f>IF($B98="","",IFERROR(VLOOKUP($B98,[1]!Table1[#All],X$1,FALSE),""))</f>
        <v/>
      </c>
      <c r="Y98" t="str">
        <f>IF($B98="","",IFERROR(VLOOKUP($B98,[1]!Table1[#All],Y$1,FALSE),""))</f>
        <v/>
      </c>
      <c r="Z98">
        <v>130</v>
      </c>
      <c r="AA98">
        <v>249</v>
      </c>
      <c r="AB98">
        <v>2024</v>
      </c>
      <c r="AC98">
        <v>67547</v>
      </c>
      <c r="AD98">
        <v>612</v>
      </c>
      <c r="AE98">
        <v>0.3</v>
      </c>
      <c r="AF98">
        <v>1.53</v>
      </c>
      <c r="AG98">
        <v>5.61</v>
      </c>
      <c r="AH98">
        <v>0.16</v>
      </c>
      <c r="AI98">
        <v>8.58</v>
      </c>
      <c r="AJ98">
        <v>1.96</v>
      </c>
      <c r="AK98">
        <v>0.06</v>
      </c>
      <c r="AL98">
        <v>100</v>
      </c>
      <c r="AM98">
        <v>-0.38</v>
      </c>
      <c r="AN98">
        <v>0.02</v>
      </c>
      <c r="AO98">
        <v>0.2</v>
      </c>
    </row>
    <row r="99" spans="1:41" x14ac:dyDescent="0.25">
      <c r="A99" t="s">
        <v>120</v>
      </c>
      <c r="B99" t="str">
        <f t="shared" si="1"/>
        <v/>
      </c>
      <c r="D99" t="s">
        <v>91</v>
      </c>
      <c r="F99">
        <v>-122.14749999999999</v>
      </c>
      <c r="G99">
        <v>37.753700000000002</v>
      </c>
      <c r="I99" t="str">
        <f>IF($B99="","",IFERROR(VLOOKUP($B99,[1]!Table1[#All],3,FALSE),""))</f>
        <v/>
      </c>
      <c r="J99" t="str">
        <f>IF($B99="","",IFERROR(VLOOKUP($B99,[1]!Table1[#All],5,FALSE),""))</f>
        <v/>
      </c>
      <c r="K99" t="str">
        <f>IF($B99="","",IFERROR(VLOOKUP($B99,[1]!Table1[#All],7,FALSE),""))</f>
        <v/>
      </c>
      <c r="L99" t="str">
        <f>IF($B99="","",IFERROR(VLOOKUP($B99,[1]!Table1[#All],70,FALSE),""))</f>
        <v/>
      </c>
      <c r="M99">
        <v>3.53</v>
      </c>
      <c r="N99" t="str">
        <f>IF($B99="","",IFERROR(VLOOKUP($B99,[1]!Table1[#All],N$1,FALSE),""))</f>
        <v/>
      </c>
      <c r="O99" t="str">
        <f>IF($B99="","",IFERROR(VLOOKUP($B99,[1]!Table1[#All],O$1,FALSE),""))</f>
        <v/>
      </c>
      <c r="P99" t="str">
        <f>IF($B99="","",IFERROR(VLOOKUP($B99,[1]!Table1[#All],P$1,FALSE),""))</f>
        <v/>
      </c>
      <c r="Q99" t="str">
        <f>IF($B99="","",IFERROR(VLOOKUP($B99,[1]!Table1[#All],Q$1,FALSE),""))</f>
        <v/>
      </c>
      <c r="R99" t="str">
        <f>IF($B99="","",IFERROR(VLOOKUP($B99,[1]!Table1[#All],R$1,FALSE),""))</f>
        <v/>
      </c>
      <c r="S99" t="str">
        <f>IF($B99="","",IFERROR(VLOOKUP($B99,[1]!Table1[#All],S$1,FALSE),""))</f>
        <v/>
      </c>
      <c r="T99" t="str">
        <f>IF($B99="","",IFERROR(VLOOKUP($B99,[1]!Table1[#All],T$1,FALSE),""))</f>
        <v/>
      </c>
      <c r="U99" t="str">
        <f>IF($B99="","",IFERROR(VLOOKUP($B99,[1]!Table1[#All],U$1,FALSE),""))</f>
        <v/>
      </c>
      <c r="V99" t="str">
        <f>IF($B99="","",IFERROR(VLOOKUP($B99,[1]!Table1[#All],V$1,FALSE),""))</f>
        <v/>
      </c>
      <c r="W99" t="str">
        <f>IF($B99="","",IFERROR(VLOOKUP($B99,[1]!Table1[#All],W$1,FALSE),""))</f>
        <v/>
      </c>
      <c r="X99" t="str">
        <f>IF($B99="","",IFERROR(VLOOKUP($B99,[1]!Table1[#All],X$1,FALSE),""))</f>
        <v/>
      </c>
      <c r="Y99" t="str">
        <f>IF($B99="","",IFERROR(VLOOKUP($B99,[1]!Table1[#All],Y$1,FALSE),""))</f>
        <v/>
      </c>
      <c r="Z99">
        <v>64</v>
      </c>
      <c r="AA99">
        <v>212</v>
      </c>
      <c r="AB99">
        <v>1943</v>
      </c>
      <c r="AC99">
        <v>57796</v>
      </c>
      <c r="AD99">
        <v>584</v>
      </c>
      <c r="AE99">
        <v>0.3</v>
      </c>
      <c r="AF99">
        <v>1.53</v>
      </c>
      <c r="AG99">
        <v>3.72</v>
      </c>
      <c r="AH99">
        <v>0.13</v>
      </c>
      <c r="AI99">
        <v>5.14</v>
      </c>
      <c r="AJ99">
        <v>1.96</v>
      </c>
      <c r="AK99">
        <v>0.06</v>
      </c>
      <c r="AL99">
        <v>100</v>
      </c>
      <c r="AM99">
        <v>-0.67</v>
      </c>
      <c r="AN99">
        <v>0.05</v>
      </c>
      <c r="AO99">
        <v>0.55000000000000004</v>
      </c>
    </row>
    <row r="100" spans="1:41" x14ac:dyDescent="0.25">
      <c r="A100" t="s">
        <v>121</v>
      </c>
      <c r="B100" t="str">
        <f t="shared" si="1"/>
        <v/>
      </c>
      <c r="D100" t="s">
        <v>100</v>
      </c>
      <c r="F100">
        <v>-122.2435</v>
      </c>
      <c r="G100">
        <v>37.495600000000003</v>
      </c>
      <c r="I100" t="str">
        <f>IF($B100="","",IFERROR(VLOOKUP($B100,[1]!Table1[#All],3,FALSE),""))</f>
        <v/>
      </c>
      <c r="J100" t="str">
        <f>IF($B100="","",IFERROR(VLOOKUP($B100,[1]!Table1[#All],5,FALSE),""))</f>
        <v/>
      </c>
      <c r="K100" t="str">
        <f>IF($B100="","",IFERROR(VLOOKUP($B100,[1]!Table1[#All],7,FALSE),""))</f>
        <v/>
      </c>
      <c r="L100" t="str">
        <f>IF($B100="","",IFERROR(VLOOKUP($B100,[1]!Table1[#All],70,FALSE),""))</f>
        <v/>
      </c>
      <c r="M100">
        <v>6.75</v>
      </c>
      <c r="N100" t="str">
        <f>IF($B100="","",IFERROR(VLOOKUP($B100,[1]!Table1[#All],N$1,FALSE),""))</f>
        <v/>
      </c>
      <c r="O100" t="str">
        <f>IF($B100="","",IFERROR(VLOOKUP($B100,[1]!Table1[#All],O$1,FALSE),""))</f>
        <v/>
      </c>
      <c r="P100" t="str">
        <f>IF($B100="","",IFERROR(VLOOKUP($B100,[1]!Table1[#All],P$1,FALSE),""))</f>
        <v/>
      </c>
      <c r="Q100" t="str">
        <f>IF($B100="","",IFERROR(VLOOKUP($B100,[1]!Table1[#All],Q$1,FALSE),""))</f>
        <v/>
      </c>
      <c r="R100" t="str">
        <f>IF($B100="","",IFERROR(VLOOKUP($B100,[1]!Table1[#All],R$1,FALSE),""))</f>
        <v/>
      </c>
      <c r="S100" t="str">
        <f>IF($B100="","",IFERROR(VLOOKUP($B100,[1]!Table1[#All],S$1,FALSE),""))</f>
        <v/>
      </c>
      <c r="T100" t="str">
        <f>IF($B100="","",IFERROR(VLOOKUP($B100,[1]!Table1[#All],T$1,FALSE),""))</f>
        <v/>
      </c>
      <c r="U100" t="str">
        <f>IF($B100="","",IFERROR(VLOOKUP($B100,[1]!Table1[#All],U$1,FALSE),""))</f>
        <v/>
      </c>
      <c r="V100" t="str">
        <f>IF($B100="","",IFERROR(VLOOKUP($B100,[1]!Table1[#All],V$1,FALSE),""))</f>
        <v/>
      </c>
      <c r="W100" t="str">
        <f>IF($B100="","",IFERROR(VLOOKUP($B100,[1]!Table1[#All],W$1,FALSE),""))</f>
        <v/>
      </c>
      <c r="X100" t="str">
        <f>IF($B100="","",IFERROR(VLOOKUP($B100,[1]!Table1[#All],X$1,FALSE),""))</f>
        <v/>
      </c>
      <c r="Y100" t="str">
        <f>IF($B100="","",IFERROR(VLOOKUP($B100,[1]!Table1[#All],Y$1,FALSE),""))</f>
        <v/>
      </c>
      <c r="Z100">
        <v>6</v>
      </c>
      <c r="AA100">
        <v>269</v>
      </c>
      <c r="AB100">
        <v>2101</v>
      </c>
      <c r="AC100">
        <v>45641</v>
      </c>
      <c r="AD100">
        <v>521</v>
      </c>
      <c r="AE100">
        <v>0.28000000000000003</v>
      </c>
      <c r="AF100">
        <v>1.48</v>
      </c>
      <c r="AG100">
        <v>4.04</v>
      </c>
      <c r="AH100">
        <v>0.12</v>
      </c>
      <c r="AI100">
        <v>3.04</v>
      </c>
      <c r="AJ100">
        <v>1.21</v>
      </c>
      <c r="AK100">
        <v>0.33</v>
      </c>
      <c r="AL100">
        <v>15</v>
      </c>
      <c r="AM100">
        <v>-0.48</v>
      </c>
      <c r="AN100">
        <v>0.13</v>
      </c>
      <c r="AO100">
        <v>0.83</v>
      </c>
    </row>
    <row r="101" spans="1:41" x14ac:dyDescent="0.25">
      <c r="A101" t="s">
        <v>122</v>
      </c>
      <c r="B101" t="str">
        <f t="shared" si="1"/>
        <v/>
      </c>
      <c r="D101" t="s">
        <v>100</v>
      </c>
      <c r="F101">
        <v>-122.2484</v>
      </c>
      <c r="G101">
        <v>37.4893</v>
      </c>
      <c r="I101" t="str">
        <f>IF($B101="","",IFERROR(VLOOKUP($B101,[1]!Table1[#All],3,FALSE),""))</f>
        <v/>
      </c>
      <c r="J101" t="str">
        <f>IF($B101="","",IFERROR(VLOOKUP($B101,[1]!Table1[#All],5,FALSE),""))</f>
        <v/>
      </c>
      <c r="K101" t="str">
        <f>IF($B101="","",IFERROR(VLOOKUP($B101,[1]!Table1[#All],7,FALSE),""))</f>
        <v/>
      </c>
      <c r="L101" t="str">
        <f>IF($B101="","",IFERROR(VLOOKUP($B101,[1]!Table1[#All],70,FALSE),""))</f>
        <v/>
      </c>
      <c r="M101">
        <v>6.53</v>
      </c>
      <c r="N101" t="str">
        <f>IF($B101="","",IFERROR(VLOOKUP($B101,[1]!Table1[#All],N$1,FALSE),""))</f>
        <v/>
      </c>
      <c r="O101" t="str">
        <f>IF($B101="","",IFERROR(VLOOKUP($B101,[1]!Table1[#All],O$1,FALSE),""))</f>
        <v/>
      </c>
      <c r="P101" t="str">
        <f>IF($B101="","",IFERROR(VLOOKUP($B101,[1]!Table1[#All],P$1,FALSE),""))</f>
        <v/>
      </c>
      <c r="Q101" t="str">
        <f>IF($B101="","",IFERROR(VLOOKUP($B101,[1]!Table1[#All],Q$1,FALSE),""))</f>
        <v/>
      </c>
      <c r="R101" t="str">
        <f>IF($B101="","",IFERROR(VLOOKUP($B101,[1]!Table1[#All],R$1,FALSE),""))</f>
        <v/>
      </c>
      <c r="S101" t="str">
        <f>IF($B101="","",IFERROR(VLOOKUP($B101,[1]!Table1[#All],S$1,FALSE),""))</f>
        <v/>
      </c>
      <c r="T101" t="str">
        <f>IF($B101="","",IFERROR(VLOOKUP($B101,[1]!Table1[#All],T$1,FALSE),""))</f>
        <v/>
      </c>
      <c r="U101" t="str">
        <f>IF($B101="","",IFERROR(VLOOKUP($B101,[1]!Table1[#All],U$1,FALSE),""))</f>
        <v/>
      </c>
      <c r="V101" t="str">
        <f>IF($B101="","",IFERROR(VLOOKUP($B101,[1]!Table1[#All],V$1,FALSE),""))</f>
        <v/>
      </c>
      <c r="W101" t="str">
        <f>IF($B101="","",IFERROR(VLOOKUP($B101,[1]!Table1[#All],W$1,FALSE),""))</f>
        <v/>
      </c>
      <c r="X101" t="str">
        <f>IF($B101="","",IFERROR(VLOOKUP($B101,[1]!Table1[#All],X$1,FALSE),""))</f>
        <v/>
      </c>
      <c r="Y101" t="str">
        <f>IF($B101="","",IFERROR(VLOOKUP($B101,[1]!Table1[#All],Y$1,FALSE),""))</f>
        <v/>
      </c>
      <c r="Z101">
        <v>12</v>
      </c>
      <c r="AA101">
        <v>266</v>
      </c>
      <c r="AB101">
        <v>2101</v>
      </c>
      <c r="AC101">
        <v>45641</v>
      </c>
      <c r="AD101">
        <v>517</v>
      </c>
      <c r="AE101">
        <v>0.28000000000000003</v>
      </c>
      <c r="AF101">
        <v>1.48</v>
      </c>
      <c r="AG101">
        <v>4.05</v>
      </c>
      <c r="AH101">
        <v>0.12</v>
      </c>
      <c r="AI101">
        <v>3.09</v>
      </c>
      <c r="AJ101">
        <v>1.2</v>
      </c>
      <c r="AK101">
        <v>0.33</v>
      </c>
      <c r="AL101">
        <v>15</v>
      </c>
      <c r="AM101">
        <v>-0.54</v>
      </c>
      <c r="AN101">
        <v>0.1</v>
      </c>
      <c r="AO101">
        <v>0.81</v>
      </c>
    </row>
    <row r="102" spans="1:41" x14ac:dyDescent="0.25">
      <c r="A102" t="s">
        <v>123</v>
      </c>
      <c r="B102" t="str">
        <f t="shared" si="1"/>
        <v/>
      </c>
      <c r="D102" t="s">
        <v>82</v>
      </c>
      <c r="F102">
        <v>-122.26179999999999</v>
      </c>
      <c r="G102">
        <v>37.476700000000001</v>
      </c>
      <c r="I102" t="str">
        <f>IF($B102="","",IFERROR(VLOOKUP($B102,[1]!Table1[#All],3,FALSE),""))</f>
        <v/>
      </c>
      <c r="J102" t="str">
        <f>IF($B102="","",IFERROR(VLOOKUP($B102,[1]!Table1[#All],5,FALSE),""))</f>
        <v/>
      </c>
      <c r="K102" t="str">
        <f>IF($B102="","",IFERROR(VLOOKUP($B102,[1]!Table1[#All],7,FALSE),""))</f>
        <v/>
      </c>
      <c r="L102" t="str">
        <f>IF($B102="","",IFERROR(VLOOKUP($B102,[1]!Table1[#All],70,FALSE),""))</f>
        <v/>
      </c>
      <c r="M102">
        <v>5.94</v>
      </c>
      <c r="N102" t="str">
        <f>IF($B102="","",IFERROR(VLOOKUP($B102,[1]!Table1[#All],N$1,FALSE),""))</f>
        <v/>
      </c>
      <c r="O102" t="str">
        <f>IF($B102="","",IFERROR(VLOOKUP($B102,[1]!Table1[#All],O$1,FALSE),""))</f>
        <v/>
      </c>
      <c r="P102" t="str">
        <f>IF($B102="","",IFERROR(VLOOKUP($B102,[1]!Table1[#All],P$1,FALSE),""))</f>
        <v/>
      </c>
      <c r="Q102" t="str">
        <f>IF($B102="","",IFERROR(VLOOKUP($B102,[1]!Table1[#All],Q$1,FALSE),""))</f>
        <v/>
      </c>
      <c r="R102" t="str">
        <f>IF($B102="","",IFERROR(VLOOKUP($B102,[1]!Table1[#All],R$1,FALSE),""))</f>
        <v/>
      </c>
      <c r="S102" t="str">
        <f>IF($B102="","",IFERROR(VLOOKUP($B102,[1]!Table1[#All],S$1,FALSE),""))</f>
        <v/>
      </c>
      <c r="T102" t="str">
        <f>IF($B102="","",IFERROR(VLOOKUP($B102,[1]!Table1[#All],T$1,FALSE),""))</f>
        <v/>
      </c>
      <c r="U102" t="str">
        <f>IF($B102="","",IFERROR(VLOOKUP($B102,[1]!Table1[#All],U$1,FALSE),""))</f>
        <v/>
      </c>
      <c r="V102" t="str">
        <f>IF($B102="","",IFERROR(VLOOKUP($B102,[1]!Table1[#All],V$1,FALSE),""))</f>
        <v/>
      </c>
      <c r="W102" t="str">
        <f>IF($B102="","",IFERROR(VLOOKUP($B102,[1]!Table1[#All],W$1,FALSE),""))</f>
        <v/>
      </c>
      <c r="X102" t="str">
        <f>IF($B102="","",IFERROR(VLOOKUP($B102,[1]!Table1[#All],X$1,FALSE),""))</f>
        <v/>
      </c>
      <c r="Y102" t="str">
        <f>IF($B102="","",IFERROR(VLOOKUP($B102,[1]!Table1[#All],Y$1,FALSE),""))</f>
        <v/>
      </c>
      <c r="Z102">
        <v>37</v>
      </c>
      <c r="AA102">
        <v>238</v>
      </c>
      <c r="AB102">
        <v>2193</v>
      </c>
      <c r="AC102">
        <v>54630</v>
      </c>
      <c r="AD102">
        <v>528</v>
      </c>
      <c r="AE102">
        <v>0.28000000000000003</v>
      </c>
      <c r="AF102">
        <v>1.48</v>
      </c>
      <c r="AG102">
        <v>3.89</v>
      </c>
      <c r="AH102">
        <v>0.12</v>
      </c>
      <c r="AI102">
        <v>3.23</v>
      </c>
      <c r="AJ102">
        <v>1.27</v>
      </c>
      <c r="AK102">
        <v>0.36</v>
      </c>
      <c r="AL102">
        <v>17</v>
      </c>
      <c r="AM102">
        <v>-0.73</v>
      </c>
      <c r="AN102">
        <v>0.05</v>
      </c>
      <c r="AO102">
        <v>0.77</v>
      </c>
    </row>
    <row r="103" spans="1:41" x14ac:dyDescent="0.25">
      <c r="A103" t="s">
        <v>124</v>
      </c>
      <c r="B103" t="str">
        <f t="shared" si="1"/>
        <v/>
      </c>
      <c r="D103" t="s">
        <v>82</v>
      </c>
      <c r="F103">
        <v>-122.2702</v>
      </c>
      <c r="G103">
        <v>37.473700000000001</v>
      </c>
      <c r="I103" t="str">
        <f>IF($B103="","",IFERROR(VLOOKUP($B103,[1]!Table1[#All],3,FALSE),""))</f>
        <v/>
      </c>
      <c r="J103" t="str">
        <f>IF($B103="","",IFERROR(VLOOKUP($B103,[1]!Table1[#All],5,FALSE),""))</f>
        <v/>
      </c>
      <c r="K103" t="str">
        <f>IF($B103="","",IFERROR(VLOOKUP($B103,[1]!Table1[#All],7,FALSE),""))</f>
        <v/>
      </c>
      <c r="L103" t="str">
        <f>IF($B103="","",IFERROR(VLOOKUP($B103,[1]!Table1[#All],70,FALSE),""))</f>
        <v/>
      </c>
      <c r="M103">
        <v>5.14</v>
      </c>
      <c r="N103" t="str">
        <f>IF($B103="","",IFERROR(VLOOKUP($B103,[1]!Table1[#All],N$1,FALSE),""))</f>
        <v/>
      </c>
      <c r="O103" t="str">
        <f>IF($B103="","",IFERROR(VLOOKUP($B103,[1]!Table1[#All],O$1,FALSE),""))</f>
        <v/>
      </c>
      <c r="P103" t="str">
        <f>IF($B103="","",IFERROR(VLOOKUP($B103,[1]!Table1[#All],P$1,FALSE),""))</f>
        <v/>
      </c>
      <c r="Q103" t="str">
        <f>IF($B103="","",IFERROR(VLOOKUP($B103,[1]!Table1[#All],Q$1,FALSE),""))</f>
        <v/>
      </c>
      <c r="R103" t="str">
        <f>IF($B103="","",IFERROR(VLOOKUP($B103,[1]!Table1[#All],R$1,FALSE),""))</f>
        <v/>
      </c>
      <c r="S103" t="str">
        <f>IF($B103="","",IFERROR(VLOOKUP($B103,[1]!Table1[#All],S$1,FALSE),""))</f>
        <v/>
      </c>
      <c r="T103" t="str">
        <f>IF($B103="","",IFERROR(VLOOKUP($B103,[1]!Table1[#All],T$1,FALSE),""))</f>
        <v/>
      </c>
      <c r="U103" t="str">
        <f>IF($B103="","",IFERROR(VLOOKUP($B103,[1]!Table1[#All],U$1,FALSE),""))</f>
        <v/>
      </c>
      <c r="V103" t="str">
        <f>IF($B103="","",IFERROR(VLOOKUP($B103,[1]!Table1[#All],V$1,FALSE),""))</f>
        <v/>
      </c>
      <c r="W103" t="str">
        <f>IF($B103="","",IFERROR(VLOOKUP($B103,[1]!Table1[#All],W$1,FALSE),""))</f>
        <v/>
      </c>
      <c r="X103" t="str">
        <f>IF($B103="","",IFERROR(VLOOKUP($B103,[1]!Table1[#All],X$1,FALSE),""))</f>
        <v/>
      </c>
      <c r="Y103" t="str">
        <f>IF($B103="","",IFERROR(VLOOKUP($B103,[1]!Table1[#All],Y$1,FALSE),""))</f>
        <v/>
      </c>
      <c r="Z103">
        <v>51</v>
      </c>
      <c r="AA103">
        <v>227</v>
      </c>
      <c r="AB103">
        <v>2193</v>
      </c>
      <c r="AC103">
        <v>54630</v>
      </c>
      <c r="AD103">
        <v>529</v>
      </c>
      <c r="AE103">
        <v>0.28000000000000003</v>
      </c>
      <c r="AF103">
        <v>1.48</v>
      </c>
      <c r="AG103">
        <v>4.5199999999999996</v>
      </c>
      <c r="AH103">
        <v>0.12</v>
      </c>
      <c r="AI103">
        <v>3.18</v>
      </c>
      <c r="AJ103">
        <v>1.25</v>
      </c>
      <c r="AK103">
        <v>0.4</v>
      </c>
      <c r="AL103">
        <v>20</v>
      </c>
      <c r="AM103">
        <v>-0.75</v>
      </c>
      <c r="AN103">
        <v>0.05</v>
      </c>
      <c r="AO103">
        <v>0.71</v>
      </c>
    </row>
    <row r="104" spans="1:41" x14ac:dyDescent="0.25">
      <c r="A104" t="s">
        <v>125</v>
      </c>
      <c r="B104" t="str">
        <f t="shared" si="1"/>
        <v/>
      </c>
      <c r="D104" t="s">
        <v>82</v>
      </c>
      <c r="F104">
        <v>-122.2794</v>
      </c>
      <c r="G104">
        <v>37.4739</v>
      </c>
      <c r="I104" t="str">
        <f>IF($B104="","",IFERROR(VLOOKUP($B104,[1]!Table1[#All],3,FALSE),""))</f>
        <v/>
      </c>
      <c r="J104" t="str">
        <f>IF($B104="","",IFERROR(VLOOKUP($B104,[1]!Table1[#All],5,FALSE),""))</f>
        <v/>
      </c>
      <c r="K104" t="str">
        <f>IF($B104="","",IFERROR(VLOOKUP($B104,[1]!Table1[#All],7,FALSE),""))</f>
        <v/>
      </c>
      <c r="L104" t="str">
        <f>IF($B104="","",IFERROR(VLOOKUP($B104,[1]!Table1[#All],70,FALSE),""))</f>
        <v/>
      </c>
      <c r="M104">
        <v>3.07</v>
      </c>
      <c r="N104" t="str">
        <f>IF($B104="","",IFERROR(VLOOKUP($B104,[1]!Table1[#All],N$1,FALSE),""))</f>
        <v/>
      </c>
      <c r="O104" t="str">
        <f>IF($B104="","",IFERROR(VLOOKUP($B104,[1]!Table1[#All],O$1,FALSE),""))</f>
        <v/>
      </c>
      <c r="P104" t="str">
        <f>IF($B104="","",IFERROR(VLOOKUP($B104,[1]!Table1[#All],P$1,FALSE),""))</f>
        <v/>
      </c>
      <c r="Q104" t="str">
        <f>IF($B104="","",IFERROR(VLOOKUP($B104,[1]!Table1[#All],Q$1,FALSE),""))</f>
        <v/>
      </c>
      <c r="R104" t="str">
        <f>IF($B104="","",IFERROR(VLOOKUP($B104,[1]!Table1[#All],R$1,FALSE),""))</f>
        <v/>
      </c>
      <c r="S104" t="str">
        <f>IF($B104="","",IFERROR(VLOOKUP($B104,[1]!Table1[#All],S$1,FALSE),""))</f>
        <v/>
      </c>
      <c r="T104" t="str">
        <f>IF($B104="","",IFERROR(VLOOKUP($B104,[1]!Table1[#All],T$1,FALSE),""))</f>
        <v/>
      </c>
      <c r="U104" t="str">
        <f>IF($B104="","",IFERROR(VLOOKUP($B104,[1]!Table1[#All],U$1,FALSE),""))</f>
        <v/>
      </c>
      <c r="V104" t="str">
        <f>IF($B104="","",IFERROR(VLOOKUP($B104,[1]!Table1[#All],V$1,FALSE),""))</f>
        <v/>
      </c>
      <c r="W104" t="str">
        <f>IF($B104="","",IFERROR(VLOOKUP($B104,[1]!Table1[#All],W$1,FALSE),""))</f>
        <v/>
      </c>
      <c r="X104" t="str">
        <f>IF($B104="","",IFERROR(VLOOKUP($B104,[1]!Table1[#All],X$1,FALSE),""))</f>
        <v/>
      </c>
      <c r="Y104" t="str">
        <f>IF($B104="","",IFERROR(VLOOKUP($B104,[1]!Table1[#All],Y$1,FALSE),""))</f>
        <v/>
      </c>
      <c r="Z104">
        <v>69</v>
      </c>
      <c r="AA104">
        <v>208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2.41</v>
      </c>
      <c r="AH104">
        <v>0.12</v>
      </c>
      <c r="AI104">
        <v>3.31</v>
      </c>
      <c r="AJ104">
        <v>1.08</v>
      </c>
      <c r="AK104">
        <v>0.48</v>
      </c>
      <c r="AL104">
        <v>17</v>
      </c>
      <c r="AM104">
        <v>-0.71</v>
      </c>
      <c r="AN104">
        <v>0.05</v>
      </c>
      <c r="AO104">
        <v>0.49</v>
      </c>
    </row>
    <row r="105" spans="1:41" x14ac:dyDescent="0.25">
      <c r="A105" t="s">
        <v>126</v>
      </c>
      <c r="B105" t="str">
        <f t="shared" si="1"/>
        <v/>
      </c>
      <c r="D105" t="s">
        <v>82</v>
      </c>
      <c r="F105">
        <v>-122.28830000000001</v>
      </c>
      <c r="G105">
        <v>37.4739</v>
      </c>
      <c r="I105" t="str">
        <f>IF($B105="","",IFERROR(VLOOKUP($B105,[1]!Table1[#All],3,FALSE),""))</f>
        <v/>
      </c>
      <c r="J105" t="str">
        <f>IF($B105="","",IFERROR(VLOOKUP($B105,[1]!Table1[#All],5,FALSE),""))</f>
        <v/>
      </c>
      <c r="K105" t="str">
        <f>IF($B105="","",IFERROR(VLOOKUP($B105,[1]!Table1[#All],7,FALSE),""))</f>
        <v/>
      </c>
      <c r="L105" t="str">
        <f>IF($B105="","",IFERROR(VLOOKUP($B105,[1]!Table1[#All],70,FALSE),""))</f>
        <v/>
      </c>
      <c r="M105">
        <v>0.5</v>
      </c>
      <c r="N105" t="str">
        <f>IF($B105="","",IFERROR(VLOOKUP($B105,[1]!Table1[#All],N$1,FALSE),""))</f>
        <v/>
      </c>
      <c r="O105" t="str">
        <f>IF($B105="","",IFERROR(VLOOKUP($B105,[1]!Table1[#All],O$1,FALSE),""))</f>
        <v/>
      </c>
      <c r="P105" t="str">
        <f>IF($B105="","",IFERROR(VLOOKUP($B105,[1]!Table1[#All],P$1,FALSE),""))</f>
        <v/>
      </c>
      <c r="Q105" t="str">
        <f>IF($B105="","",IFERROR(VLOOKUP($B105,[1]!Table1[#All],Q$1,FALSE),""))</f>
        <v/>
      </c>
      <c r="R105" t="str">
        <f>IF($B105="","",IFERROR(VLOOKUP($B105,[1]!Table1[#All],R$1,FALSE),""))</f>
        <v/>
      </c>
      <c r="S105" t="str">
        <f>IF($B105="","",IFERROR(VLOOKUP($B105,[1]!Table1[#All],S$1,FALSE),""))</f>
        <v/>
      </c>
      <c r="T105" t="str">
        <f>IF($B105="","",IFERROR(VLOOKUP($B105,[1]!Table1[#All],T$1,FALSE),""))</f>
        <v/>
      </c>
      <c r="U105" t="str">
        <f>IF($B105="","",IFERROR(VLOOKUP($B105,[1]!Table1[#All],U$1,FALSE),""))</f>
        <v/>
      </c>
      <c r="V105" t="str">
        <f>IF($B105="","",IFERROR(VLOOKUP($B105,[1]!Table1[#All],V$1,FALSE),""))</f>
        <v/>
      </c>
      <c r="W105" t="str">
        <f>IF($B105="","",IFERROR(VLOOKUP($B105,[1]!Table1[#All],W$1,FALSE),""))</f>
        <v/>
      </c>
      <c r="X105" t="str">
        <f>IF($B105="","",IFERROR(VLOOKUP($B105,[1]!Table1[#All],X$1,FALSE),""))</f>
        <v/>
      </c>
      <c r="Y105" t="str">
        <f>IF($B105="","",IFERROR(VLOOKUP($B105,[1]!Table1[#All],Y$1,FALSE),""))</f>
        <v/>
      </c>
      <c r="Z105">
        <v>97</v>
      </c>
      <c r="AA105">
        <v>127</v>
      </c>
      <c r="AB105">
        <v>2189</v>
      </c>
      <c r="AC105">
        <v>71320</v>
      </c>
      <c r="AD105">
        <v>507</v>
      </c>
      <c r="AE105">
        <v>0.28000000000000003</v>
      </c>
      <c r="AF105">
        <v>1.47</v>
      </c>
      <c r="AG105">
        <v>3</v>
      </c>
      <c r="AH105">
        <v>0.12</v>
      </c>
      <c r="AI105">
        <v>3.36</v>
      </c>
      <c r="AJ105">
        <v>0.94</v>
      </c>
      <c r="AK105">
        <v>0.06</v>
      </c>
      <c r="AL105">
        <v>37</v>
      </c>
      <c r="AM105">
        <v>-0.68</v>
      </c>
      <c r="AN105">
        <v>0.06</v>
      </c>
      <c r="AO105">
        <v>-0.3</v>
      </c>
    </row>
    <row r="106" spans="1:41" x14ac:dyDescent="0.25">
      <c r="A106" t="s">
        <v>127</v>
      </c>
      <c r="B106" t="str">
        <f t="shared" si="1"/>
        <v/>
      </c>
      <c r="F106">
        <v>-121.938</v>
      </c>
      <c r="G106">
        <v>37.699100000000001</v>
      </c>
      <c r="I106" t="str">
        <f>IF($B106="","",IFERROR(VLOOKUP($B106,[1]!Table1[#All],3,FALSE),""))</f>
        <v/>
      </c>
      <c r="J106" t="str">
        <f>IF($B106="","",IFERROR(VLOOKUP($B106,[1]!Table1[#All],5,FALSE),""))</f>
        <v/>
      </c>
      <c r="K106" t="str">
        <f>IF($B106="","",IFERROR(VLOOKUP($B106,[1]!Table1[#All],7,FALSE),""))</f>
        <v/>
      </c>
      <c r="L106" t="str">
        <f>IF($B106="","",IFERROR(VLOOKUP($B106,[1]!Table1[#All],70,FALSE),""))</f>
        <v/>
      </c>
      <c r="M106">
        <v>9.2100000000000009</v>
      </c>
      <c r="N106" t="str">
        <f>IF($B106="","",IFERROR(VLOOKUP($B106,[1]!Table1[#All],N$1,FALSE),""))</f>
        <v/>
      </c>
      <c r="O106" t="str">
        <f>IF($B106="","",IFERROR(VLOOKUP($B106,[1]!Table1[#All],O$1,FALSE),""))</f>
        <v/>
      </c>
      <c r="P106" t="str">
        <f>IF($B106="","",IFERROR(VLOOKUP($B106,[1]!Table1[#All],P$1,FALSE),""))</f>
        <v/>
      </c>
      <c r="Q106" t="str">
        <f>IF($B106="","",IFERROR(VLOOKUP($B106,[1]!Table1[#All],Q$1,FALSE),""))</f>
        <v/>
      </c>
      <c r="R106" t="str">
        <f>IF($B106="","",IFERROR(VLOOKUP($B106,[1]!Table1[#All],R$1,FALSE),""))</f>
        <v/>
      </c>
      <c r="S106" t="str">
        <f>IF($B106="","",IFERROR(VLOOKUP($B106,[1]!Table1[#All],S$1,FALSE),""))</f>
        <v/>
      </c>
      <c r="T106" t="str">
        <f>IF($B106="","",IFERROR(VLOOKUP($B106,[1]!Table1[#All],T$1,FALSE),""))</f>
        <v/>
      </c>
      <c r="U106" t="str">
        <f>IF($B106="","",IFERROR(VLOOKUP($B106,[1]!Table1[#All],U$1,FALSE),""))</f>
        <v/>
      </c>
      <c r="V106" t="str">
        <f>IF($B106="","",IFERROR(VLOOKUP($B106,[1]!Table1[#All],V$1,FALSE),""))</f>
        <v/>
      </c>
      <c r="W106" t="str">
        <f>IF($B106="","",IFERROR(VLOOKUP($B106,[1]!Table1[#All],W$1,FALSE),""))</f>
        <v/>
      </c>
      <c r="X106" t="str">
        <f>IF($B106="","",IFERROR(VLOOKUP($B106,[1]!Table1[#All],X$1,FALSE),""))</f>
        <v/>
      </c>
      <c r="Y106" t="str">
        <f>IF($B106="","",IFERROR(VLOOKUP($B106,[1]!Table1[#All],Y$1,FALSE),""))</f>
        <v/>
      </c>
      <c r="Z106">
        <v>115</v>
      </c>
      <c r="AA106">
        <v>358</v>
      </c>
      <c r="AB106">
        <v>2160</v>
      </c>
      <c r="AC106">
        <v>50244</v>
      </c>
      <c r="AD106">
        <v>524</v>
      </c>
      <c r="AE106">
        <v>0.3</v>
      </c>
      <c r="AF106">
        <v>1.53</v>
      </c>
      <c r="AG106">
        <v>4.5599999999999996</v>
      </c>
      <c r="AH106">
        <v>0.12</v>
      </c>
      <c r="AI106">
        <v>10.88</v>
      </c>
      <c r="AJ106">
        <v>1.87</v>
      </c>
      <c r="AK106">
        <v>0.63</v>
      </c>
      <c r="AL106">
        <v>100</v>
      </c>
      <c r="AM106">
        <v>-0.87</v>
      </c>
      <c r="AN106">
        <v>0.08</v>
      </c>
      <c r="AO106">
        <v>0.96</v>
      </c>
    </row>
    <row r="107" spans="1:41" x14ac:dyDescent="0.25">
      <c r="A107" t="s">
        <v>128</v>
      </c>
      <c r="B107" t="str">
        <f t="shared" si="1"/>
        <v/>
      </c>
      <c r="D107" t="s">
        <v>22</v>
      </c>
      <c r="F107">
        <v>-121.7996</v>
      </c>
      <c r="G107">
        <v>37.564</v>
      </c>
      <c r="I107" t="str">
        <f>IF($B107="","",IFERROR(VLOOKUP($B107,[1]!Table1[#All],3,FALSE),""))</f>
        <v/>
      </c>
      <c r="J107" t="str">
        <f>IF($B107="","",IFERROR(VLOOKUP($B107,[1]!Table1[#All],5,FALSE),""))</f>
        <v/>
      </c>
      <c r="K107" t="str">
        <f>IF($B107="","",IFERROR(VLOOKUP($B107,[1]!Table1[#All],7,FALSE),""))</f>
        <v/>
      </c>
      <c r="L107" t="str">
        <f>IF($B107="","",IFERROR(VLOOKUP($B107,[1]!Table1[#All],70,FALSE),""))</f>
        <v/>
      </c>
      <c r="M107">
        <v>17.670000000000002</v>
      </c>
      <c r="N107" t="str">
        <f>IF($B107="","",IFERROR(VLOOKUP($B107,[1]!Table1[#All],N$1,FALSE),""))</f>
        <v/>
      </c>
      <c r="O107" t="str">
        <f>IF($B107="","",IFERROR(VLOOKUP($B107,[1]!Table1[#All],O$1,FALSE),""))</f>
        <v/>
      </c>
      <c r="P107" t="str">
        <f>IF($B107="","",IFERROR(VLOOKUP($B107,[1]!Table1[#All],P$1,FALSE),""))</f>
        <v/>
      </c>
      <c r="Q107" t="str">
        <f>IF($B107="","",IFERROR(VLOOKUP($B107,[1]!Table1[#All],Q$1,FALSE),""))</f>
        <v/>
      </c>
      <c r="R107" t="str">
        <f>IF($B107="","",IFERROR(VLOOKUP($B107,[1]!Table1[#All],R$1,FALSE),""))</f>
        <v/>
      </c>
      <c r="S107" t="str">
        <f>IF($B107="","",IFERROR(VLOOKUP($B107,[1]!Table1[#All],S$1,FALSE),""))</f>
        <v/>
      </c>
      <c r="T107" t="str">
        <f>IF($B107="","",IFERROR(VLOOKUP($B107,[1]!Table1[#All],T$1,FALSE),""))</f>
        <v/>
      </c>
      <c r="U107" t="str">
        <f>IF($B107="","",IFERROR(VLOOKUP($B107,[1]!Table1[#All],U$1,FALSE),""))</f>
        <v/>
      </c>
      <c r="V107" t="str">
        <f>IF($B107="","",IFERROR(VLOOKUP($B107,[1]!Table1[#All],V$1,FALSE),""))</f>
        <v/>
      </c>
      <c r="W107" t="str">
        <f>IF($B107="","",IFERROR(VLOOKUP($B107,[1]!Table1[#All],W$1,FALSE),""))</f>
        <v/>
      </c>
      <c r="X107" t="str">
        <f>IF($B107="","",IFERROR(VLOOKUP($B107,[1]!Table1[#All],X$1,FALSE),""))</f>
        <v/>
      </c>
      <c r="Y107" t="str">
        <f>IF($B107="","",IFERROR(VLOOKUP($B107,[1]!Table1[#All],Y$1,FALSE),""))</f>
        <v/>
      </c>
      <c r="Z107">
        <v>182</v>
      </c>
      <c r="AA107">
        <v>977</v>
      </c>
      <c r="AB107">
        <v>2206</v>
      </c>
      <c r="AC107">
        <v>40815</v>
      </c>
      <c r="AD107">
        <v>694</v>
      </c>
      <c r="AE107">
        <v>0.28999999999999998</v>
      </c>
      <c r="AF107">
        <v>1.53</v>
      </c>
      <c r="AG107">
        <v>3.52</v>
      </c>
      <c r="AH107">
        <v>0.02</v>
      </c>
      <c r="AI107">
        <v>5.5</v>
      </c>
      <c r="AJ107">
        <v>2.99</v>
      </c>
      <c r="AK107">
        <v>0.24</v>
      </c>
      <c r="AL107">
        <v>100</v>
      </c>
      <c r="AM107">
        <v>-0.68</v>
      </c>
      <c r="AN107">
        <v>0.01</v>
      </c>
      <c r="AO107">
        <v>1.25</v>
      </c>
    </row>
    <row r="108" spans="1:41" x14ac:dyDescent="0.25">
      <c r="A108" t="s">
        <v>129</v>
      </c>
      <c r="B108" t="str">
        <f t="shared" si="1"/>
        <v/>
      </c>
      <c r="D108" t="s">
        <v>22</v>
      </c>
      <c r="F108">
        <v>-121.78060000000001</v>
      </c>
      <c r="G108">
        <v>37.565600000000003</v>
      </c>
      <c r="I108" t="str">
        <f>IF($B108="","",IFERROR(VLOOKUP($B108,[1]!Table1[#All],3,FALSE),""))</f>
        <v/>
      </c>
      <c r="J108" t="str">
        <f>IF($B108="","",IFERROR(VLOOKUP($B108,[1]!Table1[#All],5,FALSE),""))</f>
        <v/>
      </c>
      <c r="K108" t="str">
        <f>IF($B108="","",IFERROR(VLOOKUP($B108,[1]!Table1[#All],7,FALSE),""))</f>
        <v/>
      </c>
      <c r="L108" t="str">
        <f>IF($B108="","",IFERROR(VLOOKUP($B108,[1]!Table1[#All],70,FALSE),""))</f>
        <v/>
      </c>
      <c r="M108">
        <v>15.2</v>
      </c>
      <c r="N108" t="str">
        <f>IF($B108="","",IFERROR(VLOOKUP($B108,[1]!Table1[#All],N$1,FALSE),""))</f>
        <v/>
      </c>
      <c r="O108" t="str">
        <f>IF($B108="","",IFERROR(VLOOKUP($B108,[1]!Table1[#All],O$1,FALSE),""))</f>
        <v/>
      </c>
      <c r="P108" t="str">
        <f>IF($B108="","",IFERROR(VLOOKUP($B108,[1]!Table1[#All],P$1,FALSE),""))</f>
        <v/>
      </c>
      <c r="Q108" t="str">
        <f>IF($B108="","",IFERROR(VLOOKUP($B108,[1]!Table1[#All],Q$1,FALSE),""))</f>
        <v/>
      </c>
      <c r="R108" t="str">
        <f>IF($B108="","",IFERROR(VLOOKUP($B108,[1]!Table1[#All],R$1,FALSE),""))</f>
        <v/>
      </c>
      <c r="S108" t="str">
        <f>IF($B108="","",IFERROR(VLOOKUP($B108,[1]!Table1[#All],S$1,FALSE),""))</f>
        <v/>
      </c>
      <c r="T108" t="str">
        <f>IF($B108="","",IFERROR(VLOOKUP($B108,[1]!Table1[#All],T$1,FALSE),""))</f>
        <v/>
      </c>
      <c r="U108" t="str">
        <f>IF($B108="","",IFERROR(VLOOKUP($B108,[1]!Table1[#All],U$1,FALSE),""))</f>
        <v/>
      </c>
      <c r="V108" t="str">
        <f>IF($B108="","",IFERROR(VLOOKUP($B108,[1]!Table1[#All],V$1,FALSE),""))</f>
        <v/>
      </c>
      <c r="W108" t="str">
        <f>IF($B108="","",IFERROR(VLOOKUP($B108,[1]!Table1[#All],W$1,FALSE),""))</f>
        <v/>
      </c>
      <c r="X108" t="str">
        <f>IF($B108="","",IFERROR(VLOOKUP($B108,[1]!Table1[#All],X$1,FALSE),""))</f>
        <v/>
      </c>
      <c r="Y108" t="str">
        <f>IF($B108="","",IFERROR(VLOOKUP($B108,[1]!Table1[#All],Y$1,FALSE),""))</f>
        <v/>
      </c>
      <c r="Z108">
        <v>226</v>
      </c>
      <c r="AA108">
        <v>935</v>
      </c>
      <c r="AB108">
        <v>2206</v>
      </c>
      <c r="AC108">
        <v>40815</v>
      </c>
      <c r="AD108">
        <v>706</v>
      </c>
      <c r="AE108">
        <v>0.28999999999999998</v>
      </c>
      <c r="AF108">
        <v>1.53</v>
      </c>
      <c r="AG108">
        <v>3.1</v>
      </c>
      <c r="AH108">
        <v>0.04</v>
      </c>
      <c r="AI108">
        <v>3.77</v>
      </c>
      <c r="AJ108">
        <v>3.15</v>
      </c>
      <c r="AK108">
        <v>0.09</v>
      </c>
      <c r="AL108">
        <v>100</v>
      </c>
      <c r="AM108">
        <v>-0.68</v>
      </c>
      <c r="AN108">
        <v>0.02</v>
      </c>
      <c r="AO108">
        <v>1.18</v>
      </c>
    </row>
    <row r="109" spans="1:41" x14ac:dyDescent="0.25">
      <c r="A109" t="s">
        <v>130</v>
      </c>
      <c r="B109" t="str">
        <f t="shared" si="1"/>
        <v/>
      </c>
      <c r="D109" t="s">
        <v>22</v>
      </c>
      <c r="F109">
        <v>-122.1968</v>
      </c>
      <c r="G109">
        <v>37.759099999999997</v>
      </c>
      <c r="I109" t="str">
        <f>IF($B109="","",IFERROR(VLOOKUP($B109,[1]!Table1[#All],3,FALSE),""))</f>
        <v/>
      </c>
      <c r="J109" t="str">
        <f>IF($B109="","",IFERROR(VLOOKUP($B109,[1]!Table1[#All],5,FALSE),""))</f>
        <v/>
      </c>
      <c r="K109" t="str">
        <f>IF($B109="","",IFERROR(VLOOKUP($B109,[1]!Table1[#All],7,FALSE),""))</f>
        <v/>
      </c>
      <c r="L109" t="str">
        <f>IF($B109="","",IFERROR(VLOOKUP($B109,[1]!Table1[#All],70,FALSE),""))</f>
        <v/>
      </c>
      <c r="M109">
        <v>7.59</v>
      </c>
      <c r="N109" t="str">
        <f>IF($B109="","",IFERROR(VLOOKUP($B109,[1]!Table1[#All],N$1,FALSE),""))</f>
        <v/>
      </c>
      <c r="O109" t="str">
        <f>IF($B109="","",IFERROR(VLOOKUP($B109,[1]!Table1[#All],O$1,FALSE),""))</f>
        <v/>
      </c>
      <c r="P109" t="str">
        <f>IF($B109="","",IFERROR(VLOOKUP($B109,[1]!Table1[#All],P$1,FALSE),""))</f>
        <v/>
      </c>
      <c r="Q109" t="str">
        <f>IF($B109="","",IFERROR(VLOOKUP($B109,[1]!Table1[#All],Q$1,FALSE),""))</f>
        <v/>
      </c>
      <c r="R109" t="str">
        <f>IF($B109="","",IFERROR(VLOOKUP($B109,[1]!Table1[#All],R$1,FALSE),""))</f>
        <v/>
      </c>
      <c r="S109" t="str">
        <f>IF($B109="","",IFERROR(VLOOKUP($B109,[1]!Table1[#All],S$1,FALSE),""))</f>
        <v/>
      </c>
      <c r="T109" t="str">
        <f>IF($B109="","",IFERROR(VLOOKUP($B109,[1]!Table1[#All],T$1,FALSE),""))</f>
        <v/>
      </c>
      <c r="U109" t="str">
        <f>IF($B109="","",IFERROR(VLOOKUP($B109,[1]!Table1[#All],U$1,FALSE),""))</f>
        <v/>
      </c>
      <c r="V109" t="str">
        <f>IF($B109="","",IFERROR(VLOOKUP($B109,[1]!Table1[#All],V$1,FALSE),""))</f>
        <v/>
      </c>
      <c r="W109" t="str">
        <f>IF($B109="","",IFERROR(VLOOKUP($B109,[1]!Table1[#All],W$1,FALSE),""))</f>
        <v/>
      </c>
      <c r="X109" t="str">
        <f>IF($B109="","",IFERROR(VLOOKUP($B109,[1]!Table1[#All],X$1,FALSE),""))</f>
        <v/>
      </c>
      <c r="Y109" t="str">
        <f>IF($B109="","",IFERROR(VLOOKUP($B109,[1]!Table1[#All],Y$1,FALSE),""))</f>
        <v/>
      </c>
      <c r="Z109">
        <v>4</v>
      </c>
      <c r="AA109">
        <v>368</v>
      </c>
      <c r="AB109">
        <v>1909</v>
      </c>
      <c r="AC109">
        <v>51858</v>
      </c>
      <c r="AD109">
        <v>600</v>
      </c>
      <c r="AE109">
        <v>0.3</v>
      </c>
      <c r="AF109">
        <v>1.53</v>
      </c>
      <c r="AG109">
        <v>6.93</v>
      </c>
      <c r="AH109">
        <v>0.16</v>
      </c>
      <c r="AI109">
        <v>7.56</v>
      </c>
      <c r="AJ109">
        <v>1.79</v>
      </c>
      <c r="AK109">
        <v>0.08</v>
      </c>
      <c r="AL109">
        <v>100</v>
      </c>
      <c r="AM109">
        <v>0.23</v>
      </c>
      <c r="AN109">
        <v>0.18</v>
      </c>
      <c r="AO109">
        <v>0.88</v>
      </c>
    </row>
    <row r="110" spans="1:41" x14ac:dyDescent="0.25">
      <c r="A110" t="s">
        <v>131</v>
      </c>
      <c r="B110" t="str">
        <f t="shared" si="1"/>
        <v/>
      </c>
      <c r="D110" t="s">
        <v>100</v>
      </c>
      <c r="F110">
        <v>-122.1799</v>
      </c>
      <c r="G110">
        <v>37.782299999999999</v>
      </c>
      <c r="I110" t="str">
        <f>IF($B110="","",IFERROR(VLOOKUP($B110,[1]!Table1[#All],3,FALSE),""))</f>
        <v/>
      </c>
      <c r="J110" t="str">
        <f>IF($B110="","",IFERROR(VLOOKUP($B110,[1]!Table1[#All],5,FALSE),""))</f>
        <v/>
      </c>
      <c r="K110" t="str">
        <f>IF($B110="","",IFERROR(VLOOKUP($B110,[1]!Table1[#All],7,FALSE),""))</f>
        <v/>
      </c>
      <c r="L110" t="str">
        <f>IF($B110="","",IFERROR(VLOOKUP($B110,[1]!Table1[#All],70,FALSE),""))</f>
        <v/>
      </c>
      <c r="M110">
        <v>4.76</v>
      </c>
      <c r="N110" t="str">
        <f>IF($B110="","",IFERROR(VLOOKUP($B110,[1]!Table1[#All],N$1,FALSE),""))</f>
        <v/>
      </c>
      <c r="O110" t="str">
        <f>IF($B110="","",IFERROR(VLOOKUP($B110,[1]!Table1[#All],O$1,FALSE),""))</f>
        <v/>
      </c>
      <c r="P110" t="str">
        <f>IF($B110="","",IFERROR(VLOOKUP($B110,[1]!Table1[#All],P$1,FALSE),""))</f>
        <v/>
      </c>
      <c r="Q110" t="str">
        <f>IF($B110="","",IFERROR(VLOOKUP($B110,[1]!Table1[#All],Q$1,FALSE),""))</f>
        <v/>
      </c>
      <c r="R110" t="str">
        <f>IF($B110="","",IFERROR(VLOOKUP($B110,[1]!Table1[#All],R$1,FALSE),""))</f>
        <v/>
      </c>
      <c r="S110" t="str">
        <f>IF($B110="","",IFERROR(VLOOKUP($B110,[1]!Table1[#All],S$1,FALSE),""))</f>
        <v/>
      </c>
      <c r="T110" t="str">
        <f>IF($B110="","",IFERROR(VLOOKUP($B110,[1]!Table1[#All],T$1,FALSE),""))</f>
        <v/>
      </c>
      <c r="U110" t="str">
        <f>IF($B110="","",IFERROR(VLOOKUP($B110,[1]!Table1[#All],U$1,FALSE),""))</f>
        <v/>
      </c>
      <c r="V110" t="str">
        <f>IF($B110="","",IFERROR(VLOOKUP($B110,[1]!Table1[#All],V$1,FALSE),""))</f>
        <v/>
      </c>
      <c r="W110" t="str">
        <f>IF($B110="","",IFERROR(VLOOKUP($B110,[1]!Table1[#All],W$1,FALSE),""))</f>
        <v/>
      </c>
      <c r="X110" t="str">
        <f>IF($B110="","",IFERROR(VLOOKUP($B110,[1]!Table1[#All],X$1,FALSE),""))</f>
        <v/>
      </c>
      <c r="Y110" t="str">
        <f>IF($B110="","",IFERROR(VLOOKUP($B110,[1]!Table1[#All],Y$1,FALSE),""))</f>
        <v/>
      </c>
      <c r="Z110">
        <v>52</v>
      </c>
      <c r="AA110">
        <v>321</v>
      </c>
      <c r="AB110">
        <v>2024</v>
      </c>
      <c r="AC110">
        <v>67547</v>
      </c>
      <c r="AD110">
        <v>593</v>
      </c>
      <c r="AE110">
        <v>0.3</v>
      </c>
      <c r="AF110">
        <v>1.53</v>
      </c>
      <c r="AG110">
        <v>8.6199999999999992</v>
      </c>
      <c r="AH110">
        <v>0.16</v>
      </c>
      <c r="AI110">
        <v>8.48</v>
      </c>
      <c r="AJ110">
        <v>1.96</v>
      </c>
      <c r="AK110">
        <v>7.0000000000000007E-2</v>
      </c>
      <c r="AL110">
        <v>100</v>
      </c>
      <c r="AM110">
        <v>-0.15</v>
      </c>
      <c r="AN110">
        <v>0.05</v>
      </c>
      <c r="AO110">
        <v>0.68</v>
      </c>
    </row>
    <row r="111" spans="1:41" x14ac:dyDescent="0.25">
      <c r="A111" t="s">
        <v>132</v>
      </c>
      <c r="B111" t="str">
        <f t="shared" si="1"/>
        <v/>
      </c>
      <c r="D111" t="s">
        <v>100</v>
      </c>
      <c r="F111">
        <v>-122.17910000000001</v>
      </c>
      <c r="G111">
        <v>37.792200000000001</v>
      </c>
      <c r="I111" t="str">
        <f>IF($B111="","",IFERROR(VLOOKUP($B111,[1]!Table1[#All],3,FALSE),""))</f>
        <v/>
      </c>
      <c r="J111" t="str">
        <f>IF($B111="","",IFERROR(VLOOKUP($B111,[1]!Table1[#All],5,FALSE),""))</f>
        <v/>
      </c>
      <c r="K111" t="str">
        <f>IF($B111="","",IFERROR(VLOOKUP($B111,[1]!Table1[#All],7,FALSE),""))</f>
        <v/>
      </c>
      <c r="L111" t="str">
        <f>IF($B111="","",IFERROR(VLOOKUP($B111,[1]!Table1[#All],70,FALSE),""))</f>
        <v/>
      </c>
      <c r="M111">
        <v>1.74</v>
      </c>
      <c r="N111" t="str">
        <f>IF($B111="","",IFERROR(VLOOKUP($B111,[1]!Table1[#All],N$1,FALSE),""))</f>
        <v/>
      </c>
      <c r="O111" t="str">
        <f>IF($B111="","",IFERROR(VLOOKUP($B111,[1]!Table1[#All],O$1,FALSE),""))</f>
        <v/>
      </c>
      <c r="P111" t="str">
        <f>IF($B111="","",IFERROR(VLOOKUP($B111,[1]!Table1[#All],P$1,FALSE),""))</f>
        <v/>
      </c>
      <c r="Q111" t="str">
        <f>IF($B111="","",IFERROR(VLOOKUP($B111,[1]!Table1[#All],Q$1,FALSE),""))</f>
        <v/>
      </c>
      <c r="R111" t="str">
        <f>IF($B111="","",IFERROR(VLOOKUP($B111,[1]!Table1[#All],R$1,FALSE),""))</f>
        <v/>
      </c>
      <c r="S111" t="str">
        <f>IF($B111="","",IFERROR(VLOOKUP($B111,[1]!Table1[#All],S$1,FALSE),""))</f>
        <v/>
      </c>
      <c r="T111" t="str">
        <f>IF($B111="","",IFERROR(VLOOKUP($B111,[1]!Table1[#All],T$1,FALSE),""))</f>
        <v/>
      </c>
      <c r="U111" t="str">
        <f>IF($B111="","",IFERROR(VLOOKUP($B111,[1]!Table1[#All],U$1,FALSE),""))</f>
        <v/>
      </c>
      <c r="V111" t="str">
        <f>IF($B111="","",IFERROR(VLOOKUP($B111,[1]!Table1[#All],V$1,FALSE),""))</f>
        <v/>
      </c>
      <c r="W111" t="str">
        <f>IF($B111="","",IFERROR(VLOOKUP($B111,[1]!Table1[#All],W$1,FALSE),""))</f>
        <v/>
      </c>
      <c r="X111" t="str">
        <f>IF($B111="","",IFERROR(VLOOKUP($B111,[1]!Table1[#All],X$1,FALSE),""))</f>
        <v/>
      </c>
      <c r="Y111" t="str">
        <f>IF($B111="","",IFERROR(VLOOKUP($B111,[1]!Table1[#All],Y$1,FALSE),""))</f>
        <v/>
      </c>
      <c r="Z111">
        <v>107</v>
      </c>
      <c r="AA111">
        <v>266</v>
      </c>
      <c r="AB111">
        <v>2024</v>
      </c>
      <c r="AC111">
        <v>67547</v>
      </c>
      <c r="AD111">
        <v>612</v>
      </c>
      <c r="AE111">
        <v>0.3</v>
      </c>
      <c r="AF111">
        <v>1.53</v>
      </c>
      <c r="AG111">
        <v>9.99</v>
      </c>
      <c r="AH111">
        <v>0.16</v>
      </c>
      <c r="AI111">
        <v>8.61</v>
      </c>
      <c r="AJ111">
        <v>1.96</v>
      </c>
      <c r="AK111">
        <v>7.0000000000000007E-2</v>
      </c>
      <c r="AL111">
        <v>100</v>
      </c>
      <c r="AM111">
        <v>-0.33</v>
      </c>
      <c r="AN111">
        <v>0.01</v>
      </c>
      <c r="AO111">
        <v>0.24</v>
      </c>
    </row>
    <row r="112" spans="1:41" x14ac:dyDescent="0.25">
      <c r="A112" t="s">
        <v>133</v>
      </c>
      <c r="B112" t="str">
        <f t="shared" si="1"/>
        <v/>
      </c>
      <c r="D112" t="s">
        <v>100</v>
      </c>
      <c r="F112">
        <v>-122.1795</v>
      </c>
      <c r="G112">
        <v>37.791899999999998</v>
      </c>
      <c r="I112" t="str">
        <f>IF($B112="","",IFERROR(VLOOKUP($B112,[1]!Table1[#All],3,FALSE),""))</f>
        <v/>
      </c>
      <c r="J112" t="str">
        <f>IF($B112="","",IFERROR(VLOOKUP($B112,[1]!Table1[#All],5,FALSE),""))</f>
        <v/>
      </c>
      <c r="K112" t="str">
        <f>IF($B112="","",IFERROR(VLOOKUP($B112,[1]!Table1[#All],7,FALSE),""))</f>
        <v/>
      </c>
      <c r="L112" t="str">
        <f>IF($B112="","",IFERROR(VLOOKUP($B112,[1]!Table1[#All],70,FALSE),""))</f>
        <v/>
      </c>
      <c r="M112">
        <v>1.74</v>
      </c>
      <c r="N112" t="str">
        <f>IF($B112="","",IFERROR(VLOOKUP($B112,[1]!Table1[#All],N$1,FALSE),""))</f>
        <v/>
      </c>
      <c r="O112" t="str">
        <f>IF($B112="","",IFERROR(VLOOKUP($B112,[1]!Table1[#All],O$1,FALSE),""))</f>
        <v/>
      </c>
      <c r="P112" t="str">
        <f>IF($B112="","",IFERROR(VLOOKUP($B112,[1]!Table1[#All],P$1,FALSE),""))</f>
        <v/>
      </c>
      <c r="Q112" t="str">
        <f>IF($B112="","",IFERROR(VLOOKUP($B112,[1]!Table1[#All],Q$1,FALSE),""))</f>
        <v/>
      </c>
      <c r="R112" t="str">
        <f>IF($B112="","",IFERROR(VLOOKUP($B112,[1]!Table1[#All],R$1,FALSE),""))</f>
        <v/>
      </c>
      <c r="S112" t="str">
        <f>IF($B112="","",IFERROR(VLOOKUP($B112,[1]!Table1[#All],S$1,FALSE),""))</f>
        <v/>
      </c>
      <c r="T112" t="str">
        <f>IF($B112="","",IFERROR(VLOOKUP($B112,[1]!Table1[#All],T$1,FALSE),""))</f>
        <v/>
      </c>
      <c r="U112" t="str">
        <f>IF($B112="","",IFERROR(VLOOKUP($B112,[1]!Table1[#All],U$1,FALSE),""))</f>
        <v/>
      </c>
      <c r="V112" t="str">
        <f>IF($B112="","",IFERROR(VLOOKUP($B112,[1]!Table1[#All],V$1,FALSE),""))</f>
        <v/>
      </c>
      <c r="W112" t="str">
        <f>IF($B112="","",IFERROR(VLOOKUP($B112,[1]!Table1[#All],W$1,FALSE),""))</f>
        <v/>
      </c>
      <c r="X112" t="str">
        <f>IF($B112="","",IFERROR(VLOOKUP($B112,[1]!Table1[#All],X$1,FALSE),""))</f>
        <v/>
      </c>
      <c r="Y112" t="str">
        <f>IF($B112="","",IFERROR(VLOOKUP($B112,[1]!Table1[#All],Y$1,FALSE),""))</f>
        <v/>
      </c>
      <c r="Z112">
        <v>109</v>
      </c>
      <c r="AA112">
        <v>262</v>
      </c>
      <c r="AB112">
        <v>2024</v>
      </c>
      <c r="AC112">
        <v>67547</v>
      </c>
      <c r="AD112">
        <v>614</v>
      </c>
      <c r="AE112">
        <v>0.3</v>
      </c>
      <c r="AF112">
        <v>1.53</v>
      </c>
      <c r="AG112">
        <v>9.5</v>
      </c>
      <c r="AH112">
        <v>0.16</v>
      </c>
      <c r="AI112">
        <v>8.76</v>
      </c>
      <c r="AJ112">
        <v>1.96</v>
      </c>
      <c r="AK112">
        <v>7.0000000000000007E-2</v>
      </c>
      <c r="AL112">
        <v>100</v>
      </c>
      <c r="AM112">
        <v>-0.3</v>
      </c>
      <c r="AN112">
        <v>0.01</v>
      </c>
      <c r="AO112">
        <v>0.24</v>
      </c>
    </row>
    <row r="113" spans="1:41" x14ac:dyDescent="0.25">
      <c r="A113" t="s">
        <v>134</v>
      </c>
      <c r="B113" t="str">
        <f t="shared" si="1"/>
        <v/>
      </c>
      <c r="D113" t="s">
        <v>100</v>
      </c>
      <c r="F113">
        <v>-122.2612</v>
      </c>
      <c r="G113">
        <v>37.817300000000003</v>
      </c>
      <c r="I113" t="str">
        <f>IF($B113="","",IFERROR(VLOOKUP($B113,[1]!Table1[#All],3,FALSE),""))</f>
        <v/>
      </c>
      <c r="J113" t="str">
        <f>IF($B113="","",IFERROR(VLOOKUP($B113,[1]!Table1[#All],5,FALSE),""))</f>
        <v/>
      </c>
      <c r="K113" t="str">
        <f>IF($B113="","",IFERROR(VLOOKUP($B113,[1]!Table1[#All],7,FALSE),""))</f>
        <v/>
      </c>
      <c r="L113" t="str">
        <f>IF($B113="","",IFERROR(VLOOKUP($B113,[1]!Table1[#All],70,FALSE),""))</f>
        <v/>
      </c>
      <c r="M113">
        <v>2.79</v>
      </c>
      <c r="N113" t="str">
        <f>IF($B113="","",IFERROR(VLOOKUP($B113,[1]!Table1[#All],N$1,FALSE),""))</f>
        <v/>
      </c>
      <c r="O113" t="str">
        <f>IF($B113="","",IFERROR(VLOOKUP($B113,[1]!Table1[#All],O$1,FALSE),""))</f>
        <v/>
      </c>
      <c r="P113" t="str">
        <f>IF($B113="","",IFERROR(VLOOKUP($B113,[1]!Table1[#All],P$1,FALSE),""))</f>
        <v/>
      </c>
      <c r="Q113" t="str">
        <f>IF($B113="","",IFERROR(VLOOKUP($B113,[1]!Table1[#All],Q$1,FALSE),""))</f>
        <v/>
      </c>
      <c r="R113" t="str">
        <f>IF($B113="","",IFERROR(VLOOKUP($B113,[1]!Table1[#All],R$1,FALSE),""))</f>
        <v/>
      </c>
      <c r="S113" t="str">
        <f>IF($B113="","",IFERROR(VLOOKUP($B113,[1]!Table1[#All],S$1,FALSE),""))</f>
        <v/>
      </c>
      <c r="T113" t="str">
        <f>IF($B113="","",IFERROR(VLOOKUP($B113,[1]!Table1[#All],T$1,FALSE),""))</f>
        <v/>
      </c>
      <c r="U113" t="str">
        <f>IF($B113="","",IFERROR(VLOOKUP($B113,[1]!Table1[#All],U$1,FALSE),""))</f>
        <v/>
      </c>
      <c r="V113" t="str">
        <f>IF($B113="","",IFERROR(VLOOKUP($B113,[1]!Table1[#All],V$1,FALSE),""))</f>
        <v/>
      </c>
      <c r="W113" t="str">
        <f>IF($B113="","",IFERROR(VLOOKUP($B113,[1]!Table1[#All],W$1,FALSE),""))</f>
        <v/>
      </c>
      <c r="X113" t="str">
        <f>IF($B113="","",IFERROR(VLOOKUP($B113,[1]!Table1[#All],X$1,FALSE),""))</f>
        <v/>
      </c>
      <c r="Y113" t="str">
        <f>IF($B113="","",IFERROR(VLOOKUP($B113,[1]!Table1[#All],Y$1,FALSE),""))</f>
        <v/>
      </c>
      <c r="Z113">
        <v>11</v>
      </c>
      <c r="AA113">
        <v>241</v>
      </c>
      <c r="AB113">
        <v>1941</v>
      </c>
      <c r="AC113">
        <v>60580</v>
      </c>
      <c r="AD113">
        <v>589</v>
      </c>
      <c r="AE113">
        <v>0.31</v>
      </c>
      <c r="AF113">
        <v>1.54</v>
      </c>
      <c r="AG113">
        <v>1.86</v>
      </c>
      <c r="AH113">
        <v>0.12</v>
      </c>
      <c r="AI113">
        <v>2.3199999999999998</v>
      </c>
      <c r="AJ113">
        <v>0.86</v>
      </c>
      <c r="AK113">
        <v>0.09</v>
      </c>
      <c r="AL113">
        <v>88</v>
      </c>
      <c r="AM113">
        <v>0.89</v>
      </c>
      <c r="AN113">
        <v>2</v>
      </c>
      <c r="AO113">
        <v>0.45</v>
      </c>
    </row>
    <row r="114" spans="1:41" x14ac:dyDescent="0.25">
      <c r="A114" t="s">
        <v>135</v>
      </c>
      <c r="B114" t="str">
        <f t="shared" si="1"/>
        <v/>
      </c>
      <c r="D114" t="s">
        <v>22</v>
      </c>
      <c r="F114">
        <v>-121.93810000000001</v>
      </c>
      <c r="G114">
        <v>37.706800000000001</v>
      </c>
      <c r="I114" t="str">
        <f>IF($B114="","",IFERROR(VLOOKUP($B114,[1]!Table1[#All],3,FALSE),""))</f>
        <v/>
      </c>
      <c r="J114" t="str">
        <f>IF($B114="","",IFERROR(VLOOKUP($B114,[1]!Table1[#All],5,FALSE),""))</f>
        <v/>
      </c>
      <c r="K114" t="str">
        <f>IF($B114="","",IFERROR(VLOOKUP($B114,[1]!Table1[#All],7,FALSE),""))</f>
        <v/>
      </c>
      <c r="L114" t="str">
        <f>IF($B114="","",IFERROR(VLOOKUP($B114,[1]!Table1[#All],70,FALSE),""))</f>
        <v/>
      </c>
      <c r="M114">
        <v>3.95</v>
      </c>
      <c r="N114" t="str">
        <f>IF($B114="","",IFERROR(VLOOKUP($B114,[1]!Table1[#All],N$1,FALSE),""))</f>
        <v/>
      </c>
      <c r="O114" t="str">
        <f>IF($B114="","",IFERROR(VLOOKUP($B114,[1]!Table1[#All],O$1,FALSE),""))</f>
        <v/>
      </c>
      <c r="P114" t="str">
        <f>IF($B114="","",IFERROR(VLOOKUP($B114,[1]!Table1[#All],P$1,FALSE),""))</f>
        <v/>
      </c>
      <c r="Q114" t="str">
        <f>IF($B114="","",IFERROR(VLOOKUP($B114,[1]!Table1[#All],Q$1,FALSE),""))</f>
        <v/>
      </c>
      <c r="R114" t="str">
        <f>IF($B114="","",IFERROR(VLOOKUP($B114,[1]!Table1[#All],R$1,FALSE),""))</f>
        <v/>
      </c>
      <c r="S114" t="str">
        <f>IF($B114="","",IFERROR(VLOOKUP($B114,[1]!Table1[#All],S$1,FALSE),""))</f>
        <v/>
      </c>
      <c r="T114" t="str">
        <f>IF($B114="","",IFERROR(VLOOKUP($B114,[1]!Table1[#All],T$1,FALSE),""))</f>
        <v/>
      </c>
      <c r="U114" t="str">
        <f>IF($B114="","",IFERROR(VLOOKUP($B114,[1]!Table1[#All],U$1,FALSE),""))</f>
        <v/>
      </c>
      <c r="V114" t="str">
        <f>IF($B114="","",IFERROR(VLOOKUP($B114,[1]!Table1[#All],V$1,FALSE),""))</f>
        <v/>
      </c>
      <c r="W114" t="str">
        <f>IF($B114="","",IFERROR(VLOOKUP($B114,[1]!Table1[#All],W$1,FALSE),""))</f>
        <v/>
      </c>
      <c r="X114" t="str">
        <f>IF($B114="","",IFERROR(VLOOKUP($B114,[1]!Table1[#All],X$1,FALSE),""))</f>
        <v/>
      </c>
      <c r="Y114" t="str">
        <f>IF($B114="","",IFERROR(VLOOKUP($B114,[1]!Table1[#All],Y$1,FALSE),""))</f>
        <v/>
      </c>
      <c r="Z114">
        <v>113</v>
      </c>
      <c r="AA114">
        <v>361</v>
      </c>
      <c r="AB114">
        <v>2160</v>
      </c>
      <c r="AC114">
        <v>50244</v>
      </c>
      <c r="AD114">
        <v>486</v>
      </c>
      <c r="AE114">
        <v>0.3</v>
      </c>
      <c r="AF114">
        <v>1.53</v>
      </c>
      <c r="AG114">
        <v>4.28</v>
      </c>
      <c r="AH114">
        <v>0.11</v>
      </c>
      <c r="AI114">
        <v>11.92</v>
      </c>
      <c r="AJ114">
        <v>1.78</v>
      </c>
      <c r="AK114">
        <v>0.81</v>
      </c>
      <c r="AL114">
        <v>100</v>
      </c>
      <c r="AM114">
        <v>-0.57999999999999996</v>
      </c>
      <c r="AN114">
        <v>0.11</v>
      </c>
      <c r="AO114">
        <v>0.6</v>
      </c>
    </row>
    <row r="115" spans="1:41" x14ac:dyDescent="0.25">
      <c r="A115" t="s">
        <v>136</v>
      </c>
      <c r="B115" t="str">
        <f t="shared" si="1"/>
        <v/>
      </c>
      <c r="D115" t="s">
        <v>22</v>
      </c>
      <c r="F115">
        <v>-121.94110000000001</v>
      </c>
      <c r="G115">
        <v>37.705199999999998</v>
      </c>
      <c r="I115" t="str">
        <f>IF($B115="","",IFERROR(VLOOKUP($B115,[1]!Table1[#All],3,FALSE),""))</f>
        <v/>
      </c>
      <c r="J115" t="str">
        <f>IF($B115="","",IFERROR(VLOOKUP($B115,[1]!Table1[#All],5,FALSE),""))</f>
        <v/>
      </c>
      <c r="K115" t="str">
        <f>IF($B115="","",IFERROR(VLOOKUP($B115,[1]!Table1[#All],7,FALSE),""))</f>
        <v/>
      </c>
      <c r="L115" t="str">
        <f>IF($B115="","",IFERROR(VLOOKUP($B115,[1]!Table1[#All],70,FALSE),""))</f>
        <v/>
      </c>
      <c r="M115">
        <v>3.84</v>
      </c>
      <c r="N115" t="str">
        <f>IF($B115="","",IFERROR(VLOOKUP($B115,[1]!Table1[#All],N$1,FALSE),""))</f>
        <v/>
      </c>
      <c r="O115" t="str">
        <f>IF($B115="","",IFERROR(VLOOKUP($B115,[1]!Table1[#All],O$1,FALSE),""))</f>
        <v/>
      </c>
      <c r="P115" t="str">
        <f>IF($B115="","",IFERROR(VLOOKUP($B115,[1]!Table1[#All],P$1,FALSE),""))</f>
        <v/>
      </c>
      <c r="Q115" t="str">
        <f>IF($B115="","",IFERROR(VLOOKUP($B115,[1]!Table1[#All],Q$1,FALSE),""))</f>
        <v/>
      </c>
      <c r="R115" t="str">
        <f>IF($B115="","",IFERROR(VLOOKUP($B115,[1]!Table1[#All],R$1,FALSE),""))</f>
        <v/>
      </c>
      <c r="S115" t="str">
        <f>IF($B115="","",IFERROR(VLOOKUP($B115,[1]!Table1[#All],S$1,FALSE),""))</f>
        <v/>
      </c>
      <c r="T115" t="str">
        <f>IF($B115="","",IFERROR(VLOOKUP($B115,[1]!Table1[#All],T$1,FALSE),""))</f>
        <v/>
      </c>
      <c r="U115" t="str">
        <f>IF($B115="","",IFERROR(VLOOKUP($B115,[1]!Table1[#All],U$1,FALSE),""))</f>
        <v/>
      </c>
      <c r="V115" t="str">
        <f>IF($B115="","",IFERROR(VLOOKUP($B115,[1]!Table1[#All],V$1,FALSE),""))</f>
        <v/>
      </c>
      <c r="W115" t="str">
        <f>IF($B115="","",IFERROR(VLOOKUP($B115,[1]!Table1[#All],W$1,FALSE),""))</f>
        <v/>
      </c>
      <c r="X115" t="str">
        <f>IF($B115="","",IFERROR(VLOOKUP($B115,[1]!Table1[#All],X$1,FALSE),""))</f>
        <v/>
      </c>
      <c r="Y115" t="str">
        <f>IF($B115="","",IFERROR(VLOOKUP($B115,[1]!Table1[#All],Y$1,FALSE),""))</f>
        <v/>
      </c>
      <c r="Z115">
        <v>117</v>
      </c>
      <c r="AA115">
        <v>357</v>
      </c>
      <c r="AB115">
        <v>2160</v>
      </c>
      <c r="AC115">
        <v>50244</v>
      </c>
      <c r="AD115">
        <v>490</v>
      </c>
      <c r="AE115">
        <v>0.3</v>
      </c>
      <c r="AF115">
        <v>1.52</v>
      </c>
      <c r="AG115">
        <v>4.38</v>
      </c>
      <c r="AH115">
        <v>0.11</v>
      </c>
      <c r="AI115">
        <v>12.25</v>
      </c>
      <c r="AJ115">
        <v>1.96</v>
      </c>
      <c r="AK115">
        <v>0.83</v>
      </c>
      <c r="AL115">
        <v>100</v>
      </c>
      <c r="AM115">
        <v>-0.64</v>
      </c>
      <c r="AN115">
        <v>0.09</v>
      </c>
      <c r="AO115">
        <v>0.57999999999999996</v>
      </c>
    </row>
    <row r="116" spans="1:41" x14ac:dyDescent="0.25">
      <c r="A116" t="s">
        <v>137</v>
      </c>
      <c r="B116" t="str">
        <f t="shared" si="1"/>
        <v/>
      </c>
      <c r="D116" t="s">
        <v>22</v>
      </c>
      <c r="F116">
        <v>-121.94750000000001</v>
      </c>
      <c r="G116">
        <v>37.704999999999998</v>
      </c>
      <c r="I116" t="str">
        <f>IF($B116="","",IFERROR(VLOOKUP($B116,[1]!Table1[#All],3,FALSE),""))</f>
        <v/>
      </c>
      <c r="J116" t="str">
        <f>IF($B116="","",IFERROR(VLOOKUP($B116,[1]!Table1[#All],5,FALSE),""))</f>
        <v/>
      </c>
      <c r="K116" t="str">
        <f>IF($B116="","",IFERROR(VLOOKUP($B116,[1]!Table1[#All],7,FALSE),""))</f>
        <v/>
      </c>
      <c r="L116" t="str">
        <f>IF($B116="","",IFERROR(VLOOKUP($B116,[1]!Table1[#All],70,FALSE),""))</f>
        <v/>
      </c>
      <c r="M116">
        <v>3.56</v>
      </c>
      <c r="N116" t="str">
        <f>IF($B116="","",IFERROR(VLOOKUP($B116,[1]!Table1[#All],N$1,FALSE),""))</f>
        <v/>
      </c>
      <c r="O116" t="str">
        <f>IF($B116="","",IFERROR(VLOOKUP($B116,[1]!Table1[#All],O$1,FALSE),""))</f>
        <v/>
      </c>
      <c r="P116" t="str">
        <f>IF($B116="","",IFERROR(VLOOKUP($B116,[1]!Table1[#All],P$1,FALSE),""))</f>
        <v/>
      </c>
      <c r="Q116" t="str">
        <f>IF($B116="","",IFERROR(VLOOKUP($B116,[1]!Table1[#All],Q$1,FALSE),""))</f>
        <v/>
      </c>
      <c r="R116" t="str">
        <f>IF($B116="","",IFERROR(VLOOKUP($B116,[1]!Table1[#All],R$1,FALSE),""))</f>
        <v/>
      </c>
      <c r="S116" t="str">
        <f>IF($B116="","",IFERROR(VLOOKUP($B116,[1]!Table1[#All],S$1,FALSE),""))</f>
        <v/>
      </c>
      <c r="T116" t="str">
        <f>IF($B116="","",IFERROR(VLOOKUP($B116,[1]!Table1[#All],T$1,FALSE),""))</f>
        <v/>
      </c>
      <c r="U116" t="str">
        <f>IF($B116="","",IFERROR(VLOOKUP($B116,[1]!Table1[#All],U$1,FALSE),""))</f>
        <v/>
      </c>
      <c r="V116" t="str">
        <f>IF($B116="","",IFERROR(VLOOKUP($B116,[1]!Table1[#All],V$1,FALSE),""))</f>
        <v/>
      </c>
      <c r="W116" t="str">
        <f>IF($B116="","",IFERROR(VLOOKUP($B116,[1]!Table1[#All],W$1,FALSE),""))</f>
        <v/>
      </c>
      <c r="X116" t="str">
        <f>IF($B116="","",IFERROR(VLOOKUP($B116,[1]!Table1[#All],X$1,FALSE),""))</f>
        <v/>
      </c>
      <c r="Y116" t="str">
        <f>IF($B116="","",IFERROR(VLOOKUP($B116,[1]!Table1[#All],Y$1,FALSE),""))</f>
        <v/>
      </c>
      <c r="Z116">
        <v>128</v>
      </c>
      <c r="AA116">
        <v>343</v>
      </c>
      <c r="AB116">
        <v>2160</v>
      </c>
      <c r="AC116">
        <v>50244</v>
      </c>
      <c r="AD116">
        <v>499</v>
      </c>
      <c r="AE116">
        <v>0.3</v>
      </c>
      <c r="AF116">
        <v>1.53</v>
      </c>
      <c r="AG116">
        <v>4.5599999999999996</v>
      </c>
      <c r="AH116">
        <v>0.11</v>
      </c>
      <c r="AI116">
        <v>12.8</v>
      </c>
      <c r="AJ116">
        <v>1.96</v>
      </c>
      <c r="AK116">
        <v>0.87</v>
      </c>
      <c r="AL116">
        <v>100</v>
      </c>
      <c r="AM116">
        <v>-0.78</v>
      </c>
      <c r="AN116">
        <v>0.05</v>
      </c>
      <c r="AO116">
        <v>0.55000000000000004</v>
      </c>
    </row>
    <row r="117" spans="1:41" x14ac:dyDescent="0.25">
      <c r="A117" t="s">
        <v>138</v>
      </c>
      <c r="B117" t="str">
        <f t="shared" si="1"/>
        <v/>
      </c>
      <c r="D117" t="s">
        <v>22</v>
      </c>
      <c r="F117">
        <v>-121.9438</v>
      </c>
      <c r="G117">
        <v>37.705599999999997</v>
      </c>
      <c r="I117" t="str">
        <f>IF($B117="","",IFERROR(VLOOKUP($B117,[1]!Table1[#All],3,FALSE),""))</f>
        <v/>
      </c>
      <c r="J117" t="str">
        <f>IF($B117="","",IFERROR(VLOOKUP($B117,[1]!Table1[#All],5,FALSE),""))</f>
        <v/>
      </c>
      <c r="K117" t="str">
        <f>IF($B117="","",IFERROR(VLOOKUP($B117,[1]!Table1[#All],7,FALSE),""))</f>
        <v/>
      </c>
      <c r="L117" t="str">
        <f>IF($B117="","",IFERROR(VLOOKUP($B117,[1]!Table1[#All],70,FALSE),""))</f>
        <v/>
      </c>
      <c r="M117">
        <v>3.73</v>
      </c>
      <c r="N117" t="str">
        <f>IF($B117="","",IFERROR(VLOOKUP($B117,[1]!Table1[#All],N$1,FALSE),""))</f>
        <v/>
      </c>
      <c r="O117" t="str">
        <f>IF($B117="","",IFERROR(VLOOKUP($B117,[1]!Table1[#All],O$1,FALSE),""))</f>
        <v/>
      </c>
      <c r="P117" t="str">
        <f>IF($B117="","",IFERROR(VLOOKUP($B117,[1]!Table1[#All],P$1,FALSE),""))</f>
        <v/>
      </c>
      <c r="Q117" t="str">
        <f>IF($B117="","",IFERROR(VLOOKUP($B117,[1]!Table1[#All],Q$1,FALSE),""))</f>
        <v/>
      </c>
      <c r="R117" t="str">
        <f>IF($B117="","",IFERROR(VLOOKUP($B117,[1]!Table1[#All],R$1,FALSE),""))</f>
        <v/>
      </c>
      <c r="S117" t="str">
        <f>IF($B117="","",IFERROR(VLOOKUP($B117,[1]!Table1[#All],S$1,FALSE),""))</f>
        <v/>
      </c>
      <c r="T117" t="str">
        <f>IF($B117="","",IFERROR(VLOOKUP($B117,[1]!Table1[#All],T$1,FALSE),""))</f>
        <v/>
      </c>
      <c r="U117" t="str">
        <f>IF($B117="","",IFERROR(VLOOKUP($B117,[1]!Table1[#All],U$1,FALSE),""))</f>
        <v/>
      </c>
      <c r="V117" t="str">
        <f>IF($B117="","",IFERROR(VLOOKUP($B117,[1]!Table1[#All],V$1,FALSE),""))</f>
        <v/>
      </c>
      <c r="W117" t="str">
        <f>IF($B117="","",IFERROR(VLOOKUP($B117,[1]!Table1[#All],W$1,FALSE),""))</f>
        <v/>
      </c>
      <c r="X117" t="str">
        <f>IF($B117="","",IFERROR(VLOOKUP($B117,[1]!Table1[#All],X$1,FALSE),""))</f>
        <v/>
      </c>
      <c r="Y117" t="str">
        <f>IF($B117="","",IFERROR(VLOOKUP($B117,[1]!Table1[#All],Y$1,FALSE),""))</f>
        <v/>
      </c>
      <c r="Z117">
        <v>123</v>
      </c>
      <c r="AA117">
        <v>348</v>
      </c>
      <c r="AB117">
        <v>2160</v>
      </c>
      <c r="AC117">
        <v>50244</v>
      </c>
      <c r="AD117">
        <v>486</v>
      </c>
      <c r="AE117">
        <v>0.3</v>
      </c>
      <c r="AF117">
        <v>1.53</v>
      </c>
      <c r="AG117">
        <v>4.51</v>
      </c>
      <c r="AH117">
        <v>0.11</v>
      </c>
      <c r="AI117">
        <v>12.62</v>
      </c>
      <c r="AJ117">
        <v>1.96</v>
      </c>
      <c r="AK117">
        <v>0.86</v>
      </c>
      <c r="AL117">
        <v>100</v>
      </c>
      <c r="AM117">
        <v>-0.7</v>
      </c>
      <c r="AN117">
        <v>7.0000000000000007E-2</v>
      </c>
      <c r="AO117">
        <v>0.56999999999999995</v>
      </c>
    </row>
    <row r="118" spans="1:41" x14ac:dyDescent="0.25">
      <c r="A118" t="s">
        <v>139</v>
      </c>
      <c r="B118" t="str">
        <f t="shared" si="1"/>
        <v/>
      </c>
      <c r="D118" t="s">
        <v>22</v>
      </c>
      <c r="F118">
        <v>-121.95050000000001</v>
      </c>
      <c r="G118">
        <v>37.706200000000003</v>
      </c>
      <c r="I118" t="str">
        <f>IF($B118="","",IFERROR(VLOOKUP($B118,[1]!Table1[#All],3,FALSE),""))</f>
        <v/>
      </c>
      <c r="J118" t="str">
        <f>IF($B118="","",IFERROR(VLOOKUP($B118,[1]!Table1[#All],5,FALSE),""))</f>
        <v/>
      </c>
      <c r="K118" t="str">
        <f>IF($B118="","",IFERROR(VLOOKUP($B118,[1]!Table1[#All],7,FALSE),""))</f>
        <v/>
      </c>
      <c r="L118" t="str">
        <f>IF($B118="","",IFERROR(VLOOKUP($B118,[1]!Table1[#All],70,FALSE),""))</f>
        <v/>
      </c>
      <c r="M118">
        <v>3.23</v>
      </c>
      <c r="N118" t="str">
        <f>IF($B118="","",IFERROR(VLOOKUP($B118,[1]!Table1[#All],N$1,FALSE),""))</f>
        <v/>
      </c>
      <c r="O118" t="str">
        <f>IF($B118="","",IFERROR(VLOOKUP($B118,[1]!Table1[#All],O$1,FALSE),""))</f>
        <v/>
      </c>
      <c r="P118" t="str">
        <f>IF($B118="","",IFERROR(VLOOKUP($B118,[1]!Table1[#All],P$1,FALSE),""))</f>
        <v/>
      </c>
      <c r="Q118" t="str">
        <f>IF($B118="","",IFERROR(VLOOKUP($B118,[1]!Table1[#All],Q$1,FALSE),""))</f>
        <v/>
      </c>
      <c r="R118" t="str">
        <f>IF($B118="","",IFERROR(VLOOKUP($B118,[1]!Table1[#All],R$1,FALSE),""))</f>
        <v/>
      </c>
      <c r="S118" t="str">
        <f>IF($B118="","",IFERROR(VLOOKUP($B118,[1]!Table1[#All],S$1,FALSE),""))</f>
        <v/>
      </c>
      <c r="T118" t="str">
        <f>IF($B118="","",IFERROR(VLOOKUP($B118,[1]!Table1[#All],T$1,FALSE),""))</f>
        <v/>
      </c>
      <c r="U118" t="str">
        <f>IF($B118="","",IFERROR(VLOOKUP($B118,[1]!Table1[#All],U$1,FALSE),""))</f>
        <v/>
      </c>
      <c r="V118" t="str">
        <f>IF($B118="","",IFERROR(VLOOKUP($B118,[1]!Table1[#All],V$1,FALSE),""))</f>
        <v/>
      </c>
      <c r="W118" t="str">
        <f>IF($B118="","",IFERROR(VLOOKUP($B118,[1]!Table1[#All],W$1,FALSE),""))</f>
        <v/>
      </c>
      <c r="X118" t="str">
        <f>IF($B118="","",IFERROR(VLOOKUP($B118,[1]!Table1[#All],X$1,FALSE),""))</f>
        <v/>
      </c>
      <c r="Y118" t="str">
        <f>IF($B118="","",IFERROR(VLOOKUP($B118,[1]!Table1[#All],Y$1,FALSE),""))</f>
        <v/>
      </c>
      <c r="Z118">
        <v>141</v>
      </c>
      <c r="AA118">
        <v>329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4.37</v>
      </c>
      <c r="AH118">
        <v>0.11</v>
      </c>
      <c r="AI118">
        <v>12.29</v>
      </c>
      <c r="AJ118">
        <v>1.96</v>
      </c>
      <c r="AK118">
        <v>0.83</v>
      </c>
      <c r="AL118">
        <v>100</v>
      </c>
      <c r="AM118">
        <v>-0.78</v>
      </c>
      <c r="AN118">
        <v>0.05</v>
      </c>
      <c r="AO118">
        <v>0.51</v>
      </c>
    </row>
    <row r="119" spans="1:41" x14ac:dyDescent="0.25">
      <c r="A119" t="s">
        <v>140</v>
      </c>
      <c r="B119" t="str">
        <f t="shared" si="1"/>
        <v/>
      </c>
      <c r="D119" t="s">
        <v>22</v>
      </c>
      <c r="F119">
        <v>-121.9563</v>
      </c>
      <c r="G119">
        <v>37.708500000000001</v>
      </c>
      <c r="I119" t="str">
        <f>IF($B119="","",IFERROR(VLOOKUP($B119,[1]!Table1[#All],3,FALSE),""))</f>
        <v/>
      </c>
      <c r="J119" t="str">
        <f>IF($B119="","",IFERROR(VLOOKUP($B119,[1]!Table1[#All],5,FALSE),""))</f>
        <v/>
      </c>
      <c r="K119" t="str">
        <f>IF($B119="","",IFERROR(VLOOKUP($B119,[1]!Table1[#All],7,FALSE),""))</f>
        <v/>
      </c>
      <c r="L119" t="str">
        <f>IF($B119="","",IFERROR(VLOOKUP($B119,[1]!Table1[#All],70,FALSE),""))</f>
        <v/>
      </c>
      <c r="M119">
        <v>2.81</v>
      </c>
      <c r="N119" t="str">
        <f>IF($B119="","",IFERROR(VLOOKUP($B119,[1]!Table1[#All],N$1,FALSE),""))</f>
        <v/>
      </c>
      <c r="O119" t="str">
        <f>IF($B119="","",IFERROR(VLOOKUP($B119,[1]!Table1[#All],O$1,FALSE),""))</f>
        <v/>
      </c>
      <c r="P119" t="str">
        <f>IF($B119="","",IFERROR(VLOOKUP($B119,[1]!Table1[#All],P$1,FALSE),""))</f>
        <v/>
      </c>
      <c r="Q119" t="str">
        <f>IF($B119="","",IFERROR(VLOOKUP($B119,[1]!Table1[#All],Q$1,FALSE),""))</f>
        <v/>
      </c>
      <c r="R119" t="str">
        <f>IF($B119="","",IFERROR(VLOOKUP($B119,[1]!Table1[#All],R$1,FALSE),""))</f>
        <v/>
      </c>
      <c r="S119" t="str">
        <f>IF($B119="","",IFERROR(VLOOKUP($B119,[1]!Table1[#All],S$1,FALSE),""))</f>
        <v/>
      </c>
      <c r="T119" t="str">
        <f>IF($B119="","",IFERROR(VLOOKUP($B119,[1]!Table1[#All],T$1,FALSE),""))</f>
        <v/>
      </c>
      <c r="U119" t="str">
        <f>IF($B119="","",IFERROR(VLOOKUP($B119,[1]!Table1[#All],U$1,FALSE),""))</f>
        <v/>
      </c>
      <c r="V119" t="str">
        <f>IF($B119="","",IFERROR(VLOOKUP($B119,[1]!Table1[#All],V$1,FALSE),""))</f>
        <v/>
      </c>
      <c r="W119" t="str">
        <f>IF($B119="","",IFERROR(VLOOKUP($B119,[1]!Table1[#All],W$1,FALSE),""))</f>
        <v/>
      </c>
      <c r="X119" t="str">
        <f>IF($B119="","",IFERROR(VLOOKUP($B119,[1]!Table1[#All],X$1,FALSE),""))</f>
        <v/>
      </c>
      <c r="Y119" t="str">
        <f>IF($B119="","",IFERROR(VLOOKUP($B119,[1]!Table1[#All],Y$1,FALSE),""))</f>
        <v/>
      </c>
      <c r="Z119">
        <v>155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4.07</v>
      </c>
      <c r="AH119">
        <v>0.11</v>
      </c>
      <c r="AI119">
        <v>11.46</v>
      </c>
      <c r="AJ119">
        <v>1.96</v>
      </c>
      <c r="AK119">
        <v>0.76</v>
      </c>
      <c r="AL119">
        <v>100</v>
      </c>
      <c r="AM119">
        <v>-0.78</v>
      </c>
      <c r="AN119">
        <v>0.05</v>
      </c>
      <c r="AO119">
        <v>0.45</v>
      </c>
    </row>
    <row r="120" spans="1:41" x14ac:dyDescent="0.25">
      <c r="A120" t="s">
        <v>141</v>
      </c>
      <c r="B120" t="str">
        <f t="shared" si="1"/>
        <v/>
      </c>
      <c r="D120" t="s">
        <v>22</v>
      </c>
      <c r="F120">
        <v>-121.95950000000001</v>
      </c>
      <c r="G120">
        <v>37.709899999999998</v>
      </c>
      <c r="I120" t="str">
        <f>IF($B120="","",IFERROR(VLOOKUP($B120,[1]!Table1[#All],3,FALSE),""))</f>
        <v/>
      </c>
      <c r="J120" t="str">
        <f>IF($B120="","",IFERROR(VLOOKUP($B120,[1]!Table1[#All],5,FALSE),""))</f>
        <v/>
      </c>
      <c r="K120" t="str">
        <f>IF($B120="","",IFERROR(VLOOKUP($B120,[1]!Table1[#All],7,FALSE),""))</f>
        <v/>
      </c>
      <c r="L120" t="str">
        <f>IF($B120="","",IFERROR(VLOOKUP($B120,[1]!Table1[#All],70,FALSE),""))</f>
        <v/>
      </c>
      <c r="M120">
        <v>2.0299999999999998</v>
      </c>
      <c r="N120" t="str">
        <f>IF($B120="","",IFERROR(VLOOKUP($B120,[1]!Table1[#All],N$1,FALSE),""))</f>
        <v/>
      </c>
      <c r="O120" t="str">
        <f>IF($B120="","",IFERROR(VLOOKUP($B120,[1]!Table1[#All],O$1,FALSE),""))</f>
        <v/>
      </c>
      <c r="P120" t="str">
        <f>IF($B120="","",IFERROR(VLOOKUP($B120,[1]!Table1[#All],P$1,FALSE),""))</f>
        <v/>
      </c>
      <c r="Q120" t="str">
        <f>IF($B120="","",IFERROR(VLOOKUP($B120,[1]!Table1[#All],Q$1,FALSE),""))</f>
        <v/>
      </c>
      <c r="R120" t="str">
        <f>IF($B120="","",IFERROR(VLOOKUP($B120,[1]!Table1[#All],R$1,FALSE),""))</f>
        <v/>
      </c>
      <c r="S120" t="str">
        <f>IF($B120="","",IFERROR(VLOOKUP($B120,[1]!Table1[#All],S$1,FALSE),""))</f>
        <v/>
      </c>
      <c r="T120" t="str">
        <f>IF($B120="","",IFERROR(VLOOKUP($B120,[1]!Table1[#All],T$1,FALSE),""))</f>
        <v/>
      </c>
      <c r="U120" t="str">
        <f>IF($B120="","",IFERROR(VLOOKUP($B120,[1]!Table1[#All],U$1,FALSE),""))</f>
        <v/>
      </c>
      <c r="V120" t="str">
        <f>IF($B120="","",IFERROR(VLOOKUP($B120,[1]!Table1[#All],V$1,FALSE),""))</f>
        <v/>
      </c>
      <c r="W120" t="str">
        <f>IF($B120="","",IFERROR(VLOOKUP($B120,[1]!Table1[#All],W$1,FALSE),""))</f>
        <v/>
      </c>
      <c r="X120" t="str">
        <f>IF($B120="","",IFERROR(VLOOKUP($B120,[1]!Table1[#All],X$1,FALSE),""))</f>
        <v/>
      </c>
      <c r="Y120" t="str">
        <f>IF($B120="","",IFERROR(VLOOKUP($B120,[1]!Table1[#All],Y$1,FALSE),""))</f>
        <v/>
      </c>
      <c r="Z120">
        <v>159</v>
      </c>
      <c r="AA120">
        <v>315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3.6</v>
      </c>
      <c r="AH120">
        <v>0.11</v>
      </c>
      <c r="AI120">
        <v>10.15</v>
      </c>
      <c r="AJ120">
        <v>1.96</v>
      </c>
      <c r="AK120">
        <v>0.65</v>
      </c>
      <c r="AL120">
        <v>100</v>
      </c>
      <c r="AM120">
        <v>-0.78</v>
      </c>
      <c r="AN120">
        <v>0.05</v>
      </c>
      <c r="AO120">
        <v>0.31</v>
      </c>
    </row>
    <row r="121" spans="1:41" x14ac:dyDescent="0.25">
      <c r="A121" t="s">
        <v>142</v>
      </c>
      <c r="B121" t="str">
        <f t="shared" si="1"/>
        <v/>
      </c>
      <c r="D121" t="s">
        <v>22</v>
      </c>
      <c r="F121">
        <v>-121.9594</v>
      </c>
      <c r="G121">
        <v>37.709499999999998</v>
      </c>
      <c r="I121" t="str">
        <f>IF($B121="","",IFERROR(VLOOKUP($B121,[1]!Table1[#All],3,FALSE),""))</f>
        <v/>
      </c>
      <c r="J121" t="str">
        <f>IF($B121="","",IFERROR(VLOOKUP($B121,[1]!Table1[#All],5,FALSE),""))</f>
        <v/>
      </c>
      <c r="K121" t="str">
        <f>IF($B121="","",IFERROR(VLOOKUP($B121,[1]!Table1[#All],7,FALSE),""))</f>
        <v/>
      </c>
      <c r="L121" t="str">
        <f>IF($B121="","",IFERROR(VLOOKUP($B121,[1]!Table1[#All],70,FALSE),""))</f>
        <v/>
      </c>
      <c r="M121">
        <v>0.48</v>
      </c>
      <c r="N121" t="str">
        <f>IF($B121="","",IFERROR(VLOOKUP($B121,[1]!Table1[#All],N$1,FALSE),""))</f>
        <v/>
      </c>
      <c r="O121" t="str">
        <f>IF($B121="","",IFERROR(VLOOKUP($B121,[1]!Table1[#All],O$1,FALSE),""))</f>
        <v/>
      </c>
      <c r="P121" t="str">
        <f>IF($B121="","",IFERROR(VLOOKUP($B121,[1]!Table1[#All],P$1,FALSE),""))</f>
        <v/>
      </c>
      <c r="Q121" t="str">
        <f>IF($B121="","",IFERROR(VLOOKUP($B121,[1]!Table1[#All],Q$1,FALSE),""))</f>
        <v/>
      </c>
      <c r="R121" t="str">
        <f>IF($B121="","",IFERROR(VLOOKUP($B121,[1]!Table1[#All],R$1,FALSE),""))</f>
        <v/>
      </c>
      <c r="S121" t="str">
        <f>IF($B121="","",IFERROR(VLOOKUP($B121,[1]!Table1[#All],S$1,FALSE),""))</f>
        <v/>
      </c>
      <c r="T121" t="str">
        <f>IF($B121="","",IFERROR(VLOOKUP($B121,[1]!Table1[#All],T$1,FALSE),""))</f>
        <v/>
      </c>
      <c r="U121" t="str">
        <f>IF($B121="","",IFERROR(VLOOKUP($B121,[1]!Table1[#All],U$1,FALSE),""))</f>
        <v/>
      </c>
      <c r="V121" t="str">
        <f>IF($B121="","",IFERROR(VLOOKUP($B121,[1]!Table1[#All],V$1,FALSE),""))</f>
        <v/>
      </c>
      <c r="W121" t="str">
        <f>IF($B121="","",IFERROR(VLOOKUP($B121,[1]!Table1[#All],W$1,FALSE),""))</f>
        <v/>
      </c>
      <c r="X121" t="str">
        <f>IF($B121="","",IFERROR(VLOOKUP($B121,[1]!Table1[#All],X$1,FALSE),""))</f>
        <v/>
      </c>
      <c r="Y121" t="str">
        <f>IF($B121="","",IFERROR(VLOOKUP($B121,[1]!Table1[#All],Y$1,FALSE),""))</f>
        <v/>
      </c>
      <c r="Z121">
        <v>163</v>
      </c>
      <c r="AA121">
        <v>179</v>
      </c>
      <c r="AB121">
        <v>2160</v>
      </c>
      <c r="AC121">
        <v>50244</v>
      </c>
      <c r="AD121">
        <v>499</v>
      </c>
      <c r="AE121">
        <v>0.3</v>
      </c>
      <c r="AF121">
        <v>1.53</v>
      </c>
      <c r="AG121">
        <v>3.9</v>
      </c>
      <c r="AH121">
        <v>0.11</v>
      </c>
      <c r="AI121">
        <v>10.98</v>
      </c>
      <c r="AJ121">
        <v>1.96</v>
      </c>
      <c r="AK121">
        <v>0.72</v>
      </c>
      <c r="AL121">
        <v>100</v>
      </c>
      <c r="AM121">
        <v>-0.78</v>
      </c>
      <c r="AN121">
        <v>0.05</v>
      </c>
      <c r="AO121">
        <v>-0.32</v>
      </c>
    </row>
    <row r="122" spans="1:41" x14ac:dyDescent="0.25">
      <c r="A122" t="s">
        <v>143</v>
      </c>
      <c r="B122" t="str">
        <f t="shared" si="1"/>
        <v/>
      </c>
      <c r="D122" t="s">
        <v>100</v>
      </c>
      <c r="F122">
        <v>-122.21769999999999</v>
      </c>
      <c r="G122">
        <v>37.777700000000003</v>
      </c>
      <c r="I122" t="str">
        <f>IF($B122="","",IFERROR(VLOOKUP($B122,[1]!Table1[#All],3,FALSE),""))</f>
        <v/>
      </c>
      <c r="J122" t="str">
        <f>IF($B122="","",IFERROR(VLOOKUP($B122,[1]!Table1[#All],5,FALSE),""))</f>
        <v/>
      </c>
      <c r="K122" t="str">
        <f>IF($B122="","",IFERROR(VLOOKUP($B122,[1]!Table1[#All],7,FALSE),""))</f>
        <v/>
      </c>
      <c r="L122" t="str">
        <f>IF($B122="","",IFERROR(VLOOKUP($B122,[1]!Table1[#All],70,FALSE),""))</f>
        <v/>
      </c>
      <c r="M122">
        <v>5.8</v>
      </c>
      <c r="N122" t="str">
        <f>IF($B122="","",IFERROR(VLOOKUP($B122,[1]!Table1[#All],N$1,FALSE),""))</f>
        <v/>
      </c>
      <c r="O122" t="str">
        <f>IF($B122="","",IFERROR(VLOOKUP($B122,[1]!Table1[#All],O$1,FALSE),""))</f>
        <v/>
      </c>
      <c r="P122" t="str">
        <f>IF($B122="","",IFERROR(VLOOKUP($B122,[1]!Table1[#All],P$1,FALSE),""))</f>
        <v/>
      </c>
      <c r="Q122" t="str">
        <f>IF($B122="","",IFERROR(VLOOKUP($B122,[1]!Table1[#All],Q$1,FALSE),""))</f>
        <v/>
      </c>
      <c r="R122" t="str">
        <f>IF($B122="","",IFERROR(VLOOKUP($B122,[1]!Table1[#All],R$1,FALSE),""))</f>
        <v/>
      </c>
      <c r="S122" t="str">
        <f>IF($B122="","",IFERROR(VLOOKUP($B122,[1]!Table1[#All],S$1,FALSE),""))</f>
        <v/>
      </c>
      <c r="T122" t="str">
        <f>IF($B122="","",IFERROR(VLOOKUP($B122,[1]!Table1[#All],T$1,FALSE),""))</f>
        <v/>
      </c>
      <c r="U122" t="str">
        <f>IF($B122="","",IFERROR(VLOOKUP($B122,[1]!Table1[#All],U$1,FALSE),""))</f>
        <v/>
      </c>
      <c r="V122" t="str">
        <f>IF($B122="","",IFERROR(VLOOKUP($B122,[1]!Table1[#All],V$1,FALSE),""))</f>
        <v/>
      </c>
      <c r="W122" t="str">
        <f>IF($B122="","",IFERROR(VLOOKUP($B122,[1]!Table1[#All],W$1,FALSE),""))</f>
        <v/>
      </c>
      <c r="X122" t="str">
        <f>IF($B122="","",IFERROR(VLOOKUP($B122,[1]!Table1[#All],X$1,FALSE),""))</f>
        <v/>
      </c>
      <c r="Y122" t="str">
        <f>IF($B122="","",IFERROR(VLOOKUP($B122,[1]!Table1[#All],Y$1,FALSE),""))</f>
        <v/>
      </c>
      <c r="Z122">
        <v>14</v>
      </c>
      <c r="AA122">
        <v>403</v>
      </c>
      <c r="AB122">
        <v>1955</v>
      </c>
      <c r="AC122">
        <v>60451</v>
      </c>
      <c r="AD122">
        <v>589</v>
      </c>
      <c r="AE122">
        <v>0.3</v>
      </c>
      <c r="AF122">
        <v>1.54</v>
      </c>
      <c r="AG122">
        <v>4.88</v>
      </c>
      <c r="AH122">
        <v>0.13</v>
      </c>
      <c r="AI122">
        <v>3.7</v>
      </c>
      <c r="AJ122">
        <v>1.18</v>
      </c>
      <c r="AK122">
        <v>0.1</v>
      </c>
      <c r="AL122">
        <v>100</v>
      </c>
      <c r="AM122">
        <v>1.21</v>
      </c>
      <c r="AN122">
        <v>0.54</v>
      </c>
      <c r="AO122">
        <v>0.76</v>
      </c>
    </row>
    <row r="123" spans="1:41" x14ac:dyDescent="0.25">
      <c r="A123" t="s">
        <v>144</v>
      </c>
      <c r="B123" t="str">
        <f t="shared" si="1"/>
        <v/>
      </c>
      <c r="D123" t="s">
        <v>100</v>
      </c>
      <c r="F123">
        <v>-122.1951</v>
      </c>
      <c r="G123">
        <v>37.802700000000002</v>
      </c>
      <c r="I123" t="str">
        <f>IF($B123="","",IFERROR(VLOOKUP($B123,[1]!Table1[#All],3,FALSE),""))</f>
        <v/>
      </c>
      <c r="J123" t="str">
        <f>IF($B123="","",IFERROR(VLOOKUP($B123,[1]!Table1[#All],5,FALSE),""))</f>
        <v/>
      </c>
      <c r="K123" t="str">
        <f>IF($B123="","",IFERROR(VLOOKUP($B123,[1]!Table1[#All],7,FALSE),""))</f>
        <v/>
      </c>
      <c r="L123" t="str">
        <f>IF($B123="","",IFERROR(VLOOKUP($B123,[1]!Table1[#All],70,FALSE),""))</f>
        <v/>
      </c>
      <c r="M123">
        <v>1.55</v>
      </c>
      <c r="N123" t="str">
        <f>IF($B123="","",IFERROR(VLOOKUP($B123,[1]!Table1[#All],N$1,FALSE),""))</f>
        <v/>
      </c>
      <c r="O123" t="str">
        <f>IF($B123="","",IFERROR(VLOOKUP($B123,[1]!Table1[#All],O$1,FALSE),""))</f>
        <v/>
      </c>
      <c r="P123" t="str">
        <f>IF($B123="","",IFERROR(VLOOKUP($B123,[1]!Table1[#All],P$1,FALSE),""))</f>
        <v/>
      </c>
      <c r="Q123" t="str">
        <f>IF($B123="","",IFERROR(VLOOKUP($B123,[1]!Table1[#All],Q$1,FALSE),""))</f>
        <v/>
      </c>
      <c r="R123" t="str">
        <f>IF($B123="","",IFERROR(VLOOKUP($B123,[1]!Table1[#All],R$1,FALSE),""))</f>
        <v/>
      </c>
      <c r="S123" t="str">
        <f>IF($B123="","",IFERROR(VLOOKUP($B123,[1]!Table1[#All],S$1,FALSE),""))</f>
        <v/>
      </c>
      <c r="T123" t="str">
        <f>IF($B123="","",IFERROR(VLOOKUP($B123,[1]!Table1[#All],T$1,FALSE),""))</f>
        <v/>
      </c>
      <c r="U123" t="str">
        <f>IF($B123="","",IFERROR(VLOOKUP($B123,[1]!Table1[#All],U$1,FALSE),""))</f>
        <v/>
      </c>
      <c r="V123" t="str">
        <f>IF($B123="","",IFERROR(VLOOKUP($B123,[1]!Table1[#All],V$1,FALSE),""))</f>
        <v/>
      </c>
      <c r="W123" t="str">
        <f>IF($B123="","",IFERROR(VLOOKUP($B123,[1]!Table1[#All],W$1,FALSE),""))</f>
        <v/>
      </c>
      <c r="X123" t="str">
        <f>IF($B123="","",IFERROR(VLOOKUP($B123,[1]!Table1[#All],X$1,FALSE),""))</f>
        <v/>
      </c>
      <c r="Y123" t="str">
        <f>IF($B123="","",IFERROR(VLOOKUP($B123,[1]!Table1[#All],Y$1,FALSE),""))</f>
        <v/>
      </c>
      <c r="Z123">
        <v>99</v>
      </c>
      <c r="AA123">
        <v>317</v>
      </c>
      <c r="AB123">
        <v>1955</v>
      </c>
      <c r="AC123">
        <v>60451</v>
      </c>
      <c r="AD123">
        <v>597</v>
      </c>
      <c r="AE123">
        <v>0.3</v>
      </c>
      <c r="AF123">
        <v>1.53</v>
      </c>
      <c r="AG123">
        <v>12.67</v>
      </c>
      <c r="AH123">
        <v>0.14000000000000001</v>
      </c>
      <c r="AI123">
        <v>7.81</v>
      </c>
      <c r="AJ123">
        <v>1.96</v>
      </c>
      <c r="AK123">
        <v>0.08</v>
      </c>
      <c r="AL123">
        <v>100</v>
      </c>
      <c r="AM123">
        <v>-0.45</v>
      </c>
      <c r="AN123">
        <v>0</v>
      </c>
      <c r="AO123">
        <v>0.19</v>
      </c>
    </row>
    <row r="124" spans="1:41" x14ac:dyDescent="0.25">
      <c r="A124" t="s">
        <v>145</v>
      </c>
      <c r="B124" t="str">
        <f t="shared" si="1"/>
        <v>204R00047</v>
      </c>
      <c r="F124">
        <v>-122.07259999999999</v>
      </c>
      <c r="G124">
        <v>37.688299999999998</v>
      </c>
      <c r="I124" t="str">
        <f>IF($B124="","",IFERROR(VLOOKUP($B124,[1]!Table1[#All],3,FALSE),""))</f>
        <v/>
      </c>
      <c r="J124" t="str">
        <f>IF($B124="","",IFERROR(VLOOKUP($B124,[1]!Table1[#All],5,FALSE),""))</f>
        <v/>
      </c>
      <c r="K124" t="str">
        <f>IF($B124="","",IFERROR(VLOOKUP($B124,[1]!Table1[#All],7,FALSE),""))</f>
        <v/>
      </c>
      <c r="L124" t="str">
        <f>IF($B124="","",IFERROR(VLOOKUP($B124,[1]!Table1[#All],70,FALSE),""))</f>
        <v/>
      </c>
      <c r="M124">
        <v>5.45</v>
      </c>
      <c r="N124" t="str">
        <f>IF($B124="","",IFERROR(VLOOKUP($B124,[1]!Table1[#All],N$1,FALSE),""))</f>
        <v/>
      </c>
      <c r="O124" t="str">
        <f>IF($B124="","",IFERROR(VLOOKUP($B124,[1]!Table1[#All],O$1,FALSE),""))</f>
        <v/>
      </c>
      <c r="P124" t="str">
        <f>IF($B124="","",IFERROR(VLOOKUP($B124,[1]!Table1[#All],P$1,FALSE),""))</f>
        <v/>
      </c>
      <c r="Q124" t="str">
        <f>IF($B124="","",IFERROR(VLOOKUP($B124,[1]!Table1[#All],Q$1,FALSE),""))</f>
        <v/>
      </c>
      <c r="R124" t="str">
        <f>IF($B124="","",IFERROR(VLOOKUP($B124,[1]!Table1[#All],R$1,FALSE),""))</f>
        <v/>
      </c>
      <c r="S124" t="str">
        <f>IF($B124="","",IFERROR(VLOOKUP($B124,[1]!Table1[#All],S$1,FALSE),""))</f>
        <v/>
      </c>
      <c r="T124" t="str">
        <f>IF($B124="","",IFERROR(VLOOKUP($B124,[1]!Table1[#All],T$1,FALSE),""))</f>
        <v/>
      </c>
      <c r="U124" t="str">
        <f>IF($B124="","",IFERROR(VLOOKUP($B124,[1]!Table1[#All],U$1,FALSE),""))</f>
        <v/>
      </c>
      <c r="V124" t="str">
        <f>IF($B124="","",IFERROR(VLOOKUP($B124,[1]!Table1[#All],V$1,FALSE),""))</f>
        <v/>
      </c>
      <c r="W124" t="str">
        <f>IF($B124="","",IFERROR(VLOOKUP($B124,[1]!Table1[#All],W$1,FALSE),""))</f>
        <v/>
      </c>
      <c r="X124" t="str">
        <f>IF($B124="","",IFERROR(VLOOKUP($B124,[1]!Table1[#All],X$1,FALSE),""))</f>
        <v/>
      </c>
      <c r="Y124" t="str">
        <f>IF($B124="","",IFERROR(VLOOKUP($B124,[1]!Table1[#All],Y$1,FALSE),""))</f>
        <v/>
      </c>
      <c r="Z124">
        <v>47</v>
      </c>
      <c r="AA124">
        <v>269</v>
      </c>
      <c r="AB124">
        <v>2003</v>
      </c>
      <c r="AC124">
        <v>54796</v>
      </c>
      <c r="AD124">
        <v>507</v>
      </c>
      <c r="AE124">
        <v>0.28999999999999998</v>
      </c>
      <c r="AF124">
        <v>1.5</v>
      </c>
      <c r="AG124">
        <v>2.41</v>
      </c>
      <c r="AH124">
        <v>0.13</v>
      </c>
      <c r="AI124">
        <v>4</v>
      </c>
      <c r="AJ124">
        <v>1.32</v>
      </c>
      <c r="AK124">
        <v>0.09</v>
      </c>
      <c r="AL124">
        <v>100</v>
      </c>
      <c r="AM124">
        <v>0</v>
      </c>
      <c r="AN124">
        <v>0.33</v>
      </c>
      <c r="AO124">
        <v>0.74</v>
      </c>
    </row>
    <row r="125" spans="1:41" x14ac:dyDescent="0.25">
      <c r="A125" t="s">
        <v>146</v>
      </c>
      <c r="B125" t="str">
        <f t="shared" si="1"/>
        <v>204R00063</v>
      </c>
      <c r="F125">
        <v>-122.19970000000001</v>
      </c>
      <c r="G125">
        <v>37.796599999999998</v>
      </c>
      <c r="I125" t="str">
        <f>IF($B125="","",IFERROR(VLOOKUP($B125,[1]!Table1[#All],3,FALSE),""))</f>
        <v/>
      </c>
      <c r="J125" t="str">
        <f>IF($B125="","",IFERROR(VLOOKUP($B125,[1]!Table1[#All],5,FALSE),""))</f>
        <v/>
      </c>
      <c r="K125" t="str">
        <f>IF($B125="","",IFERROR(VLOOKUP($B125,[1]!Table1[#All],7,FALSE),""))</f>
        <v/>
      </c>
      <c r="L125" t="str">
        <f>IF($B125="","",IFERROR(VLOOKUP($B125,[1]!Table1[#All],70,FALSE),""))</f>
        <v/>
      </c>
      <c r="M125">
        <v>1.82</v>
      </c>
      <c r="N125" t="str">
        <f>IF($B125="","",IFERROR(VLOOKUP($B125,[1]!Table1[#All],N$1,FALSE),""))</f>
        <v/>
      </c>
      <c r="O125" t="str">
        <f>IF($B125="","",IFERROR(VLOOKUP($B125,[1]!Table1[#All],O$1,FALSE),""))</f>
        <v/>
      </c>
      <c r="P125" t="str">
        <f>IF($B125="","",IFERROR(VLOOKUP($B125,[1]!Table1[#All],P$1,FALSE),""))</f>
        <v/>
      </c>
      <c r="Q125" t="str">
        <f>IF($B125="","",IFERROR(VLOOKUP($B125,[1]!Table1[#All],Q$1,FALSE),""))</f>
        <v/>
      </c>
      <c r="R125" t="str">
        <f>IF($B125="","",IFERROR(VLOOKUP($B125,[1]!Table1[#All],R$1,FALSE),""))</f>
        <v/>
      </c>
      <c r="S125" t="str">
        <f>IF($B125="","",IFERROR(VLOOKUP($B125,[1]!Table1[#All],S$1,FALSE),""))</f>
        <v/>
      </c>
      <c r="T125" t="str">
        <f>IF($B125="","",IFERROR(VLOOKUP($B125,[1]!Table1[#All],T$1,FALSE),""))</f>
        <v/>
      </c>
      <c r="U125" t="str">
        <f>IF($B125="","",IFERROR(VLOOKUP($B125,[1]!Table1[#All],U$1,FALSE),""))</f>
        <v/>
      </c>
      <c r="V125" t="str">
        <f>IF($B125="","",IFERROR(VLOOKUP($B125,[1]!Table1[#All],V$1,FALSE),""))</f>
        <v/>
      </c>
      <c r="W125" t="str">
        <f>IF($B125="","",IFERROR(VLOOKUP($B125,[1]!Table1[#All],W$1,FALSE),""))</f>
        <v/>
      </c>
      <c r="X125" t="str">
        <f>IF($B125="","",IFERROR(VLOOKUP($B125,[1]!Table1[#All],X$1,FALSE),""))</f>
        <v/>
      </c>
      <c r="Y125" t="str">
        <f>IF($B125="","",IFERROR(VLOOKUP($B125,[1]!Table1[#All],Y$1,FALSE),""))</f>
        <v/>
      </c>
      <c r="Z125">
        <v>68</v>
      </c>
      <c r="AA125">
        <v>350</v>
      </c>
      <c r="AB125">
        <v>1955</v>
      </c>
      <c r="AC125">
        <v>60451</v>
      </c>
      <c r="AD125">
        <v>597</v>
      </c>
      <c r="AE125">
        <v>0.3</v>
      </c>
      <c r="AF125">
        <v>1.53</v>
      </c>
      <c r="AG125">
        <v>13.49</v>
      </c>
      <c r="AH125">
        <v>0.14000000000000001</v>
      </c>
      <c r="AI125">
        <v>6.82</v>
      </c>
      <c r="AJ125">
        <v>1.62</v>
      </c>
      <c r="AK125">
        <v>0.09</v>
      </c>
      <c r="AL125">
        <v>100</v>
      </c>
      <c r="AM125">
        <v>-0.36</v>
      </c>
      <c r="AN125">
        <v>0.06</v>
      </c>
      <c r="AO125">
        <v>0.26</v>
      </c>
    </row>
    <row r="126" spans="1:41" x14ac:dyDescent="0.25">
      <c r="A126" t="s">
        <v>147</v>
      </c>
      <c r="B126" t="str">
        <f t="shared" si="1"/>
        <v>204R00068</v>
      </c>
      <c r="F126">
        <v>-121.80889999999999</v>
      </c>
      <c r="G126">
        <v>37.699100000000001</v>
      </c>
      <c r="I126" t="str">
        <f>IF($B126="","",IFERROR(VLOOKUP($B126,[1]!Table1[#All],3,FALSE),""))</f>
        <v/>
      </c>
      <c r="J126" t="str">
        <f>IF($B126="","",IFERROR(VLOOKUP($B126,[1]!Table1[#All],5,FALSE),""))</f>
        <v/>
      </c>
      <c r="K126" t="str">
        <f>IF($B126="","",IFERROR(VLOOKUP($B126,[1]!Table1[#All],7,FALSE),""))</f>
        <v/>
      </c>
      <c r="L126" t="str">
        <f>IF($B126="","",IFERROR(VLOOKUP($B126,[1]!Table1[#All],70,FALSE),""))</f>
        <v/>
      </c>
      <c r="M126">
        <v>11.98</v>
      </c>
      <c r="N126" t="str">
        <f>IF($B126="","",IFERROR(VLOOKUP($B126,[1]!Table1[#All],N$1,FALSE),""))</f>
        <v/>
      </c>
      <c r="O126" t="str">
        <f>IF($B126="","",IFERROR(VLOOKUP($B126,[1]!Table1[#All],O$1,FALSE),""))</f>
        <v/>
      </c>
      <c r="P126" t="str">
        <f>IF($B126="","",IFERROR(VLOOKUP($B126,[1]!Table1[#All],P$1,FALSE),""))</f>
        <v/>
      </c>
      <c r="Q126" t="str">
        <f>IF($B126="","",IFERROR(VLOOKUP($B126,[1]!Table1[#All],Q$1,FALSE),""))</f>
        <v/>
      </c>
      <c r="R126" t="str">
        <f>IF($B126="","",IFERROR(VLOOKUP($B126,[1]!Table1[#All],R$1,FALSE),""))</f>
        <v/>
      </c>
      <c r="S126" t="str">
        <f>IF($B126="","",IFERROR(VLOOKUP($B126,[1]!Table1[#All],S$1,FALSE),""))</f>
        <v/>
      </c>
      <c r="T126" t="str">
        <f>IF($B126="","",IFERROR(VLOOKUP($B126,[1]!Table1[#All],T$1,FALSE),""))</f>
        <v/>
      </c>
      <c r="U126" t="str">
        <f>IF($B126="","",IFERROR(VLOOKUP($B126,[1]!Table1[#All],U$1,FALSE),""))</f>
        <v/>
      </c>
      <c r="V126" t="str">
        <f>IF($B126="","",IFERROR(VLOOKUP($B126,[1]!Table1[#All],V$1,FALSE),""))</f>
        <v/>
      </c>
      <c r="W126" t="str">
        <f>IF($B126="","",IFERROR(VLOOKUP($B126,[1]!Table1[#All],W$1,FALSE),""))</f>
        <v/>
      </c>
      <c r="X126" t="str">
        <f>IF($B126="","",IFERROR(VLOOKUP($B126,[1]!Table1[#All],X$1,FALSE),""))</f>
        <v/>
      </c>
      <c r="Y126" t="str">
        <f>IF($B126="","",IFERROR(VLOOKUP($B126,[1]!Table1[#All],Y$1,FALSE),""))</f>
        <v/>
      </c>
      <c r="Z126">
        <v>125</v>
      </c>
      <c r="AA126">
        <v>242</v>
      </c>
      <c r="AB126">
        <v>2280</v>
      </c>
      <c r="AC126">
        <v>36018</v>
      </c>
      <c r="AD126">
        <v>439</v>
      </c>
      <c r="AE126">
        <v>0.26</v>
      </c>
      <c r="AF126">
        <v>1.38</v>
      </c>
      <c r="AG126">
        <v>1.1499999999999999</v>
      </c>
      <c r="AH126">
        <v>0.12</v>
      </c>
      <c r="AI126">
        <v>3.37</v>
      </c>
      <c r="AJ126">
        <v>0.55000000000000004</v>
      </c>
      <c r="AK126">
        <v>7.0000000000000007E-2</v>
      </c>
      <c r="AL126">
        <v>100</v>
      </c>
      <c r="AM126">
        <v>-0.69</v>
      </c>
      <c r="AN126">
        <v>0.08</v>
      </c>
      <c r="AO126">
        <v>1.08</v>
      </c>
    </row>
    <row r="127" spans="1:41" x14ac:dyDescent="0.25">
      <c r="A127" t="s">
        <v>148</v>
      </c>
      <c r="B127" t="str">
        <f t="shared" si="1"/>
        <v>204R00084</v>
      </c>
      <c r="F127">
        <v>-121.9255</v>
      </c>
      <c r="G127">
        <v>37.700899999999997</v>
      </c>
      <c r="I127" t="str">
        <f>IF($B127="","",IFERROR(VLOOKUP($B127,[1]!Table1[#All],3,FALSE),""))</f>
        <v/>
      </c>
      <c r="J127" t="str">
        <f>IF($B127="","",IFERROR(VLOOKUP($B127,[1]!Table1[#All],5,FALSE),""))</f>
        <v/>
      </c>
      <c r="K127" t="str">
        <f>IF($B127="","",IFERROR(VLOOKUP($B127,[1]!Table1[#All],7,FALSE),""))</f>
        <v/>
      </c>
      <c r="L127" t="str">
        <f>IF($B127="","",IFERROR(VLOOKUP($B127,[1]!Table1[#All],70,FALSE),""))</f>
        <v/>
      </c>
      <c r="M127">
        <v>9.69</v>
      </c>
      <c r="N127" t="str">
        <f>IF($B127="","",IFERROR(VLOOKUP($B127,[1]!Table1[#All],N$1,FALSE),""))</f>
        <v/>
      </c>
      <c r="O127" t="str">
        <f>IF($B127="","",IFERROR(VLOOKUP($B127,[1]!Table1[#All],O$1,FALSE),""))</f>
        <v/>
      </c>
      <c r="P127" t="str">
        <f>IF($B127="","",IFERROR(VLOOKUP($B127,[1]!Table1[#All],P$1,FALSE),""))</f>
        <v/>
      </c>
      <c r="Q127" t="str">
        <f>IF($B127="","",IFERROR(VLOOKUP($B127,[1]!Table1[#All],Q$1,FALSE),""))</f>
        <v/>
      </c>
      <c r="R127" t="str">
        <f>IF($B127="","",IFERROR(VLOOKUP($B127,[1]!Table1[#All],R$1,FALSE),""))</f>
        <v/>
      </c>
      <c r="S127" t="str">
        <f>IF($B127="","",IFERROR(VLOOKUP($B127,[1]!Table1[#All],S$1,FALSE),""))</f>
        <v/>
      </c>
      <c r="T127" t="str">
        <f>IF($B127="","",IFERROR(VLOOKUP($B127,[1]!Table1[#All],T$1,FALSE),""))</f>
        <v/>
      </c>
      <c r="U127" t="str">
        <f>IF($B127="","",IFERROR(VLOOKUP($B127,[1]!Table1[#All],U$1,FALSE),""))</f>
        <v/>
      </c>
      <c r="V127" t="str">
        <f>IF($B127="","",IFERROR(VLOOKUP($B127,[1]!Table1[#All],V$1,FALSE),""))</f>
        <v/>
      </c>
      <c r="W127" t="str">
        <f>IF($B127="","",IFERROR(VLOOKUP($B127,[1]!Table1[#All],W$1,FALSE),""))</f>
        <v/>
      </c>
      <c r="X127" t="str">
        <f>IF($B127="","",IFERROR(VLOOKUP($B127,[1]!Table1[#All],X$1,FALSE),""))</f>
        <v/>
      </c>
      <c r="Y127" t="str">
        <f>IF($B127="","",IFERROR(VLOOKUP($B127,[1]!Table1[#All],Y$1,FALSE),""))</f>
        <v/>
      </c>
      <c r="Z127">
        <v>104</v>
      </c>
      <c r="AA127">
        <v>368</v>
      </c>
      <c r="AB127">
        <v>2242</v>
      </c>
      <c r="AC127">
        <v>45545</v>
      </c>
      <c r="AD127">
        <v>527</v>
      </c>
      <c r="AE127">
        <v>0.3</v>
      </c>
      <c r="AF127">
        <v>1.52</v>
      </c>
      <c r="AG127">
        <v>4.3499999999999996</v>
      </c>
      <c r="AH127">
        <v>0.12</v>
      </c>
      <c r="AI127">
        <v>10.35</v>
      </c>
      <c r="AJ127">
        <v>1.88</v>
      </c>
      <c r="AK127">
        <v>0.6</v>
      </c>
      <c r="AL127">
        <v>100</v>
      </c>
      <c r="AM127">
        <v>-0.7</v>
      </c>
      <c r="AN127">
        <v>0.12</v>
      </c>
      <c r="AO127">
        <v>0.99</v>
      </c>
    </row>
    <row r="128" spans="1:41" x14ac:dyDescent="0.25">
      <c r="A128" t="s">
        <v>149</v>
      </c>
      <c r="B128" t="str">
        <f t="shared" si="1"/>
        <v>204R00100</v>
      </c>
      <c r="F128">
        <v>-121.8961</v>
      </c>
      <c r="G128">
        <v>37.682600000000001</v>
      </c>
      <c r="I128" t="str">
        <f>IF($B128="","",IFERROR(VLOOKUP($B128,[1]!Table1[#All],3,FALSE),""))</f>
        <v/>
      </c>
      <c r="J128" t="str">
        <f>IF($B128="","",IFERROR(VLOOKUP($B128,[1]!Table1[#All],5,FALSE),""))</f>
        <v/>
      </c>
      <c r="K128" t="str">
        <f>IF($B128="","",IFERROR(VLOOKUP($B128,[1]!Table1[#All],7,FALSE),""))</f>
        <v/>
      </c>
      <c r="L128" t="str">
        <f>IF($B128="","",IFERROR(VLOOKUP($B128,[1]!Table1[#All],70,FALSE),""))</f>
        <v/>
      </c>
      <c r="M128">
        <v>448.51</v>
      </c>
      <c r="N128" t="str">
        <f>IF($B128="","",IFERROR(VLOOKUP($B128,[1]!Table1[#All],N$1,FALSE),""))</f>
        <v/>
      </c>
      <c r="O128" t="str">
        <f>IF($B128="","",IFERROR(VLOOKUP($B128,[1]!Table1[#All],O$1,FALSE),""))</f>
        <v/>
      </c>
      <c r="P128" t="str">
        <f>IF($B128="","",IFERROR(VLOOKUP($B128,[1]!Table1[#All],P$1,FALSE),""))</f>
        <v/>
      </c>
      <c r="Q128" t="str">
        <f>IF($B128="","",IFERROR(VLOOKUP($B128,[1]!Table1[#All],Q$1,FALSE),""))</f>
        <v/>
      </c>
      <c r="R128" t="str">
        <f>IF($B128="","",IFERROR(VLOOKUP($B128,[1]!Table1[#All],R$1,FALSE),""))</f>
        <v/>
      </c>
      <c r="S128" t="str">
        <f>IF($B128="","",IFERROR(VLOOKUP($B128,[1]!Table1[#All],S$1,FALSE),""))</f>
        <v/>
      </c>
      <c r="T128" t="str">
        <f>IF($B128="","",IFERROR(VLOOKUP($B128,[1]!Table1[#All],T$1,FALSE),""))</f>
        <v/>
      </c>
      <c r="U128" t="str">
        <f>IF($B128="","",IFERROR(VLOOKUP($B128,[1]!Table1[#All],U$1,FALSE),""))</f>
        <v/>
      </c>
      <c r="V128" t="str">
        <f>IF($B128="","",IFERROR(VLOOKUP($B128,[1]!Table1[#All],V$1,FALSE),""))</f>
        <v/>
      </c>
      <c r="W128" t="str">
        <f>IF($B128="","",IFERROR(VLOOKUP($B128,[1]!Table1[#All],W$1,FALSE),""))</f>
        <v/>
      </c>
      <c r="X128" t="str">
        <f>IF($B128="","",IFERROR(VLOOKUP($B128,[1]!Table1[#All],X$1,FALSE),""))</f>
        <v/>
      </c>
      <c r="Y128" t="str">
        <f>IF($B128="","",IFERROR(VLOOKUP($B128,[1]!Table1[#All],Y$1,FALSE),""))</f>
        <v/>
      </c>
      <c r="Z128">
        <v>99</v>
      </c>
      <c r="AA128">
        <v>1132</v>
      </c>
      <c r="AB128">
        <v>2216</v>
      </c>
      <c r="AC128">
        <v>45789</v>
      </c>
      <c r="AD128">
        <v>491</v>
      </c>
      <c r="AE128">
        <v>0.28000000000000003</v>
      </c>
      <c r="AF128">
        <v>1.47</v>
      </c>
      <c r="AG128">
        <v>2.94</v>
      </c>
      <c r="AH128">
        <v>0.09</v>
      </c>
      <c r="AI128">
        <v>6.23</v>
      </c>
      <c r="AJ128">
        <v>1.91</v>
      </c>
      <c r="AK128">
        <v>0.37</v>
      </c>
      <c r="AL128">
        <v>100</v>
      </c>
      <c r="AM128">
        <v>0.15</v>
      </c>
      <c r="AN128">
        <v>0.24</v>
      </c>
      <c r="AO128">
        <v>2.65</v>
      </c>
    </row>
    <row r="129" spans="1:41" x14ac:dyDescent="0.25">
      <c r="A129" t="s">
        <v>150</v>
      </c>
      <c r="B129" t="str">
        <f t="shared" si="1"/>
        <v>204R00180</v>
      </c>
      <c r="F129">
        <v>-122.3693</v>
      </c>
      <c r="G129">
        <v>37.573099999999997</v>
      </c>
      <c r="I129" t="str">
        <f>IF($B129="","",IFERROR(VLOOKUP($B129,[1]!Table1[#All],3,FALSE),""))</f>
        <v/>
      </c>
      <c r="J129" t="str">
        <f>IF($B129="","",IFERROR(VLOOKUP($B129,[1]!Table1[#All],5,FALSE),""))</f>
        <v/>
      </c>
      <c r="K129" t="str">
        <f>IF($B129="","",IFERROR(VLOOKUP($B129,[1]!Table1[#All],7,FALSE),""))</f>
        <v/>
      </c>
      <c r="L129" t="str">
        <f>IF($B129="","",IFERROR(VLOOKUP($B129,[1]!Table1[#All],70,FALSE),""))</f>
        <v/>
      </c>
      <c r="M129">
        <v>2.72</v>
      </c>
      <c r="N129" t="str">
        <f>IF($B129="","",IFERROR(VLOOKUP($B129,[1]!Table1[#All],N$1,FALSE),""))</f>
        <v/>
      </c>
      <c r="O129" t="str">
        <f>IF($B129="","",IFERROR(VLOOKUP($B129,[1]!Table1[#All],O$1,FALSE),""))</f>
        <v/>
      </c>
      <c r="P129" t="str">
        <f>IF($B129="","",IFERROR(VLOOKUP($B129,[1]!Table1[#All],P$1,FALSE),""))</f>
        <v/>
      </c>
      <c r="Q129" t="str">
        <f>IF($B129="","",IFERROR(VLOOKUP($B129,[1]!Table1[#All],Q$1,FALSE),""))</f>
        <v/>
      </c>
      <c r="R129" t="str">
        <f>IF($B129="","",IFERROR(VLOOKUP($B129,[1]!Table1[#All],R$1,FALSE),""))</f>
        <v/>
      </c>
      <c r="S129" t="str">
        <f>IF($B129="","",IFERROR(VLOOKUP($B129,[1]!Table1[#All],S$1,FALSE),""))</f>
        <v/>
      </c>
      <c r="T129" t="str">
        <f>IF($B129="","",IFERROR(VLOOKUP($B129,[1]!Table1[#All],T$1,FALSE),""))</f>
        <v/>
      </c>
      <c r="U129" t="str">
        <f>IF($B129="","",IFERROR(VLOOKUP($B129,[1]!Table1[#All],U$1,FALSE),""))</f>
        <v/>
      </c>
      <c r="V129" t="str">
        <f>IF($B129="","",IFERROR(VLOOKUP($B129,[1]!Table1[#All],V$1,FALSE),""))</f>
        <v/>
      </c>
      <c r="W129" t="str">
        <f>IF($B129="","",IFERROR(VLOOKUP($B129,[1]!Table1[#All],W$1,FALSE),""))</f>
        <v/>
      </c>
      <c r="X129" t="str">
        <f>IF($B129="","",IFERROR(VLOOKUP($B129,[1]!Table1[#All],X$1,FALSE),""))</f>
        <v/>
      </c>
      <c r="Y129" t="str">
        <f>IF($B129="","",IFERROR(VLOOKUP($B129,[1]!Table1[#All],Y$1,FALSE),""))</f>
        <v/>
      </c>
      <c r="Z129">
        <v>30</v>
      </c>
      <c r="AA129">
        <v>193</v>
      </c>
      <c r="AB129">
        <v>1939</v>
      </c>
      <c r="AC129">
        <v>53945</v>
      </c>
      <c r="AD129">
        <v>586</v>
      </c>
      <c r="AE129">
        <v>0.28000000000000003</v>
      </c>
      <c r="AF129">
        <v>1.49</v>
      </c>
      <c r="AG129">
        <v>31.95</v>
      </c>
      <c r="AH129">
        <v>0.01</v>
      </c>
      <c r="AI129">
        <v>1.1000000000000001</v>
      </c>
      <c r="AJ129">
        <v>1.35</v>
      </c>
      <c r="AK129">
        <v>0.15</v>
      </c>
      <c r="AL129">
        <v>100</v>
      </c>
      <c r="AM129">
        <v>-1.23</v>
      </c>
      <c r="AN129">
        <v>0.01</v>
      </c>
      <c r="AO129">
        <v>0.43</v>
      </c>
    </row>
    <row r="130" spans="1:41" x14ac:dyDescent="0.25">
      <c r="A130" t="s">
        <v>151</v>
      </c>
      <c r="B130" t="str">
        <f t="shared" si="1"/>
        <v>204R00189</v>
      </c>
      <c r="F130">
        <v>-121.6635</v>
      </c>
      <c r="G130">
        <v>37.320900000000002</v>
      </c>
      <c r="I130" t="str">
        <f>IF($B130="","",IFERROR(VLOOKUP($B130,[1]!Table1[#All],3,FALSE),""))</f>
        <v/>
      </c>
      <c r="J130" t="str">
        <f>IF($B130="","",IFERROR(VLOOKUP($B130,[1]!Table1[#All],5,FALSE),""))</f>
        <v/>
      </c>
      <c r="K130" t="str">
        <f>IF($B130="","",IFERROR(VLOOKUP($B130,[1]!Table1[#All],7,FALSE),""))</f>
        <v/>
      </c>
      <c r="L130" t="str">
        <f>IF($B130="","",IFERROR(VLOOKUP($B130,[1]!Table1[#All],70,FALSE),""))</f>
        <v/>
      </c>
      <c r="M130">
        <v>43.1</v>
      </c>
      <c r="N130" t="str">
        <f>IF($B130="","",IFERROR(VLOOKUP($B130,[1]!Table1[#All],N$1,FALSE),""))</f>
        <v/>
      </c>
      <c r="O130" t="str">
        <f>IF($B130="","",IFERROR(VLOOKUP($B130,[1]!Table1[#All],O$1,FALSE),""))</f>
        <v/>
      </c>
      <c r="P130" t="str">
        <f>IF($B130="","",IFERROR(VLOOKUP($B130,[1]!Table1[#All],P$1,FALSE),""))</f>
        <v/>
      </c>
      <c r="Q130" t="str">
        <f>IF($B130="","",IFERROR(VLOOKUP($B130,[1]!Table1[#All],Q$1,FALSE),""))</f>
        <v/>
      </c>
      <c r="R130" t="str">
        <f>IF($B130="","",IFERROR(VLOOKUP($B130,[1]!Table1[#All],R$1,FALSE),""))</f>
        <v/>
      </c>
      <c r="S130" t="str">
        <f>IF($B130="","",IFERROR(VLOOKUP($B130,[1]!Table1[#All],S$1,FALSE),""))</f>
        <v/>
      </c>
      <c r="T130" t="str">
        <f>IF($B130="","",IFERROR(VLOOKUP($B130,[1]!Table1[#All],T$1,FALSE),""))</f>
        <v/>
      </c>
      <c r="U130" t="str">
        <f>IF($B130="","",IFERROR(VLOOKUP($B130,[1]!Table1[#All],U$1,FALSE),""))</f>
        <v/>
      </c>
      <c r="V130" t="str">
        <f>IF($B130="","",IFERROR(VLOOKUP($B130,[1]!Table1[#All],V$1,FALSE),""))</f>
        <v/>
      </c>
      <c r="W130" t="str">
        <f>IF($B130="","",IFERROR(VLOOKUP($B130,[1]!Table1[#All],W$1,FALSE),""))</f>
        <v/>
      </c>
      <c r="X130" t="str">
        <f>IF($B130="","",IFERROR(VLOOKUP($B130,[1]!Table1[#All],X$1,FALSE),""))</f>
        <v/>
      </c>
      <c r="Y130" t="str">
        <f>IF($B130="","",IFERROR(VLOOKUP($B130,[1]!Table1[#All],Y$1,FALSE),""))</f>
        <v/>
      </c>
      <c r="Z130">
        <v>666</v>
      </c>
      <c r="AA130">
        <v>660</v>
      </c>
      <c r="AB130">
        <v>1978</v>
      </c>
      <c r="AC130">
        <v>58180</v>
      </c>
      <c r="AD130">
        <v>797</v>
      </c>
      <c r="AE130">
        <v>0.28000000000000003</v>
      </c>
      <c r="AF130">
        <v>1.53</v>
      </c>
      <c r="AG130">
        <v>3</v>
      </c>
      <c r="AH130">
        <v>0.09</v>
      </c>
      <c r="AI130">
        <v>3.36</v>
      </c>
      <c r="AJ130">
        <v>3.4</v>
      </c>
      <c r="AK130">
        <v>0.06</v>
      </c>
      <c r="AL130">
        <v>100</v>
      </c>
      <c r="AM130">
        <v>-0.68</v>
      </c>
      <c r="AN130">
        <v>0.05</v>
      </c>
      <c r="AO130">
        <v>1.63</v>
      </c>
    </row>
    <row r="131" spans="1:41" x14ac:dyDescent="0.25">
      <c r="A131" t="s">
        <v>152</v>
      </c>
      <c r="B131" t="str">
        <f t="shared" ref="B131:B194" si="2">IF(IFERROR(FIND("R0",A131)=4,FALSE),A131, IF(AP131="","",AP131))</f>
        <v>204R00191</v>
      </c>
      <c r="F131">
        <v>-121.8784</v>
      </c>
      <c r="G131">
        <v>37.665799999999997</v>
      </c>
      <c r="I131" t="str">
        <f>IF($B131="","",IFERROR(VLOOKUP($B131,[1]!Table1[#All],3,FALSE),""))</f>
        <v/>
      </c>
      <c r="J131" t="str">
        <f>IF($B131="","",IFERROR(VLOOKUP($B131,[1]!Table1[#All],5,FALSE),""))</f>
        <v/>
      </c>
      <c r="K131" t="str">
        <f>IF($B131="","",IFERROR(VLOOKUP($B131,[1]!Table1[#All],7,FALSE),""))</f>
        <v/>
      </c>
      <c r="L131" t="str">
        <f>IF($B131="","",IFERROR(VLOOKUP($B131,[1]!Table1[#All],70,FALSE),""))</f>
        <v/>
      </c>
      <c r="M131">
        <v>432.87</v>
      </c>
      <c r="N131" t="str">
        <f>IF($B131="","",IFERROR(VLOOKUP($B131,[1]!Table1[#All],N$1,FALSE),""))</f>
        <v/>
      </c>
      <c r="O131" t="str">
        <f>IF($B131="","",IFERROR(VLOOKUP($B131,[1]!Table1[#All],O$1,FALSE),""))</f>
        <v/>
      </c>
      <c r="P131" t="str">
        <f>IF($B131="","",IFERROR(VLOOKUP($B131,[1]!Table1[#All],P$1,FALSE),""))</f>
        <v/>
      </c>
      <c r="Q131" t="str">
        <f>IF($B131="","",IFERROR(VLOOKUP($B131,[1]!Table1[#All],Q$1,FALSE),""))</f>
        <v/>
      </c>
      <c r="R131" t="str">
        <f>IF($B131="","",IFERROR(VLOOKUP($B131,[1]!Table1[#All],R$1,FALSE),""))</f>
        <v/>
      </c>
      <c r="S131" t="str">
        <f>IF($B131="","",IFERROR(VLOOKUP($B131,[1]!Table1[#All],S$1,FALSE),""))</f>
        <v/>
      </c>
      <c r="T131" t="str">
        <f>IF($B131="","",IFERROR(VLOOKUP($B131,[1]!Table1[#All],T$1,FALSE),""))</f>
        <v/>
      </c>
      <c r="U131" t="str">
        <f>IF($B131="","",IFERROR(VLOOKUP($B131,[1]!Table1[#All],U$1,FALSE),""))</f>
        <v/>
      </c>
      <c r="V131" t="str">
        <f>IF($B131="","",IFERROR(VLOOKUP($B131,[1]!Table1[#All],V$1,FALSE),""))</f>
        <v/>
      </c>
      <c r="W131" t="str">
        <f>IF($B131="","",IFERROR(VLOOKUP($B131,[1]!Table1[#All],W$1,FALSE),""))</f>
        <v/>
      </c>
      <c r="X131" t="str">
        <f>IF($B131="","",IFERROR(VLOOKUP($B131,[1]!Table1[#All],X$1,FALSE),""))</f>
        <v/>
      </c>
      <c r="Y131" t="str">
        <f>IF($B131="","",IFERROR(VLOOKUP($B131,[1]!Table1[#All],Y$1,FALSE),""))</f>
        <v/>
      </c>
      <c r="Z131">
        <v>101</v>
      </c>
      <c r="AA131">
        <v>1145</v>
      </c>
      <c r="AB131">
        <v>2272</v>
      </c>
      <c r="AC131">
        <v>38953</v>
      </c>
      <c r="AD131">
        <v>594</v>
      </c>
      <c r="AE131">
        <v>0.28000000000000003</v>
      </c>
      <c r="AF131">
        <v>1.52</v>
      </c>
      <c r="AG131">
        <v>5.09</v>
      </c>
      <c r="AH131">
        <v>0.06</v>
      </c>
      <c r="AI131">
        <v>4.45</v>
      </c>
      <c r="AJ131">
        <v>3.17</v>
      </c>
      <c r="AK131">
        <v>0.18</v>
      </c>
      <c r="AL131">
        <v>100</v>
      </c>
      <c r="AM131">
        <v>-0.53</v>
      </c>
      <c r="AN131">
        <v>0.06</v>
      </c>
      <c r="AO131">
        <v>2.64</v>
      </c>
    </row>
    <row r="132" spans="1:41" x14ac:dyDescent="0.25">
      <c r="A132" t="s">
        <v>153</v>
      </c>
      <c r="B132" t="str">
        <f t="shared" si="2"/>
        <v>204R00200</v>
      </c>
      <c r="F132">
        <v>-122.3409</v>
      </c>
      <c r="G132">
        <v>37.523299999999999</v>
      </c>
      <c r="I132" t="str">
        <f>IF($B132="","",IFERROR(VLOOKUP($B132,[1]!Table1[#All],3,FALSE),""))</f>
        <v/>
      </c>
      <c r="J132" t="str">
        <f>IF($B132="","",IFERROR(VLOOKUP($B132,[1]!Table1[#All],5,FALSE),""))</f>
        <v/>
      </c>
      <c r="K132" t="str">
        <f>IF($B132="","",IFERROR(VLOOKUP($B132,[1]!Table1[#All],7,FALSE),""))</f>
        <v/>
      </c>
      <c r="L132" t="str">
        <f>IF($B132="","",IFERROR(VLOOKUP($B132,[1]!Table1[#All],70,FALSE),""))</f>
        <v/>
      </c>
      <c r="M132">
        <v>1.61</v>
      </c>
      <c r="N132" t="str">
        <f>IF($B132="","",IFERROR(VLOOKUP($B132,[1]!Table1[#All],N$1,FALSE),""))</f>
        <v/>
      </c>
      <c r="O132" t="str">
        <f>IF($B132="","",IFERROR(VLOOKUP($B132,[1]!Table1[#All],O$1,FALSE),""))</f>
        <v/>
      </c>
      <c r="P132" t="str">
        <f>IF($B132="","",IFERROR(VLOOKUP($B132,[1]!Table1[#All],P$1,FALSE),""))</f>
        <v/>
      </c>
      <c r="Q132" t="str">
        <f>IF($B132="","",IFERROR(VLOOKUP($B132,[1]!Table1[#All],Q$1,FALSE),""))</f>
        <v/>
      </c>
      <c r="R132" t="str">
        <f>IF($B132="","",IFERROR(VLOOKUP($B132,[1]!Table1[#All],R$1,FALSE),""))</f>
        <v/>
      </c>
      <c r="S132" t="str">
        <f>IF($B132="","",IFERROR(VLOOKUP($B132,[1]!Table1[#All],S$1,FALSE),""))</f>
        <v/>
      </c>
      <c r="T132" t="str">
        <f>IF($B132="","",IFERROR(VLOOKUP($B132,[1]!Table1[#All],T$1,FALSE),""))</f>
        <v/>
      </c>
      <c r="U132" t="str">
        <f>IF($B132="","",IFERROR(VLOOKUP($B132,[1]!Table1[#All],U$1,FALSE),""))</f>
        <v/>
      </c>
      <c r="V132" t="str">
        <f>IF($B132="","",IFERROR(VLOOKUP($B132,[1]!Table1[#All],V$1,FALSE),""))</f>
        <v/>
      </c>
      <c r="W132" t="str">
        <f>IF($B132="","",IFERROR(VLOOKUP($B132,[1]!Table1[#All],W$1,FALSE),""))</f>
        <v/>
      </c>
      <c r="X132" t="str">
        <f>IF($B132="","",IFERROR(VLOOKUP($B132,[1]!Table1[#All],X$1,FALSE),""))</f>
        <v/>
      </c>
      <c r="Y132" t="str">
        <f>IF($B132="","",IFERROR(VLOOKUP($B132,[1]!Table1[#All],Y$1,FALSE),""))</f>
        <v/>
      </c>
      <c r="Z132">
        <v>86</v>
      </c>
      <c r="AA132">
        <v>130</v>
      </c>
      <c r="AB132">
        <v>2011</v>
      </c>
      <c r="AC132">
        <v>55194</v>
      </c>
      <c r="AD132">
        <v>617</v>
      </c>
      <c r="AE132">
        <v>0.28000000000000003</v>
      </c>
      <c r="AF132">
        <v>1.48</v>
      </c>
      <c r="AG132">
        <v>34.43</v>
      </c>
      <c r="AH132">
        <v>0</v>
      </c>
      <c r="AI132">
        <v>1.07</v>
      </c>
      <c r="AJ132">
        <v>1.2</v>
      </c>
      <c r="AK132">
        <v>0.15</v>
      </c>
      <c r="AL132">
        <v>91</v>
      </c>
      <c r="AM132">
        <v>-1.49</v>
      </c>
      <c r="AN132">
        <v>0</v>
      </c>
      <c r="AO132">
        <v>0.21</v>
      </c>
    </row>
    <row r="133" spans="1:41" x14ac:dyDescent="0.25">
      <c r="A133" t="s">
        <v>154</v>
      </c>
      <c r="B133" t="str">
        <f t="shared" si="2"/>
        <v>204R00221</v>
      </c>
      <c r="D133" t="s">
        <v>28</v>
      </c>
      <c r="F133">
        <v>-121.667</v>
      </c>
      <c r="G133">
        <v>37.470999999999997</v>
      </c>
      <c r="I133" t="str">
        <f>IF($B133="","",IFERROR(VLOOKUP($B133,[1]!Table1[#All],3,FALSE),""))</f>
        <v/>
      </c>
      <c r="J133" t="str">
        <f>IF($B133="","",IFERROR(VLOOKUP($B133,[1]!Table1[#All],5,FALSE),""))</f>
        <v/>
      </c>
      <c r="K133" t="str">
        <f>IF($B133="","",IFERROR(VLOOKUP($B133,[1]!Table1[#All],7,FALSE),""))</f>
        <v/>
      </c>
      <c r="L133" t="str">
        <f>IF($B133="","",IFERROR(VLOOKUP($B133,[1]!Table1[#All],70,FALSE),""))</f>
        <v/>
      </c>
      <c r="M133">
        <v>12.53</v>
      </c>
      <c r="N133" t="str">
        <f>IF($B133="","",IFERROR(VLOOKUP($B133,[1]!Table1[#All],N$1,FALSE),""))</f>
        <v/>
      </c>
      <c r="O133" t="str">
        <f>IF($B133="","",IFERROR(VLOOKUP($B133,[1]!Table1[#All],O$1,FALSE),""))</f>
        <v/>
      </c>
      <c r="P133" t="str">
        <f>IF($B133="","",IFERROR(VLOOKUP($B133,[1]!Table1[#All],P$1,FALSE),""))</f>
        <v/>
      </c>
      <c r="Q133" t="str">
        <f>IF($B133="","",IFERROR(VLOOKUP($B133,[1]!Table1[#All],Q$1,FALSE),""))</f>
        <v/>
      </c>
      <c r="R133" t="str">
        <f>IF($B133="","",IFERROR(VLOOKUP($B133,[1]!Table1[#All],R$1,FALSE),""))</f>
        <v/>
      </c>
      <c r="S133" t="str">
        <f>IF($B133="","",IFERROR(VLOOKUP($B133,[1]!Table1[#All],S$1,FALSE),""))</f>
        <v/>
      </c>
      <c r="T133" t="str">
        <f>IF($B133="","",IFERROR(VLOOKUP($B133,[1]!Table1[#All],T$1,FALSE),""))</f>
        <v/>
      </c>
      <c r="U133" t="str">
        <f>IF($B133="","",IFERROR(VLOOKUP($B133,[1]!Table1[#All],U$1,FALSE),""))</f>
        <v/>
      </c>
      <c r="V133" t="str">
        <f>IF($B133="","",IFERROR(VLOOKUP($B133,[1]!Table1[#All],V$1,FALSE),""))</f>
        <v/>
      </c>
      <c r="W133" t="str">
        <f>IF($B133="","",IFERROR(VLOOKUP($B133,[1]!Table1[#All],W$1,FALSE),""))</f>
        <v/>
      </c>
      <c r="X133" t="str">
        <f>IF($B133="","",IFERROR(VLOOKUP($B133,[1]!Table1[#All],X$1,FALSE),""))</f>
        <v/>
      </c>
      <c r="Y133" t="str">
        <f>IF($B133="","",IFERROR(VLOOKUP($B133,[1]!Table1[#All],Y$1,FALSE),""))</f>
        <v/>
      </c>
      <c r="Z133">
        <v>764</v>
      </c>
      <c r="AA133">
        <v>402</v>
      </c>
      <c r="AB133">
        <v>1975</v>
      </c>
      <c r="AC133">
        <v>53321</v>
      </c>
      <c r="AD133">
        <v>780</v>
      </c>
      <c r="AE133">
        <v>0.28999999999999998</v>
      </c>
      <c r="AF133">
        <v>1.53</v>
      </c>
      <c r="AG133">
        <v>3</v>
      </c>
      <c r="AH133">
        <v>0.06</v>
      </c>
      <c r="AI133">
        <v>3.36</v>
      </c>
      <c r="AJ133">
        <v>3.33</v>
      </c>
      <c r="AK133">
        <v>0.06</v>
      </c>
      <c r="AL133">
        <v>100</v>
      </c>
      <c r="AM133">
        <v>-0.68</v>
      </c>
      <c r="AN133">
        <v>0.03</v>
      </c>
      <c r="AO133">
        <v>1.1000000000000001</v>
      </c>
    </row>
    <row r="134" spans="1:41" x14ac:dyDescent="0.25">
      <c r="A134" t="s">
        <v>155</v>
      </c>
      <c r="B134" t="str">
        <f t="shared" si="2"/>
        <v>204R00232</v>
      </c>
      <c r="F134">
        <v>-122.25149999999999</v>
      </c>
      <c r="G134">
        <v>37.463500000000003</v>
      </c>
      <c r="I134" t="str">
        <f>IF($B134="","",IFERROR(VLOOKUP($B134,[1]!Table1[#All],3,FALSE),""))</f>
        <v/>
      </c>
      <c r="J134" t="str">
        <f>IF($B134="","",IFERROR(VLOOKUP($B134,[1]!Table1[#All],5,FALSE),""))</f>
        <v/>
      </c>
      <c r="K134" t="str">
        <f>IF($B134="","",IFERROR(VLOOKUP($B134,[1]!Table1[#All],7,FALSE),""))</f>
        <v/>
      </c>
      <c r="L134" t="str">
        <f>IF($B134="","",IFERROR(VLOOKUP($B134,[1]!Table1[#All],70,FALSE),""))</f>
        <v/>
      </c>
      <c r="M134">
        <v>0.56000000000000005</v>
      </c>
      <c r="N134" t="str">
        <f>IF($B134="","",IFERROR(VLOOKUP($B134,[1]!Table1[#All],N$1,FALSE),""))</f>
        <v/>
      </c>
      <c r="O134" t="str">
        <f>IF($B134="","",IFERROR(VLOOKUP($B134,[1]!Table1[#All],O$1,FALSE),""))</f>
        <v/>
      </c>
      <c r="P134" t="str">
        <f>IF($B134="","",IFERROR(VLOOKUP($B134,[1]!Table1[#All],P$1,FALSE),""))</f>
        <v/>
      </c>
      <c r="Q134" t="str">
        <f>IF($B134="","",IFERROR(VLOOKUP($B134,[1]!Table1[#All],Q$1,FALSE),""))</f>
        <v/>
      </c>
      <c r="R134" t="str">
        <f>IF($B134="","",IFERROR(VLOOKUP($B134,[1]!Table1[#All],R$1,FALSE),""))</f>
        <v/>
      </c>
      <c r="S134" t="str">
        <f>IF($B134="","",IFERROR(VLOOKUP($B134,[1]!Table1[#All],S$1,FALSE),""))</f>
        <v/>
      </c>
      <c r="T134" t="str">
        <f>IF($B134="","",IFERROR(VLOOKUP($B134,[1]!Table1[#All],T$1,FALSE),""))</f>
        <v/>
      </c>
      <c r="U134" t="str">
        <f>IF($B134="","",IFERROR(VLOOKUP($B134,[1]!Table1[#All],U$1,FALSE),""))</f>
        <v/>
      </c>
      <c r="V134" t="str">
        <f>IF($B134="","",IFERROR(VLOOKUP($B134,[1]!Table1[#All],V$1,FALSE),""))</f>
        <v/>
      </c>
      <c r="W134" t="str">
        <f>IF($B134="","",IFERROR(VLOOKUP($B134,[1]!Table1[#All],W$1,FALSE),""))</f>
        <v/>
      </c>
      <c r="X134" t="str">
        <f>IF($B134="","",IFERROR(VLOOKUP($B134,[1]!Table1[#All],X$1,FALSE),""))</f>
        <v/>
      </c>
      <c r="Y134" t="str">
        <f>IF($B134="","",IFERROR(VLOOKUP($B134,[1]!Table1[#All],Y$1,FALSE),""))</f>
        <v/>
      </c>
      <c r="Z134">
        <v>52</v>
      </c>
      <c r="AA134">
        <v>165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34.43</v>
      </c>
      <c r="AH134">
        <v>0.06</v>
      </c>
      <c r="AI134">
        <v>1.07</v>
      </c>
      <c r="AJ134">
        <v>1.4</v>
      </c>
      <c r="AK134">
        <v>0.15</v>
      </c>
      <c r="AL134">
        <v>12</v>
      </c>
      <c r="AM134">
        <v>-1.49</v>
      </c>
      <c r="AN134">
        <v>0</v>
      </c>
      <c r="AO134">
        <v>-0.25</v>
      </c>
    </row>
    <row r="135" spans="1:41" x14ac:dyDescent="0.25">
      <c r="A135" t="s">
        <v>156</v>
      </c>
      <c r="B135" t="str">
        <f t="shared" si="2"/>
        <v>204R00244</v>
      </c>
      <c r="F135">
        <v>-122.2453</v>
      </c>
      <c r="G135">
        <v>37.471499999999999</v>
      </c>
      <c r="I135" t="str">
        <f>IF($B135="","",IFERROR(VLOOKUP($B135,[1]!Table1[#All],3,FALSE),""))</f>
        <v/>
      </c>
      <c r="J135" t="str">
        <f>IF($B135="","",IFERROR(VLOOKUP($B135,[1]!Table1[#All],5,FALSE),""))</f>
        <v/>
      </c>
      <c r="K135" t="str">
        <f>IF($B135="","",IFERROR(VLOOKUP($B135,[1]!Table1[#All],7,FALSE),""))</f>
        <v/>
      </c>
      <c r="L135" t="str">
        <f>IF($B135="","",IFERROR(VLOOKUP($B135,[1]!Table1[#All],70,FALSE),""))</f>
        <v/>
      </c>
      <c r="M135">
        <v>1.75</v>
      </c>
      <c r="N135" t="str">
        <f>IF($B135="","",IFERROR(VLOOKUP($B135,[1]!Table1[#All],N$1,FALSE),""))</f>
        <v/>
      </c>
      <c r="O135" t="str">
        <f>IF($B135="","",IFERROR(VLOOKUP($B135,[1]!Table1[#All],O$1,FALSE),""))</f>
        <v/>
      </c>
      <c r="P135" t="str">
        <f>IF($B135="","",IFERROR(VLOOKUP($B135,[1]!Table1[#All],P$1,FALSE),""))</f>
        <v/>
      </c>
      <c r="Q135" t="str">
        <f>IF($B135="","",IFERROR(VLOOKUP($B135,[1]!Table1[#All],Q$1,FALSE),""))</f>
        <v/>
      </c>
      <c r="R135" t="str">
        <f>IF($B135="","",IFERROR(VLOOKUP($B135,[1]!Table1[#All],R$1,FALSE),""))</f>
        <v/>
      </c>
      <c r="S135" t="str">
        <f>IF($B135="","",IFERROR(VLOOKUP($B135,[1]!Table1[#All],S$1,FALSE),""))</f>
        <v/>
      </c>
      <c r="T135" t="str">
        <f>IF($B135="","",IFERROR(VLOOKUP($B135,[1]!Table1[#All],T$1,FALSE),""))</f>
        <v/>
      </c>
      <c r="U135" t="str">
        <f>IF($B135="","",IFERROR(VLOOKUP($B135,[1]!Table1[#All],U$1,FALSE),""))</f>
        <v/>
      </c>
      <c r="V135" t="str">
        <f>IF($B135="","",IFERROR(VLOOKUP($B135,[1]!Table1[#All],V$1,FALSE),""))</f>
        <v/>
      </c>
      <c r="W135" t="str">
        <f>IF($B135="","",IFERROR(VLOOKUP($B135,[1]!Table1[#All],W$1,FALSE),""))</f>
        <v/>
      </c>
      <c r="X135" t="str">
        <f>IF($B135="","",IFERROR(VLOOKUP($B135,[1]!Table1[#All],X$1,FALSE),""))</f>
        <v/>
      </c>
      <c r="Y135" t="str">
        <f>IF($B135="","",IFERROR(VLOOKUP($B135,[1]!Table1[#All],Y$1,FALSE),""))</f>
        <v/>
      </c>
      <c r="Z135">
        <v>17</v>
      </c>
      <c r="AA135">
        <v>205</v>
      </c>
      <c r="AB135">
        <v>2193</v>
      </c>
      <c r="AC135">
        <v>54630</v>
      </c>
      <c r="AD135">
        <v>543</v>
      </c>
      <c r="AE135">
        <v>0.28000000000000003</v>
      </c>
      <c r="AF135">
        <v>1.49</v>
      </c>
      <c r="AG135">
        <v>13.66</v>
      </c>
      <c r="AH135">
        <v>0.1</v>
      </c>
      <c r="AI135">
        <v>2.5099999999999998</v>
      </c>
      <c r="AJ135">
        <v>1.4</v>
      </c>
      <c r="AK135">
        <v>0.24</v>
      </c>
      <c r="AL135">
        <v>2</v>
      </c>
      <c r="AM135">
        <v>-0.92</v>
      </c>
      <c r="AN135">
        <v>0.05</v>
      </c>
      <c r="AO135">
        <v>0.24</v>
      </c>
    </row>
    <row r="136" spans="1:41" x14ac:dyDescent="0.25">
      <c r="A136" t="s">
        <v>157</v>
      </c>
      <c r="B136" t="str">
        <f t="shared" si="2"/>
        <v>204R00253</v>
      </c>
      <c r="F136">
        <v>-121.755</v>
      </c>
      <c r="G136">
        <v>37.451000000000001</v>
      </c>
      <c r="I136" t="str">
        <f>IF($B136="","",IFERROR(VLOOKUP($B136,[1]!Table1[#All],3,FALSE),""))</f>
        <v/>
      </c>
      <c r="J136" t="str">
        <f>IF($B136="","",IFERROR(VLOOKUP($B136,[1]!Table1[#All],5,FALSE),""))</f>
        <v/>
      </c>
      <c r="K136" t="str">
        <f>IF($B136="","",IFERROR(VLOOKUP($B136,[1]!Table1[#All],7,FALSE),""))</f>
        <v/>
      </c>
      <c r="L136" t="str">
        <f>IF($B136="","",IFERROR(VLOOKUP($B136,[1]!Table1[#All],70,FALSE),""))</f>
        <v/>
      </c>
      <c r="M136">
        <v>165.59</v>
      </c>
      <c r="N136" t="str">
        <f>IF($B136="","",IFERROR(VLOOKUP($B136,[1]!Table1[#All],N$1,FALSE),""))</f>
        <v/>
      </c>
      <c r="O136" t="str">
        <f>IF($B136="","",IFERROR(VLOOKUP($B136,[1]!Table1[#All],O$1,FALSE),""))</f>
        <v/>
      </c>
      <c r="P136" t="str">
        <f>IF($B136="","",IFERROR(VLOOKUP($B136,[1]!Table1[#All],P$1,FALSE),""))</f>
        <v/>
      </c>
      <c r="Q136" t="str">
        <f>IF($B136="","",IFERROR(VLOOKUP($B136,[1]!Table1[#All],Q$1,FALSE),""))</f>
        <v/>
      </c>
      <c r="R136" t="str">
        <f>IF($B136="","",IFERROR(VLOOKUP($B136,[1]!Table1[#All],R$1,FALSE),""))</f>
        <v/>
      </c>
      <c r="S136" t="str">
        <f>IF($B136="","",IFERROR(VLOOKUP($B136,[1]!Table1[#All],S$1,FALSE),""))</f>
        <v/>
      </c>
      <c r="T136" t="str">
        <f>IF($B136="","",IFERROR(VLOOKUP($B136,[1]!Table1[#All],T$1,FALSE),""))</f>
        <v/>
      </c>
      <c r="U136" t="str">
        <f>IF($B136="","",IFERROR(VLOOKUP($B136,[1]!Table1[#All],U$1,FALSE),""))</f>
        <v/>
      </c>
      <c r="V136" t="str">
        <f>IF($B136="","",IFERROR(VLOOKUP($B136,[1]!Table1[#All],V$1,FALSE),""))</f>
        <v/>
      </c>
      <c r="W136" t="str">
        <f>IF($B136="","",IFERROR(VLOOKUP($B136,[1]!Table1[#All],W$1,FALSE),""))</f>
        <v/>
      </c>
      <c r="X136" t="str">
        <f>IF($B136="","",IFERROR(VLOOKUP($B136,[1]!Table1[#All],X$1,FALSE),""))</f>
        <v/>
      </c>
      <c r="Y136" t="str">
        <f>IF($B136="","",IFERROR(VLOOKUP($B136,[1]!Table1[#All],Y$1,FALSE),""))</f>
        <v/>
      </c>
      <c r="Z136">
        <v>513</v>
      </c>
      <c r="AA136">
        <v>823</v>
      </c>
      <c r="AB136">
        <v>1995</v>
      </c>
      <c r="AC136">
        <v>56122</v>
      </c>
      <c r="AD136">
        <v>735</v>
      </c>
      <c r="AE136">
        <v>0.28000000000000003</v>
      </c>
      <c r="AF136">
        <v>1.52</v>
      </c>
      <c r="AG136">
        <v>3.91</v>
      </c>
      <c r="AH136">
        <v>0.05</v>
      </c>
      <c r="AI136">
        <v>3.3</v>
      </c>
      <c r="AJ136">
        <v>3.12</v>
      </c>
      <c r="AK136">
        <v>0.06</v>
      </c>
      <c r="AL136">
        <v>100</v>
      </c>
      <c r="AM136">
        <v>-0.7</v>
      </c>
      <c r="AN136">
        <v>0.03</v>
      </c>
      <c r="AO136">
        <v>2.2200000000000002</v>
      </c>
    </row>
    <row r="137" spans="1:41" x14ac:dyDescent="0.25">
      <c r="A137" t="s">
        <v>158</v>
      </c>
      <c r="B137" t="str">
        <f t="shared" si="2"/>
        <v>204R00292</v>
      </c>
      <c r="F137">
        <v>-121.9088</v>
      </c>
      <c r="G137">
        <v>37.678699999999999</v>
      </c>
      <c r="I137" t="str">
        <f>IF($B137="","",IFERROR(VLOOKUP($B137,[1]!Table1[#All],3,FALSE),""))</f>
        <v/>
      </c>
      <c r="J137" t="str">
        <f>IF($B137="","",IFERROR(VLOOKUP($B137,[1]!Table1[#All],5,FALSE),""))</f>
        <v/>
      </c>
      <c r="K137" t="str">
        <f>IF($B137="","",IFERROR(VLOOKUP($B137,[1]!Table1[#All],7,FALSE),""))</f>
        <v/>
      </c>
      <c r="L137" t="str">
        <f>IF($B137="","",IFERROR(VLOOKUP($B137,[1]!Table1[#All],70,FALSE),""))</f>
        <v/>
      </c>
      <c r="M137">
        <v>461.87</v>
      </c>
      <c r="N137" t="str">
        <f>IF($B137="","",IFERROR(VLOOKUP($B137,[1]!Table1[#All],N$1,FALSE),""))</f>
        <v/>
      </c>
      <c r="O137" t="str">
        <f>IF($B137="","",IFERROR(VLOOKUP($B137,[1]!Table1[#All],O$1,FALSE),""))</f>
        <v/>
      </c>
      <c r="P137" t="str">
        <f>IF($B137="","",IFERROR(VLOOKUP($B137,[1]!Table1[#All],P$1,FALSE),""))</f>
        <v/>
      </c>
      <c r="Q137" t="str">
        <f>IF($B137="","",IFERROR(VLOOKUP($B137,[1]!Table1[#All],Q$1,FALSE),""))</f>
        <v/>
      </c>
      <c r="R137" t="str">
        <f>IF($B137="","",IFERROR(VLOOKUP($B137,[1]!Table1[#All],R$1,FALSE),""))</f>
        <v/>
      </c>
      <c r="S137" t="str">
        <f>IF($B137="","",IFERROR(VLOOKUP($B137,[1]!Table1[#All],S$1,FALSE),""))</f>
        <v/>
      </c>
      <c r="T137" t="str">
        <f>IF($B137="","",IFERROR(VLOOKUP($B137,[1]!Table1[#All],T$1,FALSE),""))</f>
        <v/>
      </c>
      <c r="U137" t="str">
        <f>IF($B137="","",IFERROR(VLOOKUP($B137,[1]!Table1[#All],U$1,FALSE),""))</f>
        <v/>
      </c>
      <c r="V137" t="str">
        <f>IF($B137="","",IFERROR(VLOOKUP($B137,[1]!Table1[#All],V$1,FALSE),""))</f>
        <v/>
      </c>
      <c r="W137" t="str">
        <f>IF($B137="","",IFERROR(VLOOKUP($B137,[1]!Table1[#All],W$1,FALSE),""))</f>
        <v/>
      </c>
      <c r="X137" t="str">
        <f>IF($B137="","",IFERROR(VLOOKUP($B137,[1]!Table1[#All],X$1,FALSE),""))</f>
        <v/>
      </c>
      <c r="Y137" t="str">
        <f>IF($B137="","",IFERROR(VLOOKUP($B137,[1]!Table1[#All],Y$1,FALSE),""))</f>
        <v/>
      </c>
      <c r="Z137">
        <v>97</v>
      </c>
      <c r="AA137">
        <v>1136</v>
      </c>
      <c r="AB137">
        <v>2216</v>
      </c>
      <c r="AC137">
        <v>45789</v>
      </c>
      <c r="AD137">
        <v>490</v>
      </c>
      <c r="AE137">
        <v>0.28000000000000003</v>
      </c>
      <c r="AF137">
        <v>1.47</v>
      </c>
      <c r="AH137">
        <v>0.1</v>
      </c>
      <c r="AL137">
        <v>100</v>
      </c>
      <c r="AO137">
        <v>2.66</v>
      </c>
    </row>
    <row r="138" spans="1:41" x14ac:dyDescent="0.25">
      <c r="A138" t="s">
        <v>159</v>
      </c>
      <c r="B138" t="str">
        <f t="shared" si="2"/>
        <v>204R00303</v>
      </c>
      <c r="F138">
        <v>-122.0819</v>
      </c>
      <c r="G138">
        <v>37.684199999999997</v>
      </c>
      <c r="I138" t="str">
        <f>IF($B138="","",IFERROR(VLOOKUP($B138,[1]!Table1[#All],3,FALSE),""))</f>
        <v/>
      </c>
      <c r="J138" t="str">
        <f>IF($B138="","",IFERROR(VLOOKUP($B138,[1]!Table1[#All],5,FALSE),""))</f>
        <v/>
      </c>
      <c r="K138" t="str">
        <f>IF($B138="","",IFERROR(VLOOKUP($B138,[1]!Table1[#All],7,FALSE),""))</f>
        <v/>
      </c>
      <c r="L138" t="str">
        <f>IF($B138="","",IFERROR(VLOOKUP($B138,[1]!Table1[#All],70,FALSE),""))</f>
        <v/>
      </c>
      <c r="M138">
        <v>8.25</v>
      </c>
      <c r="N138" t="str">
        <f>IF($B138="","",IFERROR(VLOOKUP($B138,[1]!Table1[#All],N$1,FALSE),""))</f>
        <v/>
      </c>
      <c r="O138" t="str">
        <f>IF($B138="","",IFERROR(VLOOKUP($B138,[1]!Table1[#All],O$1,FALSE),""))</f>
        <v/>
      </c>
      <c r="P138" t="str">
        <f>IF($B138="","",IFERROR(VLOOKUP($B138,[1]!Table1[#All],P$1,FALSE),""))</f>
        <v/>
      </c>
      <c r="Q138" t="str">
        <f>IF($B138="","",IFERROR(VLOOKUP($B138,[1]!Table1[#All],Q$1,FALSE),""))</f>
        <v/>
      </c>
      <c r="R138" t="str">
        <f>IF($B138="","",IFERROR(VLOOKUP($B138,[1]!Table1[#All],R$1,FALSE),""))</f>
        <v/>
      </c>
      <c r="S138" t="str">
        <f>IF($B138="","",IFERROR(VLOOKUP($B138,[1]!Table1[#All],S$1,FALSE),""))</f>
        <v/>
      </c>
      <c r="T138" t="str">
        <f>IF($B138="","",IFERROR(VLOOKUP($B138,[1]!Table1[#All],T$1,FALSE),""))</f>
        <v/>
      </c>
      <c r="U138" t="str">
        <f>IF($B138="","",IFERROR(VLOOKUP($B138,[1]!Table1[#All],U$1,FALSE),""))</f>
        <v/>
      </c>
      <c r="V138" t="str">
        <f>IF($B138="","",IFERROR(VLOOKUP($B138,[1]!Table1[#All],V$1,FALSE),""))</f>
        <v/>
      </c>
      <c r="W138" t="str">
        <f>IF($B138="","",IFERROR(VLOOKUP($B138,[1]!Table1[#All],W$1,FALSE),""))</f>
        <v/>
      </c>
      <c r="X138" t="str">
        <f>IF($B138="","",IFERROR(VLOOKUP($B138,[1]!Table1[#All],X$1,FALSE),""))</f>
        <v/>
      </c>
      <c r="Y138" t="str">
        <f>IF($B138="","",IFERROR(VLOOKUP($B138,[1]!Table1[#All],Y$1,FALSE),""))</f>
        <v/>
      </c>
      <c r="Z138">
        <v>38</v>
      </c>
      <c r="AA138">
        <v>140</v>
      </c>
      <c r="AB138">
        <v>1989</v>
      </c>
      <c r="AC138">
        <v>47518</v>
      </c>
      <c r="AD138">
        <v>507</v>
      </c>
      <c r="AE138">
        <v>0.28000000000000003</v>
      </c>
      <c r="AF138">
        <v>1.49</v>
      </c>
      <c r="AG138">
        <v>7.13</v>
      </c>
      <c r="AH138">
        <v>0.12</v>
      </c>
      <c r="AI138">
        <v>3.65</v>
      </c>
      <c r="AJ138">
        <v>1.35</v>
      </c>
      <c r="AK138">
        <v>0.1</v>
      </c>
      <c r="AL138">
        <v>100</v>
      </c>
      <c r="AM138">
        <v>-0.28000000000000003</v>
      </c>
      <c r="AN138">
        <v>0.27</v>
      </c>
      <c r="AO138">
        <v>0.92</v>
      </c>
    </row>
    <row r="139" spans="1:41" x14ac:dyDescent="0.25">
      <c r="A139" t="s">
        <v>160</v>
      </c>
      <c r="B139" t="str">
        <f t="shared" si="2"/>
        <v>204R00319</v>
      </c>
      <c r="F139">
        <v>-122.2182</v>
      </c>
      <c r="G139">
        <v>37.799399999999999</v>
      </c>
      <c r="I139" t="str">
        <f>IF($B139="","",IFERROR(VLOOKUP($B139,[1]!Table1[#All],3,FALSE),""))</f>
        <v/>
      </c>
      <c r="J139" t="str">
        <f>IF($B139="","",IFERROR(VLOOKUP($B139,[1]!Table1[#All],5,FALSE),""))</f>
        <v/>
      </c>
      <c r="K139" t="str">
        <f>IF($B139="","",IFERROR(VLOOKUP($B139,[1]!Table1[#All],7,FALSE),""))</f>
        <v/>
      </c>
      <c r="L139" t="str">
        <f>IF($B139="","",IFERROR(VLOOKUP($B139,[1]!Table1[#All],70,FALSE),""))</f>
        <v/>
      </c>
      <c r="M139">
        <v>8.92</v>
      </c>
      <c r="N139" t="str">
        <f>IF($B139="","",IFERROR(VLOOKUP($B139,[1]!Table1[#All],N$1,FALSE),""))</f>
        <v/>
      </c>
      <c r="O139" t="str">
        <f>IF($B139="","",IFERROR(VLOOKUP($B139,[1]!Table1[#All],O$1,FALSE),""))</f>
        <v/>
      </c>
      <c r="P139" t="str">
        <f>IF($B139="","",IFERROR(VLOOKUP($B139,[1]!Table1[#All],P$1,FALSE),""))</f>
        <v/>
      </c>
      <c r="Q139" t="str">
        <f>IF($B139="","",IFERROR(VLOOKUP($B139,[1]!Table1[#All],Q$1,FALSE),""))</f>
        <v/>
      </c>
      <c r="R139" t="str">
        <f>IF($B139="","",IFERROR(VLOOKUP($B139,[1]!Table1[#All],R$1,FALSE),""))</f>
        <v/>
      </c>
      <c r="S139" t="str">
        <f>IF($B139="","",IFERROR(VLOOKUP($B139,[1]!Table1[#All],S$1,FALSE),""))</f>
        <v/>
      </c>
      <c r="T139" t="str">
        <f>IF($B139="","",IFERROR(VLOOKUP($B139,[1]!Table1[#All],T$1,FALSE),""))</f>
        <v/>
      </c>
      <c r="U139" t="str">
        <f>IF($B139="","",IFERROR(VLOOKUP($B139,[1]!Table1[#All],U$1,FALSE),""))</f>
        <v/>
      </c>
      <c r="V139" t="str">
        <f>IF($B139="","",IFERROR(VLOOKUP($B139,[1]!Table1[#All],V$1,FALSE),""))</f>
        <v/>
      </c>
      <c r="W139" t="str">
        <f>IF($B139="","",IFERROR(VLOOKUP($B139,[1]!Table1[#All],W$1,FALSE),""))</f>
        <v/>
      </c>
      <c r="X139" t="str">
        <f>IF($B139="","",IFERROR(VLOOKUP($B139,[1]!Table1[#All],X$1,FALSE),""))</f>
        <v/>
      </c>
      <c r="Y139" t="str">
        <f>IF($B139="","",IFERROR(VLOOKUP($B139,[1]!Table1[#All],Y$1,FALSE),""))</f>
        <v/>
      </c>
      <c r="Z139">
        <v>48</v>
      </c>
      <c r="AA139">
        <v>423</v>
      </c>
      <c r="AB139">
        <v>1955</v>
      </c>
      <c r="AC139">
        <v>60451</v>
      </c>
      <c r="AD139">
        <v>619</v>
      </c>
      <c r="AE139">
        <v>0.3</v>
      </c>
      <c r="AF139">
        <v>1.53</v>
      </c>
      <c r="AG139">
        <v>12.39</v>
      </c>
      <c r="AH139">
        <v>0.12</v>
      </c>
      <c r="AI139">
        <v>5.73</v>
      </c>
      <c r="AJ139">
        <v>1.74</v>
      </c>
      <c r="AK139">
        <v>0.19</v>
      </c>
      <c r="AL139">
        <v>100</v>
      </c>
      <c r="AM139">
        <v>-0.48</v>
      </c>
      <c r="AN139">
        <v>0.1</v>
      </c>
      <c r="AO139">
        <v>0.95</v>
      </c>
    </row>
    <row r="140" spans="1:41" x14ac:dyDescent="0.25">
      <c r="A140" t="s">
        <v>161</v>
      </c>
      <c r="B140" t="str">
        <f t="shared" si="2"/>
        <v>204R00327</v>
      </c>
      <c r="F140">
        <v>-122.1007</v>
      </c>
      <c r="G140">
        <v>37.620100000000001</v>
      </c>
      <c r="I140" t="str">
        <f>IF($B140="","",IFERROR(VLOOKUP($B140,[1]!Table1[#All],3,FALSE),""))</f>
        <v/>
      </c>
      <c r="J140" t="str">
        <f>IF($B140="","",IFERROR(VLOOKUP($B140,[1]!Table1[#All],5,FALSE),""))</f>
        <v/>
      </c>
      <c r="K140" t="str">
        <f>IF($B140="","",IFERROR(VLOOKUP($B140,[1]!Table1[#All],7,FALSE),""))</f>
        <v/>
      </c>
      <c r="L140" t="str">
        <f>IF($B140="","",IFERROR(VLOOKUP($B140,[1]!Table1[#All],70,FALSE),""))</f>
        <v/>
      </c>
      <c r="M140">
        <v>2.2200000000000002</v>
      </c>
      <c r="N140" t="str">
        <f>IF($B140="","",IFERROR(VLOOKUP($B140,[1]!Table1[#All],N$1,FALSE),""))</f>
        <v/>
      </c>
      <c r="O140" t="str">
        <f>IF($B140="","",IFERROR(VLOOKUP($B140,[1]!Table1[#All],O$1,FALSE),""))</f>
        <v/>
      </c>
      <c r="P140" t="str">
        <f>IF($B140="","",IFERROR(VLOOKUP($B140,[1]!Table1[#All],P$1,FALSE),""))</f>
        <v/>
      </c>
      <c r="Q140" t="str">
        <f>IF($B140="","",IFERROR(VLOOKUP($B140,[1]!Table1[#All],Q$1,FALSE),""))</f>
        <v/>
      </c>
      <c r="R140" t="str">
        <f>IF($B140="","",IFERROR(VLOOKUP($B140,[1]!Table1[#All],R$1,FALSE),""))</f>
        <v/>
      </c>
      <c r="S140" t="str">
        <f>IF($B140="","",IFERROR(VLOOKUP($B140,[1]!Table1[#All],S$1,FALSE),""))</f>
        <v/>
      </c>
      <c r="T140" t="str">
        <f>IF($B140="","",IFERROR(VLOOKUP($B140,[1]!Table1[#All],T$1,FALSE),""))</f>
        <v/>
      </c>
      <c r="U140" t="str">
        <f>IF($B140="","",IFERROR(VLOOKUP($B140,[1]!Table1[#All],U$1,FALSE),""))</f>
        <v/>
      </c>
      <c r="V140" t="str">
        <f>IF($B140="","",IFERROR(VLOOKUP($B140,[1]!Table1[#All],V$1,FALSE),""))</f>
        <v/>
      </c>
      <c r="W140" t="str">
        <f>IF($B140="","",IFERROR(VLOOKUP($B140,[1]!Table1[#All],W$1,FALSE),""))</f>
        <v/>
      </c>
      <c r="X140" t="str">
        <f>IF($B140="","",IFERROR(VLOOKUP($B140,[1]!Table1[#All],X$1,FALSE),""))</f>
        <v/>
      </c>
      <c r="Y140" t="str">
        <f>IF($B140="","",IFERROR(VLOOKUP($B140,[1]!Table1[#All],Y$1,FALSE),""))</f>
        <v/>
      </c>
      <c r="Z140">
        <v>5</v>
      </c>
      <c r="AA140">
        <v>10</v>
      </c>
      <c r="AB140">
        <v>1999</v>
      </c>
      <c r="AC140">
        <v>42593</v>
      </c>
      <c r="AD140">
        <v>392</v>
      </c>
      <c r="AE140">
        <v>0.28000000000000003</v>
      </c>
      <c r="AF140">
        <v>1.46</v>
      </c>
      <c r="AG140">
        <v>0.96</v>
      </c>
      <c r="AH140">
        <v>0.13</v>
      </c>
      <c r="AI140">
        <v>1.52</v>
      </c>
      <c r="AJ140">
        <v>0.43</v>
      </c>
      <c r="AK140">
        <v>0.11</v>
      </c>
      <c r="AL140">
        <v>0</v>
      </c>
      <c r="AM140">
        <v>2.11</v>
      </c>
      <c r="AN140">
        <v>0.85</v>
      </c>
      <c r="AO140">
        <v>0.35</v>
      </c>
    </row>
    <row r="141" spans="1:41" x14ac:dyDescent="0.25">
      <c r="A141" t="s">
        <v>162</v>
      </c>
      <c r="B141" t="str">
        <f t="shared" si="2"/>
        <v>204R00334</v>
      </c>
      <c r="F141">
        <v>-121.7881</v>
      </c>
      <c r="G141">
        <v>37.646599999999999</v>
      </c>
      <c r="I141" t="str">
        <f>IF($B141="","",IFERROR(VLOOKUP($B141,[1]!Table1[#All],3,FALSE),""))</f>
        <v/>
      </c>
      <c r="J141" t="str">
        <f>IF($B141="","",IFERROR(VLOOKUP($B141,[1]!Table1[#All],5,FALSE),""))</f>
        <v/>
      </c>
      <c r="K141" t="str">
        <f>IF($B141="","",IFERROR(VLOOKUP($B141,[1]!Table1[#All],7,FALSE),""))</f>
        <v/>
      </c>
      <c r="L141" t="str">
        <f>IF($B141="","",IFERROR(VLOOKUP($B141,[1]!Table1[#All],70,FALSE),""))</f>
        <v/>
      </c>
      <c r="M141">
        <v>401.21</v>
      </c>
      <c r="N141" t="str">
        <f>IF($B141="","",IFERROR(VLOOKUP($B141,[1]!Table1[#All],N$1,FALSE),""))</f>
        <v/>
      </c>
      <c r="O141" t="str">
        <f>IF($B141="","",IFERROR(VLOOKUP($B141,[1]!Table1[#All],O$1,FALSE),""))</f>
        <v/>
      </c>
      <c r="P141" t="str">
        <f>IF($B141="","",IFERROR(VLOOKUP($B141,[1]!Table1[#All],P$1,FALSE),""))</f>
        <v/>
      </c>
      <c r="Q141" t="str">
        <f>IF($B141="","",IFERROR(VLOOKUP($B141,[1]!Table1[#All],Q$1,FALSE),""))</f>
        <v/>
      </c>
      <c r="R141" t="str">
        <f>IF($B141="","",IFERROR(VLOOKUP($B141,[1]!Table1[#All],R$1,FALSE),""))</f>
        <v/>
      </c>
      <c r="S141" t="str">
        <f>IF($B141="","",IFERROR(VLOOKUP($B141,[1]!Table1[#All],S$1,FALSE),""))</f>
        <v/>
      </c>
      <c r="T141" t="str">
        <f>IF($B141="","",IFERROR(VLOOKUP($B141,[1]!Table1[#All],T$1,FALSE),""))</f>
        <v/>
      </c>
      <c r="U141" t="str">
        <f>IF($B141="","",IFERROR(VLOOKUP($B141,[1]!Table1[#All],U$1,FALSE),""))</f>
        <v/>
      </c>
      <c r="V141" t="str">
        <f>IF($B141="","",IFERROR(VLOOKUP($B141,[1]!Table1[#All],V$1,FALSE),""))</f>
        <v/>
      </c>
      <c r="W141" t="str">
        <f>IF($B141="","",IFERROR(VLOOKUP($B141,[1]!Table1[#All],W$1,FALSE),""))</f>
        <v/>
      </c>
      <c r="X141" t="str">
        <f>IF($B141="","",IFERROR(VLOOKUP($B141,[1]!Table1[#All],X$1,FALSE),""))</f>
        <v/>
      </c>
      <c r="Y141" t="str">
        <f>IF($B141="","",IFERROR(VLOOKUP($B141,[1]!Table1[#All],Y$1,FALSE),""))</f>
        <v/>
      </c>
      <c r="Z141">
        <v>135</v>
      </c>
      <c r="AA141">
        <v>1110</v>
      </c>
      <c r="AB141">
        <v>2283</v>
      </c>
      <c r="AC141">
        <v>35263</v>
      </c>
      <c r="AD141">
        <v>601</v>
      </c>
      <c r="AE141">
        <v>0.28000000000000003</v>
      </c>
      <c r="AF141">
        <v>1.53</v>
      </c>
      <c r="AG141">
        <v>5.64</v>
      </c>
      <c r="AH141">
        <v>0.06</v>
      </c>
      <c r="AI141">
        <v>4.4400000000000004</v>
      </c>
      <c r="AJ141">
        <v>3.15</v>
      </c>
      <c r="AK141">
        <v>0.17</v>
      </c>
      <c r="AL141">
        <v>100</v>
      </c>
      <c r="AM141">
        <v>-0.67</v>
      </c>
      <c r="AN141">
        <v>0.04</v>
      </c>
      <c r="AO141">
        <v>2.6</v>
      </c>
    </row>
    <row r="142" spans="1:41" x14ac:dyDescent="0.25">
      <c r="A142" t="s">
        <v>163</v>
      </c>
      <c r="B142" t="str">
        <f t="shared" si="2"/>
        <v>204R00340</v>
      </c>
      <c r="F142">
        <v>-121.9207</v>
      </c>
      <c r="G142">
        <v>37.702199999999998</v>
      </c>
      <c r="I142" t="str">
        <f>IF($B142="","",IFERROR(VLOOKUP($B142,[1]!Table1[#All],3,FALSE),""))</f>
        <v/>
      </c>
      <c r="J142" t="str">
        <f>IF($B142="","",IFERROR(VLOOKUP($B142,[1]!Table1[#All],5,FALSE),""))</f>
        <v/>
      </c>
      <c r="K142" t="str">
        <f>IF($B142="","",IFERROR(VLOOKUP($B142,[1]!Table1[#All],7,FALSE),""))</f>
        <v/>
      </c>
      <c r="L142" t="str">
        <f>IF($B142="","",IFERROR(VLOOKUP($B142,[1]!Table1[#All],70,FALSE),""))</f>
        <v/>
      </c>
      <c r="M142">
        <v>21.5</v>
      </c>
      <c r="N142" t="str">
        <f>IF($B142="","",IFERROR(VLOOKUP($B142,[1]!Table1[#All],N$1,FALSE),""))</f>
        <v/>
      </c>
      <c r="O142" t="str">
        <f>IF($B142="","",IFERROR(VLOOKUP($B142,[1]!Table1[#All],O$1,FALSE),""))</f>
        <v/>
      </c>
      <c r="P142" t="str">
        <f>IF($B142="","",IFERROR(VLOOKUP($B142,[1]!Table1[#All],P$1,FALSE),""))</f>
        <v/>
      </c>
      <c r="Q142" t="str">
        <f>IF($B142="","",IFERROR(VLOOKUP($B142,[1]!Table1[#All],Q$1,FALSE),""))</f>
        <v/>
      </c>
      <c r="R142" t="str">
        <f>IF($B142="","",IFERROR(VLOOKUP($B142,[1]!Table1[#All],R$1,FALSE),""))</f>
        <v/>
      </c>
      <c r="S142" t="str">
        <f>IF($B142="","",IFERROR(VLOOKUP($B142,[1]!Table1[#All],S$1,FALSE),""))</f>
        <v/>
      </c>
      <c r="T142" t="str">
        <f>IF($B142="","",IFERROR(VLOOKUP($B142,[1]!Table1[#All],T$1,FALSE),""))</f>
        <v/>
      </c>
      <c r="U142" t="str">
        <f>IF($B142="","",IFERROR(VLOOKUP($B142,[1]!Table1[#All],U$1,FALSE),""))</f>
        <v/>
      </c>
      <c r="V142" t="str">
        <f>IF($B142="","",IFERROR(VLOOKUP($B142,[1]!Table1[#All],V$1,FALSE),""))</f>
        <v/>
      </c>
      <c r="W142" t="str">
        <f>IF($B142="","",IFERROR(VLOOKUP($B142,[1]!Table1[#All],W$1,FALSE),""))</f>
        <v/>
      </c>
      <c r="X142" t="str">
        <f>IF($B142="","",IFERROR(VLOOKUP($B142,[1]!Table1[#All],X$1,FALSE),""))</f>
        <v/>
      </c>
      <c r="Y142" t="str">
        <f>IF($B142="","",IFERROR(VLOOKUP($B142,[1]!Table1[#All],Y$1,FALSE),""))</f>
        <v/>
      </c>
      <c r="Z142">
        <v>101</v>
      </c>
      <c r="AA142">
        <v>427</v>
      </c>
      <c r="AB142">
        <v>2242</v>
      </c>
      <c r="AC142">
        <v>45545</v>
      </c>
      <c r="AD142">
        <v>497</v>
      </c>
      <c r="AE142">
        <v>0.3</v>
      </c>
      <c r="AF142">
        <v>1.51</v>
      </c>
      <c r="AG142">
        <v>4.28</v>
      </c>
      <c r="AH142">
        <v>0.12</v>
      </c>
      <c r="AI142">
        <v>10.99</v>
      </c>
      <c r="AJ142">
        <v>1.69</v>
      </c>
      <c r="AK142">
        <v>0.71</v>
      </c>
      <c r="AL142">
        <v>100</v>
      </c>
      <c r="AM142">
        <v>-0.41</v>
      </c>
      <c r="AN142">
        <v>0.18</v>
      </c>
      <c r="AO142">
        <v>1.33</v>
      </c>
    </row>
    <row r="143" spans="1:41" x14ac:dyDescent="0.25">
      <c r="A143" t="s">
        <v>164</v>
      </c>
      <c r="B143" t="str">
        <f t="shared" si="2"/>
        <v>204R00356</v>
      </c>
      <c r="F143">
        <v>-121.9093</v>
      </c>
      <c r="G143">
        <v>37.668700000000001</v>
      </c>
      <c r="I143" t="str">
        <f>IF($B143="","",IFERROR(VLOOKUP($B143,[1]!Table1[#All],3,FALSE),""))</f>
        <v/>
      </c>
      <c r="J143" t="str">
        <f>IF($B143="","",IFERROR(VLOOKUP($B143,[1]!Table1[#All],5,FALSE),""))</f>
        <v/>
      </c>
      <c r="K143" t="str">
        <f>IF($B143="","",IFERROR(VLOOKUP($B143,[1]!Table1[#All],7,FALSE),""))</f>
        <v/>
      </c>
      <c r="L143" t="str">
        <f>IF($B143="","",IFERROR(VLOOKUP($B143,[1]!Table1[#All],70,FALSE),""))</f>
        <v/>
      </c>
      <c r="M143">
        <v>579.13</v>
      </c>
      <c r="N143" t="str">
        <f>IF($B143="","",IFERROR(VLOOKUP($B143,[1]!Table1[#All],N$1,FALSE),""))</f>
        <v/>
      </c>
      <c r="O143" t="str">
        <f>IF($B143="","",IFERROR(VLOOKUP($B143,[1]!Table1[#All],O$1,FALSE),""))</f>
        <v/>
      </c>
      <c r="P143" t="str">
        <f>IF($B143="","",IFERROR(VLOOKUP($B143,[1]!Table1[#All],P$1,FALSE),""))</f>
        <v/>
      </c>
      <c r="Q143" t="str">
        <f>IF($B143="","",IFERROR(VLOOKUP($B143,[1]!Table1[#All],Q$1,FALSE),""))</f>
        <v/>
      </c>
      <c r="R143" t="str">
        <f>IF($B143="","",IFERROR(VLOOKUP($B143,[1]!Table1[#All],R$1,FALSE),""))</f>
        <v/>
      </c>
      <c r="S143" t="str">
        <f>IF($B143="","",IFERROR(VLOOKUP($B143,[1]!Table1[#All],S$1,FALSE),""))</f>
        <v/>
      </c>
      <c r="T143" t="str">
        <f>IF($B143="","",IFERROR(VLOOKUP($B143,[1]!Table1[#All],T$1,FALSE),""))</f>
        <v/>
      </c>
      <c r="U143" t="str">
        <f>IF($B143="","",IFERROR(VLOOKUP($B143,[1]!Table1[#All],U$1,FALSE),""))</f>
        <v/>
      </c>
      <c r="V143" t="str">
        <f>IF($B143="","",IFERROR(VLOOKUP($B143,[1]!Table1[#All],V$1,FALSE),""))</f>
        <v/>
      </c>
      <c r="W143" t="str">
        <f>IF($B143="","",IFERROR(VLOOKUP($B143,[1]!Table1[#All],W$1,FALSE),""))</f>
        <v/>
      </c>
      <c r="X143" t="str">
        <f>IF($B143="","",IFERROR(VLOOKUP($B143,[1]!Table1[#All],X$1,FALSE),""))</f>
        <v/>
      </c>
      <c r="Y143" t="str">
        <f>IF($B143="","",IFERROR(VLOOKUP($B143,[1]!Table1[#All],Y$1,FALSE),""))</f>
        <v/>
      </c>
      <c r="Z143">
        <v>94</v>
      </c>
      <c r="AA143">
        <v>1137</v>
      </c>
      <c r="AB143">
        <v>2216</v>
      </c>
      <c r="AC143">
        <v>45789</v>
      </c>
      <c r="AD143">
        <v>487</v>
      </c>
      <c r="AE143">
        <v>0.28000000000000003</v>
      </c>
      <c r="AF143">
        <v>1.47</v>
      </c>
      <c r="AG143">
        <v>2.68</v>
      </c>
      <c r="AH143">
        <v>0.1</v>
      </c>
      <c r="AI143">
        <v>5.82</v>
      </c>
      <c r="AJ143">
        <v>1.67</v>
      </c>
      <c r="AK143">
        <v>0.34</v>
      </c>
      <c r="AL143">
        <v>100</v>
      </c>
      <c r="AM143">
        <v>0.14000000000000001</v>
      </c>
      <c r="AN143">
        <v>0.26</v>
      </c>
      <c r="AO143">
        <v>2.76</v>
      </c>
    </row>
    <row r="144" spans="1:41" x14ac:dyDescent="0.25">
      <c r="A144" t="s">
        <v>165</v>
      </c>
      <c r="B144" t="str">
        <f t="shared" si="2"/>
        <v>204R00365</v>
      </c>
      <c r="D144" t="s">
        <v>28</v>
      </c>
      <c r="F144">
        <v>-121.684</v>
      </c>
      <c r="G144">
        <v>37.378999999999998</v>
      </c>
      <c r="I144" t="str">
        <f>IF($B144="","",IFERROR(VLOOKUP($B144,[1]!Table1[#All],3,FALSE),""))</f>
        <v/>
      </c>
      <c r="J144" t="str">
        <f>IF($B144="","",IFERROR(VLOOKUP($B144,[1]!Table1[#All],5,FALSE),""))</f>
        <v/>
      </c>
      <c r="K144" t="str">
        <f>IF($B144="","",IFERROR(VLOOKUP($B144,[1]!Table1[#All],7,FALSE),""))</f>
        <v/>
      </c>
      <c r="L144" t="str">
        <f>IF($B144="","",IFERROR(VLOOKUP($B144,[1]!Table1[#All],70,FALSE),""))</f>
        <v/>
      </c>
      <c r="M144">
        <v>306.45999999999998</v>
      </c>
      <c r="N144" t="str">
        <f>IF($B144="","",IFERROR(VLOOKUP($B144,[1]!Table1[#All],N$1,FALSE),""))</f>
        <v/>
      </c>
      <c r="O144" t="str">
        <f>IF($B144="","",IFERROR(VLOOKUP($B144,[1]!Table1[#All],O$1,FALSE),""))</f>
        <v/>
      </c>
      <c r="P144" t="str">
        <f>IF($B144="","",IFERROR(VLOOKUP($B144,[1]!Table1[#All],P$1,FALSE),""))</f>
        <v/>
      </c>
      <c r="Q144" t="str">
        <f>IF($B144="","",IFERROR(VLOOKUP($B144,[1]!Table1[#All],Q$1,FALSE),""))</f>
        <v/>
      </c>
      <c r="R144" t="str">
        <f>IF($B144="","",IFERROR(VLOOKUP($B144,[1]!Table1[#All],R$1,FALSE),""))</f>
        <v/>
      </c>
      <c r="S144" t="str">
        <f>IF($B144="","",IFERROR(VLOOKUP($B144,[1]!Table1[#All],S$1,FALSE),""))</f>
        <v/>
      </c>
      <c r="T144" t="str">
        <f>IF($B144="","",IFERROR(VLOOKUP($B144,[1]!Table1[#All],T$1,FALSE),""))</f>
        <v/>
      </c>
      <c r="U144" t="str">
        <f>IF($B144="","",IFERROR(VLOOKUP($B144,[1]!Table1[#All],U$1,FALSE),""))</f>
        <v/>
      </c>
      <c r="V144" t="str">
        <f>IF($B144="","",IFERROR(VLOOKUP($B144,[1]!Table1[#All],V$1,FALSE),""))</f>
        <v/>
      </c>
      <c r="W144" t="str">
        <f>IF($B144="","",IFERROR(VLOOKUP($B144,[1]!Table1[#All],W$1,FALSE),""))</f>
        <v/>
      </c>
      <c r="X144" t="str">
        <f>IF($B144="","",IFERROR(VLOOKUP($B144,[1]!Table1[#All],X$1,FALSE),""))</f>
        <v/>
      </c>
      <c r="Y144" t="str">
        <f>IF($B144="","",IFERROR(VLOOKUP($B144,[1]!Table1[#All],Y$1,FALSE),""))</f>
        <v/>
      </c>
      <c r="Z144">
        <v>273</v>
      </c>
      <c r="AA144">
        <v>1055</v>
      </c>
      <c r="AB144">
        <v>2000</v>
      </c>
      <c r="AC144">
        <v>54834</v>
      </c>
      <c r="AD144">
        <v>758</v>
      </c>
      <c r="AE144">
        <v>0.28000000000000003</v>
      </c>
      <c r="AF144">
        <v>1.53</v>
      </c>
      <c r="AG144">
        <v>3.37</v>
      </c>
      <c r="AH144">
        <v>7.0000000000000007E-2</v>
      </c>
      <c r="AI144">
        <v>3.34</v>
      </c>
      <c r="AJ144">
        <v>3.23</v>
      </c>
      <c r="AK144">
        <v>0.06</v>
      </c>
      <c r="AL144">
        <v>100</v>
      </c>
      <c r="AM144">
        <v>-0.68</v>
      </c>
      <c r="AN144">
        <v>0.03</v>
      </c>
      <c r="AO144">
        <v>2.4900000000000002</v>
      </c>
    </row>
    <row r="145" spans="1:41" x14ac:dyDescent="0.25">
      <c r="A145" t="s">
        <v>166</v>
      </c>
      <c r="B145" t="str">
        <f t="shared" si="2"/>
        <v>204R00367</v>
      </c>
      <c r="F145">
        <v>-122.04170000000001</v>
      </c>
      <c r="G145">
        <v>37.659599999999998</v>
      </c>
      <c r="I145" t="str">
        <f>IF($B145="","",IFERROR(VLOOKUP($B145,[1]!Table1[#All],3,FALSE),""))</f>
        <v/>
      </c>
      <c r="J145" t="str">
        <f>IF($B145="","",IFERROR(VLOOKUP($B145,[1]!Table1[#All],5,FALSE),""))</f>
        <v/>
      </c>
      <c r="K145" t="str">
        <f>IF($B145="","",IFERROR(VLOOKUP($B145,[1]!Table1[#All],7,FALSE),""))</f>
        <v/>
      </c>
      <c r="L145" t="str">
        <f>IF($B145="","",IFERROR(VLOOKUP($B145,[1]!Table1[#All],70,FALSE),""))</f>
        <v/>
      </c>
      <c r="M145">
        <v>1.64</v>
      </c>
      <c r="N145" t="str">
        <f>IF($B145="","",IFERROR(VLOOKUP($B145,[1]!Table1[#All],N$1,FALSE),""))</f>
        <v/>
      </c>
      <c r="O145" t="str">
        <f>IF($B145="","",IFERROR(VLOOKUP($B145,[1]!Table1[#All],O$1,FALSE),""))</f>
        <v/>
      </c>
      <c r="P145" t="str">
        <f>IF($B145="","",IFERROR(VLOOKUP($B145,[1]!Table1[#All],P$1,FALSE),""))</f>
        <v/>
      </c>
      <c r="Q145" t="str">
        <f>IF($B145="","",IFERROR(VLOOKUP($B145,[1]!Table1[#All],Q$1,FALSE),""))</f>
        <v/>
      </c>
      <c r="R145" t="str">
        <f>IF($B145="","",IFERROR(VLOOKUP($B145,[1]!Table1[#All],R$1,FALSE),""))</f>
        <v/>
      </c>
      <c r="S145" t="str">
        <f>IF($B145="","",IFERROR(VLOOKUP($B145,[1]!Table1[#All],S$1,FALSE),""))</f>
        <v/>
      </c>
      <c r="T145" t="str">
        <f>IF($B145="","",IFERROR(VLOOKUP($B145,[1]!Table1[#All],T$1,FALSE),""))</f>
        <v/>
      </c>
      <c r="U145" t="str">
        <f>IF($B145="","",IFERROR(VLOOKUP($B145,[1]!Table1[#All],U$1,FALSE),""))</f>
        <v/>
      </c>
      <c r="V145" t="str">
        <f>IF($B145="","",IFERROR(VLOOKUP($B145,[1]!Table1[#All],V$1,FALSE),""))</f>
        <v/>
      </c>
      <c r="W145" t="str">
        <f>IF($B145="","",IFERROR(VLOOKUP($B145,[1]!Table1[#All],W$1,FALSE),""))</f>
        <v/>
      </c>
      <c r="X145" t="str">
        <f>IF($B145="","",IFERROR(VLOOKUP($B145,[1]!Table1[#All],X$1,FALSE),""))</f>
        <v/>
      </c>
      <c r="Y145" t="str">
        <f>IF($B145="","",IFERROR(VLOOKUP($B145,[1]!Table1[#All],Y$1,FALSE),""))</f>
        <v/>
      </c>
      <c r="Z145">
        <v>159</v>
      </c>
      <c r="AA145">
        <v>251</v>
      </c>
      <c r="AB145">
        <v>2044</v>
      </c>
      <c r="AC145">
        <v>55284</v>
      </c>
      <c r="AD145">
        <v>527</v>
      </c>
      <c r="AE145">
        <v>0.3</v>
      </c>
      <c r="AF145">
        <v>1.53</v>
      </c>
      <c r="AG145">
        <v>3.12</v>
      </c>
      <c r="AH145">
        <v>0.13</v>
      </c>
      <c r="AI145">
        <v>5.22</v>
      </c>
      <c r="AJ145">
        <v>1.96</v>
      </c>
      <c r="AK145">
        <v>0.08</v>
      </c>
      <c r="AL145">
        <v>100</v>
      </c>
      <c r="AM145">
        <v>-1.03</v>
      </c>
      <c r="AN145">
        <v>7.0000000000000007E-2</v>
      </c>
      <c r="AO145">
        <v>0.21</v>
      </c>
    </row>
    <row r="146" spans="1:41" x14ac:dyDescent="0.25">
      <c r="A146" t="s">
        <v>167</v>
      </c>
      <c r="B146" t="str">
        <f t="shared" si="2"/>
        <v>204R00383</v>
      </c>
      <c r="F146">
        <v>-122.13679999999999</v>
      </c>
      <c r="G146">
        <v>37.659100000000002</v>
      </c>
      <c r="I146" t="str">
        <f>IF($B146="","",IFERROR(VLOOKUP($B146,[1]!Table1[#All],3,FALSE),""))</f>
        <v/>
      </c>
      <c r="J146" t="str">
        <f>IF($B146="","",IFERROR(VLOOKUP($B146,[1]!Table1[#All],5,FALSE),""))</f>
        <v/>
      </c>
      <c r="K146" t="str">
        <f>IF($B146="","",IFERROR(VLOOKUP($B146,[1]!Table1[#All],7,FALSE),""))</f>
        <v/>
      </c>
      <c r="L146" t="str">
        <f>IF($B146="","",IFERROR(VLOOKUP($B146,[1]!Table1[#All],70,FALSE),""))</f>
        <v/>
      </c>
      <c r="M146">
        <v>5.91</v>
      </c>
      <c r="N146" t="str">
        <f>IF($B146="","",IFERROR(VLOOKUP($B146,[1]!Table1[#All],N$1,FALSE),""))</f>
        <v/>
      </c>
      <c r="O146" t="str">
        <f>IF($B146="","",IFERROR(VLOOKUP($B146,[1]!Table1[#All],O$1,FALSE),""))</f>
        <v/>
      </c>
      <c r="P146" t="str">
        <f>IF($B146="","",IFERROR(VLOOKUP($B146,[1]!Table1[#All],P$1,FALSE),""))</f>
        <v/>
      </c>
      <c r="Q146" t="str">
        <f>IF($B146="","",IFERROR(VLOOKUP($B146,[1]!Table1[#All],Q$1,FALSE),""))</f>
        <v/>
      </c>
      <c r="R146" t="str">
        <f>IF($B146="","",IFERROR(VLOOKUP($B146,[1]!Table1[#All],R$1,FALSE),""))</f>
        <v/>
      </c>
      <c r="S146" t="str">
        <f>IF($B146="","",IFERROR(VLOOKUP($B146,[1]!Table1[#All],S$1,FALSE),""))</f>
        <v/>
      </c>
      <c r="T146" t="str">
        <f>IF($B146="","",IFERROR(VLOOKUP($B146,[1]!Table1[#All],T$1,FALSE),""))</f>
        <v/>
      </c>
      <c r="U146" t="str">
        <f>IF($B146="","",IFERROR(VLOOKUP($B146,[1]!Table1[#All],U$1,FALSE),""))</f>
        <v/>
      </c>
      <c r="V146" t="str">
        <f>IF($B146="","",IFERROR(VLOOKUP($B146,[1]!Table1[#All],V$1,FALSE),""))</f>
        <v/>
      </c>
      <c r="W146" t="str">
        <f>IF($B146="","",IFERROR(VLOOKUP($B146,[1]!Table1[#All],W$1,FALSE),""))</f>
        <v/>
      </c>
      <c r="X146" t="str">
        <f>IF($B146="","",IFERROR(VLOOKUP($B146,[1]!Table1[#All],X$1,FALSE),""))</f>
        <v/>
      </c>
      <c r="Y146" t="str">
        <f>IF($B146="","",IFERROR(VLOOKUP($B146,[1]!Table1[#All],Y$1,FALSE),""))</f>
        <v/>
      </c>
      <c r="Z146">
        <v>6</v>
      </c>
      <c r="AA146">
        <v>43</v>
      </c>
      <c r="AB146">
        <v>1945</v>
      </c>
      <c r="AC146">
        <v>46859</v>
      </c>
      <c r="AD146">
        <v>437</v>
      </c>
      <c r="AE146">
        <v>0.28999999999999998</v>
      </c>
      <c r="AF146">
        <v>1.5</v>
      </c>
      <c r="AG146">
        <v>0.96</v>
      </c>
      <c r="AH146">
        <v>0.13</v>
      </c>
      <c r="AI146">
        <v>1.52</v>
      </c>
      <c r="AJ146">
        <v>0.54</v>
      </c>
      <c r="AK146">
        <v>0.11</v>
      </c>
      <c r="AL146">
        <v>65</v>
      </c>
      <c r="AM146">
        <v>2.11</v>
      </c>
      <c r="AN146">
        <v>0.85</v>
      </c>
      <c r="AO146">
        <v>0.77</v>
      </c>
    </row>
    <row r="147" spans="1:41" x14ac:dyDescent="0.25">
      <c r="A147" t="s">
        <v>168</v>
      </c>
      <c r="B147" t="str">
        <f t="shared" si="2"/>
        <v>204R00391</v>
      </c>
      <c r="F147">
        <v>-122.0236</v>
      </c>
      <c r="G147">
        <v>37.586799999999997</v>
      </c>
      <c r="I147" t="str">
        <f>IF($B147="","",IFERROR(VLOOKUP($B147,[1]!Table1[#All],3,FALSE),""))</f>
        <v/>
      </c>
      <c r="J147" t="str">
        <f>IF($B147="","",IFERROR(VLOOKUP($B147,[1]!Table1[#All],5,FALSE),""))</f>
        <v/>
      </c>
      <c r="K147" t="str">
        <f>IF($B147="","",IFERROR(VLOOKUP($B147,[1]!Table1[#All],7,FALSE),""))</f>
        <v/>
      </c>
      <c r="L147" t="str">
        <f>IF($B147="","",IFERROR(VLOOKUP($B147,[1]!Table1[#All],70,FALSE),""))</f>
        <v/>
      </c>
      <c r="M147">
        <v>7.4</v>
      </c>
      <c r="N147" t="str">
        <f>IF($B147="","",IFERROR(VLOOKUP($B147,[1]!Table1[#All],N$1,FALSE),""))</f>
        <v/>
      </c>
      <c r="O147" t="str">
        <f>IF($B147="","",IFERROR(VLOOKUP($B147,[1]!Table1[#All],O$1,FALSE),""))</f>
        <v/>
      </c>
      <c r="P147" t="str">
        <f>IF($B147="","",IFERROR(VLOOKUP($B147,[1]!Table1[#All],P$1,FALSE),""))</f>
        <v/>
      </c>
      <c r="Q147" t="str">
        <f>IF($B147="","",IFERROR(VLOOKUP($B147,[1]!Table1[#All],Q$1,FALSE),""))</f>
        <v/>
      </c>
      <c r="R147" t="str">
        <f>IF($B147="","",IFERROR(VLOOKUP($B147,[1]!Table1[#All],R$1,FALSE),""))</f>
        <v/>
      </c>
      <c r="S147" t="str">
        <f>IF($B147="","",IFERROR(VLOOKUP($B147,[1]!Table1[#All],S$1,FALSE),""))</f>
        <v/>
      </c>
      <c r="T147" t="str">
        <f>IF($B147="","",IFERROR(VLOOKUP($B147,[1]!Table1[#All],T$1,FALSE),""))</f>
        <v/>
      </c>
      <c r="U147" t="str">
        <f>IF($B147="","",IFERROR(VLOOKUP($B147,[1]!Table1[#All],U$1,FALSE),""))</f>
        <v/>
      </c>
      <c r="V147" t="str">
        <f>IF($B147="","",IFERROR(VLOOKUP($B147,[1]!Table1[#All],V$1,FALSE),""))</f>
        <v/>
      </c>
      <c r="W147" t="str">
        <f>IF($B147="","",IFERROR(VLOOKUP($B147,[1]!Table1[#All],W$1,FALSE),""))</f>
        <v/>
      </c>
      <c r="X147" t="str">
        <f>IF($B147="","",IFERROR(VLOOKUP($B147,[1]!Table1[#All],X$1,FALSE),""))</f>
        <v/>
      </c>
      <c r="Y147" t="str">
        <f>IF($B147="","",IFERROR(VLOOKUP($B147,[1]!Table1[#All],Y$1,FALSE),""))</f>
        <v/>
      </c>
      <c r="Z147">
        <v>11</v>
      </c>
      <c r="AA147">
        <v>277</v>
      </c>
      <c r="AB147">
        <v>2046</v>
      </c>
      <c r="AC147">
        <v>39411</v>
      </c>
      <c r="AD147">
        <v>398</v>
      </c>
      <c r="AE147">
        <v>0.33</v>
      </c>
      <c r="AF147">
        <v>1.51</v>
      </c>
      <c r="AG147">
        <v>3.39</v>
      </c>
      <c r="AH147">
        <v>0.12</v>
      </c>
      <c r="AI147">
        <v>8.6</v>
      </c>
      <c r="AJ147">
        <v>1.23</v>
      </c>
      <c r="AK147">
        <v>0.6</v>
      </c>
      <c r="AL147">
        <v>100</v>
      </c>
      <c r="AM147">
        <v>0.62</v>
      </c>
      <c r="AN147">
        <v>0.44</v>
      </c>
      <c r="AO147">
        <v>0.87</v>
      </c>
    </row>
    <row r="148" spans="1:41" x14ac:dyDescent="0.25">
      <c r="A148" t="s">
        <v>169</v>
      </c>
      <c r="B148" t="str">
        <f t="shared" si="2"/>
        <v>204R00436</v>
      </c>
      <c r="F148">
        <v>-122.3707</v>
      </c>
      <c r="G148">
        <v>37.581699999999998</v>
      </c>
      <c r="I148" t="str">
        <f>IF($B148="","",IFERROR(VLOOKUP($B148,[1]!Table1[#All],3,FALSE),""))</f>
        <v/>
      </c>
      <c r="J148" t="str">
        <f>IF($B148="","",IFERROR(VLOOKUP($B148,[1]!Table1[#All],5,FALSE),""))</f>
        <v/>
      </c>
      <c r="K148" t="str">
        <f>IF($B148="","",IFERROR(VLOOKUP($B148,[1]!Table1[#All],7,FALSE),""))</f>
        <v/>
      </c>
      <c r="L148" t="str">
        <f>IF($B148="","",IFERROR(VLOOKUP($B148,[1]!Table1[#All],70,FALSE),""))</f>
        <v/>
      </c>
      <c r="M148">
        <v>1.7</v>
      </c>
      <c r="N148" t="str">
        <f>IF($B148="","",IFERROR(VLOOKUP($B148,[1]!Table1[#All],N$1,FALSE),""))</f>
        <v/>
      </c>
      <c r="O148" t="str">
        <f>IF($B148="","",IFERROR(VLOOKUP($B148,[1]!Table1[#All],O$1,FALSE),""))</f>
        <v/>
      </c>
      <c r="P148" t="str">
        <f>IF($B148="","",IFERROR(VLOOKUP($B148,[1]!Table1[#All],P$1,FALSE),""))</f>
        <v/>
      </c>
      <c r="Q148" t="str">
        <f>IF($B148="","",IFERROR(VLOOKUP($B148,[1]!Table1[#All],Q$1,FALSE),""))</f>
        <v/>
      </c>
      <c r="R148" t="str">
        <f>IF($B148="","",IFERROR(VLOOKUP($B148,[1]!Table1[#All],R$1,FALSE),""))</f>
        <v/>
      </c>
      <c r="S148" t="str">
        <f>IF($B148="","",IFERROR(VLOOKUP($B148,[1]!Table1[#All],S$1,FALSE),""))</f>
        <v/>
      </c>
      <c r="T148" t="str">
        <f>IF($B148="","",IFERROR(VLOOKUP($B148,[1]!Table1[#All],T$1,FALSE),""))</f>
        <v/>
      </c>
      <c r="U148" t="str">
        <f>IF($B148="","",IFERROR(VLOOKUP($B148,[1]!Table1[#All],U$1,FALSE),""))</f>
        <v/>
      </c>
      <c r="V148" t="str">
        <f>IF($B148="","",IFERROR(VLOOKUP($B148,[1]!Table1[#All],V$1,FALSE),""))</f>
        <v/>
      </c>
      <c r="W148" t="str">
        <f>IF($B148="","",IFERROR(VLOOKUP($B148,[1]!Table1[#All],W$1,FALSE),""))</f>
        <v/>
      </c>
      <c r="X148" t="str">
        <f>IF($B148="","",IFERROR(VLOOKUP($B148,[1]!Table1[#All],X$1,FALSE),""))</f>
        <v/>
      </c>
      <c r="Y148" t="str">
        <f>IF($B148="","",IFERROR(VLOOKUP($B148,[1]!Table1[#All],Y$1,FALSE),""))</f>
        <v/>
      </c>
      <c r="Z148">
        <v>16</v>
      </c>
      <c r="AA148">
        <v>174</v>
      </c>
      <c r="AB148">
        <v>1939</v>
      </c>
      <c r="AC148">
        <v>53945</v>
      </c>
      <c r="AD148">
        <v>586</v>
      </c>
      <c r="AE148">
        <v>0.28999999999999998</v>
      </c>
      <c r="AF148">
        <v>1.49</v>
      </c>
      <c r="AG148">
        <v>1.76</v>
      </c>
      <c r="AH148">
        <v>0.03</v>
      </c>
      <c r="AI148">
        <v>1.49</v>
      </c>
      <c r="AJ148">
        <v>1.32</v>
      </c>
      <c r="AK148">
        <v>0.08</v>
      </c>
      <c r="AL148">
        <v>100</v>
      </c>
      <c r="AM148">
        <v>-0.73</v>
      </c>
      <c r="AN148">
        <v>0.02</v>
      </c>
      <c r="AO148">
        <v>0.23</v>
      </c>
    </row>
    <row r="149" spans="1:41" x14ac:dyDescent="0.25">
      <c r="A149" t="s">
        <v>170</v>
      </c>
      <c r="B149" t="str">
        <f t="shared" si="2"/>
        <v>204R00447</v>
      </c>
      <c r="F149">
        <v>-121.861</v>
      </c>
      <c r="G149">
        <v>37.658299999999997</v>
      </c>
      <c r="I149" t="str">
        <f>IF($B149="","",IFERROR(VLOOKUP($B149,[1]!Table1[#All],3,FALSE),""))</f>
        <v/>
      </c>
      <c r="J149" t="str">
        <f>IF($B149="","",IFERROR(VLOOKUP($B149,[1]!Table1[#All],5,FALSE),""))</f>
        <v/>
      </c>
      <c r="K149" t="str">
        <f>IF($B149="","",IFERROR(VLOOKUP($B149,[1]!Table1[#All],7,FALSE),""))</f>
        <v/>
      </c>
      <c r="L149" t="str">
        <f>IF($B149="","",IFERROR(VLOOKUP($B149,[1]!Table1[#All],70,FALSE),""))</f>
        <v/>
      </c>
      <c r="M149">
        <v>2.6</v>
      </c>
      <c r="N149" t="str">
        <f>IF($B149="","",IFERROR(VLOOKUP($B149,[1]!Table1[#All],N$1,FALSE),""))</f>
        <v/>
      </c>
      <c r="O149" t="str">
        <f>IF($B149="","",IFERROR(VLOOKUP($B149,[1]!Table1[#All],O$1,FALSE),""))</f>
        <v/>
      </c>
      <c r="P149" t="str">
        <f>IF($B149="","",IFERROR(VLOOKUP($B149,[1]!Table1[#All],P$1,FALSE),""))</f>
        <v/>
      </c>
      <c r="Q149" t="str">
        <f>IF($B149="","",IFERROR(VLOOKUP($B149,[1]!Table1[#All],Q$1,FALSE),""))</f>
        <v/>
      </c>
      <c r="R149" t="str">
        <f>IF($B149="","",IFERROR(VLOOKUP($B149,[1]!Table1[#All],R$1,FALSE),""))</f>
        <v/>
      </c>
      <c r="S149" t="str">
        <f>IF($B149="","",IFERROR(VLOOKUP($B149,[1]!Table1[#All],S$1,FALSE),""))</f>
        <v/>
      </c>
      <c r="T149" t="str">
        <f>IF($B149="","",IFERROR(VLOOKUP($B149,[1]!Table1[#All],T$1,FALSE),""))</f>
        <v/>
      </c>
      <c r="U149" t="str">
        <f>IF($B149="","",IFERROR(VLOOKUP($B149,[1]!Table1[#All],U$1,FALSE),""))</f>
        <v/>
      </c>
      <c r="V149" t="str">
        <f>IF($B149="","",IFERROR(VLOOKUP($B149,[1]!Table1[#All],V$1,FALSE),""))</f>
        <v/>
      </c>
      <c r="W149" t="str">
        <f>IF($B149="","",IFERROR(VLOOKUP($B149,[1]!Table1[#All],W$1,FALSE),""))</f>
        <v/>
      </c>
      <c r="X149" t="str">
        <f>IF($B149="","",IFERROR(VLOOKUP($B149,[1]!Table1[#All],X$1,FALSE),""))</f>
        <v/>
      </c>
      <c r="Y149" t="str">
        <f>IF($B149="","",IFERROR(VLOOKUP($B149,[1]!Table1[#All],Y$1,FALSE),""))</f>
        <v/>
      </c>
      <c r="Z149">
        <v>124</v>
      </c>
      <c r="AA149">
        <v>201</v>
      </c>
      <c r="AB149">
        <v>2272</v>
      </c>
      <c r="AC149">
        <v>38953</v>
      </c>
      <c r="AD149">
        <v>430</v>
      </c>
      <c r="AE149">
        <v>0.27</v>
      </c>
      <c r="AF149">
        <v>1.47</v>
      </c>
      <c r="AG149">
        <v>1.1599999999999999</v>
      </c>
      <c r="AH149">
        <v>0.12</v>
      </c>
      <c r="AI149">
        <v>3.44</v>
      </c>
      <c r="AJ149">
        <v>1.37</v>
      </c>
      <c r="AK149">
        <v>7.0000000000000007E-2</v>
      </c>
      <c r="AL149">
        <v>100</v>
      </c>
      <c r="AM149">
        <v>-0.79</v>
      </c>
      <c r="AN149">
        <v>0.04</v>
      </c>
      <c r="AO149">
        <v>0.41</v>
      </c>
    </row>
    <row r="150" spans="1:41" x14ac:dyDescent="0.25">
      <c r="A150" t="s">
        <v>171</v>
      </c>
      <c r="B150" t="str">
        <f t="shared" si="2"/>
        <v>204R00455</v>
      </c>
      <c r="F150">
        <v>-122.0393</v>
      </c>
      <c r="G150">
        <v>37.646799999999999</v>
      </c>
      <c r="I150" t="str">
        <f>IF($B150="","",IFERROR(VLOOKUP($B150,[1]!Table1[#All],3,FALSE),""))</f>
        <v/>
      </c>
      <c r="J150" t="str">
        <f>IF($B150="","",IFERROR(VLOOKUP($B150,[1]!Table1[#All],5,FALSE),""))</f>
        <v/>
      </c>
      <c r="K150" t="str">
        <f>IF($B150="","",IFERROR(VLOOKUP($B150,[1]!Table1[#All],7,FALSE),""))</f>
        <v/>
      </c>
      <c r="L150" t="str">
        <f>IF($B150="","",IFERROR(VLOOKUP($B150,[1]!Table1[#All],70,FALSE),""))</f>
        <v/>
      </c>
      <c r="M150">
        <v>2.64</v>
      </c>
      <c r="N150" t="str">
        <f>IF($B150="","",IFERROR(VLOOKUP($B150,[1]!Table1[#All],N$1,FALSE),""))</f>
        <v/>
      </c>
      <c r="O150" t="str">
        <f>IF($B150="","",IFERROR(VLOOKUP($B150,[1]!Table1[#All],O$1,FALSE),""))</f>
        <v/>
      </c>
      <c r="P150" t="str">
        <f>IF($B150="","",IFERROR(VLOOKUP($B150,[1]!Table1[#All],P$1,FALSE),""))</f>
        <v/>
      </c>
      <c r="Q150" t="str">
        <f>IF($B150="","",IFERROR(VLOOKUP($B150,[1]!Table1[#All],Q$1,FALSE),""))</f>
        <v/>
      </c>
      <c r="R150" t="str">
        <f>IF($B150="","",IFERROR(VLOOKUP($B150,[1]!Table1[#All],R$1,FALSE),""))</f>
        <v/>
      </c>
      <c r="S150" t="str">
        <f>IF($B150="","",IFERROR(VLOOKUP($B150,[1]!Table1[#All],S$1,FALSE),""))</f>
        <v/>
      </c>
      <c r="T150" t="str">
        <f>IF($B150="","",IFERROR(VLOOKUP($B150,[1]!Table1[#All],T$1,FALSE),""))</f>
        <v/>
      </c>
      <c r="U150" t="str">
        <f>IF($B150="","",IFERROR(VLOOKUP($B150,[1]!Table1[#All],U$1,FALSE),""))</f>
        <v/>
      </c>
      <c r="V150" t="str">
        <f>IF($B150="","",IFERROR(VLOOKUP($B150,[1]!Table1[#All],V$1,FALSE),""))</f>
        <v/>
      </c>
      <c r="W150" t="str">
        <f>IF($B150="","",IFERROR(VLOOKUP($B150,[1]!Table1[#All],W$1,FALSE),""))</f>
        <v/>
      </c>
      <c r="X150" t="str">
        <f>IF($B150="","",IFERROR(VLOOKUP($B150,[1]!Table1[#All],X$1,FALSE),""))</f>
        <v/>
      </c>
      <c r="Y150" t="str">
        <f>IF($B150="","",IFERROR(VLOOKUP($B150,[1]!Table1[#All],Y$1,FALSE),""))</f>
        <v/>
      </c>
      <c r="Z150">
        <v>132</v>
      </c>
      <c r="AA150">
        <v>239</v>
      </c>
      <c r="AB150">
        <v>2044</v>
      </c>
      <c r="AC150">
        <v>55284</v>
      </c>
      <c r="AD150">
        <v>494</v>
      </c>
      <c r="AE150">
        <v>0.3</v>
      </c>
      <c r="AF150">
        <v>1.53</v>
      </c>
      <c r="AG150">
        <v>5.91</v>
      </c>
      <c r="AH150">
        <v>0.15</v>
      </c>
      <c r="AI150">
        <v>7.3</v>
      </c>
      <c r="AJ150">
        <v>1.96</v>
      </c>
      <c r="AK150">
        <v>7.0000000000000007E-2</v>
      </c>
      <c r="AL150">
        <v>100</v>
      </c>
      <c r="AM150">
        <v>-0.56999999999999995</v>
      </c>
      <c r="AN150">
        <v>0.03</v>
      </c>
      <c r="AO150">
        <v>0.42</v>
      </c>
    </row>
    <row r="151" spans="1:41" x14ac:dyDescent="0.25">
      <c r="A151" t="s">
        <v>172</v>
      </c>
      <c r="B151" t="str">
        <f t="shared" si="2"/>
        <v>204R00473</v>
      </c>
      <c r="F151">
        <v>-121.7611</v>
      </c>
      <c r="G151">
        <v>37.670499999999997</v>
      </c>
      <c r="I151" t="str">
        <f>IF($B151="","",IFERROR(VLOOKUP($B151,[1]!Table1[#All],3,FALSE),""))</f>
        <v/>
      </c>
      <c r="J151" t="str">
        <f>IF($B151="","",IFERROR(VLOOKUP($B151,[1]!Table1[#All],5,FALSE),""))</f>
        <v/>
      </c>
      <c r="K151" t="str">
        <f>IF($B151="","",IFERROR(VLOOKUP($B151,[1]!Table1[#All],7,FALSE),""))</f>
        <v/>
      </c>
      <c r="L151" t="str">
        <f>IF($B151="","",IFERROR(VLOOKUP($B151,[1]!Table1[#All],70,FALSE),""))</f>
        <v/>
      </c>
      <c r="M151">
        <v>126.83</v>
      </c>
      <c r="N151" t="str">
        <f>IF($B151="","",IFERROR(VLOOKUP($B151,[1]!Table1[#All],N$1,FALSE),""))</f>
        <v/>
      </c>
      <c r="O151" t="str">
        <f>IF($B151="","",IFERROR(VLOOKUP($B151,[1]!Table1[#All],O$1,FALSE),""))</f>
        <v/>
      </c>
      <c r="P151" t="str">
        <f>IF($B151="","",IFERROR(VLOOKUP($B151,[1]!Table1[#All],P$1,FALSE),""))</f>
        <v/>
      </c>
      <c r="Q151" t="str">
        <f>IF($B151="","",IFERROR(VLOOKUP($B151,[1]!Table1[#All],Q$1,FALSE),""))</f>
        <v/>
      </c>
      <c r="R151" t="str">
        <f>IF($B151="","",IFERROR(VLOOKUP($B151,[1]!Table1[#All],R$1,FALSE),""))</f>
        <v/>
      </c>
      <c r="S151" t="str">
        <f>IF($B151="","",IFERROR(VLOOKUP($B151,[1]!Table1[#All],S$1,FALSE),""))</f>
        <v/>
      </c>
      <c r="T151" t="str">
        <f>IF($B151="","",IFERROR(VLOOKUP($B151,[1]!Table1[#All],T$1,FALSE),""))</f>
        <v/>
      </c>
      <c r="U151" t="str">
        <f>IF($B151="","",IFERROR(VLOOKUP($B151,[1]!Table1[#All],U$1,FALSE),""))</f>
        <v/>
      </c>
      <c r="V151" t="str">
        <f>IF($B151="","",IFERROR(VLOOKUP($B151,[1]!Table1[#All],V$1,FALSE),""))</f>
        <v/>
      </c>
      <c r="W151" t="str">
        <f>IF($B151="","",IFERROR(VLOOKUP($B151,[1]!Table1[#All],W$1,FALSE),""))</f>
        <v/>
      </c>
      <c r="X151" t="str">
        <f>IF($B151="","",IFERROR(VLOOKUP($B151,[1]!Table1[#All],X$1,FALSE),""))</f>
        <v/>
      </c>
      <c r="Y151" t="str">
        <f>IF($B151="","",IFERROR(VLOOKUP($B151,[1]!Table1[#All],Y$1,FALSE),""))</f>
        <v/>
      </c>
      <c r="Z151">
        <v>157</v>
      </c>
      <c r="AA151">
        <v>1074</v>
      </c>
      <c r="AB151">
        <v>2276</v>
      </c>
      <c r="AC151">
        <v>36067</v>
      </c>
      <c r="AD151">
        <v>564</v>
      </c>
      <c r="AE151">
        <v>0.28000000000000003</v>
      </c>
      <c r="AF151">
        <v>1.53</v>
      </c>
      <c r="AG151">
        <v>5.32</v>
      </c>
      <c r="AH151">
        <v>0.04</v>
      </c>
      <c r="AI151">
        <v>2.57</v>
      </c>
      <c r="AJ151">
        <v>3.21</v>
      </c>
      <c r="AK151">
        <v>0.09</v>
      </c>
      <c r="AL151">
        <v>100</v>
      </c>
      <c r="AM151">
        <v>0.01</v>
      </c>
      <c r="AN151">
        <v>0.11</v>
      </c>
      <c r="AO151">
        <v>2.1</v>
      </c>
    </row>
    <row r="152" spans="1:41" x14ac:dyDescent="0.25">
      <c r="A152" t="s">
        <v>173</v>
      </c>
      <c r="B152" t="str">
        <f t="shared" si="2"/>
        <v>204R00520</v>
      </c>
      <c r="F152">
        <v>-122.2912</v>
      </c>
      <c r="G152">
        <v>37.5122</v>
      </c>
      <c r="I152" t="str">
        <f>IF($B152="","",IFERROR(VLOOKUP($B152,[1]!Table1[#All],3,FALSE),""))</f>
        <v/>
      </c>
      <c r="J152" t="str">
        <f>IF($B152="","",IFERROR(VLOOKUP($B152,[1]!Table1[#All],5,FALSE),""))</f>
        <v/>
      </c>
      <c r="K152" t="str">
        <f>IF($B152="","",IFERROR(VLOOKUP($B152,[1]!Table1[#All],7,FALSE),""))</f>
        <v/>
      </c>
      <c r="L152" t="str">
        <f>IF($B152="","",IFERROR(VLOOKUP($B152,[1]!Table1[#All],70,FALSE),""))</f>
        <v/>
      </c>
      <c r="M152">
        <v>4.8600000000000003</v>
      </c>
      <c r="N152" t="str">
        <f>IF($B152="","",IFERROR(VLOOKUP($B152,[1]!Table1[#All],N$1,FALSE),""))</f>
        <v/>
      </c>
      <c r="O152" t="str">
        <f>IF($B152="","",IFERROR(VLOOKUP($B152,[1]!Table1[#All],O$1,FALSE),""))</f>
        <v/>
      </c>
      <c r="P152" t="str">
        <f>IF($B152="","",IFERROR(VLOOKUP($B152,[1]!Table1[#All],P$1,FALSE),""))</f>
        <v/>
      </c>
      <c r="Q152" t="str">
        <f>IF($B152="","",IFERROR(VLOOKUP($B152,[1]!Table1[#All],Q$1,FALSE),""))</f>
        <v/>
      </c>
      <c r="R152" t="str">
        <f>IF($B152="","",IFERROR(VLOOKUP($B152,[1]!Table1[#All],R$1,FALSE),""))</f>
        <v/>
      </c>
      <c r="S152" t="str">
        <f>IF($B152="","",IFERROR(VLOOKUP($B152,[1]!Table1[#All],S$1,FALSE),""))</f>
        <v/>
      </c>
      <c r="T152" t="str">
        <f>IF($B152="","",IFERROR(VLOOKUP($B152,[1]!Table1[#All],T$1,FALSE),""))</f>
        <v/>
      </c>
      <c r="U152" t="str">
        <f>IF($B152="","",IFERROR(VLOOKUP($B152,[1]!Table1[#All],U$1,FALSE),""))</f>
        <v/>
      </c>
      <c r="V152" t="str">
        <f>IF($B152="","",IFERROR(VLOOKUP($B152,[1]!Table1[#All],V$1,FALSE),""))</f>
        <v/>
      </c>
      <c r="W152" t="str">
        <f>IF($B152="","",IFERROR(VLOOKUP($B152,[1]!Table1[#All],W$1,FALSE),""))</f>
        <v/>
      </c>
      <c r="X152" t="str">
        <f>IF($B152="","",IFERROR(VLOOKUP($B152,[1]!Table1[#All],X$1,FALSE),""))</f>
        <v/>
      </c>
      <c r="Y152" t="str">
        <f>IF($B152="","",IFERROR(VLOOKUP($B152,[1]!Table1[#All],Y$1,FALSE),""))</f>
        <v/>
      </c>
      <c r="Z152">
        <v>39</v>
      </c>
      <c r="AA152">
        <v>222</v>
      </c>
      <c r="AB152">
        <v>2115</v>
      </c>
      <c r="AC152">
        <v>59389</v>
      </c>
      <c r="AD152">
        <v>521</v>
      </c>
      <c r="AE152">
        <v>0.28000000000000003</v>
      </c>
      <c r="AF152">
        <v>1.48</v>
      </c>
      <c r="AG152">
        <v>3</v>
      </c>
      <c r="AH152">
        <v>0.11</v>
      </c>
      <c r="AI152">
        <v>3.36</v>
      </c>
      <c r="AJ152">
        <v>1.26</v>
      </c>
      <c r="AK152">
        <v>0.06</v>
      </c>
      <c r="AL152">
        <v>0</v>
      </c>
      <c r="AM152">
        <v>-0.68</v>
      </c>
      <c r="AN152">
        <v>0.06</v>
      </c>
      <c r="AO152">
        <v>0.69</v>
      </c>
    </row>
    <row r="153" spans="1:41" x14ac:dyDescent="0.25">
      <c r="A153" t="s">
        <v>174</v>
      </c>
      <c r="B153" t="str">
        <f t="shared" si="2"/>
        <v>204R00583</v>
      </c>
      <c r="F153">
        <v>-122.05929999999999</v>
      </c>
      <c r="G153">
        <v>37.619100000000003</v>
      </c>
      <c r="I153" t="str">
        <f>IF($B153="","",IFERROR(VLOOKUP($B153,[1]!Table1[#All],3,FALSE),""))</f>
        <v/>
      </c>
      <c r="J153" t="str">
        <f>IF($B153="","",IFERROR(VLOOKUP($B153,[1]!Table1[#All],5,FALSE),""))</f>
        <v/>
      </c>
      <c r="K153" t="str">
        <f>IF($B153="","",IFERROR(VLOOKUP($B153,[1]!Table1[#All],7,FALSE),""))</f>
        <v/>
      </c>
      <c r="L153" t="str">
        <f>IF($B153="","",IFERROR(VLOOKUP($B153,[1]!Table1[#All],70,FALSE),""))</f>
        <v/>
      </c>
      <c r="M153">
        <v>10.43</v>
      </c>
      <c r="N153" t="str">
        <f>IF($B153="","",IFERROR(VLOOKUP($B153,[1]!Table1[#All],N$1,FALSE),""))</f>
        <v/>
      </c>
      <c r="O153" t="str">
        <f>IF($B153="","",IFERROR(VLOOKUP($B153,[1]!Table1[#All],O$1,FALSE),""))</f>
        <v/>
      </c>
      <c r="P153" t="str">
        <f>IF($B153="","",IFERROR(VLOOKUP($B153,[1]!Table1[#All],P$1,FALSE),""))</f>
        <v/>
      </c>
      <c r="Q153" t="str">
        <f>IF($B153="","",IFERROR(VLOOKUP($B153,[1]!Table1[#All],Q$1,FALSE),""))</f>
        <v/>
      </c>
      <c r="R153" t="str">
        <f>IF($B153="","",IFERROR(VLOOKUP($B153,[1]!Table1[#All],R$1,FALSE),""))</f>
        <v/>
      </c>
      <c r="S153" t="str">
        <f>IF($B153="","",IFERROR(VLOOKUP($B153,[1]!Table1[#All],S$1,FALSE),""))</f>
        <v/>
      </c>
      <c r="T153" t="str">
        <f>IF($B153="","",IFERROR(VLOOKUP($B153,[1]!Table1[#All],T$1,FALSE),""))</f>
        <v/>
      </c>
      <c r="U153" t="str">
        <f>IF($B153="","",IFERROR(VLOOKUP($B153,[1]!Table1[#All],U$1,FALSE),""))</f>
        <v/>
      </c>
      <c r="V153" t="str">
        <f>IF($B153="","",IFERROR(VLOOKUP($B153,[1]!Table1[#All],V$1,FALSE),""))</f>
        <v/>
      </c>
      <c r="W153" t="str">
        <f>IF($B153="","",IFERROR(VLOOKUP($B153,[1]!Table1[#All],W$1,FALSE),""))</f>
        <v/>
      </c>
      <c r="X153" t="str">
        <f>IF($B153="","",IFERROR(VLOOKUP($B153,[1]!Table1[#All],X$1,FALSE),""))</f>
        <v/>
      </c>
      <c r="Y153" t="str">
        <f>IF($B153="","",IFERROR(VLOOKUP($B153,[1]!Table1[#All],Y$1,FALSE),""))</f>
        <v/>
      </c>
      <c r="Z153">
        <v>4</v>
      </c>
      <c r="AA153">
        <v>279</v>
      </c>
      <c r="AB153">
        <v>2032</v>
      </c>
      <c r="AC153">
        <v>45160</v>
      </c>
      <c r="AD153">
        <v>425</v>
      </c>
      <c r="AE153">
        <v>0.28999999999999998</v>
      </c>
      <c r="AF153">
        <v>1.51</v>
      </c>
      <c r="AG153">
        <v>1.76</v>
      </c>
      <c r="AH153">
        <v>0.12</v>
      </c>
      <c r="AI153">
        <v>2.31</v>
      </c>
      <c r="AJ153">
        <v>1.23</v>
      </c>
      <c r="AK153">
        <v>0.09</v>
      </c>
      <c r="AL153">
        <v>100</v>
      </c>
      <c r="AM153">
        <v>1.1599999999999999</v>
      </c>
      <c r="AN153">
        <v>0.59</v>
      </c>
      <c r="AO153">
        <v>1.02</v>
      </c>
    </row>
    <row r="154" spans="1:41" x14ac:dyDescent="0.25">
      <c r="A154" t="s">
        <v>175</v>
      </c>
      <c r="B154" t="str">
        <f t="shared" si="2"/>
        <v>204R00590</v>
      </c>
      <c r="F154">
        <v>-121.7818</v>
      </c>
      <c r="G154">
        <v>37.642099999999999</v>
      </c>
      <c r="I154" t="str">
        <f>IF($B154="","",IFERROR(VLOOKUP($B154,[1]!Table1[#All],3,FALSE),""))</f>
        <v/>
      </c>
      <c r="J154" t="str">
        <f>IF($B154="","",IFERROR(VLOOKUP($B154,[1]!Table1[#All],5,FALSE),""))</f>
        <v/>
      </c>
      <c r="K154" t="str">
        <f>IF($B154="","",IFERROR(VLOOKUP($B154,[1]!Table1[#All],7,FALSE),""))</f>
        <v/>
      </c>
      <c r="L154" t="str">
        <f>IF($B154="","",IFERROR(VLOOKUP($B154,[1]!Table1[#All],70,FALSE),""))</f>
        <v/>
      </c>
      <c r="M154">
        <v>397.64</v>
      </c>
      <c r="N154" t="str">
        <f>IF($B154="","",IFERROR(VLOOKUP($B154,[1]!Table1[#All],N$1,FALSE),""))</f>
        <v/>
      </c>
      <c r="O154" t="str">
        <f>IF($B154="","",IFERROR(VLOOKUP($B154,[1]!Table1[#All],O$1,FALSE),""))</f>
        <v/>
      </c>
      <c r="P154" t="str">
        <f>IF($B154="","",IFERROR(VLOOKUP($B154,[1]!Table1[#All],P$1,FALSE),""))</f>
        <v/>
      </c>
      <c r="Q154" t="str">
        <f>IF($B154="","",IFERROR(VLOOKUP($B154,[1]!Table1[#All],Q$1,FALSE),""))</f>
        <v/>
      </c>
      <c r="R154" t="str">
        <f>IF($B154="","",IFERROR(VLOOKUP($B154,[1]!Table1[#All],R$1,FALSE),""))</f>
        <v/>
      </c>
      <c r="S154" t="str">
        <f>IF($B154="","",IFERROR(VLOOKUP($B154,[1]!Table1[#All],S$1,FALSE),""))</f>
        <v/>
      </c>
      <c r="T154" t="str">
        <f>IF($B154="","",IFERROR(VLOOKUP($B154,[1]!Table1[#All],T$1,FALSE),""))</f>
        <v/>
      </c>
      <c r="U154" t="str">
        <f>IF($B154="","",IFERROR(VLOOKUP($B154,[1]!Table1[#All],U$1,FALSE),""))</f>
        <v/>
      </c>
      <c r="V154" t="str">
        <f>IF($B154="","",IFERROR(VLOOKUP($B154,[1]!Table1[#All],V$1,FALSE),""))</f>
        <v/>
      </c>
      <c r="W154" t="str">
        <f>IF($B154="","",IFERROR(VLOOKUP($B154,[1]!Table1[#All],W$1,FALSE),""))</f>
        <v/>
      </c>
      <c r="X154" t="str">
        <f>IF($B154="","",IFERROR(VLOOKUP($B154,[1]!Table1[#All],X$1,FALSE),""))</f>
        <v/>
      </c>
      <c r="Y154" t="str">
        <f>IF($B154="","",IFERROR(VLOOKUP($B154,[1]!Table1[#All],Y$1,FALSE),""))</f>
        <v/>
      </c>
      <c r="Z154">
        <v>139</v>
      </c>
      <c r="AA154">
        <v>1107</v>
      </c>
      <c r="AB154">
        <v>2240</v>
      </c>
      <c r="AC154">
        <v>38856</v>
      </c>
      <c r="AD154">
        <v>601</v>
      </c>
      <c r="AE154">
        <v>0.28000000000000003</v>
      </c>
      <c r="AF154">
        <v>1.53</v>
      </c>
      <c r="AG154">
        <v>5.71</v>
      </c>
      <c r="AH154">
        <v>0.06</v>
      </c>
      <c r="AI154">
        <v>4.5</v>
      </c>
      <c r="AJ154">
        <v>3.14</v>
      </c>
      <c r="AK154">
        <v>0.17</v>
      </c>
      <c r="AL154">
        <v>100</v>
      </c>
      <c r="AM154">
        <v>-0.69</v>
      </c>
      <c r="AN154">
        <v>0.03</v>
      </c>
      <c r="AO154">
        <v>2.6</v>
      </c>
    </row>
    <row r="155" spans="1:41" x14ac:dyDescent="0.25">
      <c r="A155" t="s">
        <v>176</v>
      </c>
      <c r="B155" t="str">
        <f t="shared" si="2"/>
        <v>204R00596</v>
      </c>
      <c r="F155">
        <v>-121.9033</v>
      </c>
      <c r="G155">
        <v>37.700600000000001</v>
      </c>
      <c r="I155" t="str">
        <f>IF($B155="","",IFERROR(VLOOKUP($B155,[1]!Table1[#All],3,FALSE),""))</f>
        <v/>
      </c>
      <c r="J155" t="str">
        <f>IF($B155="","",IFERROR(VLOOKUP($B155,[1]!Table1[#All],5,FALSE),""))</f>
        <v/>
      </c>
      <c r="K155" t="str">
        <f>IF($B155="","",IFERROR(VLOOKUP($B155,[1]!Table1[#All],7,FALSE),""))</f>
        <v/>
      </c>
      <c r="L155" t="str">
        <f>IF($B155="","",IFERROR(VLOOKUP($B155,[1]!Table1[#All],70,FALSE),""))</f>
        <v/>
      </c>
      <c r="M155">
        <v>8.17</v>
      </c>
      <c r="N155" t="str">
        <f>IF($B155="","",IFERROR(VLOOKUP($B155,[1]!Table1[#All],N$1,FALSE),""))</f>
        <v/>
      </c>
      <c r="O155" t="str">
        <f>IF($B155="","",IFERROR(VLOOKUP($B155,[1]!Table1[#All],O$1,FALSE),""))</f>
        <v/>
      </c>
      <c r="P155" t="str">
        <f>IF($B155="","",IFERROR(VLOOKUP($B155,[1]!Table1[#All],P$1,FALSE),""))</f>
        <v/>
      </c>
      <c r="Q155" t="str">
        <f>IF($B155="","",IFERROR(VLOOKUP($B155,[1]!Table1[#All],Q$1,FALSE),""))</f>
        <v/>
      </c>
      <c r="R155" t="str">
        <f>IF($B155="","",IFERROR(VLOOKUP($B155,[1]!Table1[#All],R$1,FALSE),""))</f>
        <v/>
      </c>
      <c r="S155" t="str">
        <f>IF($B155="","",IFERROR(VLOOKUP($B155,[1]!Table1[#All],S$1,FALSE),""))</f>
        <v/>
      </c>
      <c r="T155" t="str">
        <f>IF($B155="","",IFERROR(VLOOKUP($B155,[1]!Table1[#All],T$1,FALSE),""))</f>
        <v/>
      </c>
      <c r="U155" t="str">
        <f>IF($B155="","",IFERROR(VLOOKUP($B155,[1]!Table1[#All],U$1,FALSE),""))</f>
        <v/>
      </c>
      <c r="V155" t="str">
        <f>IF($B155="","",IFERROR(VLOOKUP($B155,[1]!Table1[#All],V$1,FALSE),""))</f>
        <v/>
      </c>
      <c r="W155" t="str">
        <f>IF($B155="","",IFERROR(VLOOKUP($B155,[1]!Table1[#All],W$1,FALSE),""))</f>
        <v/>
      </c>
      <c r="X155" t="str">
        <f>IF($B155="","",IFERROR(VLOOKUP($B155,[1]!Table1[#All],X$1,FALSE),""))</f>
        <v/>
      </c>
      <c r="Y155" t="str">
        <f>IF($B155="","",IFERROR(VLOOKUP($B155,[1]!Table1[#All],Y$1,FALSE),""))</f>
        <v/>
      </c>
      <c r="Z155">
        <v>98</v>
      </c>
      <c r="AA155">
        <v>155</v>
      </c>
      <c r="AB155">
        <v>2242</v>
      </c>
      <c r="AC155">
        <v>45545</v>
      </c>
      <c r="AD155">
        <v>432</v>
      </c>
      <c r="AE155">
        <v>0.28000000000000003</v>
      </c>
      <c r="AF155">
        <v>1.45</v>
      </c>
      <c r="AG155">
        <v>1.1000000000000001</v>
      </c>
      <c r="AH155">
        <v>0.12</v>
      </c>
      <c r="AI155">
        <v>2.82</v>
      </c>
      <c r="AJ155">
        <v>0.49</v>
      </c>
      <c r="AK155">
        <v>0.08</v>
      </c>
      <c r="AL155">
        <v>100</v>
      </c>
      <c r="AM155">
        <v>0.14000000000000001</v>
      </c>
      <c r="AN155">
        <v>0.31</v>
      </c>
      <c r="AO155">
        <v>0.91</v>
      </c>
    </row>
    <row r="156" spans="1:41" x14ac:dyDescent="0.25">
      <c r="A156" t="s">
        <v>177</v>
      </c>
      <c r="B156" t="str">
        <f t="shared" si="2"/>
        <v>204R00623</v>
      </c>
      <c r="F156">
        <v>-122.0448</v>
      </c>
      <c r="G156">
        <v>37.694600000000001</v>
      </c>
      <c r="I156" t="str">
        <f>IF($B156="","",IFERROR(VLOOKUP($B156,[1]!Table1[#All],3,FALSE),""))</f>
        <v/>
      </c>
      <c r="J156" t="str">
        <f>IF($B156="","",IFERROR(VLOOKUP($B156,[1]!Table1[#All],5,FALSE),""))</f>
        <v/>
      </c>
      <c r="K156" t="str">
        <f>IF($B156="","",IFERROR(VLOOKUP($B156,[1]!Table1[#All],7,FALSE),""))</f>
        <v/>
      </c>
      <c r="L156" t="str">
        <f>IF($B156="","",IFERROR(VLOOKUP($B156,[1]!Table1[#All],70,FALSE),""))</f>
        <v/>
      </c>
      <c r="M156">
        <v>46.44</v>
      </c>
      <c r="N156" t="str">
        <f>IF($B156="","",IFERROR(VLOOKUP($B156,[1]!Table1[#All],N$1,FALSE),""))</f>
        <v/>
      </c>
      <c r="O156" t="str">
        <f>IF($B156="","",IFERROR(VLOOKUP($B156,[1]!Table1[#All],O$1,FALSE),""))</f>
        <v/>
      </c>
      <c r="P156" t="str">
        <f>IF($B156="","",IFERROR(VLOOKUP($B156,[1]!Table1[#All],P$1,FALSE),""))</f>
        <v/>
      </c>
      <c r="Q156" t="str">
        <f>IF($B156="","",IFERROR(VLOOKUP($B156,[1]!Table1[#All],Q$1,FALSE),""))</f>
        <v/>
      </c>
      <c r="R156" t="str">
        <f>IF($B156="","",IFERROR(VLOOKUP($B156,[1]!Table1[#All],R$1,FALSE),""))</f>
        <v/>
      </c>
      <c r="S156" t="str">
        <f>IF($B156="","",IFERROR(VLOOKUP($B156,[1]!Table1[#All],S$1,FALSE),""))</f>
        <v/>
      </c>
      <c r="T156" t="str">
        <f>IF($B156="","",IFERROR(VLOOKUP($B156,[1]!Table1[#All],T$1,FALSE),""))</f>
        <v/>
      </c>
      <c r="U156" t="str">
        <f>IF($B156="","",IFERROR(VLOOKUP($B156,[1]!Table1[#All],U$1,FALSE),""))</f>
        <v/>
      </c>
      <c r="V156" t="str">
        <f>IF($B156="","",IFERROR(VLOOKUP($B156,[1]!Table1[#All],V$1,FALSE),""))</f>
        <v/>
      </c>
      <c r="W156" t="str">
        <f>IF($B156="","",IFERROR(VLOOKUP($B156,[1]!Table1[#All],W$1,FALSE),""))</f>
        <v/>
      </c>
      <c r="X156" t="str">
        <f>IF($B156="","",IFERROR(VLOOKUP($B156,[1]!Table1[#All],X$1,FALSE),""))</f>
        <v/>
      </c>
      <c r="Y156" t="str">
        <f>IF($B156="","",IFERROR(VLOOKUP($B156,[1]!Table1[#All],Y$1,FALSE),""))</f>
        <v/>
      </c>
      <c r="Z156">
        <v>70</v>
      </c>
      <c r="AA156">
        <v>486</v>
      </c>
      <c r="AB156">
        <v>2048</v>
      </c>
      <c r="AC156">
        <v>55008</v>
      </c>
      <c r="AD156">
        <v>517</v>
      </c>
      <c r="AE156">
        <v>0.3</v>
      </c>
      <c r="AF156">
        <v>1.53</v>
      </c>
      <c r="AG156">
        <v>3.68</v>
      </c>
      <c r="AH156">
        <v>0.13</v>
      </c>
      <c r="AI156">
        <v>7.98</v>
      </c>
      <c r="AJ156">
        <v>1.96</v>
      </c>
      <c r="AK156">
        <v>0.36</v>
      </c>
      <c r="AL156">
        <v>100</v>
      </c>
      <c r="AM156">
        <v>-0.94</v>
      </c>
      <c r="AN156">
        <v>0.06</v>
      </c>
      <c r="AO156">
        <v>1.67</v>
      </c>
    </row>
    <row r="157" spans="1:41" x14ac:dyDescent="0.25">
      <c r="A157" t="s">
        <v>178</v>
      </c>
      <c r="B157" t="str">
        <f t="shared" si="2"/>
        <v>204R00639</v>
      </c>
      <c r="F157">
        <v>-122.1443</v>
      </c>
      <c r="G157">
        <v>37.681399999999996</v>
      </c>
      <c r="I157" t="str">
        <f>IF($B157="","",IFERROR(VLOOKUP($B157,[1]!Table1[#All],3,FALSE),""))</f>
        <v/>
      </c>
      <c r="J157" t="str">
        <f>IF($B157="","",IFERROR(VLOOKUP($B157,[1]!Table1[#All],5,FALSE),""))</f>
        <v/>
      </c>
      <c r="K157" t="str">
        <f>IF($B157="","",IFERROR(VLOOKUP($B157,[1]!Table1[#All],7,FALSE),""))</f>
        <v/>
      </c>
      <c r="L157" t="str">
        <f>IF($B157="","",IFERROR(VLOOKUP($B157,[1]!Table1[#All],70,FALSE),""))</f>
        <v/>
      </c>
      <c r="M157">
        <v>124.24</v>
      </c>
      <c r="N157" t="str">
        <f>IF($B157="","",IFERROR(VLOOKUP($B157,[1]!Table1[#All],N$1,FALSE),""))</f>
        <v/>
      </c>
      <c r="O157" t="str">
        <f>IF($B157="","",IFERROR(VLOOKUP($B157,[1]!Table1[#All],O$1,FALSE),""))</f>
        <v/>
      </c>
      <c r="P157" t="str">
        <f>IF($B157="","",IFERROR(VLOOKUP($B157,[1]!Table1[#All],P$1,FALSE),""))</f>
        <v/>
      </c>
      <c r="Q157" t="str">
        <f>IF($B157="","",IFERROR(VLOOKUP($B157,[1]!Table1[#All],Q$1,FALSE),""))</f>
        <v/>
      </c>
      <c r="R157" t="str">
        <f>IF($B157="","",IFERROR(VLOOKUP($B157,[1]!Table1[#All],R$1,FALSE),""))</f>
        <v/>
      </c>
      <c r="S157" t="str">
        <f>IF($B157="","",IFERROR(VLOOKUP($B157,[1]!Table1[#All],S$1,FALSE),""))</f>
        <v/>
      </c>
      <c r="T157" t="str">
        <f>IF($B157="","",IFERROR(VLOOKUP($B157,[1]!Table1[#All],T$1,FALSE),""))</f>
        <v/>
      </c>
      <c r="U157" t="str">
        <f>IF($B157="","",IFERROR(VLOOKUP($B157,[1]!Table1[#All],U$1,FALSE),""))</f>
        <v/>
      </c>
      <c r="V157" t="str">
        <f>IF($B157="","",IFERROR(VLOOKUP($B157,[1]!Table1[#All],V$1,FALSE),""))</f>
        <v/>
      </c>
      <c r="W157" t="str">
        <f>IF($B157="","",IFERROR(VLOOKUP($B157,[1]!Table1[#All],W$1,FALSE),""))</f>
        <v/>
      </c>
      <c r="X157" t="str">
        <f>IF($B157="","",IFERROR(VLOOKUP($B157,[1]!Table1[#All],X$1,FALSE),""))</f>
        <v/>
      </c>
      <c r="Y157" t="str">
        <f>IF($B157="","",IFERROR(VLOOKUP($B157,[1]!Table1[#All],Y$1,FALSE),""))</f>
        <v/>
      </c>
      <c r="Z157">
        <v>8</v>
      </c>
      <c r="AA157">
        <v>574</v>
      </c>
      <c r="AB157">
        <v>1945</v>
      </c>
      <c r="AC157">
        <v>46859</v>
      </c>
      <c r="AD157">
        <v>520</v>
      </c>
      <c r="AE157">
        <v>0.3</v>
      </c>
      <c r="AF157">
        <v>1.52</v>
      </c>
      <c r="AG157">
        <v>3.75</v>
      </c>
      <c r="AH157">
        <v>0.12</v>
      </c>
      <c r="AI157">
        <v>7.15</v>
      </c>
      <c r="AJ157">
        <v>1.8</v>
      </c>
      <c r="AK157">
        <v>0.35</v>
      </c>
      <c r="AL157">
        <v>100</v>
      </c>
      <c r="AM157">
        <v>-0.62</v>
      </c>
      <c r="AN157">
        <v>0.13</v>
      </c>
      <c r="AO157">
        <v>2.09</v>
      </c>
    </row>
    <row r="158" spans="1:41" x14ac:dyDescent="0.25">
      <c r="A158" t="s">
        <v>179</v>
      </c>
      <c r="B158" t="str">
        <f t="shared" si="2"/>
        <v>204R00647</v>
      </c>
      <c r="F158">
        <v>-122.0175</v>
      </c>
      <c r="G158">
        <v>37.609699999999997</v>
      </c>
      <c r="I158" t="str">
        <f>IF($B158="","",IFERROR(VLOOKUP($B158,[1]!Table1[#All],3,FALSE),""))</f>
        <v/>
      </c>
      <c r="J158" t="str">
        <f>IF($B158="","",IFERROR(VLOOKUP($B158,[1]!Table1[#All],5,FALSE),""))</f>
        <v/>
      </c>
      <c r="K158" t="str">
        <f>IF($B158="","",IFERROR(VLOOKUP($B158,[1]!Table1[#All],7,FALSE),""))</f>
        <v/>
      </c>
      <c r="L158" t="str">
        <f>IF($B158="","",IFERROR(VLOOKUP($B158,[1]!Table1[#All],70,FALSE),""))</f>
        <v/>
      </c>
      <c r="M158">
        <v>10.9</v>
      </c>
      <c r="N158" t="str">
        <f>IF($B158="","",IFERROR(VLOOKUP($B158,[1]!Table1[#All],N$1,FALSE),""))</f>
        <v/>
      </c>
      <c r="O158" t="str">
        <f>IF($B158="","",IFERROR(VLOOKUP($B158,[1]!Table1[#All],O$1,FALSE),""))</f>
        <v/>
      </c>
      <c r="P158" t="str">
        <f>IF($B158="","",IFERROR(VLOOKUP($B158,[1]!Table1[#All],P$1,FALSE),""))</f>
        <v/>
      </c>
      <c r="Q158" t="str">
        <f>IF($B158="","",IFERROR(VLOOKUP($B158,[1]!Table1[#All],Q$1,FALSE),""))</f>
        <v/>
      </c>
      <c r="R158" t="str">
        <f>IF($B158="","",IFERROR(VLOOKUP($B158,[1]!Table1[#All],R$1,FALSE),""))</f>
        <v/>
      </c>
      <c r="S158" t="str">
        <f>IF($B158="","",IFERROR(VLOOKUP($B158,[1]!Table1[#All],S$1,FALSE),""))</f>
        <v/>
      </c>
      <c r="T158" t="str">
        <f>IF($B158="","",IFERROR(VLOOKUP($B158,[1]!Table1[#All],T$1,FALSE),""))</f>
        <v/>
      </c>
      <c r="U158" t="str">
        <f>IF($B158="","",IFERROR(VLOOKUP($B158,[1]!Table1[#All],U$1,FALSE),""))</f>
        <v/>
      </c>
      <c r="V158" t="str">
        <f>IF($B158="","",IFERROR(VLOOKUP($B158,[1]!Table1[#All],V$1,FALSE),""))</f>
        <v/>
      </c>
      <c r="W158" t="str">
        <f>IF($B158="","",IFERROR(VLOOKUP($B158,[1]!Table1[#All],W$1,FALSE),""))</f>
        <v/>
      </c>
      <c r="X158" t="str">
        <f>IF($B158="","",IFERROR(VLOOKUP($B158,[1]!Table1[#All],X$1,FALSE),""))</f>
        <v/>
      </c>
      <c r="Y158" t="str">
        <f>IF($B158="","",IFERROR(VLOOKUP($B158,[1]!Table1[#All],Y$1,FALSE),""))</f>
        <v/>
      </c>
      <c r="Z158">
        <v>39</v>
      </c>
      <c r="AA158">
        <v>427</v>
      </c>
      <c r="AB158">
        <v>2064</v>
      </c>
      <c r="AC158">
        <v>55143</v>
      </c>
      <c r="AD158">
        <v>473</v>
      </c>
      <c r="AE158">
        <v>0.3</v>
      </c>
      <c r="AF158">
        <v>1.53</v>
      </c>
      <c r="AG158">
        <v>3.26</v>
      </c>
      <c r="AH158">
        <v>0.13</v>
      </c>
      <c r="AI158">
        <v>4.99</v>
      </c>
      <c r="AJ158">
        <v>1.96</v>
      </c>
      <c r="AK158">
        <v>0.08</v>
      </c>
      <c r="AL158">
        <v>100</v>
      </c>
      <c r="AM158">
        <v>-0.89</v>
      </c>
      <c r="AN158">
        <v>0.06</v>
      </c>
      <c r="AO158">
        <v>1.04</v>
      </c>
    </row>
    <row r="159" spans="1:41" x14ac:dyDescent="0.25">
      <c r="A159" t="s">
        <v>180</v>
      </c>
      <c r="B159" t="str">
        <f t="shared" si="2"/>
        <v>204R00665</v>
      </c>
      <c r="F159">
        <v>-121.7617</v>
      </c>
      <c r="G159">
        <v>37.7014</v>
      </c>
      <c r="I159" t="str">
        <f>IF($B159="","",IFERROR(VLOOKUP($B159,[1]!Table1[#All],3,FALSE),""))</f>
        <v/>
      </c>
      <c r="J159" t="str">
        <f>IF($B159="","",IFERROR(VLOOKUP($B159,[1]!Table1[#All],5,FALSE),""))</f>
        <v/>
      </c>
      <c r="K159" t="str">
        <f>IF($B159="","",IFERROR(VLOOKUP($B159,[1]!Table1[#All],7,FALSE),""))</f>
        <v/>
      </c>
      <c r="L159" t="str">
        <f>IF($B159="","",IFERROR(VLOOKUP($B159,[1]!Table1[#All],70,FALSE),""))</f>
        <v/>
      </c>
      <c r="M159">
        <v>140.27000000000001</v>
      </c>
      <c r="N159" t="str">
        <f>IF($B159="","",IFERROR(VLOOKUP($B159,[1]!Table1[#All],N$1,FALSE),""))</f>
        <v/>
      </c>
      <c r="O159" t="str">
        <f>IF($B159="","",IFERROR(VLOOKUP($B159,[1]!Table1[#All],O$1,FALSE),""))</f>
        <v/>
      </c>
      <c r="P159" t="str">
        <f>IF($B159="","",IFERROR(VLOOKUP($B159,[1]!Table1[#All],P$1,FALSE),""))</f>
        <v/>
      </c>
      <c r="Q159" t="str">
        <f>IF($B159="","",IFERROR(VLOOKUP($B159,[1]!Table1[#All],Q$1,FALSE),""))</f>
        <v/>
      </c>
      <c r="R159" t="str">
        <f>IF($B159="","",IFERROR(VLOOKUP($B159,[1]!Table1[#All],R$1,FALSE),""))</f>
        <v/>
      </c>
      <c r="S159" t="str">
        <f>IF($B159="","",IFERROR(VLOOKUP($B159,[1]!Table1[#All],S$1,FALSE),""))</f>
        <v/>
      </c>
      <c r="T159" t="str">
        <f>IF($B159="","",IFERROR(VLOOKUP($B159,[1]!Table1[#All],T$1,FALSE),""))</f>
        <v/>
      </c>
      <c r="U159" t="str">
        <f>IF($B159="","",IFERROR(VLOOKUP($B159,[1]!Table1[#All],U$1,FALSE),""))</f>
        <v/>
      </c>
      <c r="V159" t="str">
        <f>IF($B159="","",IFERROR(VLOOKUP($B159,[1]!Table1[#All],V$1,FALSE),""))</f>
        <v/>
      </c>
      <c r="W159" t="str">
        <f>IF($B159="","",IFERROR(VLOOKUP($B159,[1]!Table1[#All],W$1,FALSE),""))</f>
        <v/>
      </c>
      <c r="X159" t="str">
        <f>IF($B159="","",IFERROR(VLOOKUP($B159,[1]!Table1[#All],X$1,FALSE),""))</f>
        <v/>
      </c>
      <c r="Y159" t="str">
        <f>IF($B159="","",IFERROR(VLOOKUP($B159,[1]!Table1[#All],Y$1,FALSE),""))</f>
        <v/>
      </c>
      <c r="Z159">
        <v>140</v>
      </c>
      <c r="AA159">
        <v>757</v>
      </c>
      <c r="AB159">
        <v>2283</v>
      </c>
      <c r="AC159">
        <v>35399</v>
      </c>
      <c r="AD159">
        <v>484</v>
      </c>
      <c r="AE159">
        <v>0.28000000000000003</v>
      </c>
      <c r="AF159">
        <v>1.44</v>
      </c>
      <c r="AH159">
        <v>0.11</v>
      </c>
      <c r="AL159">
        <v>100</v>
      </c>
      <c r="AO159">
        <v>2.15</v>
      </c>
    </row>
    <row r="160" spans="1:41" x14ac:dyDescent="0.25">
      <c r="A160" t="s">
        <v>181</v>
      </c>
      <c r="B160" t="str">
        <f t="shared" si="2"/>
        <v>204R00680</v>
      </c>
      <c r="F160">
        <v>-122.2413</v>
      </c>
      <c r="G160">
        <v>37.438000000000002</v>
      </c>
      <c r="I160" t="str">
        <f>IF($B160="","",IFERROR(VLOOKUP($B160,[1]!Table1[#All],3,FALSE),""))</f>
        <v/>
      </c>
      <c r="J160" t="str">
        <f>IF($B160="","",IFERROR(VLOOKUP($B160,[1]!Table1[#All],5,FALSE),""))</f>
        <v/>
      </c>
      <c r="K160" t="str">
        <f>IF($B160="","",IFERROR(VLOOKUP($B160,[1]!Table1[#All],7,FALSE),""))</f>
        <v/>
      </c>
      <c r="L160" t="str">
        <f>IF($B160="","",IFERROR(VLOOKUP($B160,[1]!Table1[#All],70,FALSE),""))</f>
        <v/>
      </c>
      <c r="M160">
        <v>2.66</v>
      </c>
      <c r="N160" t="str">
        <f>IF($B160="","",IFERROR(VLOOKUP($B160,[1]!Table1[#All],N$1,FALSE),""))</f>
        <v/>
      </c>
      <c r="O160" t="str">
        <f>IF($B160="","",IFERROR(VLOOKUP($B160,[1]!Table1[#All],O$1,FALSE),""))</f>
        <v/>
      </c>
      <c r="P160" t="str">
        <f>IF($B160="","",IFERROR(VLOOKUP($B160,[1]!Table1[#All],P$1,FALSE),""))</f>
        <v/>
      </c>
      <c r="Q160" t="str">
        <f>IF($B160="","",IFERROR(VLOOKUP($B160,[1]!Table1[#All],Q$1,FALSE),""))</f>
        <v/>
      </c>
      <c r="R160" t="str">
        <f>IF($B160="","",IFERROR(VLOOKUP($B160,[1]!Table1[#All],R$1,FALSE),""))</f>
        <v/>
      </c>
      <c r="S160" t="str">
        <f>IF($B160="","",IFERROR(VLOOKUP($B160,[1]!Table1[#All],S$1,FALSE),""))</f>
        <v/>
      </c>
      <c r="T160" t="str">
        <f>IF($B160="","",IFERROR(VLOOKUP($B160,[1]!Table1[#All],T$1,FALSE),""))</f>
        <v/>
      </c>
      <c r="U160" t="str">
        <f>IF($B160="","",IFERROR(VLOOKUP($B160,[1]!Table1[#All],U$1,FALSE),""))</f>
        <v/>
      </c>
      <c r="V160" t="str">
        <f>IF($B160="","",IFERROR(VLOOKUP($B160,[1]!Table1[#All],V$1,FALSE),""))</f>
        <v/>
      </c>
      <c r="W160" t="str">
        <f>IF($B160="","",IFERROR(VLOOKUP($B160,[1]!Table1[#All],W$1,FALSE),""))</f>
        <v/>
      </c>
      <c r="X160" t="str">
        <f>IF($B160="","",IFERROR(VLOOKUP($B160,[1]!Table1[#All],X$1,FALSE),""))</f>
        <v/>
      </c>
      <c r="Y160" t="str">
        <f>IF($B160="","",IFERROR(VLOOKUP($B160,[1]!Table1[#All],Y$1,FALSE),""))</f>
        <v/>
      </c>
      <c r="Z160">
        <v>49</v>
      </c>
      <c r="AA160">
        <v>185</v>
      </c>
      <c r="AB160">
        <v>2193</v>
      </c>
      <c r="AC160">
        <v>54630</v>
      </c>
      <c r="AD160">
        <v>576</v>
      </c>
      <c r="AE160">
        <v>0.28000000000000003</v>
      </c>
      <c r="AF160">
        <v>1.47</v>
      </c>
      <c r="AG160">
        <v>12.7</v>
      </c>
      <c r="AH160">
        <v>0.11</v>
      </c>
      <c r="AI160">
        <v>2.84</v>
      </c>
      <c r="AJ160">
        <v>1.1000000000000001</v>
      </c>
      <c r="AK160">
        <v>0.66</v>
      </c>
      <c r="AL160">
        <v>100</v>
      </c>
      <c r="AM160">
        <v>-0.95</v>
      </c>
      <c r="AN160">
        <v>0.03</v>
      </c>
      <c r="AO160">
        <v>0.42</v>
      </c>
    </row>
    <row r="161" spans="1:41" x14ac:dyDescent="0.25">
      <c r="A161" t="s">
        <v>182</v>
      </c>
      <c r="B161" t="str">
        <f t="shared" si="2"/>
        <v>204R00724</v>
      </c>
      <c r="F161">
        <v>-121.94540000000001</v>
      </c>
      <c r="G161">
        <v>37.696100000000001</v>
      </c>
      <c r="I161" t="str">
        <f>IF($B161="","",IFERROR(VLOOKUP($B161,[1]!Table1[#All],3,FALSE),""))</f>
        <v/>
      </c>
      <c r="J161" t="str">
        <f>IF($B161="","",IFERROR(VLOOKUP($B161,[1]!Table1[#All],5,FALSE),""))</f>
        <v/>
      </c>
      <c r="K161" t="str">
        <f>IF($B161="","",IFERROR(VLOOKUP($B161,[1]!Table1[#All],7,FALSE),""))</f>
        <v/>
      </c>
      <c r="L161" t="str">
        <f>IF($B161="","",IFERROR(VLOOKUP($B161,[1]!Table1[#All],70,FALSE),""))</f>
        <v/>
      </c>
      <c r="M161">
        <v>8.7100000000000009</v>
      </c>
      <c r="N161" t="str">
        <f>IF($B161="","",IFERROR(VLOOKUP($B161,[1]!Table1[#All],N$1,FALSE),""))</f>
        <v/>
      </c>
      <c r="O161" t="str">
        <f>IF($B161="","",IFERROR(VLOOKUP($B161,[1]!Table1[#All],O$1,FALSE),""))</f>
        <v/>
      </c>
      <c r="P161" t="str">
        <f>IF($B161="","",IFERROR(VLOOKUP($B161,[1]!Table1[#All],P$1,FALSE),""))</f>
        <v/>
      </c>
      <c r="Q161" t="str">
        <f>IF($B161="","",IFERROR(VLOOKUP($B161,[1]!Table1[#All],Q$1,FALSE),""))</f>
        <v/>
      </c>
      <c r="R161" t="str">
        <f>IF($B161="","",IFERROR(VLOOKUP($B161,[1]!Table1[#All],R$1,FALSE),""))</f>
        <v/>
      </c>
      <c r="S161" t="str">
        <f>IF($B161="","",IFERROR(VLOOKUP($B161,[1]!Table1[#All],S$1,FALSE),""))</f>
        <v/>
      </c>
      <c r="T161" t="str">
        <f>IF($B161="","",IFERROR(VLOOKUP($B161,[1]!Table1[#All],T$1,FALSE),""))</f>
        <v/>
      </c>
      <c r="U161" t="str">
        <f>IF($B161="","",IFERROR(VLOOKUP($B161,[1]!Table1[#All],U$1,FALSE),""))</f>
        <v/>
      </c>
      <c r="V161" t="str">
        <f>IF($B161="","",IFERROR(VLOOKUP($B161,[1]!Table1[#All],V$1,FALSE),""))</f>
        <v/>
      </c>
      <c r="W161" t="str">
        <f>IF($B161="","",IFERROR(VLOOKUP($B161,[1]!Table1[#All],W$1,FALSE),""))</f>
        <v/>
      </c>
      <c r="X161" t="str">
        <f>IF($B161="","",IFERROR(VLOOKUP($B161,[1]!Table1[#All],X$1,FALSE),""))</f>
        <v/>
      </c>
      <c r="Y161" t="str">
        <f>IF($B161="","",IFERROR(VLOOKUP($B161,[1]!Table1[#All],Y$1,FALSE),""))</f>
        <v/>
      </c>
      <c r="Z161">
        <v>126</v>
      </c>
      <c r="AA161">
        <v>340</v>
      </c>
      <c r="AB161">
        <v>2160</v>
      </c>
      <c r="AC161">
        <v>50244</v>
      </c>
      <c r="AD161">
        <v>536</v>
      </c>
      <c r="AE161">
        <v>0.3</v>
      </c>
      <c r="AF161">
        <v>1.53</v>
      </c>
      <c r="AG161">
        <v>4.54</v>
      </c>
      <c r="AH161">
        <v>0.12</v>
      </c>
      <c r="AI161">
        <v>10.76</v>
      </c>
      <c r="AJ161">
        <v>1.96</v>
      </c>
      <c r="AK161">
        <v>0.61</v>
      </c>
      <c r="AL161">
        <v>100</v>
      </c>
      <c r="AM161">
        <v>-0.91</v>
      </c>
      <c r="AN161">
        <v>0.06</v>
      </c>
      <c r="AO161">
        <v>0.94</v>
      </c>
    </row>
    <row r="162" spans="1:41" x14ac:dyDescent="0.25">
      <c r="A162" t="s">
        <v>183</v>
      </c>
      <c r="B162" t="str">
        <f t="shared" si="2"/>
        <v>204R00751</v>
      </c>
      <c r="F162">
        <v>-122.1613</v>
      </c>
      <c r="G162">
        <v>37.804099999999998</v>
      </c>
      <c r="I162" t="str">
        <f>IF($B162="","",IFERROR(VLOOKUP($B162,[1]!Table1[#All],3,FALSE),""))</f>
        <v/>
      </c>
      <c r="J162" t="str">
        <f>IF($B162="","",IFERROR(VLOOKUP($B162,[1]!Table1[#All],5,FALSE),""))</f>
        <v/>
      </c>
      <c r="K162" t="str">
        <f>IF($B162="","",IFERROR(VLOOKUP($B162,[1]!Table1[#All],7,FALSE),""))</f>
        <v/>
      </c>
      <c r="L162" t="str">
        <f>IF($B162="","",IFERROR(VLOOKUP($B162,[1]!Table1[#All],70,FALSE),""))</f>
        <v/>
      </c>
      <c r="M162">
        <v>1.91</v>
      </c>
      <c r="N162" t="str">
        <f>IF($B162="","",IFERROR(VLOOKUP($B162,[1]!Table1[#All],N$1,FALSE),""))</f>
        <v/>
      </c>
      <c r="O162" t="str">
        <f>IF($B162="","",IFERROR(VLOOKUP($B162,[1]!Table1[#All],O$1,FALSE),""))</f>
        <v/>
      </c>
      <c r="P162" t="str">
        <f>IF($B162="","",IFERROR(VLOOKUP($B162,[1]!Table1[#All],P$1,FALSE),""))</f>
        <v/>
      </c>
      <c r="Q162" t="str">
        <f>IF($B162="","",IFERROR(VLOOKUP($B162,[1]!Table1[#All],Q$1,FALSE),""))</f>
        <v/>
      </c>
      <c r="R162" t="str">
        <f>IF($B162="","",IFERROR(VLOOKUP($B162,[1]!Table1[#All],R$1,FALSE),""))</f>
        <v/>
      </c>
      <c r="S162" t="str">
        <f>IF($B162="","",IFERROR(VLOOKUP($B162,[1]!Table1[#All],S$1,FALSE),""))</f>
        <v/>
      </c>
      <c r="T162" t="str">
        <f>IF($B162="","",IFERROR(VLOOKUP($B162,[1]!Table1[#All],T$1,FALSE),""))</f>
        <v/>
      </c>
      <c r="U162" t="str">
        <f>IF($B162="","",IFERROR(VLOOKUP($B162,[1]!Table1[#All],U$1,FALSE),""))</f>
        <v/>
      </c>
      <c r="V162" t="str">
        <f>IF($B162="","",IFERROR(VLOOKUP($B162,[1]!Table1[#All],V$1,FALSE),""))</f>
        <v/>
      </c>
      <c r="W162" t="str">
        <f>IF($B162="","",IFERROR(VLOOKUP($B162,[1]!Table1[#All],W$1,FALSE),""))</f>
        <v/>
      </c>
      <c r="X162" t="str">
        <f>IF($B162="","",IFERROR(VLOOKUP($B162,[1]!Table1[#All],X$1,FALSE),""))</f>
        <v/>
      </c>
      <c r="Y162" t="str">
        <f>IF($B162="","",IFERROR(VLOOKUP($B162,[1]!Table1[#All],Y$1,FALSE),""))</f>
        <v/>
      </c>
      <c r="Z162">
        <v>227</v>
      </c>
      <c r="AA162">
        <v>243</v>
      </c>
      <c r="AB162">
        <v>2024</v>
      </c>
      <c r="AC162">
        <v>67547</v>
      </c>
      <c r="AD162">
        <v>615</v>
      </c>
      <c r="AE162">
        <v>0.3</v>
      </c>
      <c r="AF162">
        <v>1.53</v>
      </c>
      <c r="AG162">
        <v>17.29</v>
      </c>
      <c r="AH162">
        <v>0.12</v>
      </c>
      <c r="AI162">
        <v>5.35</v>
      </c>
      <c r="AJ162">
        <v>1.96</v>
      </c>
      <c r="AK162">
        <v>0.1</v>
      </c>
      <c r="AL162">
        <v>100</v>
      </c>
      <c r="AM162">
        <v>-0.86</v>
      </c>
      <c r="AN162">
        <v>0.01</v>
      </c>
      <c r="AO162">
        <v>0.28000000000000003</v>
      </c>
    </row>
    <row r="163" spans="1:41" x14ac:dyDescent="0.25">
      <c r="A163" t="s">
        <v>184</v>
      </c>
      <c r="B163" t="str">
        <f t="shared" si="2"/>
        <v>204R00807</v>
      </c>
      <c r="F163">
        <v>-122.422</v>
      </c>
      <c r="G163">
        <v>37.652299999999997</v>
      </c>
      <c r="I163" t="str">
        <f>IF($B163="","",IFERROR(VLOOKUP($B163,[1]!Table1[#All],3,FALSE),""))</f>
        <v/>
      </c>
      <c r="J163" t="str">
        <f>IF($B163="","",IFERROR(VLOOKUP($B163,[1]!Table1[#All],5,FALSE),""))</f>
        <v/>
      </c>
      <c r="K163" t="str">
        <f>IF($B163="","",IFERROR(VLOOKUP($B163,[1]!Table1[#All],7,FALSE),""))</f>
        <v/>
      </c>
      <c r="L163" t="str">
        <f>IF($B163="","",IFERROR(VLOOKUP($B163,[1]!Table1[#All],70,FALSE),""))</f>
        <v/>
      </c>
      <c r="M163">
        <v>27.46</v>
      </c>
      <c r="N163" t="str">
        <f>IF($B163="","",IFERROR(VLOOKUP($B163,[1]!Table1[#All],N$1,FALSE),""))</f>
        <v/>
      </c>
      <c r="O163" t="str">
        <f>IF($B163="","",IFERROR(VLOOKUP($B163,[1]!Table1[#All],O$1,FALSE),""))</f>
        <v/>
      </c>
      <c r="P163" t="str">
        <f>IF($B163="","",IFERROR(VLOOKUP($B163,[1]!Table1[#All],P$1,FALSE),""))</f>
        <v/>
      </c>
      <c r="Q163" t="str">
        <f>IF($B163="","",IFERROR(VLOOKUP($B163,[1]!Table1[#All],Q$1,FALSE),""))</f>
        <v/>
      </c>
      <c r="R163" t="str">
        <f>IF($B163="","",IFERROR(VLOOKUP($B163,[1]!Table1[#All],R$1,FALSE),""))</f>
        <v/>
      </c>
      <c r="S163" t="str">
        <f>IF($B163="","",IFERROR(VLOOKUP($B163,[1]!Table1[#All],S$1,FALSE),""))</f>
        <v/>
      </c>
      <c r="T163" t="str">
        <f>IF($B163="","",IFERROR(VLOOKUP($B163,[1]!Table1[#All],T$1,FALSE),""))</f>
        <v/>
      </c>
      <c r="U163" t="str">
        <f>IF($B163="","",IFERROR(VLOOKUP($B163,[1]!Table1[#All],U$1,FALSE),""))</f>
        <v/>
      </c>
      <c r="V163" t="str">
        <f>IF($B163="","",IFERROR(VLOOKUP($B163,[1]!Table1[#All],V$1,FALSE),""))</f>
        <v/>
      </c>
      <c r="W163" t="str">
        <f>IF($B163="","",IFERROR(VLOOKUP($B163,[1]!Table1[#All],W$1,FALSE),""))</f>
        <v/>
      </c>
      <c r="X163" t="str">
        <f>IF($B163="","",IFERROR(VLOOKUP($B163,[1]!Table1[#All],X$1,FALSE),""))</f>
        <v/>
      </c>
      <c r="Y163" t="str">
        <f>IF($B163="","",IFERROR(VLOOKUP($B163,[1]!Table1[#All],Y$1,FALSE),""))</f>
        <v/>
      </c>
      <c r="Z163">
        <v>6</v>
      </c>
      <c r="AA163">
        <v>374</v>
      </c>
      <c r="AB163">
        <v>1806</v>
      </c>
      <c r="AC163">
        <v>56882</v>
      </c>
      <c r="AD163">
        <v>573</v>
      </c>
      <c r="AE163">
        <v>0.22</v>
      </c>
      <c r="AF163">
        <v>1.54</v>
      </c>
      <c r="AG163">
        <v>2.2799999999999998</v>
      </c>
      <c r="AH163">
        <v>0.13</v>
      </c>
      <c r="AI163">
        <v>4.09</v>
      </c>
      <c r="AJ163">
        <v>6.96</v>
      </c>
      <c r="AK163">
        <v>0.25</v>
      </c>
      <c r="AL163">
        <v>100</v>
      </c>
      <c r="AM163">
        <v>0.54</v>
      </c>
      <c r="AN163">
        <v>0.41</v>
      </c>
      <c r="AO163">
        <v>1.44</v>
      </c>
    </row>
    <row r="164" spans="1:41" x14ac:dyDescent="0.25">
      <c r="A164" t="s">
        <v>185</v>
      </c>
      <c r="B164" t="str">
        <f t="shared" si="2"/>
        <v>204R00852</v>
      </c>
      <c r="F164">
        <v>-121.9134</v>
      </c>
      <c r="G164">
        <v>37.719700000000003</v>
      </c>
      <c r="I164" t="str">
        <f>IF($B164="","",IFERROR(VLOOKUP($B164,[1]!Table1[#All],3,FALSE),""))</f>
        <v/>
      </c>
      <c r="J164" t="str">
        <f>IF($B164="","",IFERROR(VLOOKUP($B164,[1]!Table1[#All],5,FALSE),""))</f>
        <v/>
      </c>
      <c r="K164" t="str">
        <f>IF($B164="","",IFERROR(VLOOKUP($B164,[1]!Table1[#All],7,FALSE),""))</f>
        <v/>
      </c>
      <c r="L164" t="str">
        <f>IF($B164="","",IFERROR(VLOOKUP($B164,[1]!Table1[#All],70,FALSE),""))</f>
        <v/>
      </c>
      <c r="M164">
        <v>43.03</v>
      </c>
      <c r="N164" t="str">
        <f>IF($B164="","",IFERROR(VLOOKUP($B164,[1]!Table1[#All],N$1,FALSE),""))</f>
        <v/>
      </c>
      <c r="O164" t="str">
        <f>IF($B164="","",IFERROR(VLOOKUP($B164,[1]!Table1[#All],O$1,FALSE),""))</f>
        <v/>
      </c>
      <c r="P164" t="str">
        <f>IF($B164="","",IFERROR(VLOOKUP($B164,[1]!Table1[#All],P$1,FALSE),""))</f>
        <v/>
      </c>
      <c r="Q164" t="str">
        <f>IF($B164="","",IFERROR(VLOOKUP($B164,[1]!Table1[#All],Q$1,FALSE),""))</f>
        <v/>
      </c>
      <c r="R164" t="str">
        <f>IF($B164="","",IFERROR(VLOOKUP($B164,[1]!Table1[#All],R$1,FALSE),""))</f>
        <v/>
      </c>
      <c r="S164" t="str">
        <f>IF($B164="","",IFERROR(VLOOKUP($B164,[1]!Table1[#All],S$1,FALSE),""))</f>
        <v/>
      </c>
      <c r="T164" t="str">
        <f>IF($B164="","",IFERROR(VLOOKUP($B164,[1]!Table1[#All],T$1,FALSE),""))</f>
        <v/>
      </c>
      <c r="U164" t="str">
        <f>IF($B164="","",IFERROR(VLOOKUP($B164,[1]!Table1[#All],U$1,FALSE),""))</f>
        <v/>
      </c>
      <c r="V164" t="str">
        <f>IF($B164="","",IFERROR(VLOOKUP($B164,[1]!Table1[#All],V$1,FALSE),""))</f>
        <v/>
      </c>
      <c r="W164" t="str">
        <f>IF($B164="","",IFERROR(VLOOKUP($B164,[1]!Table1[#All],W$1,FALSE),""))</f>
        <v/>
      </c>
      <c r="X164" t="str">
        <f>IF($B164="","",IFERROR(VLOOKUP($B164,[1]!Table1[#All],X$1,FALSE),""))</f>
        <v/>
      </c>
      <c r="Y164" t="str">
        <f>IF($B164="","",IFERROR(VLOOKUP($B164,[1]!Table1[#All],Y$1,FALSE),""))</f>
        <v/>
      </c>
      <c r="Z164">
        <v>109</v>
      </c>
      <c r="AA164">
        <v>516</v>
      </c>
      <c r="AB164">
        <v>2242</v>
      </c>
      <c r="AC164">
        <v>45545</v>
      </c>
      <c r="AD164">
        <v>475</v>
      </c>
      <c r="AE164">
        <v>0.27</v>
      </c>
      <c r="AF164">
        <v>1.41</v>
      </c>
      <c r="AG164">
        <v>1.73</v>
      </c>
      <c r="AH164">
        <v>0.12</v>
      </c>
      <c r="AI164">
        <v>4.97</v>
      </c>
      <c r="AJ164">
        <v>0.74</v>
      </c>
      <c r="AK164">
        <v>0.23</v>
      </c>
      <c r="AL164">
        <v>100</v>
      </c>
      <c r="AM164">
        <v>-0.78</v>
      </c>
      <c r="AN164">
        <v>0.05</v>
      </c>
      <c r="AO164">
        <v>1.63</v>
      </c>
    </row>
    <row r="165" spans="1:41" x14ac:dyDescent="0.25">
      <c r="A165" t="s">
        <v>186</v>
      </c>
      <c r="B165" t="str">
        <f t="shared" si="2"/>
        <v>204R00884</v>
      </c>
      <c r="F165">
        <v>-122.38509999999999</v>
      </c>
      <c r="G165">
        <v>37.577800000000003</v>
      </c>
      <c r="I165" t="str">
        <f>IF($B165="","",IFERROR(VLOOKUP($B165,[1]!Table1[#All],3,FALSE),""))</f>
        <v/>
      </c>
      <c r="J165" t="str">
        <f>IF($B165="","",IFERROR(VLOOKUP($B165,[1]!Table1[#All],5,FALSE),""))</f>
        <v/>
      </c>
      <c r="K165" t="str">
        <f>IF($B165="","",IFERROR(VLOOKUP($B165,[1]!Table1[#All],7,FALSE),""))</f>
        <v/>
      </c>
      <c r="L165" t="str">
        <f>IF($B165="","",IFERROR(VLOOKUP($B165,[1]!Table1[#All],70,FALSE),""))</f>
        <v/>
      </c>
      <c r="M165">
        <v>0.82</v>
      </c>
      <c r="N165" t="str">
        <f>IF($B165="","",IFERROR(VLOOKUP($B165,[1]!Table1[#All],N$1,FALSE),""))</f>
        <v/>
      </c>
      <c r="O165" t="str">
        <f>IF($B165="","",IFERROR(VLOOKUP($B165,[1]!Table1[#All],O$1,FALSE),""))</f>
        <v/>
      </c>
      <c r="P165" t="str">
        <f>IF($B165="","",IFERROR(VLOOKUP($B165,[1]!Table1[#All],P$1,FALSE),""))</f>
        <v/>
      </c>
      <c r="Q165" t="str">
        <f>IF($B165="","",IFERROR(VLOOKUP($B165,[1]!Table1[#All],Q$1,FALSE),""))</f>
        <v/>
      </c>
      <c r="R165" t="str">
        <f>IF($B165="","",IFERROR(VLOOKUP($B165,[1]!Table1[#All],R$1,FALSE),""))</f>
        <v/>
      </c>
      <c r="S165" t="str">
        <f>IF($B165="","",IFERROR(VLOOKUP($B165,[1]!Table1[#All],S$1,FALSE),""))</f>
        <v/>
      </c>
      <c r="T165" t="str">
        <f>IF($B165="","",IFERROR(VLOOKUP($B165,[1]!Table1[#All],T$1,FALSE),""))</f>
        <v/>
      </c>
      <c r="U165" t="str">
        <f>IF($B165="","",IFERROR(VLOOKUP($B165,[1]!Table1[#All],U$1,FALSE),""))</f>
        <v/>
      </c>
      <c r="V165" t="str">
        <f>IF($B165="","",IFERROR(VLOOKUP($B165,[1]!Table1[#All],V$1,FALSE),""))</f>
        <v/>
      </c>
      <c r="W165" t="str">
        <f>IF($B165="","",IFERROR(VLOOKUP($B165,[1]!Table1[#All],W$1,FALSE),""))</f>
        <v/>
      </c>
      <c r="X165" t="str">
        <f>IF($B165="","",IFERROR(VLOOKUP($B165,[1]!Table1[#All],X$1,FALSE),""))</f>
        <v/>
      </c>
      <c r="Y165" t="str">
        <f>IF($B165="","",IFERROR(VLOOKUP($B165,[1]!Table1[#All],Y$1,FALSE),""))</f>
        <v/>
      </c>
      <c r="Z165">
        <v>58</v>
      </c>
      <c r="AA165">
        <v>134</v>
      </c>
      <c r="AB165">
        <v>1939</v>
      </c>
      <c r="AC165">
        <v>53945</v>
      </c>
      <c r="AD165">
        <v>725</v>
      </c>
      <c r="AE165">
        <v>0.28000000000000003</v>
      </c>
      <c r="AF165">
        <v>1.49</v>
      </c>
      <c r="AG165">
        <v>1.76</v>
      </c>
      <c r="AH165">
        <v>0</v>
      </c>
      <c r="AI165">
        <v>1.49</v>
      </c>
      <c r="AJ165">
        <v>1.4</v>
      </c>
      <c r="AK165">
        <v>0.08</v>
      </c>
      <c r="AL165">
        <v>100</v>
      </c>
      <c r="AM165">
        <v>-0.73</v>
      </c>
      <c r="AN165">
        <v>0</v>
      </c>
      <c r="AO165">
        <v>-0.09</v>
      </c>
    </row>
    <row r="166" spans="1:41" x14ac:dyDescent="0.25">
      <c r="A166" t="s">
        <v>187</v>
      </c>
      <c r="B166" t="str">
        <f t="shared" si="2"/>
        <v>204R00927</v>
      </c>
      <c r="F166">
        <v>-122.05670000000001</v>
      </c>
      <c r="G166">
        <v>37.6952</v>
      </c>
      <c r="I166" t="str">
        <f>IF($B166="","",IFERROR(VLOOKUP($B166,[1]!Table1[#All],3,FALSE),""))</f>
        <v/>
      </c>
      <c r="J166" t="str">
        <f>IF($B166="","",IFERROR(VLOOKUP($B166,[1]!Table1[#All],5,FALSE),""))</f>
        <v/>
      </c>
      <c r="K166" t="str">
        <f>IF($B166="","",IFERROR(VLOOKUP($B166,[1]!Table1[#All],7,FALSE),""))</f>
        <v/>
      </c>
      <c r="L166" t="str">
        <f>IF($B166="","",IFERROR(VLOOKUP($B166,[1]!Table1[#All],70,FALSE),""))</f>
        <v/>
      </c>
      <c r="M166">
        <v>45.33</v>
      </c>
      <c r="N166" t="str">
        <f>IF($B166="","",IFERROR(VLOOKUP($B166,[1]!Table1[#All],N$1,FALSE),""))</f>
        <v/>
      </c>
      <c r="O166" t="str">
        <f>IF($B166="","",IFERROR(VLOOKUP($B166,[1]!Table1[#All],O$1,FALSE),""))</f>
        <v/>
      </c>
      <c r="P166" t="str">
        <f>IF($B166="","",IFERROR(VLOOKUP($B166,[1]!Table1[#All],P$1,FALSE),""))</f>
        <v/>
      </c>
      <c r="Q166" t="str">
        <f>IF($B166="","",IFERROR(VLOOKUP($B166,[1]!Table1[#All],Q$1,FALSE),""))</f>
        <v/>
      </c>
      <c r="R166" t="str">
        <f>IF($B166="","",IFERROR(VLOOKUP($B166,[1]!Table1[#All],R$1,FALSE),""))</f>
        <v/>
      </c>
      <c r="S166" t="str">
        <f>IF($B166="","",IFERROR(VLOOKUP($B166,[1]!Table1[#All],S$1,FALSE),""))</f>
        <v/>
      </c>
      <c r="T166" t="str">
        <f>IF($B166="","",IFERROR(VLOOKUP($B166,[1]!Table1[#All],T$1,FALSE),""))</f>
        <v/>
      </c>
      <c r="U166" t="str">
        <f>IF($B166="","",IFERROR(VLOOKUP($B166,[1]!Table1[#All],U$1,FALSE),""))</f>
        <v/>
      </c>
      <c r="V166" t="str">
        <f>IF($B166="","",IFERROR(VLOOKUP($B166,[1]!Table1[#All],V$1,FALSE),""))</f>
        <v/>
      </c>
      <c r="W166" t="str">
        <f>IF($B166="","",IFERROR(VLOOKUP($B166,[1]!Table1[#All],W$1,FALSE),""))</f>
        <v/>
      </c>
      <c r="X166" t="str">
        <f>IF($B166="","",IFERROR(VLOOKUP($B166,[1]!Table1[#All],X$1,FALSE),""))</f>
        <v/>
      </c>
      <c r="Y166" t="str">
        <f>IF($B166="","",IFERROR(VLOOKUP($B166,[1]!Table1[#All],Y$1,FALSE),""))</f>
        <v/>
      </c>
      <c r="Z166">
        <v>56</v>
      </c>
      <c r="AA166">
        <v>536</v>
      </c>
      <c r="AB166">
        <v>2048</v>
      </c>
      <c r="AC166">
        <v>55008</v>
      </c>
      <c r="AD166">
        <v>536</v>
      </c>
      <c r="AE166">
        <v>0.3</v>
      </c>
      <c r="AF166">
        <v>1.53</v>
      </c>
      <c r="AH166">
        <v>0.12</v>
      </c>
      <c r="AL166">
        <v>100</v>
      </c>
      <c r="AO166">
        <v>1.66</v>
      </c>
    </row>
    <row r="167" spans="1:41" x14ac:dyDescent="0.25">
      <c r="A167" t="s">
        <v>188</v>
      </c>
      <c r="B167" t="str">
        <f t="shared" si="2"/>
        <v>204R00967</v>
      </c>
      <c r="F167">
        <v>-122.05929999999999</v>
      </c>
      <c r="G167">
        <v>37.5685</v>
      </c>
      <c r="I167" t="str">
        <f>IF($B167="","",IFERROR(VLOOKUP($B167,[1]!Table1[#All],3,FALSE),""))</f>
        <v/>
      </c>
      <c r="J167" t="str">
        <f>IF($B167="","",IFERROR(VLOOKUP($B167,[1]!Table1[#All],5,FALSE),""))</f>
        <v/>
      </c>
      <c r="K167" t="str">
        <f>IF($B167="","",IFERROR(VLOOKUP($B167,[1]!Table1[#All],7,FALSE),""))</f>
        <v/>
      </c>
      <c r="L167" t="str">
        <f>IF($B167="","",IFERROR(VLOOKUP($B167,[1]!Table1[#All],70,FALSE),""))</f>
        <v/>
      </c>
      <c r="M167">
        <v>9.36</v>
      </c>
      <c r="N167" t="str">
        <f>IF($B167="","",IFERROR(VLOOKUP($B167,[1]!Table1[#All],N$1,FALSE),""))</f>
        <v/>
      </c>
      <c r="O167" t="str">
        <f>IF($B167="","",IFERROR(VLOOKUP($B167,[1]!Table1[#All],O$1,FALSE),""))</f>
        <v/>
      </c>
      <c r="P167" t="str">
        <f>IF($B167="","",IFERROR(VLOOKUP($B167,[1]!Table1[#All],P$1,FALSE),""))</f>
        <v/>
      </c>
      <c r="Q167" t="str">
        <f>IF($B167="","",IFERROR(VLOOKUP($B167,[1]!Table1[#All],Q$1,FALSE),""))</f>
        <v/>
      </c>
      <c r="R167" t="str">
        <f>IF($B167="","",IFERROR(VLOOKUP($B167,[1]!Table1[#All],R$1,FALSE),""))</f>
        <v/>
      </c>
      <c r="S167" t="str">
        <f>IF($B167="","",IFERROR(VLOOKUP($B167,[1]!Table1[#All],S$1,FALSE),""))</f>
        <v/>
      </c>
      <c r="T167" t="str">
        <f>IF($B167="","",IFERROR(VLOOKUP($B167,[1]!Table1[#All],T$1,FALSE),""))</f>
        <v/>
      </c>
      <c r="U167" t="str">
        <f>IF($B167="","",IFERROR(VLOOKUP($B167,[1]!Table1[#All],U$1,FALSE),""))</f>
        <v/>
      </c>
      <c r="V167" t="str">
        <f>IF($B167="","",IFERROR(VLOOKUP($B167,[1]!Table1[#All],V$1,FALSE),""))</f>
        <v/>
      </c>
      <c r="W167" t="str">
        <f>IF($B167="","",IFERROR(VLOOKUP($B167,[1]!Table1[#All],W$1,FALSE),""))</f>
        <v/>
      </c>
      <c r="X167" t="str">
        <f>IF($B167="","",IFERROR(VLOOKUP($B167,[1]!Table1[#All],X$1,FALSE),""))</f>
        <v/>
      </c>
      <c r="Y167" t="str">
        <f>IF($B167="","",IFERROR(VLOOKUP($B167,[1]!Table1[#All],Y$1,FALSE),""))</f>
        <v/>
      </c>
      <c r="Z167">
        <v>6</v>
      </c>
      <c r="AA167">
        <v>12</v>
      </c>
      <c r="AB167">
        <v>2046</v>
      </c>
      <c r="AC167">
        <v>39411</v>
      </c>
      <c r="AD167">
        <v>374</v>
      </c>
      <c r="AE167">
        <v>0.39</v>
      </c>
      <c r="AF167">
        <v>1.48</v>
      </c>
      <c r="AG167">
        <v>0.96</v>
      </c>
      <c r="AH167">
        <v>0.13</v>
      </c>
      <c r="AI167">
        <v>1.52</v>
      </c>
      <c r="AJ167">
        <v>0.49</v>
      </c>
      <c r="AK167">
        <v>0.11</v>
      </c>
      <c r="AL167">
        <v>49</v>
      </c>
      <c r="AM167">
        <v>2.11</v>
      </c>
      <c r="AN167">
        <v>0.85</v>
      </c>
      <c r="AO167">
        <v>0.97</v>
      </c>
    </row>
    <row r="168" spans="1:41" x14ac:dyDescent="0.25">
      <c r="A168" t="s">
        <v>189</v>
      </c>
      <c r="B168" t="str">
        <f t="shared" si="2"/>
        <v>204R01007</v>
      </c>
      <c r="F168">
        <v>-122.158</v>
      </c>
      <c r="G168">
        <v>37.8127</v>
      </c>
      <c r="I168" t="str">
        <f>IF($B168="","",IFERROR(VLOOKUP($B168,[1]!Table1[#All],3,FALSE),""))</f>
        <v/>
      </c>
      <c r="J168" t="str">
        <f>IF($B168="","",IFERROR(VLOOKUP($B168,[1]!Table1[#All],5,FALSE),""))</f>
        <v/>
      </c>
      <c r="K168" t="str">
        <f>IF($B168="","",IFERROR(VLOOKUP($B168,[1]!Table1[#All],7,FALSE),""))</f>
        <v/>
      </c>
      <c r="L168" t="str">
        <f>IF($B168="","",IFERROR(VLOOKUP($B168,[1]!Table1[#All],70,FALSE),""))</f>
        <v/>
      </c>
      <c r="M168">
        <v>3.27</v>
      </c>
      <c r="N168" t="str">
        <f>IF($B168="","",IFERROR(VLOOKUP($B168,[1]!Table1[#All],N$1,FALSE),""))</f>
        <v/>
      </c>
      <c r="O168" t="str">
        <f>IF($B168="","",IFERROR(VLOOKUP($B168,[1]!Table1[#All],O$1,FALSE),""))</f>
        <v/>
      </c>
      <c r="P168" t="str">
        <f>IF($B168="","",IFERROR(VLOOKUP($B168,[1]!Table1[#All],P$1,FALSE),""))</f>
        <v/>
      </c>
      <c r="Q168" t="str">
        <f>IF($B168="","",IFERROR(VLOOKUP($B168,[1]!Table1[#All],Q$1,FALSE),""))</f>
        <v/>
      </c>
      <c r="R168" t="str">
        <f>IF($B168="","",IFERROR(VLOOKUP($B168,[1]!Table1[#All],R$1,FALSE),""))</f>
        <v/>
      </c>
      <c r="S168" t="str">
        <f>IF($B168="","",IFERROR(VLOOKUP($B168,[1]!Table1[#All],S$1,FALSE),""))</f>
        <v/>
      </c>
      <c r="T168" t="str">
        <f>IF($B168="","",IFERROR(VLOOKUP($B168,[1]!Table1[#All],T$1,FALSE),""))</f>
        <v/>
      </c>
      <c r="U168" t="str">
        <f>IF($B168="","",IFERROR(VLOOKUP($B168,[1]!Table1[#All],U$1,FALSE),""))</f>
        <v/>
      </c>
      <c r="V168" t="str">
        <f>IF($B168="","",IFERROR(VLOOKUP($B168,[1]!Table1[#All],V$1,FALSE),""))</f>
        <v/>
      </c>
      <c r="W168" t="str">
        <f>IF($B168="","",IFERROR(VLOOKUP($B168,[1]!Table1[#All],W$1,FALSE),""))</f>
        <v/>
      </c>
      <c r="X168" t="str">
        <f>IF($B168="","",IFERROR(VLOOKUP($B168,[1]!Table1[#All],X$1,FALSE),""))</f>
        <v/>
      </c>
      <c r="Y168" t="str">
        <f>IF($B168="","",IFERROR(VLOOKUP($B168,[1]!Table1[#All],Y$1,FALSE),""))</f>
        <v/>
      </c>
      <c r="Z168">
        <v>201</v>
      </c>
      <c r="AA168">
        <v>289</v>
      </c>
      <c r="AB168">
        <v>2061</v>
      </c>
      <c r="AC168">
        <v>67246</v>
      </c>
      <c r="AD168">
        <v>615</v>
      </c>
      <c r="AE168">
        <v>0.3</v>
      </c>
      <c r="AF168">
        <v>1.53</v>
      </c>
      <c r="AH168">
        <v>0.14000000000000001</v>
      </c>
      <c r="AL168">
        <v>100</v>
      </c>
      <c r="AO168">
        <v>0.51</v>
      </c>
    </row>
    <row r="169" spans="1:41" x14ac:dyDescent="0.25">
      <c r="A169" t="s">
        <v>190</v>
      </c>
      <c r="B169" t="str">
        <f t="shared" si="2"/>
        <v>204R01012</v>
      </c>
      <c r="F169">
        <v>-122.2683</v>
      </c>
      <c r="G169">
        <v>37.4739</v>
      </c>
      <c r="I169" t="str">
        <f>IF($B169="","",IFERROR(VLOOKUP($B169,[1]!Table1[#All],3,FALSE),""))</f>
        <v/>
      </c>
      <c r="J169" t="str">
        <f>IF($B169="","",IFERROR(VLOOKUP($B169,[1]!Table1[#All],5,FALSE),""))</f>
        <v/>
      </c>
      <c r="K169" t="str">
        <f>IF($B169="","",IFERROR(VLOOKUP($B169,[1]!Table1[#All],7,FALSE),""))</f>
        <v/>
      </c>
      <c r="L169" t="str">
        <f>IF($B169="","",IFERROR(VLOOKUP($B169,[1]!Table1[#All],70,FALSE),""))</f>
        <v/>
      </c>
      <c r="M169">
        <v>5.14</v>
      </c>
      <c r="N169" t="str">
        <f>IF($B169="","",IFERROR(VLOOKUP($B169,[1]!Table1[#All],N$1,FALSE),""))</f>
        <v/>
      </c>
      <c r="O169" t="str">
        <f>IF($B169="","",IFERROR(VLOOKUP($B169,[1]!Table1[#All],O$1,FALSE),""))</f>
        <v/>
      </c>
      <c r="P169" t="str">
        <f>IF($B169="","",IFERROR(VLOOKUP($B169,[1]!Table1[#All],P$1,FALSE),""))</f>
        <v/>
      </c>
      <c r="Q169" t="str">
        <f>IF($B169="","",IFERROR(VLOOKUP($B169,[1]!Table1[#All],Q$1,FALSE),""))</f>
        <v/>
      </c>
      <c r="R169" t="str">
        <f>IF($B169="","",IFERROR(VLOOKUP($B169,[1]!Table1[#All],R$1,FALSE),""))</f>
        <v/>
      </c>
      <c r="S169" t="str">
        <f>IF($B169="","",IFERROR(VLOOKUP($B169,[1]!Table1[#All],S$1,FALSE),""))</f>
        <v/>
      </c>
      <c r="T169" t="str">
        <f>IF($B169="","",IFERROR(VLOOKUP($B169,[1]!Table1[#All],T$1,FALSE),""))</f>
        <v/>
      </c>
      <c r="U169" t="str">
        <f>IF($B169="","",IFERROR(VLOOKUP($B169,[1]!Table1[#All],U$1,FALSE),""))</f>
        <v/>
      </c>
      <c r="V169" t="str">
        <f>IF($B169="","",IFERROR(VLOOKUP($B169,[1]!Table1[#All],V$1,FALSE),""))</f>
        <v/>
      </c>
      <c r="W169" t="str">
        <f>IF($B169="","",IFERROR(VLOOKUP($B169,[1]!Table1[#All],W$1,FALSE),""))</f>
        <v/>
      </c>
      <c r="X169" t="str">
        <f>IF($B169="","",IFERROR(VLOOKUP($B169,[1]!Table1[#All],X$1,FALSE),""))</f>
        <v/>
      </c>
      <c r="Y169" t="str">
        <f>IF($B169="","",IFERROR(VLOOKUP($B169,[1]!Table1[#All],Y$1,FALSE),""))</f>
        <v/>
      </c>
      <c r="Z169">
        <v>49</v>
      </c>
      <c r="AA169">
        <v>230</v>
      </c>
      <c r="AB169">
        <v>2193</v>
      </c>
      <c r="AC169">
        <v>54630</v>
      </c>
      <c r="AD169">
        <v>516</v>
      </c>
      <c r="AE169">
        <v>0.28000000000000003</v>
      </c>
      <c r="AF169">
        <v>1.48</v>
      </c>
      <c r="AG169">
        <v>4.41</v>
      </c>
      <c r="AH169">
        <v>0.12</v>
      </c>
      <c r="AI169">
        <v>3.19</v>
      </c>
      <c r="AJ169">
        <v>1.18</v>
      </c>
      <c r="AK169">
        <v>0.4</v>
      </c>
      <c r="AL169">
        <v>20</v>
      </c>
      <c r="AM169">
        <v>-0.75</v>
      </c>
      <c r="AN169">
        <v>0.05</v>
      </c>
      <c r="AO169">
        <v>0.71</v>
      </c>
    </row>
    <row r="170" spans="1:41" x14ac:dyDescent="0.25">
      <c r="A170" t="s">
        <v>191</v>
      </c>
      <c r="B170" t="str">
        <f t="shared" si="2"/>
        <v>204R01023</v>
      </c>
      <c r="F170">
        <v>-121.85899999999999</v>
      </c>
      <c r="G170">
        <v>37.694000000000003</v>
      </c>
      <c r="I170" t="str">
        <f>IF($B170="","",IFERROR(VLOOKUP($B170,[1]!Table1[#All],3,FALSE),""))</f>
        <v/>
      </c>
      <c r="J170" t="str">
        <f>IF($B170="","",IFERROR(VLOOKUP($B170,[1]!Table1[#All],5,FALSE),""))</f>
        <v/>
      </c>
      <c r="K170" t="str">
        <f>IF($B170="","",IFERROR(VLOOKUP($B170,[1]!Table1[#All],7,FALSE),""))</f>
        <v/>
      </c>
      <c r="L170" t="str">
        <f>IF($B170="","",IFERROR(VLOOKUP($B170,[1]!Table1[#All],70,FALSE),""))</f>
        <v/>
      </c>
      <c r="M170">
        <v>361.67</v>
      </c>
      <c r="N170" t="str">
        <f>IF($B170="","",IFERROR(VLOOKUP($B170,[1]!Table1[#All],N$1,FALSE),""))</f>
        <v/>
      </c>
      <c r="O170" t="str">
        <f>IF($B170="","",IFERROR(VLOOKUP($B170,[1]!Table1[#All],O$1,FALSE),""))</f>
        <v/>
      </c>
      <c r="P170" t="str">
        <f>IF($B170="","",IFERROR(VLOOKUP($B170,[1]!Table1[#All],P$1,FALSE),""))</f>
        <v/>
      </c>
      <c r="Q170" t="str">
        <f>IF($B170="","",IFERROR(VLOOKUP($B170,[1]!Table1[#All],Q$1,FALSE),""))</f>
        <v/>
      </c>
      <c r="R170" t="str">
        <f>IF($B170="","",IFERROR(VLOOKUP($B170,[1]!Table1[#All],R$1,FALSE),""))</f>
        <v/>
      </c>
      <c r="S170" t="str">
        <f>IF($B170="","",IFERROR(VLOOKUP($B170,[1]!Table1[#All],S$1,FALSE),""))</f>
        <v/>
      </c>
      <c r="T170" t="str">
        <f>IF($B170="","",IFERROR(VLOOKUP($B170,[1]!Table1[#All],T$1,FALSE),""))</f>
        <v/>
      </c>
      <c r="U170" t="str">
        <f>IF($B170="","",IFERROR(VLOOKUP($B170,[1]!Table1[#All],U$1,FALSE),""))</f>
        <v/>
      </c>
      <c r="V170" t="str">
        <f>IF($B170="","",IFERROR(VLOOKUP($B170,[1]!Table1[#All],V$1,FALSE),""))</f>
        <v/>
      </c>
      <c r="W170" t="str">
        <f>IF($B170="","",IFERROR(VLOOKUP($B170,[1]!Table1[#All],W$1,FALSE),""))</f>
        <v/>
      </c>
      <c r="X170" t="str">
        <f>IF($B170="","",IFERROR(VLOOKUP($B170,[1]!Table1[#All],X$1,FALSE),""))</f>
        <v/>
      </c>
      <c r="Y170" t="str">
        <f>IF($B170="","",IFERROR(VLOOKUP($B170,[1]!Table1[#All],Y$1,FALSE),""))</f>
        <v/>
      </c>
      <c r="Z170">
        <v>106</v>
      </c>
      <c r="AA170">
        <v>1137</v>
      </c>
      <c r="AB170">
        <v>2264</v>
      </c>
      <c r="AC170">
        <v>42114</v>
      </c>
      <c r="AD170">
        <v>500</v>
      </c>
      <c r="AE170">
        <v>0.28000000000000003</v>
      </c>
      <c r="AF170">
        <v>1.48</v>
      </c>
      <c r="AH170">
        <v>0.09</v>
      </c>
      <c r="AL170">
        <v>100</v>
      </c>
      <c r="AO170">
        <v>2.56</v>
      </c>
    </row>
    <row r="171" spans="1:41" x14ac:dyDescent="0.25">
      <c r="A171" t="s">
        <v>192</v>
      </c>
      <c r="B171" t="str">
        <f t="shared" si="2"/>
        <v>204R01087</v>
      </c>
      <c r="F171">
        <v>-122.194</v>
      </c>
      <c r="G171">
        <v>37.813699999999997</v>
      </c>
      <c r="I171" t="str">
        <f>IF($B171="","",IFERROR(VLOOKUP($B171,[1]!Table1[#All],3,FALSE),""))</f>
        <v/>
      </c>
      <c r="J171" t="str">
        <f>IF($B171="","",IFERROR(VLOOKUP($B171,[1]!Table1[#All],5,FALSE),""))</f>
        <v/>
      </c>
      <c r="K171" t="str">
        <f>IF($B171="","",IFERROR(VLOOKUP($B171,[1]!Table1[#All],7,FALSE),""))</f>
        <v/>
      </c>
      <c r="L171" t="str">
        <f>IF($B171="","",IFERROR(VLOOKUP($B171,[1]!Table1[#All],70,FALSE),""))</f>
        <v/>
      </c>
      <c r="M171">
        <v>1.41</v>
      </c>
      <c r="N171" t="str">
        <f>IF($B171="","",IFERROR(VLOOKUP($B171,[1]!Table1[#All],N$1,FALSE),""))</f>
        <v/>
      </c>
      <c r="O171" t="str">
        <f>IF($B171="","",IFERROR(VLOOKUP($B171,[1]!Table1[#All],O$1,FALSE),""))</f>
        <v/>
      </c>
      <c r="P171" t="str">
        <f>IF($B171="","",IFERROR(VLOOKUP($B171,[1]!Table1[#All],P$1,FALSE),""))</f>
        <v/>
      </c>
      <c r="Q171" t="str">
        <f>IF($B171="","",IFERROR(VLOOKUP($B171,[1]!Table1[#All],Q$1,FALSE),""))</f>
        <v/>
      </c>
      <c r="R171" t="str">
        <f>IF($B171="","",IFERROR(VLOOKUP($B171,[1]!Table1[#All],R$1,FALSE),""))</f>
        <v/>
      </c>
      <c r="S171" t="str">
        <f>IF($B171="","",IFERROR(VLOOKUP($B171,[1]!Table1[#All],S$1,FALSE),""))</f>
        <v/>
      </c>
      <c r="T171" t="str">
        <f>IF($B171="","",IFERROR(VLOOKUP($B171,[1]!Table1[#All],T$1,FALSE),""))</f>
        <v/>
      </c>
      <c r="U171" t="str">
        <f>IF($B171="","",IFERROR(VLOOKUP($B171,[1]!Table1[#All],U$1,FALSE),""))</f>
        <v/>
      </c>
      <c r="V171" t="str">
        <f>IF($B171="","",IFERROR(VLOOKUP($B171,[1]!Table1[#All],V$1,FALSE),""))</f>
        <v/>
      </c>
      <c r="W171" t="str">
        <f>IF($B171="","",IFERROR(VLOOKUP($B171,[1]!Table1[#All],W$1,FALSE),""))</f>
        <v/>
      </c>
      <c r="X171" t="str">
        <f>IF($B171="","",IFERROR(VLOOKUP($B171,[1]!Table1[#All],X$1,FALSE),""))</f>
        <v/>
      </c>
      <c r="Y171" t="str">
        <f>IF($B171="","",IFERROR(VLOOKUP($B171,[1]!Table1[#All],Y$1,FALSE),""))</f>
        <v/>
      </c>
      <c r="Z171">
        <v>257</v>
      </c>
      <c r="AA171">
        <v>232</v>
      </c>
      <c r="AB171">
        <v>2013</v>
      </c>
      <c r="AC171">
        <v>67825</v>
      </c>
      <c r="AD171">
        <v>597</v>
      </c>
      <c r="AE171">
        <v>0.3</v>
      </c>
      <c r="AF171">
        <v>1.53</v>
      </c>
      <c r="AH171">
        <v>0.11</v>
      </c>
      <c r="AL171">
        <v>100</v>
      </c>
      <c r="AO171">
        <v>0.15</v>
      </c>
    </row>
    <row r="172" spans="1:41" x14ac:dyDescent="0.25">
      <c r="A172" t="s">
        <v>193</v>
      </c>
      <c r="B172" t="str">
        <f t="shared" si="2"/>
        <v>204R01108</v>
      </c>
      <c r="F172">
        <v>-121.92700000000001</v>
      </c>
      <c r="G172">
        <v>37.707000000000001</v>
      </c>
      <c r="I172" t="str">
        <f>IF($B172="","",IFERROR(VLOOKUP($B172,[1]!Table1[#All],3,FALSE),""))</f>
        <v/>
      </c>
      <c r="J172" t="str">
        <f>IF($B172="","",IFERROR(VLOOKUP($B172,[1]!Table1[#All],5,FALSE),""))</f>
        <v/>
      </c>
      <c r="K172" t="str">
        <f>IF($B172="","",IFERROR(VLOOKUP($B172,[1]!Table1[#All],7,FALSE),""))</f>
        <v/>
      </c>
      <c r="L172" t="str">
        <f>IF($B172="","",IFERROR(VLOOKUP($B172,[1]!Table1[#All],70,FALSE),""))</f>
        <v/>
      </c>
      <c r="M172">
        <v>10.56</v>
      </c>
      <c r="N172" t="str">
        <f>IF($B172="","",IFERROR(VLOOKUP($B172,[1]!Table1[#All],N$1,FALSE),""))</f>
        <v/>
      </c>
      <c r="O172" t="str">
        <f>IF($B172="","",IFERROR(VLOOKUP($B172,[1]!Table1[#All],O$1,FALSE),""))</f>
        <v/>
      </c>
      <c r="P172" t="str">
        <f>IF($B172="","",IFERROR(VLOOKUP($B172,[1]!Table1[#All],P$1,FALSE),""))</f>
        <v/>
      </c>
      <c r="Q172" t="str">
        <f>IF($B172="","",IFERROR(VLOOKUP($B172,[1]!Table1[#All],Q$1,FALSE),""))</f>
        <v/>
      </c>
      <c r="R172" t="str">
        <f>IF($B172="","",IFERROR(VLOOKUP($B172,[1]!Table1[#All],R$1,FALSE),""))</f>
        <v/>
      </c>
      <c r="S172" t="str">
        <f>IF($B172="","",IFERROR(VLOOKUP($B172,[1]!Table1[#All],S$1,FALSE),""))</f>
        <v/>
      </c>
      <c r="T172" t="str">
        <f>IF($B172="","",IFERROR(VLOOKUP($B172,[1]!Table1[#All],T$1,FALSE),""))</f>
        <v/>
      </c>
      <c r="U172" t="str">
        <f>IF($B172="","",IFERROR(VLOOKUP($B172,[1]!Table1[#All],U$1,FALSE),""))</f>
        <v/>
      </c>
      <c r="V172" t="str">
        <f>IF($B172="","",IFERROR(VLOOKUP($B172,[1]!Table1[#All],V$1,FALSE),""))</f>
        <v/>
      </c>
      <c r="W172" t="str">
        <f>IF($B172="","",IFERROR(VLOOKUP($B172,[1]!Table1[#All],W$1,FALSE),""))</f>
        <v/>
      </c>
      <c r="X172" t="str">
        <f>IF($B172="","",IFERROR(VLOOKUP($B172,[1]!Table1[#All],X$1,FALSE),""))</f>
        <v/>
      </c>
      <c r="Y172" t="str">
        <f>IF($B172="","",IFERROR(VLOOKUP($B172,[1]!Table1[#All],Y$1,FALSE),""))</f>
        <v/>
      </c>
      <c r="Z172">
        <v>102</v>
      </c>
      <c r="AA172">
        <v>427</v>
      </c>
      <c r="AB172">
        <v>2242</v>
      </c>
      <c r="AC172">
        <v>45545</v>
      </c>
      <c r="AD172">
        <v>478</v>
      </c>
      <c r="AE172">
        <v>0.3</v>
      </c>
      <c r="AF172">
        <v>1.51</v>
      </c>
      <c r="AH172">
        <v>0.11</v>
      </c>
      <c r="AL172">
        <v>100</v>
      </c>
      <c r="AO172">
        <v>1.02</v>
      </c>
    </row>
    <row r="173" spans="1:41" x14ac:dyDescent="0.25">
      <c r="A173" t="s">
        <v>194</v>
      </c>
      <c r="B173" t="str">
        <f t="shared" si="2"/>
        <v>204R01204</v>
      </c>
      <c r="F173">
        <v>-122.35380000000001</v>
      </c>
      <c r="G173">
        <v>37.557099999999998</v>
      </c>
      <c r="I173" t="str">
        <f>IF($B173="","",IFERROR(VLOOKUP($B173,[1]!Table1[#All],3,FALSE),""))</f>
        <v/>
      </c>
      <c r="J173" t="str">
        <f>IF($B173="","",IFERROR(VLOOKUP($B173,[1]!Table1[#All],5,FALSE),""))</f>
        <v/>
      </c>
      <c r="K173" t="str">
        <f>IF($B173="","",IFERROR(VLOOKUP($B173,[1]!Table1[#All],7,FALSE),""))</f>
        <v/>
      </c>
      <c r="L173" t="str">
        <f>IF($B173="","",IFERROR(VLOOKUP($B173,[1]!Table1[#All],70,FALSE),""))</f>
        <v/>
      </c>
      <c r="M173">
        <v>2.0499999999999998</v>
      </c>
      <c r="N173" t="str">
        <f>IF($B173="","",IFERROR(VLOOKUP($B173,[1]!Table1[#All],N$1,FALSE),""))</f>
        <v/>
      </c>
      <c r="O173" t="str">
        <f>IF($B173="","",IFERROR(VLOOKUP($B173,[1]!Table1[#All],O$1,FALSE),""))</f>
        <v/>
      </c>
      <c r="P173" t="str">
        <f>IF($B173="","",IFERROR(VLOOKUP($B173,[1]!Table1[#All],P$1,FALSE),""))</f>
        <v/>
      </c>
      <c r="Q173" t="str">
        <f>IF($B173="","",IFERROR(VLOOKUP($B173,[1]!Table1[#All],Q$1,FALSE),""))</f>
        <v/>
      </c>
      <c r="R173" t="str">
        <f>IF($B173="","",IFERROR(VLOOKUP($B173,[1]!Table1[#All],R$1,FALSE),""))</f>
        <v/>
      </c>
      <c r="S173" t="str">
        <f>IF($B173="","",IFERROR(VLOOKUP($B173,[1]!Table1[#All],S$1,FALSE),""))</f>
        <v/>
      </c>
      <c r="T173" t="str">
        <f>IF($B173="","",IFERROR(VLOOKUP($B173,[1]!Table1[#All],T$1,FALSE),""))</f>
        <v/>
      </c>
      <c r="U173" t="str">
        <f>IF($B173="","",IFERROR(VLOOKUP($B173,[1]!Table1[#All],U$1,FALSE),""))</f>
        <v/>
      </c>
      <c r="V173" t="str">
        <f>IF($B173="","",IFERROR(VLOOKUP($B173,[1]!Table1[#All],V$1,FALSE),""))</f>
        <v/>
      </c>
      <c r="W173" t="str">
        <f>IF($B173="","",IFERROR(VLOOKUP($B173,[1]!Table1[#All],W$1,FALSE),""))</f>
        <v/>
      </c>
      <c r="X173" t="str">
        <f>IF($B173="","",IFERROR(VLOOKUP($B173,[1]!Table1[#All],X$1,FALSE),""))</f>
        <v/>
      </c>
      <c r="Y173" t="str">
        <f>IF($B173="","",IFERROR(VLOOKUP($B173,[1]!Table1[#All],Y$1,FALSE),""))</f>
        <v/>
      </c>
      <c r="Z173">
        <v>46</v>
      </c>
      <c r="AA173">
        <v>169</v>
      </c>
      <c r="AB173">
        <v>2011</v>
      </c>
      <c r="AC173">
        <v>55194</v>
      </c>
      <c r="AD173">
        <v>526</v>
      </c>
      <c r="AE173">
        <v>0.28000000000000003</v>
      </c>
      <c r="AF173">
        <v>1.49</v>
      </c>
      <c r="AG173">
        <v>33.81</v>
      </c>
      <c r="AH173">
        <v>0.04</v>
      </c>
      <c r="AI173">
        <v>1.1100000000000001</v>
      </c>
      <c r="AJ173">
        <v>1.2</v>
      </c>
      <c r="AK173">
        <v>0.15</v>
      </c>
      <c r="AL173">
        <v>100</v>
      </c>
      <c r="AM173">
        <v>-1.48</v>
      </c>
      <c r="AN173">
        <v>0</v>
      </c>
      <c r="AO173">
        <v>0.31</v>
      </c>
    </row>
    <row r="174" spans="1:41" x14ac:dyDescent="0.25">
      <c r="A174" t="s">
        <v>195</v>
      </c>
      <c r="B174" t="str">
        <f t="shared" si="2"/>
        <v>204R01256</v>
      </c>
      <c r="F174">
        <v>-122.2505</v>
      </c>
      <c r="G174">
        <v>37.454500000000003</v>
      </c>
      <c r="I174" t="str">
        <f>IF($B174="","",IFERROR(VLOOKUP($B174,[1]!Table1[#All],3,FALSE),""))</f>
        <v/>
      </c>
      <c r="J174" t="str">
        <f>IF($B174="","",IFERROR(VLOOKUP($B174,[1]!Table1[#All],5,FALSE),""))</f>
        <v/>
      </c>
      <c r="K174" t="str">
        <f>IF($B174="","",IFERROR(VLOOKUP($B174,[1]!Table1[#All],7,FALSE),""))</f>
        <v/>
      </c>
      <c r="L174" t="str">
        <f>IF($B174="","",IFERROR(VLOOKUP($B174,[1]!Table1[#All],70,FALSE),""))</f>
        <v/>
      </c>
      <c r="M174">
        <v>1.54</v>
      </c>
      <c r="N174" t="str">
        <f>IF($B174="","",IFERROR(VLOOKUP($B174,[1]!Table1[#All],N$1,FALSE),""))</f>
        <v/>
      </c>
      <c r="O174" t="str">
        <f>IF($B174="","",IFERROR(VLOOKUP($B174,[1]!Table1[#All],O$1,FALSE),""))</f>
        <v/>
      </c>
      <c r="P174" t="str">
        <f>IF($B174="","",IFERROR(VLOOKUP($B174,[1]!Table1[#All],P$1,FALSE),""))</f>
        <v/>
      </c>
      <c r="Q174" t="str">
        <f>IF($B174="","",IFERROR(VLOOKUP($B174,[1]!Table1[#All],Q$1,FALSE),""))</f>
        <v/>
      </c>
      <c r="R174" t="str">
        <f>IF($B174="","",IFERROR(VLOOKUP($B174,[1]!Table1[#All],R$1,FALSE),""))</f>
        <v/>
      </c>
      <c r="S174" t="str">
        <f>IF($B174="","",IFERROR(VLOOKUP($B174,[1]!Table1[#All],S$1,FALSE),""))</f>
        <v/>
      </c>
      <c r="T174" t="str">
        <f>IF($B174="","",IFERROR(VLOOKUP($B174,[1]!Table1[#All],T$1,FALSE),""))</f>
        <v/>
      </c>
      <c r="U174" t="str">
        <f>IF($B174="","",IFERROR(VLOOKUP($B174,[1]!Table1[#All],U$1,FALSE),""))</f>
        <v/>
      </c>
      <c r="V174" t="str">
        <f>IF($B174="","",IFERROR(VLOOKUP($B174,[1]!Table1[#All],V$1,FALSE),""))</f>
        <v/>
      </c>
      <c r="W174" t="str">
        <f>IF($B174="","",IFERROR(VLOOKUP($B174,[1]!Table1[#All],W$1,FALSE),""))</f>
        <v/>
      </c>
      <c r="X174" t="str">
        <f>IF($B174="","",IFERROR(VLOOKUP($B174,[1]!Table1[#All],X$1,FALSE),""))</f>
        <v/>
      </c>
      <c r="Y174" t="str">
        <f>IF($B174="","",IFERROR(VLOOKUP($B174,[1]!Table1[#All],Y$1,FALSE),""))</f>
        <v/>
      </c>
      <c r="Z174">
        <v>54</v>
      </c>
      <c r="AA174">
        <v>214</v>
      </c>
      <c r="AB174">
        <v>2193</v>
      </c>
      <c r="AC174">
        <v>54630</v>
      </c>
      <c r="AD174">
        <v>543</v>
      </c>
      <c r="AE174">
        <v>0.28000000000000003</v>
      </c>
      <c r="AF174">
        <v>1.49</v>
      </c>
      <c r="AG174">
        <v>21.39</v>
      </c>
      <c r="AH174">
        <v>0.15</v>
      </c>
      <c r="AI174">
        <v>4.2</v>
      </c>
      <c r="AJ174">
        <v>1.4</v>
      </c>
      <c r="AK174">
        <v>0.1</v>
      </c>
      <c r="AL174">
        <v>97</v>
      </c>
      <c r="AM174">
        <v>-0.88</v>
      </c>
      <c r="AN174">
        <v>0.01</v>
      </c>
      <c r="AO174">
        <v>0.19</v>
      </c>
    </row>
    <row r="175" spans="1:41" x14ac:dyDescent="0.25">
      <c r="A175" t="s">
        <v>196</v>
      </c>
      <c r="B175" t="str">
        <f t="shared" si="2"/>
        <v>204R01268</v>
      </c>
      <c r="F175">
        <v>-122.2328</v>
      </c>
      <c r="G175">
        <v>37.468200000000003</v>
      </c>
      <c r="I175" t="str">
        <f>IF($B175="","",IFERROR(VLOOKUP($B175,[1]!Table1[#All],3,FALSE),""))</f>
        <v/>
      </c>
      <c r="J175" t="str">
        <f>IF($B175="","",IFERROR(VLOOKUP($B175,[1]!Table1[#All],5,FALSE),""))</f>
        <v/>
      </c>
      <c r="K175" t="str">
        <f>IF($B175="","",IFERROR(VLOOKUP($B175,[1]!Table1[#All],7,FALSE),""))</f>
        <v/>
      </c>
      <c r="L175" t="str">
        <f>IF($B175="","",IFERROR(VLOOKUP($B175,[1]!Table1[#All],70,FALSE),""))</f>
        <v/>
      </c>
      <c r="M175">
        <v>7.11</v>
      </c>
      <c r="N175" t="str">
        <f>IF($B175="","",IFERROR(VLOOKUP($B175,[1]!Table1[#All],N$1,FALSE),""))</f>
        <v/>
      </c>
      <c r="O175" t="str">
        <f>IF($B175="","",IFERROR(VLOOKUP($B175,[1]!Table1[#All],O$1,FALSE),""))</f>
        <v/>
      </c>
      <c r="P175" t="str">
        <f>IF($B175="","",IFERROR(VLOOKUP($B175,[1]!Table1[#All],P$1,FALSE),""))</f>
        <v/>
      </c>
      <c r="Q175" t="str">
        <f>IF($B175="","",IFERROR(VLOOKUP($B175,[1]!Table1[#All],Q$1,FALSE),""))</f>
        <v/>
      </c>
      <c r="R175" t="str">
        <f>IF($B175="","",IFERROR(VLOOKUP($B175,[1]!Table1[#All],R$1,FALSE),""))</f>
        <v/>
      </c>
      <c r="S175" t="str">
        <f>IF($B175="","",IFERROR(VLOOKUP($B175,[1]!Table1[#All],S$1,FALSE),""))</f>
        <v/>
      </c>
      <c r="T175" t="str">
        <f>IF($B175="","",IFERROR(VLOOKUP($B175,[1]!Table1[#All],T$1,FALSE),""))</f>
        <v/>
      </c>
      <c r="U175" t="str">
        <f>IF($B175="","",IFERROR(VLOOKUP($B175,[1]!Table1[#All],U$1,FALSE),""))</f>
        <v/>
      </c>
      <c r="V175" t="str">
        <f>IF($B175="","",IFERROR(VLOOKUP($B175,[1]!Table1[#All],V$1,FALSE),""))</f>
        <v/>
      </c>
      <c r="W175" t="str">
        <f>IF($B175="","",IFERROR(VLOOKUP($B175,[1]!Table1[#All],W$1,FALSE),""))</f>
        <v/>
      </c>
      <c r="X175" t="str">
        <f>IF($B175="","",IFERROR(VLOOKUP($B175,[1]!Table1[#All],X$1,FALSE),""))</f>
        <v/>
      </c>
      <c r="Y175" t="str">
        <f>IF($B175="","",IFERROR(VLOOKUP($B175,[1]!Table1[#All],Y$1,FALSE),""))</f>
        <v/>
      </c>
      <c r="Z175">
        <v>13</v>
      </c>
      <c r="AA175">
        <v>220</v>
      </c>
      <c r="AB175">
        <v>2193</v>
      </c>
      <c r="AC175">
        <v>54630</v>
      </c>
      <c r="AD175">
        <v>532</v>
      </c>
      <c r="AE175">
        <v>0.28999999999999998</v>
      </c>
      <c r="AF175">
        <v>1.48</v>
      </c>
      <c r="AG175">
        <v>9.83</v>
      </c>
      <c r="AH175">
        <v>0.12</v>
      </c>
      <c r="AI175">
        <v>2.61</v>
      </c>
      <c r="AJ175">
        <v>1.25</v>
      </c>
      <c r="AK175">
        <v>0.68</v>
      </c>
      <c r="AL175">
        <v>65</v>
      </c>
      <c r="AM175">
        <v>-0.63</v>
      </c>
      <c r="AN175">
        <v>0.12</v>
      </c>
      <c r="AO175">
        <v>0.85</v>
      </c>
    </row>
    <row r="176" spans="1:41" x14ac:dyDescent="0.25">
      <c r="A176" t="s">
        <v>197</v>
      </c>
      <c r="B176" t="str">
        <f t="shared" si="2"/>
        <v>204R01288</v>
      </c>
      <c r="F176">
        <v>-122.312</v>
      </c>
      <c r="G176">
        <v>37.523499999999999</v>
      </c>
      <c r="I176" t="str">
        <f>IF($B176="","",IFERROR(VLOOKUP($B176,[1]!Table1[#All],3,FALSE),""))</f>
        <v/>
      </c>
      <c r="J176" t="str">
        <f>IF($B176="","",IFERROR(VLOOKUP($B176,[1]!Table1[#All],5,FALSE),""))</f>
        <v/>
      </c>
      <c r="K176" t="str">
        <f>IF($B176="","",IFERROR(VLOOKUP($B176,[1]!Table1[#All],7,FALSE),""))</f>
        <v/>
      </c>
      <c r="L176" t="str">
        <f>IF($B176="","",IFERROR(VLOOKUP($B176,[1]!Table1[#All],70,FALSE),""))</f>
        <v/>
      </c>
      <c r="M176">
        <v>2.27</v>
      </c>
      <c r="N176" t="str">
        <f>IF($B176="","",IFERROR(VLOOKUP($B176,[1]!Table1[#All],N$1,FALSE),""))</f>
        <v/>
      </c>
      <c r="O176" t="str">
        <f>IF($B176="","",IFERROR(VLOOKUP($B176,[1]!Table1[#All],O$1,FALSE),""))</f>
        <v/>
      </c>
      <c r="P176" t="str">
        <f>IF($B176="","",IFERROR(VLOOKUP($B176,[1]!Table1[#All],P$1,FALSE),""))</f>
        <v/>
      </c>
      <c r="Q176" t="str">
        <f>IF($B176="","",IFERROR(VLOOKUP($B176,[1]!Table1[#All],Q$1,FALSE),""))</f>
        <v/>
      </c>
      <c r="R176" t="str">
        <f>IF($B176="","",IFERROR(VLOOKUP($B176,[1]!Table1[#All],R$1,FALSE),""))</f>
        <v/>
      </c>
      <c r="S176" t="str">
        <f>IF($B176="","",IFERROR(VLOOKUP($B176,[1]!Table1[#All],S$1,FALSE),""))</f>
        <v/>
      </c>
      <c r="T176" t="str">
        <f>IF($B176="","",IFERROR(VLOOKUP($B176,[1]!Table1[#All],T$1,FALSE),""))</f>
        <v/>
      </c>
      <c r="U176" t="str">
        <f>IF($B176="","",IFERROR(VLOOKUP($B176,[1]!Table1[#All],U$1,FALSE),""))</f>
        <v/>
      </c>
      <c r="V176" t="str">
        <f>IF($B176="","",IFERROR(VLOOKUP($B176,[1]!Table1[#All],V$1,FALSE),""))</f>
        <v/>
      </c>
      <c r="W176" t="str">
        <f>IF($B176="","",IFERROR(VLOOKUP($B176,[1]!Table1[#All],W$1,FALSE),""))</f>
        <v/>
      </c>
      <c r="X176" t="str">
        <f>IF($B176="","",IFERROR(VLOOKUP($B176,[1]!Table1[#All],X$1,FALSE),""))</f>
        <v/>
      </c>
      <c r="Y176" t="str">
        <f>IF($B176="","",IFERROR(VLOOKUP($B176,[1]!Table1[#All],Y$1,FALSE),""))</f>
        <v/>
      </c>
      <c r="Z176">
        <v>44</v>
      </c>
      <c r="AA176">
        <v>176</v>
      </c>
      <c r="AB176">
        <v>2040</v>
      </c>
      <c r="AC176">
        <v>47808</v>
      </c>
      <c r="AD176">
        <v>585</v>
      </c>
      <c r="AE176">
        <v>0.28000000000000003</v>
      </c>
      <c r="AF176">
        <v>1.49</v>
      </c>
      <c r="AG176">
        <v>3</v>
      </c>
      <c r="AH176">
        <v>0.09</v>
      </c>
      <c r="AI176">
        <v>3.36</v>
      </c>
      <c r="AJ176">
        <v>1.4</v>
      </c>
      <c r="AK176">
        <v>0.06</v>
      </c>
      <c r="AL176">
        <v>0</v>
      </c>
      <c r="AM176">
        <v>-0.68</v>
      </c>
      <c r="AN176">
        <v>0.05</v>
      </c>
      <c r="AO176">
        <v>0.36</v>
      </c>
    </row>
    <row r="177" spans="1:41" x14ac:dyDescent="0.25">
      <c r="A177" t="s">
        <v>198</v>
      </c>
      <c r="B177" t="str">
        <f t="shared" si="2"/>
        <v>204R01316</v>
      </c>
      <c r="F177">
        <v>-121.91540000000001</v>
      </c>
      <c r="G177">
        <v>37.684600000000003</v>
      </c>
      <c r="I177" t="str">
        <f>IF($B177="","",IFERROR(VLOOKUP($B177,[1]!Table1[#All],3,FALSE),""))</f>
        <v/>
      </c>
      <c r="J177" t="str">
        <f>IF($B177="","",IFERROR(VLOOKUP($B177,[1]!Table1[#All],5,FALSE),""))</f>
        <v/>
      </c>
      <c r="K177" t="str">
        <f>IF($B177="","",IFERROR(VLOOKUP($B177,[1]!Table1[#All],7,FALSE),""))</f>
        <v/>
      </c>
      <c r="L177" t="str">
        <f>IF($B177="","",IFERROR(VLOOKUP($B177,[1]!Table1[#All],70,FALSE),""))</f>
        <v/>
      </c>
      <c r="M177">
        <v>104.25</v>
      </c>
      <c r="N177" t="str">
        <f>IF($B177="","",IFERROR(VLOOKUP($B177,[1]!Table1[#All],N$1,FALSE),""))</f>
        <v/>
      </c>
      <c r="O177" t="str">
        <f>IF($B177="","",IFERROR(VLOOKUP($B177,[1]!Table1[#All],O$1,FALSE),""))</f>
        <v/>
      </c>
      <c r="P177" t="str">
        <f>IF($B177="","",IFERROR(VLOOKUP($B177,[1]!Table1[#All],P$1,FALSE),""))</f>
        <v/>
      </c>
      <c r="Q177" t="str">
        <f>IF($B177="","",IFERROR(VLOOKUP($B177,[1]!Table1[#All],Q$1,FALSE),""))</f>
        <v/>
      </c>
      <c r="R177" t="str">
        <f>IF($B177="","",IFERROR(VLOOKUP($B177,[1]!Table1[#All],R$1,FALSE),""))</f>
        <v/>
      </c>
      <c r="S177" t="str">
        <f>IF($B177="","",IFERROR(VLOOKUP($B177,[1]!Table1[#All],S$1,FALSE),""))</f>
        <v/>
      </c>
      <c r="T177" t="str">
        <f>IF($B177="","",IFERROR(VLOOKUP($B177,[1]!Table1[#All],T$1,FALSE),""))</f>
        <v/>
      </c>
      <c r="U177" t="str">
        <f>IF($B177="","",IFERROR(VLOOKUP($B177,[1]!Table1[#All],U$1,FALSE),""))</f>
        <v/>
      </c>
      <c r="V177" t="str">
        <f>IF($B177="","",IFERROR(VLOOKUP($B177,[1]!Table1[#All],V$1,FALSE),""))</f>
        <v/>
      </c>
      <c r="W177" t="str">
        <f>IF($B177="","",IFERROR(VLOOKUP($B177,[1]!Table1[#All],W$1,FALSE),""))</f>
        <v/>
      </c>
      <c r="X177" t="str">
        <f>IF($B177="","",IFERROR(VLOOKUP($B177,[1]!Table1[#All],X$1,FALSE),""))</f>
        <v/>
      </c>
      <c r="Y177" t="str">
        <f>IF($B177="","",IFERROR(VLOOKUP($B177,[1]!Table1[#All],Y$1,FALSE),""))</f>
        <v/>
      </c>
      <c r="Z177">
        <v>99</v>
      </c>
      <c r="AA177">
        <v>537</v>
      </c>
      <c r="AB177">
        <v>2216</v>
      </c>
      <c r="AC177">
        <v>45789</v>
      </c>
      <c r="AD177">
        <v>476</v>
      </c>
      <c r="AE177">
        <v>0.28000000000000003</v>
      </c>
      <c r="AF177">
        <v>1.45</v>
      </c>
      <c r="AG177">
        <v>2.16</v>
      </c>
      <c r="AH177">
        <v>0.12</v>
      </c>
      <c r="AI177">
        <v>5.62</v>
      </c>
      <c r="AJ177">
        <v>0.99</v>
      </c>
      <c r="AK177">
        <v>0.31</v>
      </c>
      <c r="AL177">
        <v>100</v>
      </c>
      <c r="AM177">
        <v>-0.13</v>
      </c>
      <c r="AN177">
        <v>0.24</v>
      </c>
      <c r="AO177">
        <v>2.02</v>
      </c>
    </row>
    <row r="178" spans="1:41" x14ac:dyDescent="0.25">
      <c r="A178" t="s">
        <v>199</v>
      </c>
      <c r="B178" t="str">
        <f t="shared" si="2"/>
        <v>204R01380</v>
      </c>
      <c r="F178">
        <v>-121.9063</v>
      </c>
      <c r="G178">
        <v>37.662599999999998</v>
      </c>
      <c r="I178" t="str">
        <f>IF($B178="","",IFERROR(VLOOKUP($B178,[1]!Table1[#All],3,FALSE),""))</f>
        <v/>
      </c>
      <c r="J178" t="str">
        <f>IF($B178="","",IFERROR(VLOOKUP($B178,[1]!Table1[#All],5,FALSE),""))</f>
        <v/>
      </c>
      <c r="K178" t="str">
        <f>IF($B178="","",IFERROR(VLOOKUP($B178,[1]!Table1[#All],7,FALSE),""))</f>
        <v/>
      </c>
      <c r="L178" t="str">
        <f>IF($B178="","",IFERROR(VLOOKUP($B178,[1]!Table1[#All],70,FALSE),""))</f>
        <v/>
      </c>
      <c r="M178">
        <v>580.58000000000004</v>
      </c>
      <c r="N178" t="str">
        <f>IF($B178="","",IFERROR(VLOOKUP($B178,[1]!Table1[#All],N$1,FALSE),""))</f>
        <v/>
      </c>
      <c r="O178" t="str">
        <f>IF($B178="","",IFERROR(VLOOKUP($B178,[1]!Table1[#All],O$1,FALSE),""))</f>
        <v/>
      </c>
      <c r="P178" t="str">
        <f>IF($B178="","",IFERROR(VLOOKUP($B178,[1]!Table1[#All],P$1,FALSE),""))</f>
        <v/>
      </c>
      <c r="Q178" t="str">
        <f>IF($B178="","",IFERROR(VLOOKUP($B178,[1]!Table1[#All],Q$1,FALSE),""))</f>
        <v/>
      </c>
      <c r="R178" t="str">
        <f>IF($B178="","",IFERROR(VLOOKUP($B178,[1]!Table1[#All],R$1,FALSE),""))</f>
        <v/>
      </c>
      <c r="S178" t="str">
        <f>IF($B178="","",IFERROR(VLOOKUP($B178,[1]!Table1[#All],S$1,FALSE),""))</f>
        <v/>
      </c>
      <c r="T178" t="str">
        <f>IF($B178="","",IFERROR(VLOOKUP($B178,[1]!Table1[#All],T$1,FALSE),""))</f>
        <v/>
      </c>
      <c r="U178" t="str">
        <f>IF($B178="","",IFERROR(VLOOKUP($B178,[1]!Table1[#All],U$1,FALSE),""))</f>
        <v/>
      </c>
      <c r="V178" t="str">
        <f>IF($B178="","",IFERROR(VLOOKUP($B178,[1]!Table1[#All],V$1,FALSE),""))</f>
        <v/>
      </c>
      <c r="W178" t="str">
        <f>IF($B178="","",IFERROR(VLOOKUP($B178,[1]!Table1[#All],W$1,FALSE),""))</f>
        <v/>
      </c>
      <c r="X178" t="str">
        <f>IF($B178="","",IFERROR(VLOOKUP($B178,[1]!Table1[#All],X$1,FALSE),""))</f>
        <v/>
      </c>
      <c r="Y178" t="str">
        <f>IF($B178="","",IFERROR(VLOOKUP($B178,[1]!Table1[#All],Y$1,FALSE),""))</f>
        <v/>
      </c>
      <c r="Z178">
        <v>93</v>
      </c>
      <c r="AA178">
        <v>1138</v>
      </c>
      <c r="AB178">
        <v>2216</v>
      </c>
      <c r="AC178">
        <v>45789</v>
      </c>
      <c r="AD178">
        <v>486</v>
      </c>
      <c r="AE178">
        <v>0.28000000000000003</v>
      </c>
      <c r="AF178">
        <v>1.47</v>
      </c>
      <c r="AH178">
        <v>0.1</v>
      </c>
      <c r="AL178">
        <v>100</v>
      </c>
      <c r="AO178">
        <v>2.76</v>
      </c>
    </row>
    <row r="179" spans="1:41" x14ac:dyDescent="0.25">
      <c r="A179" t="s">
        <v>200</v>
      </c>
      <c r="B179" t="str">
        <f t="shared" si="2"/>
        <v>204R01391</v>
      </c>
      <c r="F179">
        <v>-122.0313</v>
      </c>
      <c r="G179">
        <v>37.645499999999998</v>
      </c>
      <c r="I179" t="str">
        <f>IF($B179="","",IFERROR(VLOOKUP($B179,[1]!Table1[#All],3,FALSE),""))</f>
        <v/>
      </c>
      <c r="J179" t="str">
        <f>IF($B179="","",IFERROR(VLOOKUP($B179,[1]!Table1[#All],5,FALSE),""))</f>
        <v/>
      </c>
      <c r="K179" t="str">
        <f>IF($B179="","",IFERROR(VLOOKUP($B179,[1]!Table1[#All],7,FALSE),""))</f>
        <v/>
      </c>
      <c r="L179" t="str">
        <f>IF($B179="","",IFERROR(VLOOKUP($B179,[1]!Table1[#All],70,FALSE),""))</f>
        <v/>
      </c>
      <c r="M179">
        <v>1.03</v>
      </c>
      <c r="N179" t="str">
        <f>IF($B179="","",IFERROR(VLOOKUP($B179,[1]!Table1[#All],N$1,FALSE),""))</f>
        <v/>
      </c>
      <c r="O179" t="str">
        <f>IF($B179="","",IFERROR(VLOOKUP($B179,[1]!Table1[#All],O$1,FALSE),""))</f>
        <v/>
      </c>
      <c r="P179" t="str">
        <f>IF($B179="","",IFERROR(VLOOKUP($B179,[1]!Table1[#All],P$1,FALSE),""))</f>
        <v/>
      </c>
      <c r="Q179" t="str">
        <f>IF($B179="","",IFERROR(VLOOKUP($B179,[1]!Table1[#All],Q$1,FALSE),""))</f>
        <v/>
      </c>
      <c r="R179" t="str">
        <f>IF($B179="","",IFERROR(VLOOKUP($B179,[1]!Table1[#All],R$1,FALSE),""))</f>
        <v/>
      </c>
      <c r="S179" t="str">
        <f>IF($B179="","",IFERROR(VLOOKUP($B179,[1]!Table1[#All],S$1,FALSE),""))</f>
        <v/>
      </c>
      <c r="T179" t="str">
        <f>IF($B179="","",IFERROR(VLOOKUP($B179,[1]!Table1[#All],T$1,FALSE),""))</f>
        <v/>
      </c>
      <c r="U179" t="str">
        <f>IF($B179="","",IFERROR(VLOOKUP($B179,[1]!Table1[#All],U$1,FALSE),""))</f>
        <v/>
      </c>
      <c r="V179" t="str">
        <f>IF($B179="","",IFERROR(VLOOKUP($B179,[1]!Table1[#All],V$1,FALSE),""))</f>
        <v/>
      </c>
      <c r="W179" t="str">
        <f>IF($B179="","",IFERROR(VLOOKUP($B179,[1]!Table1[#All],W$1,FALSE),""))</f>
        <v/>
      </c>
      <c r="X179" t="str">
        <f>IF($B179="","",IFERROR(VLOOKUP($B179,[1]!Table1[#All],X$1,FALSE),""))</f>
        <v/>
      </c>
      <c r="Y179" t="str">
        <f>IF($B179="","",IFERROR(VLOOKUP($B179,[1]!Table1[#All],Y$1,FALSE),""))</f>
        <v/>
      </c>
      <c r="Z179">
        <v>165</v>
      </c>
      <c r="AA179">
        <v>202</v>
      </c>
      <c r="AB179">
        <v>2032</v>
      </c>
      <c r="AC179">
        <v>45160</v>
      </c>
      <c r="AD179">
        <v>527</v>
      </c>
      <c r="AE179">
        <v>0.3</v>
      </c>
      <c r="AF179">
        <v>1.53</v>
      </c>
      <c r="AH179">
        <v>0.14000000000000001</v>
      </c>
      <c r="AK179">
        <v>0.14000000000000001</v>
      </c>
      <c r="AL179">
        <v>100</v>
      </c>
      <c r="AO179">
        <v>0.01</v>
      </c>
    </row>
    <row r="180" spans="1:41" x14ac:dyDescent="0.25">
      <c r="A180" t="s">
        <v>201</v>
      </c>
      <c r="B180" t="str">
        <f t="shared" si="2"/>
        <v>204R01433</v>
      </c>
      <c r="F180">
        <v>-121.74250000000001</v>
      </c>
      <c r="G180">
        <v>37.716099999999997</v>
      </c>
      <c r="I180" t="str">
        <f>IF($B180="","",IFERROR(VLOOKUP($B180,[1]!Table1[#All],3,FALSE),""))</f>
        <v/>
      </c>
      <c r="J180" t="str">
        <f>IF($B180="","",IFERROR(VLOOKUP($B180,[1]!Table1[#All],5,FALSE),""))</f>
        <v/>
      </c>
      <c r="K180" t="str">
        <f>IF($B180="","",IFERROR(VLOOKUP($B180,[1]!Table1[#All],7,FALSE),""))</f>
        <v/>
      </c>
      <c r="L180" t="str">
        <f>IF($B180="","",IFERROR(VLOOKUP($B180,[1]!Table1[#All],70,FALSE),""))</f>
        <v/>
      </c>
      <c r="M180">
        <v>9.48</v>
      </c>
      <c r="N180" t="str">
        <f>IF($B180="","",IFERROR(VLOOKUP($B180,[1]!Table1[#All],N$1,FALSE),""))</f>
        <v/>
      </c>
      <c r="O180" t="str">
        <f>IF($B180="","",IFERROR(VLOOKUP($B180,[1]!Table1[#All],O$1,FALSE),""))</f>
        <v/>
      </c>
      <c r="P180" t="str">
        <f>IF($B180="","",IFERROR(VLOOKUP($B180,[1]!Table1[#All],P$1,FALSE),""))</f>
        <v/>
      </c>
      <c r="Q180" t="str">
        <f>IF($B180="","",IFERROR(VLOOKUP($B180,[1]!Table1[#All],Q$1,FALSE),""))</f>
        <v/>
      </c>
      <c r="R180" t="str">
        <f>IF($B180="","",IFERROR(VLOOKUP($B180,[1]!Table1[#All],R$1,FALSE),""))</f>
        <v/>
      </c>
      <c r="S180" t="str">
        <f>IF($B180="","",IFERROR(VLOOKUP($B180,[1]!Table1[#All],S$1,FALSE),""))</f>
        <v/>
      </c>
      <c r="T180" t="str">
        <f>IF($B180="","",IFERROR(VLOOKUP($B180,[1]!Table1[#All],T$1,FALSE),""))</f>
        <v/>
      </c>
      <c r="U180" t="str">
        <f>IF($B180="","",IFERROR(VLOOKUP($B180,[1]!Table1[#All],U$1,FALSE),""))</f>
        <v/>
      </c>
      <c r="V180" t="str">
        <f>IF($B180="","",IFERROR(VLOOKUP($B180,[1]!Table1[#All],V$1,FALSE),""))</f>
        <v/>
      </c>
      <c r="W180" t="str">
        <f>IF($B180="","",IFERROR(VLOOKUP($B180,[1]!Table1[#All],W$1,FALSE),""))</f>
        <v/>
      </c>
      <c r="X180" t="str">
        <f>IF($B180="","",IFERROR(VLOOKUP($B180,[1]!Table1[#All],X$1,FALSE),""))</f>
        <v/>
      </c>
      <c r="Y180" t="str">
        <f>IF($B180="","",IFERROR(VLOOKUP($B180,[1]!Table1[#All],Y$1,FALSE),""))</f>
        <v/>
      </c>
      <c r="Z180">
        <v>153</v>
      </c>
      <c r="AA180">
        <v>258</v>
      </c>
      <c r="AB180">
        <v>2283</v>
      </c>
      <c r="AC180">
        <v>35399</v>
      </c>
      <c r="AD180">
        <v>471</v>
      </c>
      <c r="AE180">
        <v>0.3</v>
      </c>
      <c r="AF180">
        <v>1.49</v>
      </c>
      <c r="AH180">
        <v>0.12</v>
      </c>
      <c r="AL180">
        <v>100</v>
      </c>
      <c r="AO180">
        <v>0.98</v>
      </c>
    </row>
    <row r="181" spans="1:41" x14ac:dyDescent="0.25">
      <c r="A181" t="s">
        <v>202</v>
      </c>
      <c r="B181" t="str">
        <f t="shared" si="2"/>
        <v>204R01448</v>
      </c>
      <c r="F181">
        <v>-122.218</v>
      </c>
      <c r="G181">
        <v>37.435000000000002</v>
      </c>
      <c r="I181" t="str">
        <f>IF($B181="","",IFERROR(VLOOKUP($B181,[1]!Table1[#All],3,FALSE),""))</f>
        <v/>
      </c>
      <c r="J181" t="str">
        <f>IF($B181="","",IFERROR(VLOOKUP($B181,[1]!Table1[#All],5,FALSE),""))</f>
        <v/>
      </c>
      <c r="K181" t="str">
        <f>IF($B181="","",IFERROR(VLOOKUP($B181,[1]!Table1[#All],7,FALSE),""))</f>
        <v/>
      </c>
      <c r="L181" t="str">
        <f>IF($B181="","",IFERROR(VLOOKUP($B181,[1]!Table1[#All],70,FALSE),""))</f>
        <v/>
      </c>
      <c r="M181">
        <v>8.09</v>
      </c>
      <c r="N181" t="str">
        <f>IF($B181="","",IFERROR(VLOOKUP($B181,[1]!Table1[#All],N$1,FALSE),""))</f>
        <v/>
      </c>
      <c r="O181" t="str">
        <f>IF($B181="","",IFERROR(VLOOKUP($B181,[1]!Table1[#All],O$1,FALSE),""))</f>
        <v/>
      </c>
      <c r="P181" t="str">
        <f>IF($B181="","",IFERROR(VLOOKUP($B181,[1]!Table1[#All],P$1,FALSE),""))</f>
        <v/>
      </c>
      <c r="Q181" t="str">
        <f>IF($B181="","",IFERROR(VLOOKUP($B181,[1]!Table1[#All],Q$1,FALSE),""))</f>
        <v/>
      </c>
      <c r="R181" t="str">
        <f>IF($B181="","",IFERROR(VLOOKUP($B181,[1]!Table1[#All],R$1,FALSE),""))</f>
        <v/>
      </c>
      <c r="S181" t="str">
        <f>IF($B181="","",IFERROR(VLOOKUP($B181,[1]!Table1[#All],S$1,FALSE),""))</f>
        <v/>
      </c>
      <c r="T181" t="str">
        <f>IF($B181="","",IFERROR(VLOOKUP($B181,[1]!Table1[#All],T$1,FALSE),""))</f>
        <v/>
      </c>
      <c r="U181" t="str">
        <f>IF($B181="","",IFERROR(VLOOKUP($B181,[1]!Table1[#All],U$1,FALSE),""))</f>
        <v/>
      </c>
      <c r="V181" t="str">
        <f>IF($B181="","",IFERROR(VLOOKUP($B181,[1]!Table1[#All],V$1,FALSE),""))</f>
        <v/>
      </c>
      <c r="W181" t="str">
        <f>IF($B181="","",IFERROR(VLOOKUP($B181,[1]!Table1[#All],W$1,FALSE),""))</f>
        <v/>
      </c>
      <c r="X181" t="str">
        <f>IF($B181="","",IFERROR(VLOOKUP($B181,[1]!Table1[#All],X$1,FALSE),""))</f>
        <v/>
      </c>
      <c r="Y181" t="str">
        <f>IF($B181="","",IFERROR(VLOOKUP($B181,[1]!Table1[#All],Y$1,FALSE),""))</f>
        <v/>
      </c>
      <c r="Z181">
        <v>42</v>
      </c>
      <c r="AA181">
        <v>112</v>
      </c>
      <c r="AB181">
        <v>2220</v>
      </c>
      <c r="AC181">
        <v>54858</v>
      </c>
      <c r="AD181">
        <v>497</v>
      </c>
      <c r="AE181">
        <v>0.3</v>
      </c>
      <c r="AF181">
        <v>1.47</v>
      </c>
      <c r="AG181">
        <v>3.01</v>
      </c>
      <c r="AH181">
        <v>0.13</v>
      </c>
      <c r="AI181">
        <v>7.4</v>
      </c>
      <c r="AJ181">
        <v>1.1599999999999999</v>
      </c>
      <c r="AK181">
        <v>1.08</v>
      </c>
      <c r="AL181">
        <v>76</v>
      </c>
      <c r="AM181">
        <v>-0.75</v>
      </c>
      <c r="AN181">
        <v>0.04</v>
      </c>
      <c r="AO181">
        <v>0.91</v>
      </c>
    </row>
    <row r="182" spans="1:41" x14ac:dyDescent="0.25">
      <c r="A182" t="s">
        <v>203</v>
      </c>
      <c r="B182" t="str">
        <f t="shared" si="2"/>
        <v>204R01460</v>
      </c>
      <c r="F182">
        <v>-122.3681</v>
      </c>
      <c r="G182">
        <v>37.576799999999999</v>
      </c>
      <c r="I182" t="str">
        <f>IF($B182="","",IFERROR(VLOOKUP($B182,[1]!Table1[#All],3,FALSE),""))</f>
        <v/>
      </c>
      <c r="J182" t="str">
        <f>IF($B182="","",IFERROR(VLOOKUP($B182,[1]!Table1[#All],5,FALSE),""))</f>
        <v/>
      </c>
      <c r="K182" t="str">
        <f>IF($B182="","",IFERROR(VLOOKUP($B182,[1]!Table1[#All],7,FALSE),""))</f>
        <v/>
      </c>
      <c r="L182" t="str">
        <f>IF($B182="","",IFERROR(VLOOKUP($B182,[1]!Table1[#All],70,FALSE),""))</f>
        <v/>
      </c>
      <c r="M182">
        <v>2.75</v>
      </c>
      <c r="N182" t="str">
        <f>IF($B182="","",IFERROR(VLOOKUP($B182,[1]!Table1[#All],N$1,FALSE),""))</f>
        <v/>
      </c>
      <c r="O182" t="str">
        <f>IF($B182="","",IFERROR(VLOOKUP($B182,[1]!Table1[#All],O$1,FALSE),""))</f>
        <v/>
      </c>
      <c r="P182" t="str">
        <f>IF($B182="","",IFERROR(VLOOKUP($B182,[1]!Table1[#All],P$1,FALSE),""))</f>
        <v/>
      </c>
      <c r="Q182" t="str">
        <f>IF($B182="","",IFERROR(VLOOKUP($B182,[1]!Table1[#All],Q$1,FALSE),""))</f>
        <v/>
      </c>
      <c r="R182" t="str">
        <f>IF($B182="","",IFERROR(VLOOKUP($B182,[1]!Table1[#All],R$1,FALSE),""))</f>
        <v/>
      </c>
      <c r="S182" t="str">
        <f>IF($B182="","",IFERROR(VLOOKUP($B182,[1]!Table1[#All],S$1,FALSE),""))</f>
        <v/>
      </c>
      <c r="T182" t="str">
        <f>IF($B182="","",IFERROR(VLOOKUP($B182,[1]!Table1[#All],T$1,FALSE),""))</f>
        <v/>
      </c>
      <c r="U182" t="str">
        <f>IF($B182="","",IFERROR(VLOOKUP($B182,[1]!Table1[#All],U$1,FALSE),""))</f>
        <v/>
      </c>
      <c r="V182" t="str">
        <f>IF($B182="","",IFERROR(VLOOKUP($B182,[1]!Table1[#All],V$1,FALSE),""))</f>
        <v/>
      </c>
      <c r="W182" t="str">
        <f>IF($B182="","",IFERROR(VLOOKUP($B182,[1]!Table1[#All],W$1,FALSE),""))</f>
        <v/>
      </c>
      <c r="X182" t="str">
        <f>IF($B182="","",IFERROR(VLOOKUP($B182,[1]!Table1[#All],X$1,FALSE),""))</f>
        <v/>
      </c>
      <c r="Y182" t="str">
        <f>IF($B182="","",IFERROR(VLOOKUP($B182,[1]!Table1[#All],Y$1,FALSE),""))</f>
        <v/>
      </c>
      <c r="Z182">
        <v>23</v>
      </c>
      <c r="AA182">
        <v>200</v>
      </c>
      <c r="AB182">
        <v>1939</v>
      </c>
      <c r="AC182">
        <v>53945</v>
      </c>
      <c r="AD182">
        <v>794</v>
      </c>
      <c r="AE182">
        <v>0.28000000000000003</v>
      </c>
      <c r="AF182">
        <v>1.49</v>
      </c>
      <c r="AG182">
        <v>21.04</v>
      </c>
      <c r="AH182">
        <v>0.01</v>
      </c>
      <c r="AI182">
        <v>1.24</v>
      </c>
      <c r="AJ182">
        <v>1.35</v>
      </c>
      <c r="AK182">
        <v>0.13</v>
      </c>
      <c r="AL182">
        <v>100</v>
      </c>
      <c r="AM182">
        <v>-0.66</v>
      </c>
      <c r="AN182">
        <v>0.01</v>
      </c>
      <c r="AO182">
        <v>0.44</v>
      </c>
    </row>
    <row r="183" spans="1:41" x14ac:dyDescent="0.25">
      <c r="A183" t="s">
        <v>204</v>
      </c>
      <c r="B183" t="str">
        <f t="shared" si="2"/>
        <v>204R01471</v>
      </c>
      <c r="F183">
        <v>-121.8689</v>
      </c>
      <c r="G183">
        <v>37.6922</v>
      </c>
      <c r="I183" t="str">
        <f>IF($B183="","",IFERROR(VLOOKUP($B183,[1]!Table1[#All],3,FALSE),""))</f>
        <v/>
      </c>
      <c r="J183" t="str">
        <f>IF($B183="","",IFERROR(VLOOKUP($B183,[1]!Table1[#All],5,FALSE),""))</f>
        <v/>
      </c>
      <c r="K183" t="str">
        <f>IF($B183="","",IFERROR(VLOOKUP($B183,[1]!Table1[#All],7,FALSE),""))</f>
        <v/>
      </c>
      <c r="L183" t="str">
        <f>IF($B183="","",IFERROR(VLOOKUP($B183,[1]!Table1[#All],70,FALSE),""))</f>
        <v/>
      </c>
      <c r="M183">
        <v>372.76</v>
      </c>
      <c r="N183" t="str">
        <f>IF($B183="","",IFERROR(VLOOKUP($B183,[1]!Table1[#All],N$1,FALSE),""))</f>
        <v/>
      </c>
      <c r="O183" t="str">
        <f>IF($B183="","",IFERROR(VLOOKUP($B183,[1]!Table1[#All],O$1,FALSE),""))</f>
        <v/>
      </c>
      <c r="P183" t="str">
        <f>IF($B183="","",IFERROR(VLOOKUP($B183,[1]!Table1[#All],P$1,FALSE),""))</f>
        <v/>
      </c>
      <c r="Q183" t="str">
        <f>IF($B183="","",IFERROR(VLOOKUP($B183,[1]!Table1[#All],Q$1,FALSE),""))</f>
        <v/>
      </c>
      <c r="R183" t="str">
        <f>IF($B183="","",IFERROR(VLOOKUP($B183,[1]!Table1[#All],R$1,FALSE),""))</f>
        <v/>
      </c>
      <c r="S183" t="str">
        <f>IF($B183="","",IFERROR(VLOOKUP($B183,[1]!Table1[#All],S$1,FALSE),""))</f>
        <v/>
      </c>
      <c r="T183" t="str">
        <f>IF($B183="","",IFERROR(VLOOKUP($B183,[1]!Table1[#All],T$1,FALSE),""))</f>
        <v/>
      </c>
      <c r="U183" t="str">
        <f>IF($B183="","",IFERROR(VLOOKUP($B183,[1]!Table1[#All],U$1,FALSE),""))</f>
        <v/>
      </c>
      <c r="V183" t="str">
        <f>IF($B183="","",IFERROR(VLOOKUP($B183,[1]!Table1[#All],V$1,FALSE),""))</f>
        <v/>
      </c>
      <c r="W183" t="str">
        <f>IF($B183="","",IFERROR(VLOOKUP($B183,[1]!Table1[#All],W$1,FALSE),""))</f>
        <v/>
      </c>
      <c r="X183" t="str">
        <f>IF($B183="","",IFERROR(VLOOKUP($B183,[1]!Table1[#All],X$1,FALSE),""))</f>
        <v/>
      </c>
      <c r="Y183" t="str">
        <f>IF($B183="","",IFERROR(VLOOKUP($B183,[1]!Table1[#All],Y$1,FALSE),""))</f>
        <v/>
      </c>
      <c r="Z183">
        <v>103</v>
      </c>
      <c r="AA183">
        <v>1129</v>
      </c>
      <c r="AB183">
        <v>2264</v>
      </c>
      <c r="AC183">
        <v>42114</v>
      </c>
      <c r="AD183">
        <v>498</v>
      </c>
      <c r="AE183">
        <v>0.28000000000000003</v>
      </c>
      <c r="AF183">
        <v>1.47</v>
      </c>
      <c r="AG183">
        <v>3.08</v>
      </c>
      <c r="AH183">
        <v>0.09</v>
      </c>
      <c r="AI183">
        <v>6.05</v>
      </c>
      <c r="AJ183">
        <v>2.1</v>
      </c>
      <c r="AK183">
        <v>0.36</v>
      </c>
      <c r="AL183">
        <v>100</v>
      </c>
      <c r="AM183">
        <v>0.32</v>
      </c>
      <c r="AN183">
        <v>0.27</v>
      </c>
      <c r="AO183">
        <v>2.57</v>
      </c>
    </row>
    <row r="184" spans="1:41" x14ac:dyDescent="0.25">
      <c r="A184" t="s">
        <v>205</v>
      </c>
      <c r="B184" t="str">
        <f t="shared" si="2"/>
        <v>204R01479</v>
      </c>
      <c r="F184">
        <v>-122.0652</v>
      </c>
      <c r="G184">
        <v>37.582299999999996</v>
      </c>
      <c r="I184" t="str">
        <f>IF($B184="","",IFERROR(VLOOKUP($B184,[1]!Table1[#All],3,FALSE),""))</f>
        <v/>
      </c>
      <c r="J184" t="str">
        <f>IF($B184="","",IFERROR(VLOOKUP($B184,[1]!Table1[#All],5,FALSE),""))</f>
        <v/>
      </c>
      <c r="K184" t="str">
        <f>IF($B184="","",IFERROR(VLOOKUP($B184,[1]!Table1[#All],7,FALSE),""))</f>
        <v/>
      </c>
      <c r="L184" t="str">
        <f>IF($B184="","",IFERROR(VLOOKUP($B184,[1]!Table1[#All],70,FALSE),""))</f>
        <v/>
      </c>
      <c r="M184">
        <v>1.27</v>
      </c>
      <c r="N184" t="str">
        <f>IF($B184="","",IFERROR(VLOOKUP($B184,[1]!Table1[#All],N$1,FALSE),""))</f>
        <v/>
      </c>
      <c r="O184" t="str">
        <f>IF($B184="","",IFERROR(VLOOKUP($B184,[1]!Table1[#All],O$1,FALSE),""))</f>
        <v/>
      </c>
      <c r="P184" t="str">
        <f>IF($B184="","",IFERROR(VLOOKUP($B184,[1]!Table1[#All],P$1,FALSE),""))</f>
        <v/>
      </c>
      <c r="Q184" t="str">
        <f>IF($B184="","",IFERROR(VLOOKUP($B184,[1]!Table1[#All],Q$1,FALSE),""))</f>
        <v/>
      </c>
      <c r="R184" t="str">
        <f>IF($B184="","",IFERROR(VLOOKUP($B184,[1]!Table1[#All],R$1,FALSE),""))</f>
        <v/>
      </c>
      <c r="S184" t="str">
        <f>IF($B184="","",IFERROR(VLOOKUP($B184,[1]!Table1[#All],S$1,FALSE),""))</f>
        <v/>
      </c>
      <c r="T184" t="str">
        <f>IF($B184="","",IFERROR(VLOOKUP($B184,[1]!Table1[#All],T$1,FALSE),""))</f>
        <v/>
      </c>
      <c r="U184" t="str">
        <f>IF($B184="","",IFERROR(VLOOKUP($B184,[1]!Table1[#All],U$1,FALSE),""))</f>
        <v/>
      </c>
      <c r="V184" t="str">
        <f>IF($B184="","",IFERROR(VLOOKUP($B184,[1]!Table1[#All],V$1,FALSE),""))</f>
        <v/>
      </c>
      <c r="W184" t="str">
        <f>IF($B184="","",IFERROR(VLOOKUP($B184,[1]!Table1[#All],W$1,FALSE),""))</f>
        <v/>
      </c>
      <c r="X184" t="str">
        <f>IF($B184="","",IFERROR(VLOOKUP($B184,[1]!Table1[#All],X$1,FALSE),""))</f>
        <v/>
      </c>
      <c r="Y184" t="str">
        <f>IF($B184="","",IFERROR(VLOOKUP($B184,[1]!Table1[#All],Y$1,FALSE),""))</f>
        <v/>
      </c>
      <c r="Z184">
        <v>5</v>
      </c>
      <c r="AA184">
        <v>6</v>
      </c>
      <c r="AB184">
        <v>2013</v>
      </c>
      <c r="AC184">
        <v>40185</v>
      </c>
      <c r="AD184">
        <v>356</v>
      </c>
      <c r="AE184">
        <v>0.4</v>
      </c>
      <c r="AF184">
        <v>1.48</v>
      </c>
      <c r="AH184">
        <v>0.13</v>
      </c>
      <c r="AL184">
        <v>0</v>
      </c>
      <c r="AO184">
        <v>0.1</v>
      </c>
    </row>
    <row r="185" spans="1:41" x14ac:dyDescent="0.25">
      <c r="A185" t="s">
        <v>206</v>
      </c>
      <c r="B185" t="str">
        <f t="shared" si="2"/>
        <v>204R01572</v>
      </c>
      <c r="F185">
        <v>-121.9248</v>
      </c>
      <c r="G185">
        <v>37.689100000000003</v>
      </c>
      <c r="I185" t="str">
        <f>IF($B185="","",IFERROR(VLOOKUP($B185,[1]!Table1[#All],3,FALSE),""))</f>
        <v/>
      </c>
      <c r="J185" t="str">
        <f>IF($B185="","",IFERROR(VLOOKUP($B185,[1]!Table1[#All],5,FALSE),""))</f>
        <v/>
      </c>
      <c r="K185" t="str">
        <f>IF($B185="","",IFERROR(VLOOKUP($B185,[1]!Table1[#All],7,FALSE),""))</f>
        <v/>
      </c>
      <c r="L185" t="str">
        <f>IF($B185="","",IFERROR(VLOOKUP($B185,[1]!Table1[#All],70,FALSE),""))</f>
        <v/>
      </c>
      <c r="M185">
        <v>3.04</v>
      </c>
      <c r="N185" t="str">
        <f>IF($B185="","",IFERROR(VLOOKUP($B185,[1]!Table1[#All],N$1,FALSE),""))</f>
        <v/>
      </c>
      <c r="O185" t="str">
        <f>IF($B185="","",IFERROR(VLOOKUP($B185,[1]!Table1[#All],O$1,FALSE),""))</f>
        <v/>
      </c>
      <c r="P185" t="str">
        <f>IF($B185="","",IFERROR(VLOOKUP($B185,[1]!Table1[#All],P$1,FALSE),""))</f>
        <v/>
      </c>
      <c r="Q185" t="str">
        <f>IF($B185="","",IFERROR(VLOOKUP($B185,[1]!Table1[#All],Q$1,FALSE),""))</f>
        <v/>
      </c>
      <c r="R185" t="str">
        <f>IF($B185="","",IFERROR(VLOOKUP($B185,[1]!Table1[#All],R$1,FALSE),""))</f>
        <v/>
      </c>
      <c r="S185" t="str">
        <f>IF($B185="","",IFERROR(VLOOKUP($B185,[1]!Table1[#All],S$1,FALSE),""))</f>
        <v/>
      </c>
      <c r="T185" t="str">
        <f>IF($B185="","",IFERROR(VLOOKUP($B185,[1]!Table1[#All],T$1,FALSE),""))</f>
        <v/>
      </c>
      <c r="U185" t="str">
        <f>IF($B185="","",IFERROR(VLOOKUP($B185,[1]!Table1[#All],U$1,FALSE),""))</f>
        <v/>
      </c>
      <c r="V185" t="str">
        <f>IF($B185="","",IFERROR(VLOOKUP($B185,[1]!Table1[#All],V$1,FALSE),""))</f>
        <v/>
      </c>
      <c r="W185" t="str">
        <f>IF($B185="","",IFERROR(VLOOKUP($B185,[1]!Table1[#All],W$1,FALSE),""))</f>
        <v/>
      </c>
      <c r="X185" t="str">
        <f>IF($B185="","",IFERROR(VLOOKUP($B185,[1]!Table1[#All],X$1,FALSE),""))</f>
        <v/>
      </c>
      <c r="Y185" t="str">
        <f>IF($B185="","",IFERROR(VLOOKUP($B185,[1]!Table1[#All],Y$1,FALSE),""))</f>
        <v/>
      </c>
      <c r="Z185">
        <v>107</v>
      </c>
      <c r="AA185">
        <v>370</v>
      </c>
      <c r="AB185">
        <v>2242</v>
      </c>
      <c r="AC185">
        <v>45545</v>
      </c>
      <c r="AD185">
        <v>478</v>
      </c>
      <c r="AE185">
        <v>0.3</v>
      </c>
      <c r="AF185">
        <v>1.52</v>
      </c>
      <c r="AG185">
        <v>3.47</v>
      </c>
      <c r="AH185">
        <v>0.13</v>
      </c>
      <c r="AI185">
        <v>7.66</v>
      </c>
      <c r="AJ185">
        <v>1.7</v>
      </c>
      <c r="AK185">
        <v>0.4</v>
      </c>
      <c r="AL185">
        <v>100</v>
      </c>
      <c r="AM185">
        <v>-0.24</v>
      </c>
      <c r="AN185">
        <v>0.25</v>
      </c>
      <c r="AO185">
        <v>0.48</v>
      </c>
    </row>
    <row r="186" spans="1:41" x14ac:dyDescent="0.25">
      <c r="A186" t="s">
        <v>207</v>
      </c>
      <c r="B186" t="str">
        <f t="shared" si="2"/>
        <v>204R01607</v>
      </c>
      <c r="F186">
        <v>-122.0502</v>
      </c>
      <c r="G186">
        <v>37.626100000000001</v>
      </c>
      <c r="I186" t="str">
        <f>IF($B186="","",IFERROR(VLOOKUP($B186,[1]!Table1[#All],3,FALSE),""))</f>
        <v/>
      </c>
      <c r="J186" t="str">
        <f>IF($B186="","",IFERROR(VLOOKUP($B186,[1]!Table1[#All],5,FALSE),""))</f>
        <v/>
      </c>
      <c r="K186" t="str">
        <f>IF($B186="","",IFERROR(VLOOKUP($B186,[1]!Table1[#All],7,FALSE),""))</f>
        <v/>
      </c>
      <c r="L186" t="str">
        <f>IF($B186="","",IFERROR(VLOOKUP($B186,[1]!Table1[#All],70,FALSE),""))</f>
        <v/>
      </c>
      <c r="M186">
        <v>4.95</v>
      </c>
      <c r="N186" t="str">
        <f>IF($B186="","",IFERROR(VLOOKUP($B186,[1]!Table1[#All],N$1,FALSE),""))</f>
        <v/>
      </c>
      <c r="O186" t="str">
        <f>IF($B186="","",IFERROR(VLOOKUP($B186,[1]!Table1[#All],O$1,FALSE),""))</f>
        <v/>
      </c>
      <c r="P186" t="str">
        <f>IF($B186="","",IFERROR(VLOOKUP($B186,[1]!Table1[#All],P$1,FALSE),""))</f>
        <v/>
      </c>
      <c r="Q186" t="str">
        <f>IF($B186="","",IFERROR(VLOOKUP($B186,[1]!Table1[#All],Q$1,FALSE),""))</f>
        <v/>
      </c>
      <c r="R186" t="str">
        <f>IF($B186="","",IFERROR(VLOOKUP($B186,[1]!Table1[#All],R$1,FALSE),""))</f>
        <v/>
      </c>
      <c r="S186" t="str">
        <f>IF($B186="","",IFERROR(VLOOKUP($B186,[1]!Table1[#All],S$1,FALSE),""))</f>
        <v/>
      </c>
      <c r="T186" t="str">
        <f>IF($B186="","",IFERROR(VLOOKUP($B186,[1]!Table1[#All],T$1,FALSE),""))</f>
        <v/>
      </c>
      <c r="U186" t="str">
        <f>IF($B186="","",IFERROR(VLOOKUP($B186,[1]!Table1[#All],U$1,FALSE),""))</f>
        <v/>
      </c>
      <c r="V186" t="str">
        <f>IF($B186="","",IFERROR(VLOOKUP($B186,[1]!Table1[#All],V$1,FALSE),""))</f>
        <v/>
      </c>
      <c r="W186" t="str">
        <f>IF($B186="","",IFERROR(VLOOKUP($B186,[1]!Table1[#All],W$1,FALSE),""))</f>
        <v/>
      </c>
      <c r="X186" t="str">
        <f>IF($B186="","",IFERROR(VLOOKUP($B186,[1]!Table1[#All],X$1,FALSE),""))</f>
        <v/>
      </c>
      <c r="Y186" t="str">
        <f>IF($B186="","",IFERROR(VLOOKUP($B186,[1]!Table1[#All],Y$1,FALSE),""))</f>
        <v/>
      </c>
      <c r="Z186">
        <v>6</v>
      </c>
      <c r="AA186">
        <v>281</v>
      </c>
      <c r="AB186">
        <v>2032</v>
      </c>
      <c r="AC186">
        <v>45160</v>
      </c>
      <c r="AD186">
        <v>408</v>
      </c>
      <c r="AE186">
        <v>0.28999999999999998</v>
      </c>
      <c r="AF186">
        <v>1.51</v>
      </c>
      <c r="AH186">
        <v>0.12</v>
      </c>
      <c r="AL186">
        <v>100</v>
      </c>
      <c r="AO186">
        <v>0.69</v>
      </c>
    </row>
    <row r="187" spans="1:41" x14ac:dyDescent="0.25">
      <c r="A187" t="s">
        <v>208</v>
      </c>
      <c r="B187" t="str">
        <f t="shared" si="2"/>
        <v>204R01620</v>
      </c>
      <c r="F187">
        <v>-121.8999</v>
      </c>
      <c r="G187">
        <v>37.697699999999998</v>
      </c>
      <c r="I187" t="str">
        <f>IF($B187="","",IFERROR(VLOOKUP($B187,[1]!Table1[#All],3,FALSE),""))</f>
        <v/>
      </c>
      <c r="J187" t="str">
        <f>IF($B187="","",IFERROR(VLOOKUP($B187,[1]!Table1[#All],5,FALSE),""))</f>
        <v/>
      </c>
      <c r="K187" t="str">
        <f>IF($B187="","",IFERROR(VLOOKUP($B187,[1]!Table1[#All],7,FALSE),""))</f>
        <v/>
      </c>
      <c r="L187" t="str">
        <f>IF($B187="","",IFERROR(VLOOKUP($B187,[1]!Table1[#All],70,FALSE),""))</f>
        <v/>
      </c>
      <c r="M187">
        <v>11.05</v>
      </c>
      <c r="N187" t="str">
        <f>IF($B187="","",IFERROR(VLOOKUP($B187,[1]!Table1[#All],N$1,FALSE),""))</f>
        <v/>
      </c>
      <c r="O187" t="str">
        <f>IF($B187="","",IFERROR(VLOOKUP($B187,[1]!Table1[#All],O$1,FALSE),""))</f>
        <v/>
      </c>
      <c r="P187" t="str">
        <f>IF($B187="","",IFERROR(VLOOKUP($B187,[1]!Table1[#All],P$1,FALSE),""))</f>
        <v/>
      </c>
      <c r="Q187" t="str">
        <f>IF($B187="","",IFERROR(VLOOKUP($B187,[1]!Table1[#All],Q$1,FALSE),""))</f>
        <v/>
      </c>
      <c r="R187" t="str">
        <f>IF($B187="","",IFERROR(VLOOKUP($B187,[1]!Table1[#All],R$1,FALSE),""))</f>
        <v/>
      </c>
      <c r="S187" t="str">
        <f>IF($B187="","",IFERROR(VLOOKUP($B187,[1]!Table1[#All],S$1,FALSE),""))</f>
        <v/>
      </c>
      <c r="T187" t="str">
        <f>IF($B187="","",IFERROR(VLOOKUP($B187,[1]!Table1[#All],T$1,FALSE),""))</f>
        <v/>
      </c>
      <c r="U187" t="str">
        <f>IF($B187="","",IFERROR(VLOOKUP($B187,[1]!Table1[#All],U$1,FALSE),""))</f>
        <v/>
      </c>
      <c r="V187" t="str">
        <f>IF($B187="","",IFERROR(VLOOKUP($B187,[1]!Table1[#All],V$1,FALSE),""))</f>
        <v/>
      </c>
      <c r="W187" t="str">
        <f>IF($B187="","",IFERROR(VLOOKUP($B187,[1]!Table1[#All],W$1,FALSE),""))</f>
        <v/>
      </c>
      <c r="X187" t="str">
        <f>IF($B187="","",IFERROR(VLOOKUP($B187,[1]!Table1[#All],X$1,FALSE),""))</f>
        <v/>
      </c>
      <c r="Y187" t="str">
        <f>IF($B187="","",IFERROR(VLOOKUP($B187,[1]!Table1[#All],Y$1,FALSE),""))</f>
        <v/>
      </c>
      <c r="Z187">
        <v>100</v>
      </c>
      <c r="AA187">
        <v>155</v>
      </c>
      <c r="AB187">
        <v>2242</v>
      </c>
      <c r="AC187">
        <v>45545</v>
      </c>
      <c r="AD187">
        <v>423</v>
      </c>
      <c r="AE187">
        <v>0.28000000000000003</v>
      </c>
      <c r="AF187">
        <v>1.44</v>
      </c>
      <c r="AH187">
        <v>0.12</v>
      </c>
      <c r="AL187">
        <v>100</v>
      </c>
      <c r="AO187">
        <v>1.04</v>
      </c>
    </row>
    <row r="188" spans="1:41" x14ac:dyDescent="0.25">
      <c r="A188" t="s">
        <v>209</v>
      </c>
      <c r="B188" t="str">
        <f t="shared" si="2"/>
        <v>204R01663</v>
      </c>
      <c r="F188">
        <v>-121.81010000000001</v>
      </c>
      <c r="G188">
        <v>37.6541</v>
      </c>
      <c r="I188" t="str">
        <f>IF($B188="","",IFERROR(VLOOKUP($B188,[1]!Table1[#All],3,FALSE),""))</f>
        <v/>
      </c>
      <c r="J188" t="str">
        <f>IF($B188="","",IFERROR(VLOOKUP($B188,[1]!Table1[#All],5,FALSE),""))</f>
        <v/>
      </c>
      <c r="K188" t="str">
        <f>IF($B188="","",IFERROR(VLOOKUP($B188,[1]!Table1[#All],7,FALSE),""))</f>
        <v/>
      </c>
      <c r="L188" t="str">
        <f>IF($B188="","",IFERROR(VLOOKUP($B188,[1]!Table1[#All],70,FALSE),""))</f>
        <v/>
      </c>
      <c r="M188">
        <v>417.93</v>
      </c>
      <c r="N188" t="str">
        <f>IF($B188="","",IFERROR(VLOOKUP($B188,[1]!Table1[#All],N$1,FALSE),""))</f>
        <v/>
      </c>
      <c r="O188" t="str">
        <f>IF($B188="","",IFERROR(VLOOKUP($B188,[1]!Table1[#All],O$1,FALSE),""))</f>
        <v/>
      </c>
      <c r="P188" t="str">
        <f>IF($B188="","",IFERROR(VLOOKUP($B188,[1]!Table1[#All],P$1,FALSE),""))</f>
        <v/>
      </c>
      <c r="Q188" t="str">
        <f>IF($B188="","",IFERROR(VLOOKUP($B188,[1]!Table1[#All],Q$1,FALSE),""))</f>
        <v/>
      </c>
      <c r="R188" t="str">
        <f>IF($B188="","",IFERROR(VLOOKUP($B188,[1]!Table1[#All],R$1,FALSE),""))</f>
        <v/>
      </c>
      <c r="S188" t="str">
        <f>IF($B188="","",IFERROR(VLOOKUP($B188,[1]!Table1[#All],S$1,FALSE),""))</f>
        <v/>
      </c>
      <c r="T188" t="str">
        <f>IF($B188="","",IFERROR(VLOOKUP($B188,[1]!Table1[#All],T$1,FALSE),""))</f>
        <v/>
      </c>
      <c r="U188" t="str">
        <f>IF($B188="","",IFERROR(VLOOKUP($B188,[1]!Table1[#All],U$1,FALSE),""))</f>
        <v/>
      </c>
      <c r="V188" t="str">
        <f>IF($B188="","",IFERROR(VLOOKUP($B188,[1]!Table1[#All],V$1,FALSE),""))</f>
        <v/>
      </c>
      <c r="W188" t="str">
        <f>IF($B188="","",IFERROR(VLOOKUP($B188,[1]!Table1[#All],W$1,FALSE),""))</f>
        <v/>
      </c>
      <c r="X188" t="str">
        <f>IF($B188="","",IFERROR(VLOOKUP($B188,[1]!Table1[#All],X$1,FALSE),""))</f>
        <v/>
      </c>
      <c r="Y188" t="str">
        <f>IF($B188="","",IFERROR(VLOOKUP($B188,[1]!Table1[#All],Y$1,FALSE),""))</f>
        <v/>
      </c>
      <c r="Z188">
        <v>125</v>
      </c>
      <c r="AA188">
        <v>1123</v>
      </c>
      <c r="AB188">
        <v>2283</v>
      </c>
      <c r="AC188">
        <v>35263</v>
      </c>
      <c r="AD188">
        <v>602</v>
      </c>
      <c r="AE188">
        <v>0.28000000000000003</v>
      </c>
      <c r="AF188">
        <v>1.52</v>
      </c>
      <c r="AH188">
        <v>0.06</v>
      </c>
      <c r="AL188">
        <v>100</v>
      </c>
      <c r="AO188">
        <v>2.62</v>
      </c>
    </row>
    <row r="189" spans="1:41" x14ac:dyDescent="0.25">
      <c r="A189" t="s">
        <v>210</v>
      </c>
      <c r="B189" t="str">
        <f t="shared" si="2"/>
        <v>204R01735</v>
      </c>
      <c r="F189">
        <v>-122.0716</v>
      </c>
      <c r="G189">
        <v>37.574800000000003</v>
      </c>
      <c r="I189" t="str">
        <f>IF($B189="","",IFERROR(VLOOKUP($B189,[1]!Table1[#All],3,FALSE),""))</f>
        <v/>
      </c>
      <c r="J189" t="str">
        <f>IF($B189="","",IFERROR(VLOOKUP($B189,[1]!Table1[#All],5,FALSE),""))</f>
        <v/>
      </c>
      <c r="K189" t="str">
        <f>IF($B189="","",IFERROR(VLOOKUP($B189,[1]!Table1[#All],7,FALSE),""))</f>
        <v/>
      </c>
      <c r="L189" t="str">
        <f>IF($B189="","",IFERROR(VLOOKUP($B189,[1]!Table1[#All],70,FALSE),""))</f>
        <v/>
      </c>
      <c r="M189">
        <v>2.92</v>
      </c>
      <c r="N189" t="str">
        <f>IF($B189="","",IFERROR(VLOOKUP($B189,[1]!Table1[#All],N$1,FALSE),""))</f>
        <v/>
      </c>
      <c r="O189" t="str">
        <f>IF($B189="","",IFERROR(VLOOKUP($B189,[1]!Table1[#All],O$1,FALSE),""))</f>
        <v/>
      </c>
      <c r="P189" t="str">
        <f>IF($B189="","",IFERROR(VLOOKUP($B189,[1]!Table1[#All],P$1,FALSE),""))</f>
        <v/>
      </c>
      <c r="Q189" t="str">
        <f>IF($B189="","",IFERROR(VLOOKUP($B189,[1]!Table1[#All],Q$1,FALSE),""))</f>
        <v/>
      </c>
      <c r="R189" t="str">
        <f>IF($B189="","",IFERROR(VLOOKUP($B189,[1]!Table1[#All],R$1,FALSE),""))</f>
        <v/>
      </c>
      <c r="S189" t="str">
        <f>IF($B189="","",IFERROR(VLOOKUP($B189,[1]!Table1[#All],S$1,FALSE),""))</f>
        <v/>
      </c>
      <c r="T189" t="str">
        <f>IF($B189="","",IFERROR(VLOOKUP($B189,[1]!Table1[#All],T$1,FALSE),""))</f>
        <v/>
      </c>
      <c r="U189" t="str">
        <f>IF($B189="","",IFERROR(VLOOKUP($B189,[1]!Table1[#All],U$1,FALSE),""))</f>
        <v/>
      </c>
      <c r="V189" t="str">
        <f>IF($B189="","",IFERROR(VLOOKUP($B189,[1]!Table1[#All],V$1,FALSE),""))</f>
        <v/>
      </c>
      <c r="W189" t="str">
        <f>IF($B189="","",IFERROR(VLOOKUP($B189,[1]!Table1[#All],W$1,FALSE),""))</f>
        <v/>
      </c>
      <c r="X189" t="str">
        <f>IF($B189="","",IFERROR(VLOOKUP($B189,[1]!Table1[#All],X$1,FALSE),""))</f>
        <v/>
      </c>
      <c r="Y189" t="str">
        <f>IF($B189="","",IFERROR(VLOOKUP($B189,[1]!Table1[#All],Y$1,FALSE),""))</f>
        <v/>
      </c>
      <c r="Z189">
        <v>5</v>
      </c>
      <c r="AA189">
        <v>7</v>
      </c>
      <c r="AB189">
        <v>2013</v>
      </c>
      <c r="AC189">
        <v>40185</v>
      </c>
      <c r="AD189">
        <v>356</v>
      </c>
      <c r="AE189">
        <v>0.4</v>
      </c>
      <c r="AF189">
        <v>1.48</v>
      </c>
      <c r="AH189">
        <v>0.13</v>
      </c>
      <c r="AK189">
        <v>0.13</v>
      </c>
      <c r="AL189">
        <v>0</v>
      </c>
      <c r="AO189">
        <v>0.46</v>
      </c>
    </row>
    <row r="190" spans="1:41" x14ac:dyDescent="0.25">
      <c r="A190" t="s">
        <v>211</v>
      </c>
      <c r="B190" t="str">
        <f t="shared" si="2"/>
        <v>204R01759</v>
      </c>
      <c r="F190">
        <v>-122.0556</v>
      </c>
      <c r="G190">
        <v>37.664099999999998</v>
      </c>
      <c r="I190" t="str">
        <f>IF($B190="","",IFERROR(VLOOKUP($B190,[1]!Table1[#All],3,FALSE),""))</f>
        <v/>
      </c>
      <c r="J190" t="str">
        <f>IF($B190="","",IFERROR(VLOOKUP($B190,[1]!Table1[#All],5,FALSE),""))</f>
        <v/>
      </c>
      <c r="K190" t="str">
        <f>IF($B190="","",IFERROR(VLOOKUP($B190,[1]!Table1[#All],7,FALSE),""))</f>
        <v/>
      </c>
      <c r="L190" t="str">
        <f>IF($B190="","",IFERROR(VLOOKUP($B190,[1]!Table1[#All],70,FALSE),""))</f>
        <v/>
      </c>
      <c r="M190">
        <v>2.3199999999999998</v>
      </c>
      <c r="N190" t="str">
        <f>IF($B190="","",IFERROR(VLOOKUP($B190,[1]!Table1[#All],N$1,FALSE),""))</f>
        <v/>
      </c>
      <c r="O190" t="str">
        <f>IF($B190="","",IFERROR(VLOOKUP($B190,[1]!Table1[#All],O$1,FALSE),""))</f>
        <v/>
      </c>
      <c r="P190" t="str">
        <f>IF($B190="","",IFERROR(VLOOKUP($B190,[1]!Table1[#All],P$1,FALSE),""))</f>
        <v/>
      </c>
      <c r="Q190" t="str">
        <f>IF($B190="","",IFERROR(VLOOKUP($B190,[1]!Table1[#All],Q$1,FALSE),""))</f>
        <v/>
      </c>
      <c r="R190" t="str">
        <f>IF($B190="","",IFERROR(VLOOKUP($B190,[1]!Table1[#All],R$1,FALSE),""))</f>
        <v/>
      </c>
      <c r="S190" t="str">
        <f>IF($B190="","",IFERROR(VLOOKUP($B190,[1]!Table1[#All],S$1,FALSE),""))</f>
        <v/>
      </c>
      <c r="T190" t="str">
        <f>IF($B190="","",IFERROR(VLOOKUP($B190,[1]!Table1[#All],T$1,FALSE),""))</f>
        <v/>
      </c>
      <c r="U190" t="str">
        <f>IF($B190="","",IFERROR(VLOOKUP($B190,[1]!Table1[#All],U$1,FALSE),""))</f>
        <v/>
      </c>
      <c r="V190" t="str">
        <f>IF($B190="","",IFERROR(VLOOKUP($B190,[1]!Table1[#All],V$1,FALSE),""))</f>
        <v/>
      </c>
      <c r="W190" t="str">
        <f>IF($B190="","",IFERROR(VLOOKUP($B190,[1]!Table1[#All],W$1,FALSE),""))</f>
        <v/>
      </c>
      <c r="X190" t="str">
        <f>IF($B190="","",IFERROR(VLOOKUP($B190,[1]!Table1[#All],X$1,FALSE),""))</f>
        <v/>
      </c>
      <c r="Y190" t="str">
        <f>IF($B190="","",IFERROR(VLOOKUP($B190,[1]!Table1[#All],Y$1,FALSE),""))</f>
        <v/>
      </c>
      <c r="Z190">
        <v>96</v>
      </c>
      <c r="AA190">
        <v>320</v>
      </c>
      <c r="AB190">
        <v>2044</v>
      </c>
      <c r="AC190">
        <v>55284</v>
      </c>
      <c r="AD190">
        <v>482</v>
      </c>
      <c r="AE190">
        <v>0.3</v>
      </c>
      <c r="AF190">
        <v>1.53</v>
      </c>
      <c r="AH190">
        <v>0.13</v>
      </c>
      <c r="AL190">
        <v>100</v>
      </c>
      <c r="AO190">
        <v>0.37</v>
      </c>
    </row>
    <row r="191" spans="1:41" x14ac:dyDescent="0.25">
      <c r="A191" t="s">
        <v>212</v>
      </c>
      <c r="B191" t="str">
        <f t="shared" si="2"/>
        <v>204R01791</v>
      </c>
      <c r="F191">
        <v>-121.87869999999999</v>
      </c>
      <c r="G191">
        <v>37.706600000000002</v>
      </c>
      <c r="I191" t="str">
        <f>IF($B191="","",IFERROR(VLOOKUP($B191,[1]!Table1[#All],3,FALSE),""))</f>
        <v/>
      </c>
      <c r="J191" t="str">
        <f>IF($B191="","",IFERROR(VLOOKUP($B191,[1]!Table1[#All],5,FALSE),""))</f>
        <v/>
      </c>
      <c r="K191" t="str">
        <f>IF($B191="","",IFERROR(VLOOKUP($B191,[1]!Table1[#All],7,FALSE),""))</f>
        <v/>
      </c>
      <c r="L191" t="str">
        <f>IF($B191="","",IFERROR(VLOOKUP($B191,[1]!Table1[#All],70,FALSE),""))</f>
        <v/>
      </c>
      <c r="M191">
        <v>69.72</v>
      </c>
      <c r="N191" t="str">
        <f>IF($B191="","",IFERROR(VLOOKUP($B191,[1]!Table1[#All],N$1,FALSE),""))</f>
        <v/>
      </c>
      <c r="O191" t="str">
        <f>IF($B191="","",IFERROR(VLOOKUP($B191,[1]!Table1[#All],O$1,FALSE),""))</f>
        <v/>
      </c>
      <c r="P191" t="str">
        <f>IF($B191="","",IFERROR(VLOOKUP($B191,[1]!Table1[#All],P$1,FALSE),""))</f>
        <v/>
      </c>
      <c r="Q191" t="str">
        <f>IF($B191="","",IFERROR(VLOOKUP($B191,[1]!Table1[#All],Q$1,FALSE),""))</f>
        <v/>
      </c>
      <c r="R191" t="str">
        <f>IF($B191="","",IFERROR(VLOOKUP($B191,[1]!Table1[#All],R$1,FALSE),""))</f>
        <v/>
      </c>
      <c r="S191" t="str">
        <f>IF($B191="","",IFERROR(VLOOKUP($B191,[1]!Table1[#All],S$1,FALSE),""))</f>
        <v/>
      </c>
      <c r="T191" t="str">
        <f>IF($B191="","",IFERROR(VLOOKUP($B191,[1]!Table1[#All],T$1,FALSE),""))</f>
        <v/>
      </c>
      <c r="U191" t="str">
        <f>IF($B191="","",IFERROR(VLOOKUP($B191,[1]!Table1[#All],U$1,FALSE),""))</f>
        <v/>
      </c>
      <c r="V191" t="str">
        <f>IF($B191="","",IFERROR(VLOOKUP($B191,[1]!Table1[#All],V$1,FALSE),""))</f>
        <v/>
      </c>
      <c r="W191" t="str">
        <f>IF($B191="","",IFERROR(VLOOKUP($B191,[1]!Table1[#All],W$1,FALSE),""))</f>
        <v/>
      </c>
      <c r="X191" t="str">
        <f>IF($B191="","",IFERROR(VLOOKUP($B191,[1]!Table1[#All],X$1,FALSE),""))</f>
        <v/>
      </c>
      <c r="Y191" t="str">
        <f>IF($B191="","",IFERROR(VLOOKUP($B191,[1]!Table1[#All],Y$1,FALSE),""))</f>
        <v/>
      </c>
      <c r="Z191">
        <v>107</v>
      </c>
      <c r="AA191">
        <v>678</v>
      </c>
      <c r="AB191">
        <v>2264</v>
      </c>
      <c r="AC191">
        <v>42114</v>
      </c>
      <c r="AD191">
        <v>468</v>
      </c>
      <c r="AE191">
        <v>0.28000000000000003</v>
      </c>
      <c r="AF191">
        <v>1.44</v>
      </c>
      <c r="AH191">
        <v>0.12</v>
      </c>
      <c r="AL191">
        <v>100</v>
      </c>
      <c r="AO191">
        <v>1.84</v>
      </c>
    </row>
    <row r="192" spans="1:41" x14ac:dyDescent="0.25">
      <c r="A192" t="s">
        <v>213</v>
      </c>
      <c r="B192" t="str">
        <f t="shared" si="2"/>
        <v>204R01828</v>
      </c>
      <c r="F192">
        <v>-122.1503</v>
      </c>
      <c r="G192">
        <v>37.728200000000001</v>
      </c>
      <c r="I192" t="str">
        <f>IF($B192="","",IFERROR(VLOOKUP($B192,[1]!Table1[#All],3,FALSE),""))</f>
        <v/>
      </c>
      <c r="J192" t="str">
        <f>IF($B192="","",IFERROR(VLOOKUP($B192,[1]!Table1[#All],5,FALSE),""))</f>
        <v/>
      </c>
      <c r="K192" t="str">
        <f>IF($B192="","",IFERROR(VLOOKUP($B192,[1]!Table1[#All],7,FALSE),""))</f>
        <v/>
      </c>
      <c r="L192" t="str">
        <f>IF($B192="","",IFERROR(VLOOKUP($B192,[1]!Table1[#All],70,FALSE),""))</f>
        <v/>
      </c>
      <c r="M192">
        <v>461.91</v>
      </c>
      <c r="N192" t="str">
        <f>IF($B192="","",IFERROR(VLOOKUP($B192,[1]!Table1[#All],N$1,FALSE),""))</f>
        <v/>
      </c>
      <c r="O192" t="str">
        <f>IF($B192="","",IFERROR(VLOOKUP($B192,[1]!Table1[#All],O$1,FALSE),""))</f>
        <v/>
      </c>
      <c r="P192" t="str">
        <f>IF($B192="","",IFERROR(VLOOKUP($B192,[1]!Table1[#All],P$1,FALSE),""))</f>
        <v/>
      </c>
      <c r="Q192" t="str">
        <f>IF($B192="","",IFERROR(VLOOKUP($B192,[1]!Table1[#All],Q$1,FALSE),""))</f>
        <v/>
      </c>
      <c r="R192" t="str">
        <f>IF($B192="","",IFERROR(VLOOKUP($B192,[1]!Table1[#All],R$1,FALSE),""))</f>
        <v/>
      </c>
      <c r="S192" t="str">
        <f>IF($B192="","",IFERROR(VLOOKUP($B192,[1]!Table1[#All],S$1,FALSE),""))</f>
        <v/>
      </c>
      <c r="T192" t="str">
        <f>IF($B192="","",IFERROR(VLOOKUP($B192,[1]!Table1[#All],T$1,FALSE),""))</f>
        <v/>
      </c>
      <c r="U192" t="str">
        <f>IF($B192="","",IFERROR(VLOOKUP($B192,[1]!Table1[#All],U$1,FALSE),""))</f>
        <v/>
      </c>
      <c r="V192" t="str">
        <f>IF($B192="","",IFERROR(VLOOKUP($B192,[1]!Table1[#All],V$1,FALSE),""))</f>
        <v/>
      </c>
      <c r="W192" t="str">
        <f>IF($B192="","",IFERROR(VLOOKUP($B192,[1]!Table1[#All],W$1,FALSE),""))</f>
        <v/>
      </c>
      <c r="X192" t="str">
        <f>IF($B192="","",IFERROR(VLOOKUP($B192,[1]!Table1[#All],X$1,FALSE),""))</f>
        <v/>
      </c>
      <c r="Y192" t="str">
        <f>IF($B192="","",IFERROR(VLOOKUP($B192,[1]!Table1[#All],Y$1,FALSE),""))</f>
        <v/>
      </c>
      <c r="Z192">
        <v>14</v>
      </c>
      <c r="AA192">
        <v>1136</v>
      </c>
      <c r="AB192">
        <v>1911</v>
      </c>
      <c r="AC192">
        <v>45789</v>
      </c>
      <c r="AD192">
        <v>489</v>
      </c>
      <c r="AE192">
        <v>0.28000000000000003</v>
      </c>
      <c r="AF192">
        <v>1.47</v>
      </c>
      <c r="AH192">
        <v>0.09</v>
      </c>
      <c r="AK192">
        <v>0.09</v>
      </c>
      <c r="AL192">
        <v>100</v>
      </c>
      <c r="AO192">
        <v>2.66</v>
      </c>
    </row>
    <row r="193" spans="1:41" x14ac:dyDescent="0.25">
      <c r="A193" t="s">
        <v>214</v>
      </c>
      <c r="B193" t="str">
        <f t="shared" si="2"/>
        <v>204R01855</v>
      </c>
      <c r="F193">
        <v>-121.9211</v>
      </c>
      <c r="G193">
        <v>37.720700000000001</v>
      </c>
      <c r="I193" t="str">
        <f>IF($B193="","",IFERROR(VLOOKUP($B193,[1]!Table1[#All],3,FALSE),""))</f>
        <v/>
      </c>
      <c r="J193" t="str">
        <f>IF($B193="","",IFERROR(VLOOKUP($B193,[1]!Table1[#All],5,FALSE),""))</f>
        <v/>
      </c>
      <c r="K193" t="str">
        <f>IF($B193="","",IFERROR(VLOOKUP($B193,[1]!Table1[#All],7,FALSE),""))</f>
        <v/>
      </c>
      <c r="L193" t="str">
        <f>IF($B193="","",IFERROR(VLOOKUP($B193,[1]!Table1[#All],70,FALSE),""))</f>
        <v/>
      </c>
      <c r="M193">
        <v>112.57</v>
      </c>
      <c r="N193" t="str">
        <f>IF($B193="","",IFERROR(VLOOKUP($B193,[1]!Table1[#All],N$1,FALSE),""))</f>
        <v/>
      </c>
      <c r="O193" t="str">
        <f>IF($B193="","",IFERROR(VLOOKUP($B193,[1]!Table1[#All],O$1,FALSE),""))</f>
        <v/>
      </c>
      <c r="P193" t="str">
        <f>IF($B193="","",IFERROR(VLOOKUP($B193,[1]!Table1[#All],P$1,FALSE),""))</f>
        <v/>
      </c>
      <c r="Q193" t="str">
        <f>IF($B193="","",IFERROR(VLOOKUP($B193,[1]!Table1[#All],Q$1,FALSE),""))</f>
        <v/>
      </c>
      <c r="R193" t="str">
        <f>IF($B193="","",IFERROR(VLOOKUP($B193,[1]!Table1[#All],R$1,FALSE),""))</f>
        <v/>
      </c>
      <c r="S193" t="str">
        <f>IF($B193="","",IFERROR(VLOOKUP($B193,[1]!Table1[#All],S$1,FALSE),""))</f>
        <v/>
      </c>
      <c r="T193" t="str">
        <f>IF($B193="","",IFERROR(VLOOKUP($B193,[1]!Table1[#All],T$1,FALSE),""))</f>
        <v/>
      </c>
      <c r="U193" t="str">
        <f>IF($B193="","",IFERROR(VLOOKUP($B193,[1]!Table1[#All],U$1,FALSE),""))</f>
        <v/>
      </c>
      <c r="V193" t="str">
        <f>IF($B193="","",IFERROR(VLOOKUP($B193,[1]!Table1[#All],V$1,FALSE),""))</f>
        <v/>
      </c>
      <c r="W193" t="str">
        <f>IF($B193="","",IFERROR(VLOOKUP($B193,[1]!Table1[#All],W$1,FALSE),""))</f>
        <v/>
      </c>
      <c r="X193" t="str">
        <f>IF($B193="","",IFERROR(VLOOKUP($B193,[1]!Table1[#All],X$1,FALSE),""))</f>
        <v/>
      </c>
      <c r="Y193" t="str">
        <f>IF($B193="","",IFERROR(VLOOKUP($B193,[1]!Table1[#All],Y$1,FALSE),""))</f>
        <v/>
      </c>
      <c r="Z193">
        <v>104</v>
      </c>
      <c r="AA193">
        <v>604</v>
      </c>
      <c r="AB193">
        <v>2242</v>
      </c>
      <c r="AC193">
        <v>52423</v>
      </c>
      <c r="AD193">
        <v>582</v>
      </c>
      <c r="AE193">
        <v>0.3</v>
      </c>
      <c r="AF193">
        <v>1.53</v>
      </c>
      <c r="AH193">
        <v>0.12</v>
      </c>
      <c r="AK193">
        <v>0.12</v>
      </c>
      <c r="AL193">
        <v>100</v>
      </c>
      <c r="AO193">
        <v>2.0499999999999998</v>
      </c>
    </row>
    <row r="194" spans="1:41" x14ac:dyDescent="0.25">
      <c r="A194" t="s">
        <v>215</v>
      </c>
      <c r="B194" t="str">
        <f t="shared" si="2"/>
        <v>204R01863</v>
      </c>
      <c r="F194">
        <v>-122.01984</v>
      </c>
      <c r="G194">
        <v>37.575150000000001</v>
      </c>
      <c r="I194" t="str">
        <f>IF($B194="","",IFERROR(VLOOKUP($B194,[1]!Table1[#All],3,FALSE),""))</f>
        <v/>
      </c>
      <c r="J194" t="str">
        <f>IF($B194="","",IFERROR(VLOOKUP($B194,[1]!Table1[#All],5,FALSE),""))</f>
        <v/>
      </c>
      <c r="K194" t="str">
        <f>IF($B194="","",IFERROR(VLOOKUP($B194,[1]!Table1[#All],7,FALSE),""))</f>
        <v/>
      </c>
      <c r="L194" t="str">
        <f>IF($B194="","",IFERROR(VLOOKUP($B194,[1]!Table1[#All],70,FALSE),""))</f>
        <v/>
      </c>
      <c r="M194">
        <v>1652.3</v>
      </c>
      <c r="N194" t="str">
        <f>IF($B194="","",IFERROR(VLOOKUP($B194,[1]!Table1[#All],N$1,FALSE),""))</f>
        <v/>
      </c>
      <c r="O194" t="str">
        <f>IF($B194="","",IFERROR(VLOOKUP($B194,[1]!Table1[#All],O$1,FALSE),""))</f>
        <v/>
      </c>
      <c r="P194" t="str">
        <f>IF($B194="","",IFERROR(VLOOKUP($B194,[1]!Table1[#All],P$1,FALSE),""))</f>
        <v/>
      </c>
      <c r="Q194" t="str">
        <f>IF($B194="","",IFERROR(VLOOKUP($B194,[1]!Table1[#All],Q$1,FALSE),""))</f>
        <v/>
      </c>
      <c r="R194" t="str">
        <f>IF($B194="","",IFERROR(VLOOKUP($B194,[1]!Table1[#All],R$1,FALSE),""))</f>
        <v/>
      </c>
      <c r="S194" t="str">
        <f>IF($B194="","",IFERROR(VLOOKUP($B194,[1]!Table1[#All],S$1,FALSE),""))</f>
        <v/>
      </c>
      <c r="T194" t="str">
        <f>IF($B194="","",IFERROR(VLOOKUP($B194,[1]!Table1[#All],T$1,FALSE),""))</f>
        <v/>
      </c>
      <c r="U194" t="str">
        <f>IF($B194="","",IFERROR(VLOOKUP($B194,[1]!Table1[#All],U$1,FALSE),""))</f>
        <v/>
      </c>
      <c r="V194" t="str">
        <f>IF($B194="","",IFERROR(VLOOKUP($B194,[1]!Table1[#All],V$1,FALSE),""))</f>
        <v/>
      </c>
      <c r="W194" t="str">
        <f>IF($B194="","",IFERROR(VLOOKUP($B194,[1]!Table1[#All],W$1,FALSE),""))</f>
        <v/>
      </c>
      <c r="X194" t="str">
        <f>IF($B194="","",IFERROR(VLOOKUP($B194,[1]!Table1[#All],X$1,FALSE),""))</f>
        <v/>
      </c>
      <c r="Y194" t="str">
        <f>IF($B194="","",IFERROR(VLOOKUP($B194,[1]!Table1[#All],Y$1,FALSE),""))</f>
        <v/>
      </c>
      <c r="Z194">
        <v>13</v>
      </c>
      <c r="AA194">
        <v>1323</v>
      </c>
      <c r="AB194">
        <v>2071</v>
      </c>
      <c r="AC194">
        <v>41216</v>
      </c>
      <c r="AD194">
        <v>574</v>
      </c>
      <c r="AE194">
        <v>0.28000000000000003</v>
      </c>
      <c r="AF194">
        <v>1.5</v>
      </c>
      <c r="AG194">
        <v>3.42</v>
      </c>
      <c r="AH194">
        <v>0.08</v>
      </c>
      <c r="AI194">
        <v>5.46</v>
      </c>
      <c r="AJ194">
        <v>2.48</v>
      </c>
      <c r="AK194">
        <v>0.27</v>
      </c>
      <c r="AL194">
        <v>100</v>
      </c>
      <c r="AM194">
        <v>-0.28000000000000003</v>
      </c>
      <c r="AN194">
        <v>0.13</v>
      </c>
      <c r="AO194">
        <v>3.22</v>
      </c>
    </row>
    <row r="195" spans="1:41" x14ac:dyDescent="0.25">
      <c r="A195" t="s">
        <v>216</v>
      </c>
      <c r="B195" t="str">
        <f t="shared" ref="B195:B258" si="3">IF(IFERROR(FIND("R0",A195)=4,FALSE),A195, IF(AP195="","",AP195))</f>
        <v>204R01876</v>
      </c>
      <c r="F195">
        <v>-121.7427</v>
      </c>
      <c r="G195">
        <v>37.719200000000001</v>
      </c>
      <c r="I195" t="str">
        <f>IF($B195="","",IFERROR(VLOOKUP($B195,[1]!Table1[#All],3,FALSE),""))</f>
        <v/>
      </c>
      <c r="J195" t="str">
        <f>IF($B195="","",IFERROR(VLOOKUP($B195,[1]!Table1[#All],5,FALSE),""))</f>
        <v/>
      </c>
      <c r="K195" t="str">
        <f>IF($B195="","",IFERROR(VLOOKUP($B195,[1]!Table1[#All],7,FALSE),""))</f>
        <v/>
      </c>
      <c r="L195" t="str">
        <f>IF($B195="","",IFERROR(VLOOKUP($B195,[1]!Table1[#All],70,FALSE),""))</f>
        <v/>
      </c>
      <c r="M195">
        <v>29.39</v>
      </c>
      <c r="N195" t="str">
        <f>IF($B195="","",IFERROR(VLOOKUP($B195,[1]!Table1[#All],N$1,FALSE),""))</f>
        <v/>
      </c>
      <c r="O195" t="str">
        <f>IF($B195="","",IFERROR(VLOOKUP($B195,[1]!Table1[#All],O$1,FALSE),""))</f>
        <v/>
      </c>
      <c r="P195" t="str">
        <f>IF($B195="","",IFERROR(VLOOKUP($B195,[1]!Table1[#All],P$1,FALSE),""))</f>
        <v/>
      </c>
      <c r="Q195" t="str">
        <f>IF($B195="","",IFERROR(VLOOKUP($B195,[1]!Table1[#All],Q$1,FALSE),""))</f>
        <v/>
      </c>
      <c r="R195" t="str">
        <f>IF($B195="","",IFERROR(VLOOKUP($B195,[1]!Table1[#All],R$1,FALSE),""))</f>
        <v/>
      </c>
      <c r="S195" t="str">
        <f>IF($B195="","",IFERROR(VLOOKUP($B195,[1]!Table1[#All],S$1,FALSE),""))</f>
        <v/>
      </c>
      <c r="T195" t="str">
        <f>IF($B195="","",IFERROR(VLOOKUP($B195,[1]!Table1[#All],T$1,FALSE),""))</f>
        <v/>
      </c>
      <c r="U195" t="str">
        <f>IF($B195="","",IFERROR(VLOOKUP($B195,[1]!Table1[#All],U$1,FALSE),""))</f>
        <v/>
      </c>
      <c r="V195" t="str">
        <f>IF($B195="","",IFERROR(VLOOKUP($B195,[1]!Table1[#All],V$1,FALSE),""))</f>
        <v/>
      </c>
      <c r="W195" t="str">
        <f>IF($B195="","",IFERROR(VLOOKUP($B195,[1]!Table1[#All],W$1,FALSE),""))</f>
        <v/>
      </c>
      <c r="X195" t="str">
        <f>IF($B195="","",IFERROR(VLOOKUP($B195,[1]!Table1[#All],X$1,FALSE),""))</f>
        <v/>
      </c>
      <c r="Y195" t="str">
        <f>IF($B195="","",IFERROR(VLOOKUP($B195,[1]!Table1[#All],Y$1,FALSE),""))</f>
        <v/>
      </c>
      <c r="Z195">
        <v>152</v>
      </c>
      <c r="AA195">
        <v>425</v>
      </c>
      <c r="AB195">
        <v>2283</v>
      </c>
      <c r="AC195">
        <v>45545</v>
      </c>
      <c r="AD195">
        <v>472</v>
      </c>
      <c r="AE195">
        <v>0.28000000000000003</v>
      </c>
      <c r="AF195">
        <v>1.44</v>
      </c>
      <c r="AH195">
        <v>0.12</v>
      </c>
      <c r="AK195">
        <v>0.12</v>
      </c>
      <c r="AL195">
        <v>100</v>
      </c>
      <c r="AO195">
        <v>1.47</v>
      </c>
    </row>
    <row r="196" spans="1:41" x14ac:dyDescent="0.25">
      <c r="A196" t="s">
        <v>217</v>
      </c>
      <c r="B196" t="str">
        <f t="shared" si="3"/>
        <v>204R01945</v>
      </c>
      <c r="F196">
        <v>-122.07170000000001</v>
      </c>
      <c r="G196">
        <v>37.693399999999997</v>
      </c>
      <c r="I196" t="str">
        <f>IF($B196="","",IFERROR(VLOOKUP($B196,[1]!Table1[#All],3,FALSE),""))</f>
        <v/>
      </c>
      <c r="J196" t="str">
        <f>IF($B196="","",IFERROR(VLOOKUP($B196,[1]!Table1[#All],5,FALSE),""))</f>
        <v/>
      </c>
      <c r="K196" t="str">
        <f>IF($B196="","",IFERROR(VLOOKUP($B196,[1]!Table1[#All],7,FALSE),""))</f>
        <v/>
      </c>
      <c r="L196" t="str">
        <f>IF($B196="","",IFERROR(VLOOKUP($B196,[1]!Table1[#All],70,FALSE),""))</f>
        <v/>
      </c>
      <c r="M196">
        <v>38.03</v>
      </c>
      <c r="N196" t="str">
        <f>IF($B196="","",IFERROR(VLOOKUP($B196,[1]!Table1[#All],N$1,FALSE),""))</f>
        <v/>
      </c>
      <c r="O196" t="str">
        <f>IF($B196="","",IFERROR(VLOOKUP($B196,[1]!Table1[#All],O$1,FALSE),""))</f>
        <v/>
      </c>
      <c r="P196" t="str">
        <f>IF($B196="","",IFERROR(VLOOKUP($B196,[1]!Table1[#All],P$1,FALSE),""))</f>
        <v/>
      </c>
      <c r="Q196" t="str">
        <f>IF($B196="","",IFERROR(VLOOKUP($B196,[1]!Table1[#All],Q$1,FALSE),""))</f>
        <v/>
      </c>
      <c r="R196" t="str">
        <f>IF($B196="","",IFERROR(VLOOKUP($B196,[1]!Table1[#All],R$1,FALSE),""))</f>
        <v/>
      </c>
      <c r="S196" t="str">
        <f>IF($B196="","",IFERROR(VLOOKUP($B196,[1]!Table1[#All],S$1,FALSE),""))</f>
        <v/>
      </c>
      <c r="T196" t="str">
        <f>IF($B196="","",IFERROR(VLOOKUP($B196,[1]!Table1[#All],T$1,FALSE),""))</f>
        <v/>
      </c>
      <c r="U196" t="str">
        <f>IF($B196="","",IFERROR(VLOOKUP($B196,[1]!Table1[#All],U$1,FALSE),""))</f>
        <v/>
      </c>
      <c r="V196" t="str">
        <f>IF($B196="","",IFERROR(VLOOKUP($B196,[1]!Table1[#All],V$1,FALSE),""))</f>
        <v/>
      </c>
      <c r="W196" t="str">
        <f>IF($B196="","",IFERROR(VLOOKUP($B196,[1]!Table1[#All],W$1,FALSE),""))</f>
        <v/>
      </c>
      <c r="X196" t="str">
        <f>IF($B196="","",IFERROR(VLOOKUP($B196,[1]!Table1[#All],X$1,FALSE),""))</f>
        <v/>
      </c>
      <c r="Y196" t="str">
        <f>IF($B196="","",IFERROR(VLOOKUP($B196,[1]!Table1[#All],Y$1,FALSE),""))</f>
        <v/>
      </c>
      <c r="Z196">
        <v>52</v>
      </c>
      <c r="AA196">
        <v>360</v>
      </c>
      <c r="AB196">
        <v>2003</v>
      </c>
      <c r="AC196">
        <v>35399</v>
      </c>
      <c r="AD196">
        <v>467</v>
      </c>
      <c r="AE196">
        <v>0.26</v>
      </c>
      <c r="AF196">
        <v>1.39</v>
      </c>
      <c r="AH196">
        <v>0.12</v>
      </c>
      <c r="AK196">
        <v>0.12</v>
      </c>
      <c r="AL196">
        <v>100</v>
      </c>
      <c r="AO196">
        <v>1.58</v>
      </c>
    </row>
    <row r="197" spans="1:41" x14ac:dyDescent="0.25">
      <c r="A197" t="s">
        <v>218</v>
      </c>
      <c r="B197" t="str">
        <f t="shared" si="3"/>
        <v>204R01951</v>
      </c>
      <c r="F197">
        <v>-122.1035</v>
      </c>
      <c r="G197">
        <v>37.685699999999997</v>
      </c>
      <c r="I197" t="str">
        <f>IF($B197="","",IFERROR(VLOOKUP($B197,[1]!Table1[#All],3,FALSE),""))</f>
        <v/>
      </c>
      <c r="J197" t="str">
        <f>IF($B197="","",IFERROR(VLOOKUP($B197,[1]!Table1[#All],5,FALSE),""))</f>
        <v/>
      </c>
      <c r="K197" t="str">
        <f>IF($B197="","",IFERROR(VLOOKUP($B197,[1]!Table1[#All],7,FALSE),""))</f>
        <v/>
      </c>
      <c r="L197" t="str">
        <f>IF($B197="","",IFERROR(VLOOKUP($B197,[1]!Table1[#All],70,FALSE),""))</f>
        <v/>
      </c>
      <c r="M197">
        <v>3.51</v>
      </c>
      <c r="N197" t="str">
        <f>IF($B197="","",IFERROR(VLOOKUP($B197,[1]!Table1[#All],N$1,FALSE),""))</f>
        <v/>
      </c>
      <c r="O197" t="str">
        <f>IF($B197="","",IFERROR(VLOOKUP($B197,[1]!Table1[#All],O$1,FALSE),""))</f>
        <v/>
      </c>
      <c r="P197" t="str">
        <f>IF($B197="","",IFERROR(VLOOKUP($B197,[1]!Table1[#All],P$1,FALSE),""))</f>
        <v/>
      </c>
      <c r="Q197" t="str">
        <f>IF($B197="","",IFERROR(VLOOKUP($B197,[1]!Table1[#All],Q$1,FALSE),""))</f>
        <v/>
      </c>
      <c r="R197" t="str">
        <f>IF($B197="","",IFERROR(VLOOKUP($B197,[1]!Table1[#All],R$1,FALSE),""))</f>
        <v/>
      </c>
      <c r="S197" t="str">
        <f>IF($B197="","",IFERROR(VLOOKUP($B197,[1]!Table1[#All],S$1,FALSE),""))</f>
        <v/>
      </c>
      <c r="T197" t="str">
        <f>IF($B197="","",IFERROR(VLOOKUP($B197,[1]!Table1[#All],T$1,FALSE),""))</f>
        <v/>
      </c>
      <c r="U197" t="str">
        <f>IF($B197="","",IFERROR(VLOOKUP($B197,[1]!Table1[#All],U$1,FALSE),""))</f>
        <v/>
      </c>
      <c r="V197" t="str">
        <f>IF($B197="","",IFERROR(VLOOKUP($B197,[1]!Table1[#All],V$1,FALSE),""))</f>
        <v/>
      </c>
      <c r="W197" t="str">
        <f>IF($B197="","",IFERROR(VLOOKUP($B197,[1]!Table1[#All],W$1,FALSE),""))</f>
        <v/>
      </c>
      <c r="X197" t="str">
        <f>IF($B197="","",IFERROR(VLOOKUP($B197,[1]!Table1[#All],X$1,FALSE),""))</f>
        <v/>
      </c>
      <c r="Y197" t="str">
        <f>IF($B197="","",IFERROR(VLOOKUP($B197,[1]!Table1[#All],Y$1,FALSE),""))</f>
        <v/>
      </c>
      <c r="Z197">
        <v>13</v>
      </c>
      <c r="AA197">
        <v>264</v>
      </c>
      <c r="AB197">
        <v>1989</v>
      </c>
      <c r="AC197">
        <v>54796</v>
      </c>
      <c r="AD197">
        <v>511</v>
      </c>
      <c r="AE197">
        <v>0.28999999999999998</v>
      </c>
      <c r="AF197">
        <v>1.51</v>
      </c>
      <c r="AH197">
        <v>0.13</v>
      </c>
      <c r="AK197">
        <v>0.13</v>
      </c>
      <c r="AL197">
        <v>100</v>
      </c>
      <c r="AO197">
        <v>0.55000000000000004</v>
      </c>
    </row>
    <row r="198" spans="1:41" x14ac:dyDescent="0.25">
      <c r="A198" t="s">
        <v>219</v>
      </c>
      <c r="B198" t="str">
        <f t="shared" si="3"/>
        <v>204R01972</v>
      </c>
      <c r="F198">
        <v>-122.25700000000001</v>
      </c>
      <c r="G198">
        <v>37.484000000000002</v>
      </c>
      <c r="I198" t="str">
        <f>IF($B198="","",IFERROR(VLOOKUP($B198,[1]!Table1[#All],3,FALSE),""))</f>
        <v/>
      </c>
      <c r="J198" t="str">
        <f>IF($B198="","",IFERROR(VLOOKUP($B198,[1]!Table1[#All],5,FALSE),""))</f>
        <v/>
      </c>
      <c r="K198" t="str">
        <f>IF($B198="","",IFERROR(VLOOKUP($B198,[1]!Table1[#All],7,FALSE),""))</f>
        <v/>
      </c>
      <c r="L198" t="str">
        <f>IF($B198="","",IFERROR(VLOOKUP($B198,[1]!Table1[#All],70,FALSE),""))</f>
        <v/>
      </c>
      <c r="M198">
        <v>9.73</v>
      </c>
      <c r="N198" t="str">
        <f>IF($B198="","",IFERROR(VLOOKUP($B198,[1]!Table1[#All],N$1,FALSE),""))</f>
        <v/>
      </c>
      <c r="O198" t="str">
        <f>IF($B198="","",IFERROR(VLOOKUP($B198,[1]!Table1[#All],O$1,FALSE),""))</f>
        <v/>
      </c>
      <c r="P198" t="str">
        <f>IF($B198="","",IFERROR(VLOOKUP($B198,[1]!Table1[#All],P$1,FALSE),""))</f>
        <v/>
      </c>
      <c r="Q198" t="str">
        <f>IF($B198="","",IFERROR(VLOOKUP($B198,[1]!Table1[#All],Q$1,FALSE),""))</f>
        <v/>
      </c>
      <c r="R198" t="str">
        <f>IF($B198="","",IFERROR(VLOOKUP($B198,[1]!Table1[#All],R$1,FALSE),""))</f>
        <v/>
      </c>
      <c r="S198" t="str">
        <f>IF($B198="","",IFERROR(VLOOKUP($B198,[1]!Table1[#All],S$1,FALSE),""))</f>
        <v/>
      </c>
      <c r="T198" t="str">
        <f>IF($B198="","",IFERROR(VLOOKUP($B198,[1]!Table1[#All],T$1,FALSE),""))</f>
        <v/>
      </c>
      <c r="U198" t="str">
        <f>IF($B198="","",IFERROR(VLOOKUP($B198,[1]!Table1[#All],U$1,FALSE),""))</f>
        <v/>
      </c>
      <c r="V198" t="str">
        <f>IF($B198="","",IFERROR(VLOOKUP($B198,[1]!Table1[#All],V$1,FALSE),""))</f>
        <v/>
      </c>
      <c r="W198" t="str">
        <f>IF($B198="","",IFERROR(VLOOKUP($B198,[1]!Table1[#All],W$1,FALSE),""))</f>
        <v/>
      </c>
      <c r="X198" t="str">
        <f>IF($B198="","",IFERROR(VLOOKUP($B198,[1]!Table1[#All],X$1,FALSE),""))</f>
        <v/>
      </c>
      <c r="Y198" t="str">
        <f>IF($B198="","",IFERROR(VLOOKUP($B198,[1]!Table1[#All],Y$1,FALSE),""))</f>
        <v/>
      </c>
      <c r="Z198">
        <v>20</v>
      </c>
      <c r="AA198">
        <v>254</v>
      </c>
      <c r="AB198">
        <v>2101</v>
      </c>
      <c r="AC198">
        <v>45641</v>
      </c>
      <c r="AD198">
        <v>516</v>
      </c>
      <c r="AE198">
        <v>0.28000000000000003</v>
      </c>
      <c r="AF198">
        <v>1.48</v>
      </c>
      <c r="AG198">
        <v>4.1399999999999997</v>
      </c>
      <c r="AH198">
        <v>0.12</v>
      </c>
      <c r="AI198">
        <v>3.21</v>
      </c>
      <c r="AJ198">
        <v>1.23</v>
      </c>
      <c r="AK198">
        <v>0.35</v>
      </c>
      <c r="AL198">
        <v>16</v>
      </c>
      <c r="AM198">
        <v>-0.72</v>
      </c>
      <c r="AN198">
        <v>0.05</v>
      </c>
      <c r="AO198">
        <v>0.99</v>
      </c>
    </row>
    <row r="199" spans="1:41" x14ac:dyDescent="0.25">
      <c r="A199" t="s">
        <v>220</v>
      </c>
      <c r="B199" t="str">
        <f t="shared" si="3"/>
        <v>204R02015</v>
      </c>
      <c r="F199">
        <v>-122.05757</v>
      </c>
      <c r="G199">
        <v>37.674509999999998</v>
      </c>
      <c r="I199" t="str">
        <f>IF($B199="","",IFERROR(VLOOKUP($B199,[1]!Table1[#All],3,FALSE),""))</f>
        <v/>
      </c>
      <c r="J199" t="str">
        <f>IF($B199="","",IFERROR(VLOOKUP($B199,[1]!Table1[#All],5,FALSE),""))</f>
        <v/>
      </c>
      <c r="K199" t="str">
        <f>IF($B199="","",IFERROR(VLOOKUP($B199,[1]!Table1[#All],7,FALSE),""))</f>
        <v/>
      </c>
      <c r="L199" t="str">
        <f>IF($B199="","",IFERROR(VLOOKUP($B199,[1]!Table1[#All],70,FALSE),""))</f>
        <v/>
      </c>
      <c r="M199">
        <v>1.46</v>
      </c>
      <c r="N199" t="str">
        <f>IF($B199="","",IFERROR(VLOOKUP($B199,[1]!Table1[#All],N$1,FALSE),""))</f>
        <v/>
      </c>
      <c r="O199" t="str">
        <f>IF($B199="","",IFERROR(VLOOKUP($B199,[1]!Table1[#All],O$1,FALSE),""))</f>
        <v/>
      </c>
      <c r="P199" t="str">
        <f>IF($B199="","",IFERROR(VLOOKUP($B199,[1]!Table1[#All],P$1,FALSE),""))</f>
        <v/>
      </c>
      <c r="Q199" t="str">
        <f>IF($B199="","",IFERROR(VLOOKUP($B199,[1]!Table1[#All],Q$1,FALSE),""))</f>
        <v/>
      </c>
      <c r="R199" t="str">
        <f>IF($B199="","",IFERROR(VLOOKUP($B199,[1]!Table1[#All],R$1,FALSE),""))</f>
        <v/>
      </c>
      <c r="S199" t="str">
        <f>IF($B199="","",IFERROR(VLOOKUP($B199,[1]!Table1[#All],S$1,FALSE),""))</f>
        <v/>
      </c>
      <c r="T199" t="str">
        <f>IF($B199="","",IFERROR(VLOOKUP($B199,[1]!Table1[#All],T$1,FALSE),""))</f>
        <v/>
      </c>
      <c r="U199" t="str">
        <f>IF($B199="","",IFERROR(VLOOKUP($B199,[1]!Table1[#All],U$1,FALSE),""))</f>
        <v/>
      </c>
      <c r="V199" t="str">
        <f>IF($B199="","",IFERROR(VLOOKUP($B199,[1]!Table1[#All],V$1,FALSE),""))</f>
        <v/>
      </c>
      <c r="W199" t="str">
        <f>IF($B199="","",IFERROR(VLOOKUP($B199,[1]!Table1[#All],W$1,FALSE),""))</f>
        <v/>
      </c>
      <c r="X199" t="str">
        <f>IF($B199="","",IFERROR(VLOOKUP($B199,[1]!Table1[#All],X$1,FALSE),""))</f>
        <v/>
      </c>
      <c r="Y199" t="str">
        <f>IF($B199="","",IFERROR(VLOOKUP($B199,[1]!Table1[#All],Y$1,FALSE),""))</f>
        <v/>
      </c>
      <c r="Z199">
        <v>82</v>
      </c>
      <c r="AA199">
        <v>196</v>
      </c>
      <c r="AB199">
        <v>2044</v>
      </c>
      <c r="AC199">
        <v>55284</v>
      </c>
      <c r="AD199">
        <v>460</v>
      </c>
      <c r="AE199">
        <v>0.3</v>
      </c>
      <c r="AF199">
        <v>1.53</v>
      </c>
      <c r="AG199">
        <v>3.12</v>
      </c>
      <c r="AH199">
        <v>0.13</v>
      </c>
      <c r="AI199">
        <v>5.22</v>
      </c>
      <c r="AJ199">
        <v>1.96</v>
      </c>
      <c r="AK199">
        <v>0.08</v>
      </c>
      <c r="AL199">
        <v>100</v>
      </c>
      <c r="AM199">
        <v>-1.03</v>
      </c>
      <c r="AN199">
        <v>7.0000000000000007E-2</v>
      </c>
      <c r="AO199">
        <v>0.17</v>
      </c>
    </row>
    <row r="200" spans="1:41" x14ac:dyDescent="0.25">
      <c r="A200" t="s">
        <v>221</v>
      </c>
      <c r="B200" t="str">
        <f t="shared" si="3"/>
        <v>204R02056</v>
      </c>
      <c r="F200">
        <v>-122.30200000000001</v>
      </c>
      <c r="G200">
        <v>37.533000000000001</v>
      </c>
      <c r="I200" t="str">
        <f>IF($B200="","",IFERROR(VLOOKUP($B200,[1]!Table1[#All],3,FALSE),""))</f>
        <v/>
      </c>
      <c r="J200" t="str">
        <f>IF($B200="","",IFERROR(VLOOKUP($B200,[1]!Table1[#All],5,FALSE),""))</f>
        <v/>
      </c>
      <c r="K200" t="str">
        <f>IF($B200="","",IFERROR(VLOOKUP($B200,[1]!Table1[#All],7,FALSE),""))</f>
        <v/>
      </c>
      <c r="L200" t="str">
        <f>IF($B200="","",IFERROR(VLOOKUP($B200,[1]!Table1[#All],70,FALSE),""))</f>
        <v/>
      </c>
      <c r="M200">
        <v>10.81</v>
      </c>
      <c r="N200" t="str">
        <f>IF($B200="","",IFERROR(VLOOKUP($B200,[1]!Table1[#All],N$1,FALSE),""))</f>
        <v/>
      </c>
      <c r="O200" t="str">
        <f>IF($B200="","",IFERROR(VLOOKUP($B200,[1]!Table1[#All],O$1,FALSE),""))</f>
        <v/>
      </c>
      <c r="P200" t="str">
        <f>IF($B200="","",IFERROR(VLOOKUP($B200,[1]!Table1[#All],P$1,FALSE),""))</f>
        <v/>
      </c>
      <c r="Q200" t="str">
        <f>IF($B200="","",IFERROR(VLOOKUP($B200,[1]!Table1[#All],Q$1,FALSE),""))</f>
        <v/>
      </c>
      <c r="R200" t="str">
        <f>IF($B200="","",IFERROR(VLOOKUP($B200,[1]!Table1[#All],R$1,FALSE),""))</f>
        <v/>
      </c>
      <c r="S200" t="str">
        <f>IF($B200="","",IFERROR(VLOOKUP($B200,[1]!Table1[#All],S$1,FALSE),""))</f>
        <v/>
      </c>
      <c r="T200" t="str">
        <f>IF($B200="","",IFERROR(VLOOKUP($B200,[1]!Table1[#All],T$1,FALSE),""))</f>
        <v/>
      </c>
      <c r="U200" t="str">
        <f>IF($B200="","",IFERROR(VLOOKUP($B200,[1]!Table1[#All],U$1,FALSE),""))</f>
        <v/>
      </c>
      <c r="V200" t="str">
        <f>IF($B200="","",IFERROR(VLOOKUP($B200,[1]!Table1[#All],V$1,FALSE),""))</f>
        <v/>
      </c>
      <c r="W200" t="str">
        <f>IF($B200="","",IFERROR(VLOOKUP($B200,[1]!Table1[#All],W$1,FALSE),""))</f>
        <v/>
      </c>
      <c r="X200" t="str">
        <f>IF($B200="","",IFERROR(VLOOKUP($B200,[1]!Table1[#All],X$1,FALSE),""))</f>
        <v/>
      </c>
      <c r="Y200" t="str">
        <f>IF($B200="","",IFERROR(VLOOKUP($B200,[1]!Table1[#All],Y$1,FALSE),""))</f>
        <v/>
      </c>
      <c r="Z200">
        <v>15</v>
      </c>
      <c r="AA200">
        <v>208</v>
      </c>
      <c r="AB200">
        <v>2040</v>
      </c>
      <c r="AC200">
        <v>47808</v>
      </c>
      <c r="AD200">
        <v>537</v>
      </c>
      <c r="AE200">
        <v>0.28999999999999998</v>
      </c>
      <c r="AF200">
        <v>1.49</v>
      </c>
      <c r="AG200">
        <v>2.75</v>
      </c>
      <c r="AH200">
        <v>0.08</v>
      </c>
      <c r="AI200">
        <v>3.13</v>
      </c>
      <c r="AJ200">
        <v>1.38</v>
      </c>
      <c r="AK200">
        <v>0.06</v>
      </c>
      <c r="AL200">
        <v>0</v>
      </c>
      <c r="AM200">
        <v>-0.32</v>
      </c>
      <c r="AN200">
        <v>0.09</v>
      </c>
      <c r="AO200">
        <v>1.03</v>
      </c>
    </row>
    <row r="201" spans="1:41" x14ac:dyDescent="0.25">
      <c r="A201" t="s">
        <v>222</v>
      </c>
      <c r="B201" t="str">
        <f t="shared" si="3"/>
        <v>204R02095</v>
      </c>
      <c r="F201">
        <v>-121.9301</v>
      </c>
      <c r="G201">
        <v>37.710299999999997</v>
      </c>
      <c r="I201" t="str">
        <f>IF($B201="","",IFERROR(VLOOKUP($B201,[1]!Table1[#All],3,FALSE),""))</f>
        <v/>
      </c>
      <c r="J201" t="str">
        <f>IF($B201="","",IFERROR(VLOOKUP($B201,[1]!Table1[#All],5,FALSE),""))</f>
        <v/>
      </c>
      <c r="K201" t="str">
        <f>IF($B201="","",IFERROR(VLOOKUP($B201,[1]!Table1[#All],7,FALSE),""))</f>
        <v/>
      </c>
      <c r="L201" t="str">
        <f>IF($B201="","",IFERROR(VLOOKUP($B201,[1]!Table1[#All],70,FALSE),""))</f>
        <v/>
      </c>
      <c r="M201">
        <v>119.63</v>
      </c>
      <c r="N201" t="str">
        <f>IF($B201="","",IFERROR(VLOOKUP($B201,[1]!Table1[#All],N$1,FALSE),""))</f>
        <v/>
      </c>
      <c r="O201" t="str">
        <f>IF($B201="","",IFERROR(VLOOKUP($B201,[1]!Table1[#All],O$1,FALSE),""))</f>
        <v/>
      </c>
      <c r="P201" t="str">
        <f>IF($B201="","",IFERROR(VLOOKUP($B201,[1]!Table1[#All],P$1,FALSE),""))</f>
        <v/>
      </c>
      <c r="Q201" t="str">
        <f>IF($B201="","",IFERROR(VLOOKUP($B201,[1]!Table1[#All],Q$1,FALSE),""))</f>
        <v/>
      </c>
      <c r="R201" t="str">
        <f>IF($B201="","",IFERROR(VLOOKUP($B201,[1]!Table1[#All],R$1,FALSE),""))</f>
        <v/>
      </c>
      <c r="S201" t="str">
        <f>IF($B201="","",IFERROR(VLOOKUP($B201,[1]!Table1[#All],S$1,FALSE),""))</f>
        <v/>
      </c>
      <c r="T201" t="str">
        <f>IF($B201="","",IFERROR(VLOOKUP($B201,[1]!Table1[#All],T$1,FALSE),""))</f>
        <v/>
      </c>
      <c r="U201" t="str">
        <f>IF($B201="","",IFERROR(VLOOKUP($B201,[1]!Table1[#All],U$1,FALSE),""))</f>
        <v/>
      </c>
      <c r="V201" t="str">
        <f>IF($B201="","",IFERROR(VLOOKUP($B201,[1]!Table1[#All],V$1,FALSE),""))</f>
        <v/>
      </c>
      <c r="W201" t="str">
        <f>IF($B201="","",IFERROR(VLOOKUP($B201,[1]!Table1[#All],W$1,FALSE),""))</f>
        <v/>
      </c>
      <c r="X201" t="str">
        <f>IF($B201="","",IFERROR(VLOOKUP($B201,[1]!Table1[#All],X$1,FALSE),""))</f>
        <v/>
      </c>
      <c r="Y201" t="str">
        <f>IF($B201="","",IFERROR(VLOOKUP($B201,[1]!Table1[#All],Y$1,FALSE),""))</f>
        <v/>
      </c>
      <c r="Z201">
        <v>104</v>
      </c>
      <c r="AA201">
        <v>579</v>
      </c>
      <c r="AB201">
        <v>2242</v>
      </c>
      <c r="AC201">
        <v>47518</v>
      </c>
      <c r="AD201">
        <v>522</v>
      </c>
      <c r="AE201">
        <v>0.3</v>
      </c>
      <c r="AF201">
        <v>1.52</v>
      </c>
      <c r="AH201">
        <v>0.12</v>
      </c>
      <c r="AK201">
        <v>0.12</v>
      </c>
      <c r="AL201">
        <v>100</v>
      </c>
      <c r="AO201">
        <v>2.08</v>
      </c>
    </row>
    <row r="202" spans="1:41" x14ac:dyDescent="0.25">
      <c r="A202" t="s">
        <v>223</v>
      </c>
      <c r="B202" t="str">
        <f t="shared" si="3"/>
        <v>204R02116</v>
      </c>
      <c r="F202">
        <v>-121.81625</v>
      </c>
      <c r="G202">
        <v>37.697389999999999</v>
      </c>
      <c r="I202" t="str">
        <f>IF($B202="","",IFERROR(VLOOKUP($B202,[1]!Table1[#All],3,FALSE),""))</f>
        <v/>
      </c>
      <c r="J202" t="str">
        <f>IF($B202="","",IFERROR(VLOOKUP($B202,[1]!Table1[#All],5,FALSE),""))</f>
        <v/>
      </c>
      <c r="K202" t="str">
        <f>IF($B202="","",IFERROR(VLOOKUP($B202,[1]!Table1[#All],7,FALSE),""))</f>
        <v/>
      </c>
      <c r="L202" t="str">
        <f>IF($B202="","",IFERROR(VLOOKUP($B202,[1]!Table1[#All],70,FALSE),""))</f>
        <v/>
      </c>
      <c r="M202">
        <v>199.17</v>
      </c>
      <c r="N202" t="str">
        <f>IF($B202="","",IFERROR(VLOOKUP($B202,[1]!Table1[#All],N$1,FALSE),""))</f>
        <v/>
      </c>
      <c r="O202" t="str">
        <f>IF($B202="","",IFERROR(VLOOKUP($B202,[1]!Table1[#All],O$1,FALSE),""))</f>
        <v/>
      </c>
      <c r="P202" t="str">
        <f>IF($B202="","",IFERROR(VLOOKUP($B202,[1]!Table1[#All],P$1,FALSE),""))</f>
        <v/>
      </c>
      <c r="Q202" t="str">
        <f>IF($B202="","",IFERROR(VLOOKUP($B202,[1]!Table1[#All],Q$1,FALSE),""))</f>
        <v/>
      </c>
      <c r="R202" t="str">
        <f>IF($B202="","",IFERROR(VLOOKUP($B202,[1]!Table1[#All],R$1,FALSE),""))</f>
        <v/>
      </c>
      <c r="S202" t="str">
        <f>IF($B202="","",IFERROR(VLOOKUP($B202,[1]!Table1[#All],S$1,FALSE),""))</f>
        <v/>
      </c>
      <c r="T202" t="str">
        <f>IF($B202="","",IFERROR(VLOOKUP($B202,[1]!Table1[#All],T$1,FALSE),""))</f>
        <v/>
      </c>
      <c r="U202" t="str">
        <f>IF($B202="","",IFERROR(VLOOKUP($B202,[1]!Table1[#All],U$1,FALSE),""))</f>
        <v/>
      </c>
      <c r="V202" t="str">
        <f>IF($B202="","",IFERROR(VLOOKUP($B202,[1]!Table1[#All],V$1,FALSE),""))</f>
        <v/>
      </c>
      <c r="W202" t="str">
        <f>IF($B202="","",IFERROR(VLOOKUP($B202,[1]!Table1[#All],W$1,FALSE),""))</f>
        <v/>
      </c>
      <c r="X202" t="str">
        <f>IF($B202="","",IFERROR(VLOOKUP($B202,[1]!Table1[#All],X$1,FALSE),""))</f>
        <v/>
      </c>
      <c r="Y202" t="str">
        <f>IF($B202="","",IFERROR(VLOOKUP($B202,[1]!Table1[#All],Y$1,FALSE),""))</f>
        <v/>
      </c>
      <c r="Z202">
        <v>117</v>
      </c>
      <c r="AA202">
        <v>779</v>
      </c>
      <c r="AB202">
        <v>2269</v>
      </c>
      <c r="AC202">
        <v>38374</v>
      </c>
      <c r="AD202">
        <v>472</v>
      </c>
      <c r="AE202">
        <v>0.27</v>
      </c>
      <c r="AF202">
        <v>1.44</v>
      </c>
      <c r="AG202">
        <v>3.02</v>
      </c>
      <c r="AH202">
        <v>0.11</v>
      </c>
      <c r="AI202">
        <v>7.89</v>
      </c>
      <c r="AJ202">
        <v>1.22</v>
      </c>
      <c r="AK202">
        <v>0.51</v>
      </c>
      <c r="AL202">
        <v>100</v>
      </c>
      <c r="AM202">
        <v>0.31</v>
      </c>
      <c r="AN202">
        <v>0.33</v>
      </c>
      <c r="AO202">
        <v>2.2999999999999998</v>
      </c>
    </row>
    <row r="203" spans="1:41" x14ac:dyDescent="0.25">
      <c r="A203" t="s">
        <v>224</v>
      </c>
      <c r="B203" t="str">
        <f t="shared" si="3"/>
        <v>204R02132</v>
      </c>
      <c r="F203">
        <v>-122.04430000000001</v>
      </c>
      <c r="G203">
        <v>37.686399999999999</v>
      </c>
      <c r="I203" t="str">
        <f>IF($B203="","",IFERROR(VLOOKUP($B203,[1]!Table1[#All],3,FALSE),""))</f>
        <v/>
      </c>
      <c r="J203" t="str">
        <f>IF($B203="","",IFERROR(VLOOKUP($B203,[1]!Table1[#All],5,FALSE),""))</f>
        <v/>
      </c>
      <c r="K203" t="str">
        <f>IF($B203="","",IFERROR(VLOOKUP($B203,[1]!Table1[#All],7,FALSE),""))</f>
        <v/>
      </c>
      <c r="L203" t="str">
        <f>IF($B203="","",IFERROR(VLOOKUP($B203,[1]!Table1[#All],70,FALSE),""))</f>
        <v/>
      </c>
      <c r="M203">
        <v>5.6</v>
      </c>
      <c r="N203" t="str">
        <f>IF($B203="","",IFERROR(VLOOKUP($B203,[1]!Table1[#All],N$1,FALSE),""))</f>
        <v/>
      </c>
      <c r="O203" t="str">
        <f>IF($B203="","",IFERROR(VLOOKUP($B203,[1]!Table1[#All],O$1,FALSE),""))</f>
        <v/>
      </c>
      <c r="P203" t="str">
        <f>IF($B203="","",IFERROR(VLOOKUP($B203,[1]!Table1[#All],P$1,FALSE),""))</f>
        <v/>
      </c>
      <c r="Q203" t="str">
        <f>IF($B203="","",IFERROR(VLOOKUP($B203,[1]!Table1[#All],Q$1,FALSE),""))</f>
        <v/>
      </c>
      <c r="R203" t="str">
        <f>IF($B203="","",IFERROR(VLOOKUP($B203,[1]!Table1[#All],R$1,FALSE),""))</f>
        <v/>
      </c>
      <c r="S203" t="str">
        <f>IF($B203="","",IFERROR(VLOOKUP($B203,[1]!Table1[#All],S$1,FALSE),""))</f>
        <v/>
      </c>
      <c r="T203" t="str">
        <f>IF($B203="","",IFERROR(VLOOKUP($B203,[1]!Table1[#All],T$1,FALSE),""))</f>
        <v/>
      </c>
      <c r="U203" t="str">
        <f>IF($B203="","",IFERROR(VLOOKUP($B203,[1]!Table1[#All],U$1,FALSE),""))</f>
        <v/>
      </c>
      <c r="V203" t="str">
        <f>IF($B203="","",IFERROR(VLOOKUP($B203,[1]!Table1[#All],V$1,FALSE),""))</f>
        <v/>
      </c>
      <c r="W203" t="str">
        <f>IF($B203="","",IFERROR(VLOOKUP($B203,[1]!Table1[#All],W$1,FALSE),""))</f>
        <v/>
      </c>
      <c r="X203" t="str">
        <f>IF($B203="","",IFERROR(VLOOKUP($B203,[1]!Table1[#All],X$1,FALSE),""))</f>
        <v/>
      </c>
      <c r="Y203" t="str">
        <f>IF($B203="","",IFERROR(VLOOKUP($B203,[1]!Table1[#All],Y$1,FALSE),""))</f>
        <v/>
      </c>
      <c r="Z203">
        <v>97</v>
      </c>
      <c r="AA203">
        <v>370</v>
      </c>
      <c r="AB203">
        <v>2044</v>
      </c>
      <c r="AC203">
        <v>45545</v>
      </c>
      <c r="AD203">
        <v>474</v>
      </c>
      <c r="AE203">
        <v>0.3</v>
      </c>
      <c r="AF203">
        <v>1.51</v>
      </c>
      <c r="AH203">
        <v>0.11</v>
      </c>
      <c r="AK203">
        <v>0.11</v>
      </c>
      <c r="AL203">
        <v>100</v>
      </c>
      <c r="AO203">
        <v>0.75</v>
      </c>
    </row>
    <row r="204" spans="1:41" x14ac:dyDescent="0.25">
      <c r="A204" t="s">
        <v>225</v>
      </c>
      <c r="B204" t="str">
        <f t="shared" si="3"/>
        <v>204R02175</v>
      </c>
      <c r="F204">
        <v>-122.10825</v>
      </c>
      <c r="G204">
        <v>37.684539999999998</v>
      </c>
      <c r="I204" t="str">
        <f>IF($B204="","",IFERROR(VLOOKUP($B204,[1]!Table1[#All],3,FALSE),""))</f>
        <v/>
      </c>
      <c r="J204" t="str">
        <f>IF($B204="","",IFERROR(VLOOKUP($B204,[1]!Table1[#All],5,FALSE),""))</f>
        <v/>
      </c>
      <c r="K204" t="str">
        <f>IF($B204="","",IFERROR(VLOOKUP($B204,[1]!Table1[#All],7,FALSE),""))</f>
        <v/>
      </c>
      <c r="L204" t="str">
        <f>IF($B204="","",IFERROR(VLOOKUP($B204,[1]!Table1[#All],70,FALSE),""))</f>
        <v/>
      </c>
      <c r="M204">
        <v>121.18</v>
      </c>
      <c r="N204" t="str">
        <f>IF($B204="","",IFERROR(VLOOKUP($B204,[1]!Table1[#All],N$1,FALSE),""))</f>
        <v/>
      </c>
      <c r="O204" t="str">
        <f>IF($B204="","",IFERROR(VLOOKUP($B204,[1]!Table1[#All],O$1,FALSE),""))</f>
        <v/>
      </c>
      <c r="P204" t="str">
        <f>IF($B204="","",IFERROR(VLOOKUP($B204,[1]!Table1[#All],P$1,FALSE),""))</f>
        <v/>
      </c>
      <c r="Q204" t="str">
        <f>IF($B204="","",IFERROR(VLOOKUP($B204,[1]!Table1[#All],Q$1,FALSE),""))</f>
        <v/>
      </c>
      <c r="R204" t="str">
        <f>IF($B204="","",IFERROR(VLOOKUP($B204,[1]!Table1[#All],R$1,FALSE),""))</f>
        <v/>
      </c>
      <c r="S204" t="str">
        <f>IF($B204="","",IFERROR(VLOOKUP($B204,[1]!Table1[#All],S$1,FALSE),""))</f>
        <v/>
      </c>
      <c r="T204" t="str">
        <f>IF($B204="","",IFERROR(VLOOKUP($B204,[1]!Table1[#All],T$1,FALSE),""))</f>
        <v/>
      </c>
      <c r="U204" t="str">
        <f>IF($B204="","",IFERROR(VLOOKUP($B204,[1]!Table1[#All],U$1,FALSE),""))</f>
        <v/>
      </c>
      <c r="V204" t="str">
        <f>IF($B204="","",IFERROR(VLOOKUP($B204,[1]!Table1[#All],V$1,FALSE),""))</f>
        <v/>
      </c>
      <c r="W204" t="str">
        <f>IF($B204="","",IFERROR(VLOOKUP($B204,[1]!Table1[#All],W$1,FALSE),""))</f>
        <v/>
      </c>
      <c r="X204" t="str">
        <f>IF($B204="","",IFERROR(VLOOKUP($B204,[1]!Table1[#All],X$1,FALSE),""))</f>
        <v/>
      </c>
      <c r="Y204" t="str">
        <f>IF($B204="","",IFERROR(VLOOKUP($B204,[1]!Table1[#All],Y$1,FALSE),""))</f>
        <v/>
      </c>
      <c r="Z204">
        <v>15</v>
      </c>
      <c r="AA204">
        <v>575</v>
      </c>
      <c r="AB204">
        <v>1945</v>
      </c>
      <c r="AC204">
        <v>46859</v>
      </c>
      <c r="AD204">
        <v>523</v>
      </c>
      <c r="AE204">
        <v>0.3</v>
      </c>
      <c r="AF204">
        <v>1.52</v>
      </c>
      <c r="AG204">
        <v>3.82</v>
      </c>
      <c r="AH204">
        <v>0.12</v>
      </c>
      <c r="AI204">
        <v>7.31</v>
      </c>
      <c r="AJ204">
        <v>1.83</v>
      </c>
      <c r="AK204">
        <v>0.35</v>
      </c>
      <c r="AL204">
        <v>100</v>
      </c>
      <c r="AM204">
        <v>-0.69</v>
      </c>
      <c r="AN204">
        <v>0.12</v>
      </c>
      <c r="AO204">
        <v>2.08</v>
      </c>
    </row>
    <row r="205" spans="1:41" x14ac:dyDescent="0.25">
      <c r="A205" t="s">
        <v>226</v>
      </c>
      <c r="B205" t="str">
        <f t="shared" si="3"/>
        <v>204R02183</v>
      </c>
      <c r="F205">
        <v>-121.9924</v>
      </c>
      <c r="G205">
        <v>37.566220000000001</v>
      </c>
      <c r="I205" t="str">
        <f>IF($B205="","",IFERROR(VLOOKUP($B205,[1]!Table1[#All],3,FALSE),""))</f>
        <v/>
      </c>
      <c r="J205" t="str">
        <f>IF($B205="","",IFERROR(VLOOKUP($B205,[1]!Table1[#All],5,FALSE),""))</f>
        <v/>
      </c>
      <c r="K205" t="str">
        <f>IF($B205="","",IFERROR(VLOOKUP($B205,[1]!Table1[#All],7,FALSE),""))</f>
        <v/>
      </c>
      <c r="L205" t="str">
        <f>IF($B205="","",IFERROR(VLOOKUP($B205,[1]!Table1[#All],70,FALSE),""))</f>
        <v/>
      </c>
      <c r="M205">
        <v>1648.65</v>
      </c>
      <c r="N205" t="str">
        <f>IF($B205="","",IFERROR(VLOOKUP($B205,[1]!Table1[#All],N$1,FALSE),""))</f>
        <v/>
      </c>
      <c r="O205" t="str">
        <f>IF($B205="","",IFERROR(VLOOKUP($B205,[1]!Table1[#All],O$1,FALSE),""))</f>
        <v/>
      </c>
      <c r="P205" t="str">
        <f>IF($B205="","",IFERROR(VLOOKUP($B205,[1]!Table1[#All],P$1,FALSE),""))</f>
        <v/>
      </c>
      <c r="Q205" t="str">
        <f>IF($B205="","",IFERROR(VLOOKUP($B205,[1]!Table1[#All],Q$1,FALSE),""))</f>
        <v/>
      </c>
      <c r="R205" t="str">
        <f>IF($B205="","",IFERROR(VLOOKUP($B205,[1]!Table1[#All],R$1,FALSE),""))</f>
        <v/>
      </c>
      <c r="S205" t="str">
        <f>IF($B205="","",IFERROR(VLOOKUP($B205,[1]!Table1[#All],S$1,FALSE),""))</f>
        <v/>
      </c>
      <c r="T205" t="str">
        <f>IF($B205="","",IFERROR(VLOOKUP($B205,[1]!Table1[#All],T$1,FALSE),""))</f>
        <v/>
      </c>
      <c r="U205" t="str">
        <f>IF($B205="","",IFERROR(VLOOKUP($B205,[1]!Table1[#All],U$1,FALSE),""))</f>
        <v/>
      </c>
      <c r="V205" t="str">
        <f>IF($B205="","",IFERROR(VLOOKUP($B205,[1]!Table1[#All],V$1,FALSE),""))</f>
        <v/>
      </c>
      <c r="W205" t="str">
        <f>IF($B205="","",IFERROR(VLOOKUP($B205,[1]!Table1[#All],W$1,FALSE),""))</f>
        <v/>
      </c>
      <c r="X205" t="str">
        <f>IF($B205="","",IFERROR(VLOOKUP($B205,[1]!Table1[#All],X$1,FALSE),""))</f>
        <v/>
      </c>
      <c r="Y205" t="str">
        <f>IF($B205="","",IFERROR(VLOOKUP($B205,[1]!Table1[#All],Y$1,FALSE),""))</f>
        <v/>
      </c>
      <c r="Z205">
        <v>18</v>
      </c>
      <c r="AA205">
        <v>1316</v>
      </c>
      <c r="AB205">
        <v>2071</v>
      </c>
      <c r="AC205">
        <v>41216</v>
      </c>
      <c r="AD205">
        <v>575</v>
      </c>
      <c r="AE205">
        <v>0.28000000000000003</v>
      </c>
      <c r="AF205">
        <v>1.5</v>
      </c>
      <c r="AG205">
        <v>3.44</v>
      </c>
      <c r="AH205">
        <v>0.08</v>
      </c>
      <c r="AI205">
        <v>5.47</v>
      </c>
      <c r="AJ205">
        <v>2.48</v>
      </c>
      <c r="AK205">
        <v>0.27</v>
      </c>
      <c r="AL205">
        <v>100</v>
      </c>
      <c r="AM205">
        <v>-0.28000000000000003</v>
      </c>
      <c r="AN205">
        <v>0.13</v>
      </c>
      <c r="AO205">
        <v>3.22</v>
      </c>
    </row>
    <row r="206" spans="1:41" x14ac:dyDescent="0.25">
      <c r="A206" t="s">
        <v>227</v>
      </c>
      <c r="B206" t="str">
        <f t="shared" si="3"/>
        <v>204R02228</v>
      </c>
      <c r="F206">
        <v>-122.336977</v>
      </c>
      <c r="G206">
        <v>37.561143999999999</v>
      </c>
      <c r="I206" t="str">
        <f>IF($B206="","",IFERROR(VLOOKUP($B206,[1]!Table1[#All],3,FALSE),""))</f>
        <v/>
      </c>
      <c r="J206" t="str">
        <f>IF($B206="","",IFERROR(VLOOKUP($B206,[1]!Table1[#All],5,FALSE),""))</f>
        <v/>
      </c>
      <c r="K206" t="str">
        <f>IF($B206="","",IFERROR(VLOOKUP($B206,[1]!Table1[#All],7,FALSE),""))</f>
        <v/>
      </c>
      <c r="L206" t="str">
        <f>IF($B206="","",IFERROR(VLOOKUP($B206,[1]!Table1[#All],70,FALSE),""))</f>
        <v/>
      </c>
      <c r="M206">
        <v>83.2</v>
      </c>
      <c r="N206" t="str">
        <f>IF($B206="","",IFERROR(VLOOKUP($B206,[1]!Table1[#All],N$1,FALSE),""))</f>
        <v/>
      </c>
      <c r="O206" t="str">
        <f>IF($B206="","",IFERROR(VLOOKUP($B206,[1]!Table1[#All],O$1,FALSE),""))</f>
        <v/>
      </c>
      <c r="P206" t="str">
        <f>IF($B206="","",IFERROR(VLOOKUP($B206,[1]!Table1[#All],P$1,FALSE),""))</f>
        <v/>
      </c>
      <c r="Q206" t="str">
        <f>IF($B206="","",IFERROR(VLOOKUP($B206,[1]!Table1[#All],Q$1,FALSE),""))</f>
        <v/>
      </c>
      <c r="R206" t="str">
        <f>IF($B206="","",IFERROR(VLOOKUP($B206,[1]!Table1[#All],R$1,FALSE),""))</f>
        <v/>
      </c>
      <c r="S206" t="str">
        <f>IF($B206="","",IFERROR(VLOOKUP($B206,[1]!Table1[#All],S$1,FALSE),""))</f>
        <v/>
      </c>
      <c r="T206" t="str">
        <f>IF($B206="","",IFERROR(VLOOKUP($B206,[1]!Table1[#All],T$1,FALSE),""))</f>
        <v/>
      </c>
      <c r="U206" t="str">
        <f>IF($B206="","",IFERROR(VLOOKUP($B206,[1]!Table1[#All],U$1,FALSE),""))</f>
        <v/>
      </c>
      <c r="V206" t="str">
        <f>IF($B206="","",IFERROR(VLOOKUP($B206,[1]!Table1[#All],V$1,FALSE),""))</f>
        <v/>
      </c>
      <c r="W206" t="str">
        <f>IF($B206="","",IFERROR(VLOOKUP($B206,[1]!Table1[#All],W$1,FALSE),""))</f>
        <v/>
      </c>
      <c r="X206" t="str">
        <f>IF($B206="","",IFERROR(VLOOKUP($B206,[1]!Table1[#All],X$1,FALSE),""))</f>
        <v/>
      </c>
      <c r="Y206" t="str">
        <f>IF($B206="","",IFERROR(VLOOKUP($B206,[1]!Table1[#All],Y$1,FALSE),""))</f>
        <v/>
      </c>
      <c r="Z206">
        <v>16</v>
      </c>
      <c r="AA206">
        <v>619</v>
      </c>
      <c r="AB206">
        <v>2011</v>
      </c>
      <c r="AC206">
        <v>55194</v>
      </c>
      <c r="AD206">
        <v>883</v>
      </c>
      <c r="AE206">
        <v>0.26</v>
      </c>
      <c r="AF206">
        <v>1.44</v>
      </c>
      <c r="AG206">
        <v>7.34</v>
      </c>
      <c r="AH206">
        <v>0.08</v>
      </c>
      <c r="AI206">
        <v>3.82</v>
      </c>
      <c r="AJ206">
        <v>1.78</v>
      </c>
      <c r="AK206">
        <v>0.39</v>
      </c>
      <c r="AL206">
        <v>91</v>
      </c>
      <c r="AM206">
        <v>-0.71</v>
      </c>
      <c r="AN206">
        <v>0.02</v>
      </c>
      <c r="AO206">
        <v>1.92</v>
      </c>
    </row>
    <row r="207" spans="1:41" x14ac:dyDescent="0.25">
      <c r="A207" t="s">
        <v>228</v>
      </c>
      <c r="B207" t="str">
        <f t="shared" si="3"/>
        <v>204R02248</v>
      </c>
      <c r="F207">
        <v>-122.32299999999999</v>
      </c>
      <c r="G207">
        <v>37.527000000000001</v>
      </c>
      <c r="I207" t="str">
        <f>IF($B207="","",IFERROR(VLOOKUP($B207,[1]!Table1[#All],3,FALSE),""))</f>
        <v/>
      </c>
      <c r="J207" t="str">
        <f>IF($B207="","",IFERROR(VLOOKUP($B207,[1]!Table1[#All],5,FALSE),""))</f>
        <v/>
      </c>
      <c r="K207" t="str">
        <f>IF($B207="","",IFERROR(VLOOKUP($B207,[1]!Table1[#All],7,FALSE),""))</f>
        <v/>
      </c>
      <c r="L207" t="str">
        <f>IF($B207="","",IFERROR(VLOOKUP($B207,[1]!Table1[#All],70,FALSE),""))</f>
        <v/>
      </c>
      <c r="M207">
        <v>3.24</v>
      </c>
      <c r="N207" t="str">
        <f>IF($B207="","",IFERROR(VLOOKUP($B207,[1]!Table1[#All],N$1,FALSE),""))</f>
        <v/>
      </c>
      <c r="O207" t="str">
        <f>IF($B207="","",IFERROR(VLOOKUP($B207,[1]!Table1[#All],O$1,FALSE),""))</f>
        <v/>
      </c>
      <c r="P207" t="str">
        <f>IF($B207="","",IFERROR(VLOOKUP($B207,[1]!Table1[#All],P$1,FALSE),""))</f>
        <v/>
      </c>
      <c r="Q207" t="str">
        <f>IF($B207="","",IFERROR(VLOOKUP($B207,[1]!Table1[#All],Q$1,FALSE),""))</f>
        <v/>
      </c>
      <c r="R207" t="str">
        <f>IF($B207="","",IFERROR(VLOOKUP($B207,[1]!Table1[#All],R$1,FALSE),""))</f>
        <v/>
      </c>
      <c r="S207" t="str">
        <f>IF($B207="","",IFERROR(VLOOKUP($B207,[1]!Table1[#All],S$1,FALSE),""))</f>
        <v/>
      </c>
      <c r="T207" t="str">
        <f>IF($B207="","",IFERROR(VLOOKUP($B207,[1]!Table1[#All],T$1,FALSE),""))</f>
        <v/>
      </c>
      <c r="U207" t="str">
        <f>IF($B207="","",IFERROR(VLOOKUP($B207,[1]!Table1[#All],U$1,FALSE),""))</f>
        <v/>
      </c>
      <c r="V207" t="str">
        <f>IF($B207="","",IFERROR(VLOOKUP($B207,[1]!Table1[#All],V$1,FALSE),""))</f>
        <v/>
      </c>
      <c r="W207" t="str">
        <f>IF($B207="","",IFERROR(VLOOKUP($B207,[1]!Table1[#All],W$1,FALSE),""))</f>
        <v/>
      </c>
      <c r="X207" t="str">
        <f>IF($B207="","",IFERROR(VLOOKUP($B207,[1]!Table1[#All],X$1,FALSE),""))</f>
        <v/>
      </c>
      <c r="Y207" t="str">
        <f>IF($B207="","",IFERROR(VLOOKUP($B207,[1]!Table1[#All],Y$1,FALSE),""))</f>
        <v/>
      </c>
      <c r="Z207">
        <v>52</v>
      </c>
      <c r="AA207">
        <v>127</v>
      </c>
      <c r="AB207">
        <v>2011</v>
      </c>
      <c r="AC207">
        <v>55194</v>
      </c>
      <c r="AD207">
        <v>617</v>
      </c>
      <c r="AE207">
        <v>0.28000000000000003</v>
      </c>
      <c r="AF207">
        <v>1.49</v>
      </c>
      <c r="AG207">
        <v>3</v>
      </c>
      <c r="AH207">
        <v>0.01</v>
      </c>
      <c r="AI207">
        <v>3.36</v>
      </c>
      <c r="AJ207">
        <v>1.4</v>
      </c>
      <c r="AK207">
        <v>0.06</v>
      </c>
      <c r="AL207">
        <v>2</v>
      </c>
      <c r="AM207">
        <v>-0.68</v>
      </c>
      <c r="AN207">
        <v>0</v>
      </c>
      <c r="AO207">
        <v>0.51</v>
      </c>
    </row>
    <row r="208" spans="1:41" x14ac:dyDescent="0.25">
      <c r="A208" t="s">
        <v>229</v>
      </c>
      <c r="B208" t="str">
        <f t="shared" si="3"/>
        <v>204R02287</v>
      </c>
      <c r="F208">
        <v>-122.15483</v>
      </c>
      <c r="G208">
        <v>37.755670000000002</v>
      </c>
      <c r="I208" t="str">
        <f>IF($B208="","",IFERROR(VLOOKUP($B208,[1]!Table1[#All],3,FALSE),""))</f>
        <v/>
      </c>
      <c r="J208" t="str">
        <f>IF($B208="","",IFERROR(VLOOKUP($B208,[1]!Table1[#All],5,FALSE),""))</f>
        <v/>
      </c>
      <c r="K208" t="str">
        <f>IF($B208="","",IFERROR(VLOOKUP($B208,[1]!Table1[#All],7,FALSE),""))</f>
        <v/>
      </c>
      <c r="L208" t="str">
        <f>IF($B208="","",IFERROR(VLOOKUP($B208,[1]!Table1[#All],70,FALSE),""))</f>
        <v/>
      </c>
      <c r="M208">
        <v>10.97</v>
      </c>
      <c r="N208" t="str">
        <f>IF($B208="","",IFERROR(VLOOKUP($B208,[1]!Table1[#All],N$1,FALSE),""))</f>
        <v/>
      </c>
      <c r="O208" t="str">
        <f>IF($B208="","",IFERROR(VLOOKUP($B208,[1]!Table1[#All],O$1,FALSE),""))</f>
        <v/>
      </c>
      <c r="P208" t="str">
        <f>IF($B208="","",IFERROR(VLOOKUP($B208,[1]!Table1[#All],P$1,FALSE),""))</f>
        <v/>
      </c>
      <c r="Q208" t="str">
        <f>IF($B208="","",IFERROR(VLOOKUP($B208,[1]!Table1[#All],Q$1,FALSE),""))</f>
        <v/>
      </c>
      <c r="R208" t="str">
        <f>IF($B208="","",IFERROR(VLOOKUP($B208,[1]!Table1[#All],R$1,FALSE),""))</f>
        <v/>
      </c>
      <c r="S208" t="str">
        <f>IF($B208="","",IFERROR(VLOOKUP($B208,[1]!Table1[#All],S$1,FALSE),""))</f>
        <v/>
      </c>
      <c r="T208" t="str">
        <f>IF($B208="","",IFERROR(VLOOKUP($B208,[1]!Table1[#All],T$1,FALSE),""))</f>
        <v/>
      </c>
      <c r="U208" t="str">
        <f>IF($B208="","",IFERROR(VLOOKUP($B208,[1]!Table1[#All],U$1,FALSE),""))</f>
        <v/>
      </c>
      <c r="V208" t="str">
        <f>IF($B208="","",IFERROR(VLOOKUP($B208,[1]!Table1[#All],V$1,FALSE),""))</f>
        <v/>
      </c>
      <c r="W208" t="str">
        <f>IF($B208="","",IFERROR(VLOOKUP($B208,[1]!Table1[#All],W$1,FALSE),""))</f>
        <v/>
      </c>
      <c r="X208" t="str">
        <f>IF($B208="","",IFERROR(VLOOKUP($B208,[1]!Table1[#All],X$1,FALSE),""))</f>
        <v/>
      </c>
      <c r="Y208" t="str">
        <f>IF($B208="","",IFERROR(VLOOKUP($B208,[1]!Table1[#All],Y$1,FALSE),""))</f>
        <v/>
      </c>
      <c r="Z208">
        <v>69</v>
      </c>
      <c r="AA208">
        <v>338</v>
      </c>
      <c r="AB208">
        <v>1943</v>
      </c>
      <c r="AC208">
        <v>57796</v>
      </c>
      <c r="AD208">
        <v>605</v>
      </c>
      <c r="AE208">
        <v>0.3</v>
      </c>
      <c r="AF208">
        <v>1.53</v>
      </c>
      <c r="AG208">
        <v>4.9000000000000004</v>
      </c>
      <c r="AH208">
        <v>0.15</v>
      </c>
      <c r="AI208">
        <v>7.29</v>
      </c>
      <c r="AJ208">
        <v>1.96</v>
      </c>
      <c r="AK208">
        <v>0.06</v>
      </c>
      <c r="AL208">
        <v>100</v>
      </c>
      <c r="AM208">
        <v>-0.45</v>
      </c>
      <c r="AN208">
        <v>0.04</v>
      </c>
      <c r="AO208">
        <v>1.04</v>
      </c>
    </row>
    <row r="209" spans="1:41" x14ac:dyDescent="0.25">
      <c r="A209" t="s">
        <v>230</v>
      </c>
      <c r="B209" t="str">
        <f t="shared" si="3"/>
        <v>204R02351</v>
      </c>
      <c r="F209">
        <v>-122.0787</v>
      </c>
      <c r="G209">
        <v>37.640999999999998</v>
      </c>
      <c r="I209" t="str">
        <f>IF($B209="","",IFERROR(VLOOKUP($B209,[1]!Table1[#All],3,FALSE),""))</f>
        <v/>
      </c>
      <c r="J209" t="str">
        <f>IF($B209="","",IFERROR(VLOOKUP($B209,[1]!Table1[#All],5,FALSE),""))</f>
        <v/>
      </c>
      <c r="K209" t="str">
        <f>IF($B209="","",IFERROR(VLOOKUP($B209,[1]!Table1[#All],7,FALSE),""))</f>
        <v/>
      </c>
      <c r="L209" t="str">
        <f>IF($B209="","",IFERROR(VLOOKUP($B209,[1]!Table1[#All],70,FALSE),""))</f>
        <v/>
      </c>
      <c r="M209">
        <v>1.05</v>
      </c>
      <c r="N209" t="str">
        <f>IF($B209="","",IFERROR(VLOOKUP($B209,[1]!Table1[#All],N$1,FALSE),""))</f>
        <v/>
      </c>
      <c r="O209" t="str">
        <f>IF($B209="","",IFERROR(VLOOKUP($B209,[1]!Table1[#All],O$1,FALSE),""))</f>
        <v/>
      </c>
      <c r="P209" t="str">
        <f>IF($B209="","",IFERROR(VLOOKUP($B209,[1]!Table1[#All],P$1,FALSE),""))</f>
        <v/>
      </c>
      <c r="Q209" t="str">
        <f>IF($B209="","",IFERROR(VLOOKUP($B209,[1]!Table1[#All],Q$1,FALSE),""))</f>
        <v/>
      </c>
      <c r="R209" t="str">
        <f>IF($B209="","",IFERROR(VLOOKUP($B209,[1]!Table1[#All],R$1,FALSE),""))</f>
        <v/>
      </c>
      <c r="S209" t="str">
        <f>IF($B209="","",IFERROR(VLOOKUP($B209,[1]!Table1[#All],S$1,FALSE),""))</f>
        <v/>
      </c>
      <c r="T209" t="str">
        <f>IF($B209="","",IFERROR(VLOOKUP($B209,[1]!Table1[#All],T$1,FALSE),""))</f>
        <v/>
      </c>
      <c r="U209" t="str">
        <f>IF($B209="","",IFERROR(VLOOKUP($B209,[1]!Table1[#All],U$1,FALSE),""))</f>
        <v/>
      </c>
      <c r="V209" t="str">
        <f>IF($B209="","",IFERROR(VLOOKUP($B209,[1]!Table1[#All],V$1,FALSE),""))</f>
        <v/>
      </c>
      <c r="W209" t="str">
        <f>IF($B209="","",IFERROR(VLOOKUP($B209,[1]!Table1[#All],W$1,FALSE),""))</f>
        <v/>
      </c>
      <c r="X209" t="str">
        <f>IF($B209="","",IFERROR(VLOOKUP($B209,[1]!Table1[#All],X$1,FALSE),""))</f>
        <v/>
      </c>
      <c r="Y209" t="str">
        <f>IF($B209="","",IFERROR(VLOOKUP($B209,[1]!Table1[#All],Y$1,FALSE),""))</f>
        <v/>
      </c>
      <c r="Z209">
        <v>10</v>
      </c>
      <c r="AA209">
        <v>186</v>
      </c>
      <c r="AB209">
        <v>1999</v>
      </c>
      <c r="AC209">
        <v>55284</v>
      </c>
      <c r="AD209">
        <v>488</v>
      </c>
      <c r="AE209">
        <v>0.3</v>
      </c>
      <c r="AF209">
        <v>1.53</v>
      </c>
      <c r="AH209">
        <v>0.13</v>
      </c>
      <c r="AK209">
        <v>0.13</v>
      </c>
      <c r="AL209">
        <v>100</v>
      </c>
      <c r="AO209">
        <v>0.02</v>
      </c>
    </row>
    <row r="210" spans="1:41" x14ac:dyDescent="0.25">
      <c r="A210" t="s">
        <v>231</v>
      </c>
      <c r="B210" t="str">
        <f t="shared" si="3"/>
        <v>204R02375</v>
      </c>
      <c r="F210">
        <v>-121.7388</v>
      </c>
      <c r="G210">
        <v>37.697600000000001</v>
      </c>
      <c r="I210" t="str">
        <f>IF($B210="","",IFERROR(VLOOKUP($B210,[1]!Table1[#All],3,FALSE),""))</f>
        <v/>
      </c>
      <c r="J210" t="str">
        <f>IF($B210="","",IFERROR(VLOOKUP($B210,[1]!Table1[#All],5,FALSE),""))</f>
        <v/>
      </c>
      <c r="K210" t="str">
        <f>IF($B210="","",IFERROR(VLOOKUP($B210,[1]!Table1[#All],7,FALSE),""))</f>
        <v/>
      </c>
      <c r="L210" t="str">
        <f>IF($B210="","",IFERROR(VLOOKUP($B210,[1]!Table1[#All],70,FALSE),""))</f>
        <v/>
      </c>
      <c r="M210">
        <v>16.34</v>
      </c>
      <c r="N210" t="str">
        <f>IF($B210="","",IFERROR(VLOOKUP($B210,[1]!Table1[#All],N$1,FALSE),""))</f>
        <v/>
      </c>
      <c r="O210" t="str">
        <f>IF($B210="","",IFERROR(VLOOKUP($B210,[1]!Table1[#All],O$1,FALSE),""))</f>
        <v/>
      </c>
      <c r="P210" t="str">
        <f>IF($B210="","",IFERROR(VLOOKUP($B210,[1]!Table1[#All],P$1,FALSE),""))</f>
        <v/>
      </c>
      <c r="Q210" t="str">
        <f>IF($B210="","",IFERROR(VLOOKUP($B210,[1]!Table1[#All],Q$1,FALSE),""))</f>
        <v/>
      </c>
      <c r="R210" t="str">
        <f>IF($B210="","",IFERROR(VLOOKUP($B210,[1]!Table1[#All],R$1,FALSE),""))</f>
        <v/>
      </c>
      <c r="S210" t="str">
        <f>IF($B210="","",IFERROR(VLOOKUP($B210,[1]!Table1[#All],S$1,FALSE),""))</f>
        <v/>
      </c>
      <c r="T210" t="str">
        <f>IF($B210="","",IFERROR(VLOOKUP($B210,[1]!Table1[#All],T$1,FALSE),""))</f>
        <v/>
      </c>
      <c r="U210" t="str">
        <f>IF($B210="","",IFERROR(VLOOKUP($B210,[1]!Table1[#All],U$1,FALSE),""))</f>
        <v/>
      </c>
      <c r="V210" t="str">
        <f>IF($B210="","",IFERROR(VLOOKUP($B210,[1]!Table1[#All],V$1,FALSE),""))</f>
        <v/>
      </c>
      <c r="W210" t="str">
        <f>IF($B210="","",IFERROR(VLOOKUP($B210,[1]!Table1[#All],W$1,FALSE),""))</f>
        <v/>
      </c>
      <c r="X210" t="str">
        <f>IF($B210="","",IFERROR(VLOOKUP($B210,[1]!Table1[#All],X$1,FALSE),""))</f>
        <v/>
      </c>
      <c r="Y210" t="str">
        <f>IF($B210="","",IFERROR(VLOOKUP($B210,[1]!Table1[#All],Y$1,FALSE),""))</f>
        <v/>
      </c>
      <c r="Z210">
        <v>159</v>
      </c>
      <c r="AA210">
        <v>402</v>
      </c>
      <c r="AB210">
        <v>2283</v>
      </c>
      <c r="AC210">
        <v>42593</v>
      </c>
      <c r="AD210">
        <v>478</v>
      </c>
      <c r="AE210">
        <v>0.3</v>
      </c>
      <c r="AF210">
        <v>1.52</v>
      </c>
      <c r="AH210">
        <v>0.13</v>
      </c>
      <c r="AK210">
        <v>0.13</v>
      </c>
      <c r="AL210">
        <v>100</v>
      </c>
      <c r="AO210">
        <v>1.21</v>
      </c>
    </row>
    <row r="211" spans="1:41" x14ac:dyDescent="0.25">
      <c r="A211" t="s">
        <v>232</v>
      </c>
      <c r="B211" t="str">
        <f t="shared" si="3"/>
        <v>204R02439</v>
      </c>
      <c r="F211">
        <v>-122.04057</v>
      </c>
      <c r="G211">
        <v>37.587649999999996</v>
      </c>
      <c r="I211" t="str">
        <f>IF($B211="","",IFERROR(VLOOKUP($B211,[1]!Table1[#All],3,FALSE),""))</f>
        <v/>
      </c>
      <c r="J211" t="str">
        <f>IF($B211="","",IFERROR(VLOOKUP($B211,[1]!Table1[#All],5,FALSE),""))</f>
        <v/>
      </c>
      <c r="K211" t="str">
        <f>IF($B211="","",IFERROR(VLOOKUP($B211,[1]!Table1[#All],7,FALSE),""))</f>
        <v/>
      </c>
      <c r="L211" t="str">
        <f>IF($B211="","",IFERROR(VLOOKUP($B211,[1]!Table1[#All],70,FALSE),""))</f>
        <v/>
      </c>
      <c r="M211">
        <v>1687.69</v>
      </c>
      <c r="N211" t="str">
        <f>IF($B211="","",IFERROR(VLOOKUP($B211,[1]!Table1[#All],N$1,FALSE),""))</f>
        <v/>
      </c>
      <c r="O211" t="str">
        <f>IF($B211="","",IFERROR(VLOOKUP($B211,[1]!Table1[#All],O$1,FALSE),""))</f>
        <v/>
      </c>
      <c r="P211" t="str">
        <f>IF($B211="","",IFERROR(VLOOKUP($B211,[1]!Table1[#All],P$1,FALSE),""))</f>
        <v/>
      </c>
      <c r="Q211" t="str">
        <f>IF($B211="","",IFERROR(VLOOKUP($B211,[1]!Table1[#All],Q$1,FALSE),""))</f>
        <v/>
      </c>
      <c r="R211" t="str">
        <f>IF($B211="","",IFERROR(VLOOKUP($B211,[1]!Table1[#All],R$1,FALSE),""))</f>
        <v/>
      </c>
      <c r="S211" t="str">
        <f>IF($B211="","",IFERROR(VLOOKUP($B211,[1]!Table1[#All],S$1,FALSE),""))</f>
        <v/>
      </c>
      <c r="T211" t="str">
        <f>IF($B211="","",IFERROR(VLOOKUP($B211,[1]!Table1[#All],T$1,FALSE),""))</f>
        <v/>
      </c>
      <c r="U211" t="str">
        <f>IF($B211="","",IFERROR(VLOOKUP($B211,[1]!Table1[#All],U$1,FALSE),""))</f>
        <v/>
      </c>
      <c r="V211" t="str">
        <f>IF($B211="","",IFERROR(VLOOKUP($B211,[1]!Table1[#All],V$1,FALSE),""))</f>
        <v/>
      </c>
      <c r="W211" t="str">
        <f>IF($B211="","",IFERROR(VLOOKUP($B211,[1]!Table1[#All],W$1,FALSE),""))</f>
        <v/>
      </c>
      <c r="X211" t="str">
        <f>IF($B211="","",IFERROR(VLOOKUP($B211,[1]!Table1[#All],X$1,FALSE),""))</f>
        <v/>
      </c>
      <c r="Y211" t="str">
        <f>IF($B211="","",IFERROR(VLOOKUP($B211,[1]!Table1[#All],Y$1,FALSE),""))</f>
        <v/>
      </c>
      <c r="Z211">
        <v>7</v>
      </c>
      <c r="AA211">
        <v>1323</v>
      </c>
      <c r="AB211">
        <v>2046</v>
      </c>
      <c r="AC211">
        <v>39411</v>
      </c>
      <c r="AD211">
        <v>570</v>
      </c>
      <c r="AE211">
        <v>0.28000000000000003</v>
      </c>
      <c r="AF211">
        <v>1.5</v>
      </c>
      <c r="AG211">
        <v>3.41</v>
      </c>
      <c r="AH211">
        <v>0.08</v>
      </c>
      <c r="AI211">
        <v>5.49</v>
      </c>
      <c r="AJ211">
        <v>2.4700000000000002</v>
      </c>
      <c r="AK211">
        <v>0.27</v>
      </c>
      <c r="AL211">
        <v>100</v>
      </c>
      <c r="AM211">
        <v>-0.27</v>
      </c>
      <c r="AN211">
        <v>0.13</v>
      </c>
      <c r="AO211">
        <v>3.23</v>
      </c>
    </row>
    <row r="212" spans="1:41" x14ac:dyDescent="0.25">
      <c r="A212" t="s">
        <v>233</v>
      </c>
      <c r="B212" t="str">
        <f t="shared" si="3"/>
        <v>204R02457</v>
      </c>
      <c r="F212">
        <v>-122.0521</v>
      </c>
      <c r="G212">
        <v>37.593299999999999</v>
      </c>
      <c r="I212" t="str">
        <f>IF($B212="","",IFERROR(VLOOKUP($B212,[1]!Table1[#All],3,FALSE),""))</f>
        <v/>
      </c>
      <c r="J212" t="str">
        <f>IF($B212="","",IFERROR(VLOOKUP($B212,[1]!Table1[#All],5,FALSE),""))</f>
        <v/>
      </c>
      <c r="K212" t="str">
        <f>IF($B212="","",IFERROR(VLOOKUP($B212,[1]!Table1[#All],7,FALSE),""))</f>
        <v/>
      </c>
      <c r="L212" t="str">
        <f>IF($B212="","",IFERROR(VLOOKUP($B212,[1]!Table1[#All],70,FALSE),""))</f>
        <v/>
      </c>
      <c r="M212">
        <v>43.44</v>
      </c>
      <c r="N212" t="str">
        <f>IF($B212="","",IFERROR(VLOOKUP($B212,[1]!Table1[#All],N$1,FALSE),""))</f>
        <v/>
      </c>
      <c r="O212" t="str">
        <f>IF($B212="","",IFERROR(VLOOKUP($B212,[1]!Table1[#All],O$1,FALSE),""))</f>
        <v/>
      </c>
      <c r="P212" t="str">
        <f>IF($B212="","",IFERROR(VLOOKUP($B212,[1]!Table1[#All],P$1,FALSE),""))</f>
        <v/>
      </c>
      <c r="Q212" t="str">
        <f>IF($B212="","",IFERROR(VLOOKUP($B212,[1]!Table1[#All],Q$1,FALSE),""))</f>
        <v/>
      </c>
      <c r="R212" t="str">
        <f>IF($B212="","",IFERROR(VLOOKUP($B212,[1]!Table1[#All],R$1,FALSE),""))</f>
        <v/>
      </c>
      <c r="S212" t="str">
        <f>IF($B212="","",IFERROR(VLOOKUP($B212,[1]!Table1[#All],S$1,FALSE),""))</f>
        <v/>
      </c>
      <c r="T212" t="str">
        <f>IF($B212="","",IFERROR(VLOOKUP($B212,[1]!Table1[#All],T$1,FALSE),""))</f>
        <v/>
      </c>
      <c r="U212" t="str">
        <f>IF($B212="","",IFERROR(VLOOKUP($B212,[1]!Table1[#All],U$1,FALSE),""))</f>
        <v/>
      </c>
      <c r="V212" t="str">
        <f>IF($B212="","",IFERROR(VLOOKUP($B212,[1]!Table1[#All],V$1,FALSE),""))</f>
        <v/>
      </c>
      <c r="W212" t="str">
        <f>IF($B212="","",IFERROR(VLOOKUP($B212,[1]!Table1[#All],W$1,FALSE),""))</f>
        <v/>
      </c>
      <c r="X212" t="str">
        <f>IF($B212="","",IFERROR(VLOOKUP($B212,[1]!Table1[#All],X$1,FALSE),""))</f>
        <v/>
      </c>
      <c r="Y212" t="str">
        <f>IF($B212="","",IFERROR(VLOOKUP($B212,[1]!Table1[#All],Y$1,FALSE),""))</f>
        <v/>
      </c>
      <c r="Z212">
        <v>7</v>
      </c>
      <c r="AA212">
        <v>737</v>
      </c>
      <c r="AB212">
        <v>2046</v>
      </c>
      <c r="AC212">
        <v>35399</v>
      </c>
      <c r="AD212">
        <v>523</v>
      </c>
      <c r="AE212">
        <v>0.27</v>
      </c>
      <c r="AF212">
        <v>1.46</v>
      </c>
      <c r="AH212">
        <v>0.08</v>
      </c>
      <c r="AK212">
        <v>0.08</v>
      </c>
      <c r="AL212">
        <v>100</v>
      </c>
      <c r="AO212">
        <v>1.64</v>
      </c>
    </row>
    <row r="213" spans="1:41" x14ac:dyDescent="0.25">
      <c r="A213" t="s">
        <v>234</v>
      </c>
      <c r="B213" t="str">
        <f t="shared" si="3"/>
        <v>204R02503</v>
      </c>
      <c r="F213">
        <v>-122.0732</v>
      </c>
      <c r="G213">
        <v>37.663400000000003</v>
      </c>
      <c r="I213" t="str">
        <f>IF($B213="","",IFERROR(VLOOKUP($B213,[1]!Table1[#All],3,FALSE),""))</f>
        <v/>
      </c>
      <c r="J213" t="str">
        <f>IF($B213="","",IFERROR(VLOOKUP($B213,[1]!Table1[#All],5,FALSE),""))</f>
        <v/>
      </c>
      <c r="K213" t="str">
        <f>IF($B213="","",IFERROR(VLOOKUP($B213,[1]!Table1[#All],7,FALSE),""))</f>
        <v/>
      </c>
      <c r="L213" t="str">
        <f>IF($B213="","",IFERROR(VLOOKUP($B213,[1]!Table1[#All],70,FALSE),""))</f>
        <v/>
      </c>
      <c r="M213">
        <v>2.81</v>
      </c>
      <c r="N213" t="str">
        <f>IF($B213="","",IFERROR(VLOOKUP($B213,[1]!Table1[#All],N$1,FALSE),""))</f>
        <v/>
      </c>
      <c r="O213" t="str">
        <f>IF($B213="","",IFERROR(VLOOKUP($B213,[1]!Table1[#All],O$1,FALSE),""))</f>
        <v/>
      </c>
      <c r="P213" t="str">
        <f>IF($B213="","",IFERROR(VLOOKUP($B213,[1]!Table1[#All],P$1,FALSE),""))</f>
        <v/>
      </c>
      <c r="Q213" t="str">
        <f>IF($B213="","",IFERROR(VLOOKUP($B213,[1]!Table1[#All],Q$1,FALSE),""))</f>
        <v/>
      </c>
      <c r="R213" t="str">
        <f>IF($B213="","",IFERROR(VLOOKUP($B213,[1]!Table1[#All],R$1,FALSE),""))</f>
        <v/>
      </c>
      <c r="S213" t="str">
        <f>IF($B213="","",IFERROR(VLOOKUP($B213,[1]!Table1[#All],S$1,FALSE),""))</f>
        <v/>
      </c>
      <c r="T213" t="str">
        <f>IF($B213="","",IFERROR(VLOOKUP($B213,[1]!Table1[#All],T$1,FALSE),""))</f>
        <v/>
      </c>
      <c r="U213" t="str">
        <f>IF($B213="","",IFERROR(VLOOKUP($B213,[1]!Table1[#All],U$1,FALSE),""))</f>
        <v/>
      </c>
      <c r="V213" t="str">
        <f>IF($B213="","",IFERROR(VLOOKUP($B213,[1]!Table1[#All],V$1,FALSE),""))</f>
        <v/>
      </c>
      <c r="W213" t="str">
        <f>IF($B213="","",IFERROR(VLOOKUP($B213,[1]!Table1[#All],W$1,FALSE),""))</f>
        <v/>
      </c>
      <c r="X213" t="str">
        <f>IF($B213="","",IFERROR(VLOOKUP($B213,[1]!Table1[#All],X$1,FALSE),""))</f>
        <v/>
      </c>
      <c r="Y213" t="str">
        <f>IF($B213="","",IFERROR(VLOOKUP($B213,[1]!Table1[#All],Y$1,FALSE),""))</f>
        <v/>
      </c>
      <c r="Z213">
        <v>43</v>
      </c>
      <c r="AA213">
        <v>15</v>
      </c>
      <c r="AB213">
        <v>1989</v>
      </c>
      <c r="AC213">
        <v>39411</v>
      </c>
      <c r="AD213">
        <v>385</v>
      </c>
      <c r="AE213">
        <v>0.34</v>
      </c>
      <c r="AF213">
        <v>1.49</v>
      </c>
      <c r="AH213">
        <v>0.13</v>
      </c>
      <c r="AK213">
        <v>0.13</v>
      </c>
      <c r="AL213">
        <v>100</v>
      </c>
      <c r="AO213">
        <v>0.45</v>
      </c>
    </row>
    <row r="214" spans="1:41" x14ac:dyDescent="0.25">
      <c r="A214" t="s">
        <v>235</v>
      </c>
      <c r="B214" t="str">
        <f t="shared" si="3"/>
        <v>204R02504</v>
      </c>
      <c r="F214">
        <v>-122.34871</v>
      </c>
      <c r="G214">
        <v>37.530150999999996</v>
      </c>
      <c r="I214" t="str">
        <f>IF($B214="","",IFERROR(VLOOKUP($B214,[1]!Table1[#All],3,FALSE),""))</f>
        <v/>
      </c>
      <c r="J214" t="str">
        <f>IF($B214="","",IFERROR(VLOOKUP($B214,[1]!Table1[#All],5,FALSE),""))</f>
        <v/>
      </c>
      <c r="K214" t="str">
        <f>IF($B214="","",IFERROR(VLOOKUP($B214,[1]!Table1[#All],7,FALSE),""))</f>
        <v/>
      </c>
      <c r="L214" t="str">
        <f>IF($B214="","",IFERROR(VLOOKUP($B214,[1]!Table1[#All],70,FALSE),""))</f>
        <v/>
      </c>
      <c r="M214">
        <v>2.79</v>
      </c>
      <c r="N214" t="str">
        <f>IF($B214="","",IFERROR(VLOOKUP($B214,[1]!Table1[#All],N$1,FALSE),""))</f>
        <v/>
      </c>
      <c r="O214" t="str">
        <f>IF($B214="","",IFERROR(VLOOKUP($B214,[1]!Table1[#All],O$1,FALSE),""))</f>
        <v/>
      </c>
      <c r="P214" t="str">
        <f>IF($B214="","",IFERROR(VLOOKUP($B214,[1]!Table1[#All],P$1,FALSE),""))</f>
        <v/>
      </c>
      <c r="Q214" t="str">
        <f>IF($B214="","",IFERROR(VLOOKUP($B214,[1]!Table1[#All],Q$1,FALSE),""))</f>
        <v/>
      </c>
      <c r="R214" t="str">
        <f>IF($B214="","",IFERROR(VLOOKUP($B214,[1]!Table1[#All],R$1,FALSE),""))</f>
        <v/>
      </c>
      <c r="S214" t="str">
        <f>IF($B214="","",IFERROR(VLOOKUP($B214,[1]!Table1[#All],S$1,FALSE),""))</f>
        <v/>
      </c>
      <c r="T214" t="str">
        <f>IF($B214="","",IFERROR(VLOOKUP($B214,[1]!Table1[#All],T$1,FALSE),""))</f>
        <v/>
      </c>
      <c r="U214" t="str">
        <f>IF($B214="","",IFERROR(VLOOKUP($B214,[1]!Table1[#All],U$1,FALSE),""))</f>
        <v/>
      </c>
      <c r="V214" t="str">
        <f>IF($B214="","",IFERROR(VLOOKUP($B214,[1]!Table1[#All],V$1,FALSE),""))</f>
        <v/>
      </c>
      <c r="W214" t="str">
        <f>IF($B214="","",IFERROR(VLOOKUP($B214,[1]!Table1[#All],W$1,FALSE),""))</f>
        <v/>
      </c>
      <c r="X214" t="str">
        <f>IF($B214="","",IFERROR(VLOOKUP($B214,[1]!Table1[#All],X$1,FALSE),""))</f>
        <v/>
      </c>
      <c r="Y214" t="str">
        <f>IF($B214="","",IFERROR(VLOOKUP($B214,[1]!Table1[#All],Y$1,FALSE),""))</f>
        <v/>
      </c>
      <c r="Z214">
        <v>63</v>
      </c>
      <c r="AA214">
        <v>163</v>
      </c>
      <c r="AB214">
        <v>2011</v>
      </c>
      <c r="AC214">
        <v>55194</v>
      </c>
      <c r="AD214">
        <v>617</v>
      </c>
      <c r="AE214">
        <v>0.28000000000000003</v>
      </c>
      <c r="AF214">
        <v>1.49</v>
      </c>
      <c r="AG214">
        <v>34.43</v>
      </c>
      <c r="AH214">
        <v>0</v>
      </c>
      <c r="AI214">
        <v>1.07</v>
      </c>
      <c r="AJ214">
        <v>1.4</v>
      </c>
      <c r="AK214">
        <v>0.15</v>
      </c>
      <c r="AL214">
        <v>98</v>
      </c>
      <c r="AM214">
        <v>-1.49</v>
      </c>
      <c r="AN214">
        <v>0</v>
      </c>
      <c r="AO214">
        <v>0.45</v>
      </c>
    </row>
    <row r="215" spans="1:41" x14ac:dyDescent="0.25">
      <c r="A215" t="s">
        <v>236</v>
      </c>
      <c r="B215" t="str">
        <f t="shared" si="3"/>
        <v>204R02527</v>
      </c>
      <c r="F215">
        <v>-121.90009999999999</v>
      </c>
      <c r="G215">
        <v>37.689500000000002</v>
      </c>
      <c r="I215" t="str">
        <f>IF($B215="","",IFERROR(VLOOKUP($B215,[1]!Table1[#All],3,FALSE),""))</f>
        <v/>
      </c>
      <c r="J215" t="str">
        <f>IF($B215="","",IFERROR(VLOOKUP($B215,[1]!Table1[#All],5,FALSE),""))</f>
        <v/>
      </c>
      <c r="K215" t="str">
        <f>IF($B215="","",IFERROR(VLOOKUP($B215,[1]!Table1[#All],7,FALSE),""))</f>
        <v/>
      </c>
      <c r="L215" t="str">
        <f>IF($B215="","",IFERROR(VLOOKUP($B215,[1]!Table1[#All],70,FALSE),""))</f>
        <v/>
      </c>
      <c r="M215">
        <v>1.44</v>
      </c>
      <c r="N215" t="str">
        <f>IF($B215="","",IFERROR(VLOOKUP($B215,[1]!Table1[#All],N$1,FALSE),""))</f>
        <v/>
      </c>
      <c r="O215" t="str">
        <f>IF($B215="","",IFERROR(VLOOKUP($B215,[1]!Table1[#All],O$1,FALSE),""))</f>
        <v/>
      </c>
      <c r="P215" t="str">
        <f>IF($B215="","",IFERROR(VLOOKUP($B215,[1]!Table1[#All],P$1,FALSE),""))</f>
        <v/>
      </c>
      <c r="Q215" t="str">
        <f>IF($B215="","",IFERROR(VLOOKUP($B215,[1]!Table1[#All],Q$1,FALSE),""))</f>
        <v/>
      </c>
      <c r="R215" t="str">
        <f>IF($B215="","",IFERROR(VLOOKUP($B215,[1]!Table1[#All],R$1,FALSE),""))</f>
        <v/>
      </c>
      <c r="S215" t="str">
        <f>IF($B215="","",IFERROR(VLOOKUP($B215,[1]!Table1[#All],S$1,FALSE),""))</f>
        <v/>
      </c>
      <c r="T215" t="str">
        <f>IF($B215="","",IFERROR(VLOOKUP($B215,[1]!Table1[#All],T$1,FALSE),""))</f>
        <v/>
      </c>
      <c r="U215" t="str">
        <f>IF($B215="","",IFERROR(VLOOKUP($B215,[1]!Table1[#All],U$1,FALSE),""))</f>
        <v/>
      </c>
      <c r="V215" t="str">
        <f>IF($B215="","",IFERROR(VLOOKUP($B215,[1]!Table1[#All],V$1,FALSE),""))</f>
        <v/>
      </c>
      <c r="W215" t="str">
        <f>IF($B215="","",IFERROR(VLOOKUP($B215,[1]!Table1[#All],W$1,FALSE),""))</f>
        <v/>
      </c>
      <c r="X215" t="str">
        <f>IF($B215="","",IFERROR(VLOOKUP($B215,[1]!Table1[#All],X$1,FALSE),""))</f>
        <v/>
      </c>
      <c r="Y215" t="str">
        <f>IF($B215="","",IFERROR(VLOOKUP($B215,[1]!Table1[#All],Y$1,FALSE),""))</f>
        <v/>
      </c>
      <c r="Z215">
        <v>99</v>
      </c>
      <c r="AA215">
        <v>238</v>
      </c>
      <c r="AB215">
        <v>2242</v>
      </c>
      <c r="AC215">
        <v>47518</v>
      </c>
      <c r="AD215">
        <v>460</v>
      </c>
      <c r="AE215">
        <v>0.3</v>
      </c>
      <c r="AF215">
        <v>1.53</v>
      </c>
      <c r="AH215">
        <v>0.1</v>
      </c>
      <c r="AK215">
        <v>0.1</v>
      </c>
      <c r="AL215">
        <v>100</v>
      </c>
      <c r="AO215">
        <v>0.16</v>
      </c>
    </row>
    <row r="216" spans="1:41" x14ac:dyDescent="0.25">
      <c r="A216" t="s">
        <v>237</v>
      </c>
      <c r="B216" t="str">
        <f t="shared" si="3"/>
        <v>204R02548</v>
      </c>
      <c r="F216">
        <v>-122.243357</v>
      </c>
      <c r="G216">
        <v>37.495435999999998</v>
      </c>
      <c r="I216" t="str">
        <f>IF($B216="","",IFERROR(VLOOKUP($B216,[1]!Table1[#All],3,FALSE),""))</f>
        <v/>
      </c>
      <c r="J216" t="str">
        <f>IF($B216="","",IFERROR(VLOOKUP($B216,[1]!Table1[#All],5,FALSE),""))</f>
        <v/>
      </c>
      <c r="K216" t="str">
        <f>IF($B216="","",IFERROR(VLOOKUP($B216,[1]!Table1[#All],7,FALSE),""))</f>
        <v/>
      </c>
      <c r="L216" t="str">
        <f>IF($B216="","",IFERROR(VLOOKUP($B216,[1]!Table1[#All],70,FALSE),""))</f>
        <v/>
      </c>
      <c r="M216">
        <v>8.56</v>
      </c>
      <c r="N216" t="str">
        <f>IF($B216="","",IFERROR(VLOOKUP($B216,[1]!Table1[#All],N$1,FALSE),""))</f>
        <v/>
      </c>
      <c r="O216" t="str">
        <f>IF($B216="","",IFERROR(VLOOKUP($B216,[1]!Table1[#All],O$1,FALSE),""))</f>
        <v/>
      </c>
      <c r="P216" t="str">
        <f>IF($B216="","",IFERROR(VLOOKUP($B216,[1]!Table1[#All],P$1,FALSE),""))</f>
        <v/>
      </c>
      <c r="Q216" t="str">
        <f>IF($B216="","",IFERROR(VLOOKUP($B216,[1]!Table1[#All],Q$1,FALSE),""))</f>
        <v/>
      </c>
      <c r="R216" t="str">
        <f>IF($B216="","",IFERROR(VLOOKUP($B216,[1]!Table1[#All],R$1,FALSE),""))</f>
        <v/>
      </c>
      <c r="S216" t="str">
        <f>IF($B216="","",IFERROR(VLOOKUP($B216,[1]!Table1[#All],S$1,FALSE),""))</f>
        <v/>
      </c>
      <c r="T216" t="str">
        <f>IF($B216="","",IFERROR(VLOOKUP($B216,[1]!Table1[#All],T$1,FALSE),""))</f>
        <v/>
      </c>
      <c r="U216" t="str">
        <f>IF($B216="","",IFERROR(VLOOKUP($B216,[1]!Table1[#All],U$1,FALSE),""))</f>
        <v/>
      </c>
      <c r="V216" t="str">
        <f>IF($B216="","",IFERROR(VLOOKUP($B216,[1]!Table1[#All],V$1,FALSE),""))</f>
        <v/>
      </c>
      <c r="W216" t="str">
        <f>IF($B216="","",IFERROR(VLOOKUP($B216,[1]!Table1[#All],W$1,FALSE),""))</f>
        <v/>
      </c>
      <c r="X216" t="str">
        <f>IF($B216="","",IFERROR(VLOOKUP($B216,[1]!Table1[#All],X$1,FALSE),""))</f>
        <v/>
      </c>
      <c r="Y216" t="str">
        <f>IF($B216="","",IFERROR(VLOOKUP($B216,[1]!Table1[#All],Y$1,FALSE),""))</f>
        <v/>
      </c>
      <c r="Z216">
        <v>6</v>
      </c>
      <c r="AA216">
        <v>272</v>
      </c>
      <c r="AB216">
        <v>2101</v>
      </c>
      <c r="AC216">
        <v>45641</v>
      </c>
      <c r="AD216">
        <v>510</v>
      </c>
      <c r="AE216">
        <v>0.28999999999999998</v>
      </c>
      <c r="AF216">
        <v>1.48</v>
      </c>
      <c r="AG216">
        <v>3.28</v>
      </c>
      <c r="AH216">
        <v>0.12</v>
      </c>
      <c r="AI216">
        <v>2.94</v>
      </c>
      <c r="AJ216">
        <v>1.22</v>
      </c>
      <c r="AK216">
        <v>0.27</v>
      </c>
      <c r="AL216">
        <v>100</v>
      </c>
      <c r="AM216">
        <v>-0.21</v>
      </c>
      <c r="AN216">
        <v>0.19</v>
      </c>
      <c r="AO216">
        <v>0.93</v>
      </c>
    </row>
    <row r="217" spans="1:41" x14ac:dyDescent="0.25">
      <c r="A217" t="s">
        <v>238</v>
      </c>
      <c r="B217" t="str">
        <f t="shared" si="3"/>
        <v>204R02596</v>
      </c>
      <c r="F217">
        <v>-121.8809</v>
      </c>
      <c r="G217">
        <v>37.697299999999998</v>
      </c>
      <c r="I217" t="str">
        <f>IF($B217="","",IFERROR(VLOOKUP($B217,[1]!Table1[#All],3,FALSE),""))</f>
        <v/>
      </c>
      <c r="J217" t="str">
        <f>IF($B217="","",IFERROR(VLOOKUP($B217,[1]!Table1[#All],5,FALSE),""))</f>
        <v/>
      </c>
      <c r="K217" t="str">
        <f>IF($B217="","",IFERROR(VLOOKUP($B217,[1]!Table1[#All],7,FALSE),""))</f>
        <v/>
      </c>
      <c r="L217" t="str">
        <f>IF($B217="","",IFERROR(VLOOKUP($B217,[1]!Table1[#All],70,FALSE),""))</f>
        <v/>
      </c>
      <c r="M217">
        <v>11.07</v>
      </c>
      <c r="N217" t="str">
        <f>IF($B217="","",IFERROR(VLOOKUP($B217,[1]!Table1[#All],N$1,FALSE),""))</f>
        <v/>
      </c>
      <c r="O217" t="str">
        <f>IF($B217="","",IFERROR(VLOOKUP($B217,[1]!Table1[#All],O$1,FALSE),""))</f>
        <v/>
      </c>
      <c r="P217" t="str">
        <f>IF($B217="","",IFERROR(VLOOKUP($B217,[1]!Table1[#All],P$1,FALSE),""))</f>
        <v/>
      </c>
      <c r="Q217" t="str">
        <f>IF($B217="","",IFERROR(VLOOKUP($B217,[1]!Table1[#All],Q$1,FALSE),""))</f>
        <v/>
      </c>
      <c r="R217" t="str">
        <f>IF($B217="","",IFERROR(VLOOKUP($B217,[1]!Table1[#All],R$1,FALSE),""))</f>
        <v/>
      </c>
      <c r="S217" t="str">
        <f>IF($B217="","",IFERROR(VLOOKUP($B217,[1]!Table1[#All],S$1,FALSE),""))</f>
        <v/>
      </c>
      <c r="T217" t="str">
        <f>IF($B217="","",IFERROR(VLOOKUP($B217,[1]!Table1[#All],T$1,FALSE),""))</f>
        <v/>
      </c>
      <c r="U217" t="str">
        <f>IF($B217="","",IFERROR(VLOOKUP($B217,[1]!Table1[#All],U$1,FALSE),""))</f>
        <v/>
      </c>
      <c r="V217" t="str">
        <f>IF($B217="","",IFERROR(VLOOKUP($B217,[1]!Table1[#All],V$1,FALSE),""))</f>
        <v/>
      </c>
      <c r="W217" t="str">
        <f>IF($B217="","",IFERROR(VLOOKUP($B217,[1]!Table1[#All],W$1,FALSE),""))</f>
        <v/>
      </c>
      <c r="X217" t="str">
        <f>IF($B217="","",IFERROR(VLOOKUP($B217,[1]!Table1[#All],X$1,FALSE),""))</f>
        <v/>
      </c>
      <c r="Y217" t="str">
        <f>IF($B217="","",IFERROR(VLOOKUP($B217,[1]!Table1[#All],Y$1,FALSE),""))</f>
        <v/>
      </c>
      <c r="Z217">
        <v>104</v>
      </c>
      <c r="AA217">
        <v>155</v>
      </c>
      <c r="AB217">
        <v>2264</v>
      </c>
      <c r="AC217">
        <v>45545</v>
      </c>
      <c r="AD217">
        <v>423</v>
      </c>
      <c r="AE217">
        <v>0.28000000000000003</v>
      </c>
      <c r="AF217">
        <v>1.45</v>
      </c>
      <c r="AH217">
        <v>0.12</v>
      </c>
      <c r="AK217">
        <v>0.12</v>
      </c>
      <c r="AL217">
        <v>100</v>
      </c>
      <c r="AO217">
        <v>1.04</v>
      </c>
    </row>
    <row r="218" spans="1:41" x14ac:dyDescent="0.25">
      <c r="A218" t="s">
        <v>239</v>
      </c>
      <c r="B218" t="str">
        <f t="shared" si="3"/>
        <v>204R02687</v>
      </c>
      <c r="F218">
        <v>-121.82442</v>
      </c>
      <c r="G218">
        <v>37.661009999999997</v>
      </c>
      <c r="I218" t="str">
        <f>IF($B218="","",IFERROR(VLOOKUP($B218,[1]!Table1[#All],3,FALSE),""))</f>
        <v/>
      </c>
      <c r="J218" t="str">
        <f>IF($B218="","",IFERROR(VLOOKUP($B218,[1]!Table1[#All],5,FALSE),""))</f>
        <v/>
      </c>
      <c r="K218" t="str">
        <f>IF($B218="","",IFERROR(VLOOKUP($B218,[1]!Table1[#All],7,FALSE),""))</f>
        <v/>
      </c>
      <c r="L218" t="str">
        <f>IF($B218="","",IFERROR(VLOOKUP($B218,[1]!Table1[#All],70,FALSE),""))</f>
        <v/>
      </c>
      <c r="M218">
        <v>425.55</v>
      </c>
      <c r="N218" t="str">
        <f>IF($B218="","",IFERROR(VLOOKUP($B218,[1]!Table1[#All],N$1,FALSE),""))</f>
        <v/>
      </c>
      <c r="O218" t="str">
        <f>IF($B218="","",IFERROR(VLOOKUP($B218,[1]!Table1[#All],O$1,FALSE),""))</f>
        <v/>
      </c>
      <c r="P218" t="str">
        <f>IF($B218="","",IFERROR(VLOOKUP($B218,[1]!Table1[#All],P$1,FALSE),""))</f>
        <v/>
      </c>
      <c r="Q218" t="str">
        <f>IF($B218="","",IFERROR(VLOOKUP($B218,[1]!Table1[#All],Q$1,FALSE),""))</f>
        <v/>
      </c>
      <c r="R218" t="str">
        <f>IF($B218="","",IFERROR(VLOOKUP($B218,[1]!Table1[#All],R$1,FALSE),""))</f>
        <v/>
      </c>
      <c r="S218" t="str">
        <f>IF($B218="","",IFERROR(VLOOKUP($B218,[1]!Table1[#All],S$1,FALSE),""))</f>
        <v/>
      </c>
      <c r="T218" t="str">
        <f>IF($B218="","",IFERROR(VLOOKUP($B218,[1]!Table1[#All],T$1,FALSE),""))</f>
        <v/>
      </c>
      <c r="U218" t="str">
        <f>IF($B218="","",IFERROR(VLOOKUP($B218,[1]!Table1[#All],U$1,FALSE),""))</f>
        <v/>
      </c>
      <c r="V218" t="str">
        <f>IF($B218="","",IFERROR(VLOOKUP($B218,[1]!Table1[#All],V$1,FALSE),""))</f>
        <v/>
      </c>
      <c r="W218" t="str">
        <f>IF($B218="","",IFERROR(VLOOKUP($B218,[1]!Table1[#All],W$1,FALSE),""))</f>
        <v/>
      </c>
      <c r="X218" t="str">
        <f>IF($B218="","",IFERROR(VLOOKUP($B218,[1]!Table1[#All],X$1,FALSE),""))</f>
        <v/>
      </c>
      <c r="Y218" t="str">
        <f>IF($B218="","",IFERROR(VLOOKUP($B218,[1]!Table1[#All],Y$1,FALSE),""))</f>
        <v/>
      </c>
      <c r="Z218">
        <v>113</v>
      </c>
      <c r="AA218">
        <v>1139</v>
      </c>
      <c r="AB218">
        <v>2280</v>
      </c>
      <c r="AC218">
        <v>35820</v>
      </c>
      <c r="AD218">
        <v>591</v>
      </c>
      <c r="AE218">
        <v>0.28000000000000003</v>
      </c>
      <c r="AF218">
        <v>1.52</v>
      </c>
      <c r="AG218">
        <v>5.23</v>
      </c>
      <c r="AH218">
        <v>0.06</v>
      </c>
      <c r="AI218">
        <v>4.5</v>
      </c>
      <c r="AJ218">
        <v>3.15</v>
      </c>
      <c r="AK218">
        <v>0.18</v>
      </c>
      <c r="AL218">
        <v>100</v>
      </c>
      <c r="AM218">
        <v>-0.57999999999999996</v>
      </c>
      <c r="AN218">
        <v>0.05</v>
      </c>
      <c r="AO218">
        <v>2.63</v>
      </c>
    </row>
    <row r="219" spans="1:41" x14ac:dyDescent="0.25">
      <c r="A219" t="s">
        <v>240</v>
      </c>
      <c r="B219" t="str">
        <f t="shared" si="3"/>
        <v>204R02815</v>
      </c>
      <c r="F219">
        <v>-121.90689999999999</v>
      </c>
      <c r="G219">
        <v>37.679299999999998</v>
      </c>
      <c r="I219" t="str">
        <f>IF($B219="","",IFERROR(VLOOKUP($B219,[1]!Table1[#All],3,FALSE),""))</f>
        <v/>
      </c>
      <c r="J219" t="str">
        <f>IF($B219="","",IFERROR(VLOOKUP($B219,[1]!Table1[#All],5,FALSE),""))</f>
        <v/>
      </c>
      <c r="K219" t="str">
        <f>IF($B219="","",IFERROR(VLOOKUP($B219,[1]!Table1[#All],7,FALSE),""))</f>
        <v/>
      </c>
      <c r="L219" t="str">
        <f>IF($B219="","",IFERROR(VLOOKUP($B219,[1]!Table1[#All],70,FALSE),""))</f>
        <v/>
      </c>
      <c r="M219">
        <v>70.069999999999993</v>
      </c>
      <c r="N219" t="str">
        <f>IF($B219="","",IFERROR(VLOOKUP($B219,[1]!Table1[#All],N$1,FALSE),""))</f>
        <v/>
      </c>
      <c r="O219" t="str">
        <f>IF($B219="","",IFERROR(VLOOKUP($B219,[1]!Table1[#All],O$1,FALSE),""))</f>
        <v/>
      </c>
      <c r="P219" t="str">
        <f>IF($B219="","",IFERROR(VLOOKUP($B219,[1]!Table1[#All],P$1,FALSE),""))</f>
        <v/>
      </c>
      <c r="Q219" t="str">
        <f>IF($B219="","",IFERROR(VLOOKUP($B219,[1]!Table1[#All],Q$1,FALSE),""))</f>
        <v/>
      </c>
      <c r="R219" t="str">
        <f>IF($B219="","",IFERROR(VLOOKUP($B219,[1]!Table1[#All],R$1,FALSE),""))</f>
        <v/>
      </c>
      <c r="S219" t="str">
        <f>IF($B219="","",IFERROR(VLOOKUP($B219,[1]!Table1[#All],S$1,FALSE),""))</f>
        <v/>
      </c>
      <c r="T219" t="str">
        <f>IF($B219="","",IFERROR(VLOOKUP($B219,[1]!Table1[#All],T$1,FALSE),""))</f>
        <v/>
      </c>
      <c r="U219" t="str">
        <f>IF($B219="","",IFERROR(VLOOKUP($B219,[1]!Table1[#All],U$1,FALSE),""))</f>
        <v/>
      </c>
      <c r="V219" t="str">
        <f>IF($B219="","",IFERROR(VLOOKUP($B219,[1]!Table1[#All],V$1,FALSE),""))</f>
        <v/>
      </c>
      <c r="W219" t="str">
        <f>IF($B219="","",IFERROR(VLOOKUP($B219,[1]!Table1[#All],W$1,FALSE),""))</f>
        <v/>
      </c>
      <c r="X219" t="str">
        <f>IF($B219="","",IFERROR(VLOOKUP($B219,[1]!Table1[#All],X$1,FALSE),""))</f>
        <v/>
      </c>
      <c r="Y219" t="str">
        <f>IF($B219="","",IFERROR(VLOOKUP($B219,[1]!Table1[#All],Y$1,FALSE),""))</f>
        <v/>
      </c>
      <c r="Z219">
        <v>97</v>
      </c>
      <c r="AA219">
        <v>681</v>
      </c>
      <c r="AB219">
        <v>2216</v>
      </c>
      <c r="AC219">
        <v>42114</v>
      </c>
      <c r="AD219">
        <v>468</v>
      </c>
      <c r="AE219">
        <v>0.28000000000000003</v>
      </c>
      <c r="AF219">
        <v>1.44</v>
      </c>
      <c r="AH219">
        <v>0.12</v>
      </c>
      <c r="AL219">
        <v>100</v>
      </c>
      <c r="AO219">
        <v>1.85</v>
      </c>
    </row>
    <row r="220" spans="1:41" x14ac:dyDescent="0.25">
      <c r="A220" t="s">
        <v>241</v>
      </c>
      <c r="B220" t="str">
        <f t="shared" si="3"/>
        <v>204R02852</v>
      </c>
      <c r="F220">
        <v>-121.90649999999999</v>
      </c>
      <c r="G220">
        <v>37.673699999999997</v>
      </c>
      <c r="I220" t="str">
        <f>IF($B220="","",IFERROR(VLOOKUP($B220,[1]!Table1[#All],3,FALSE),""))</f>
        <v/>
      </c>
      <c r="J220" t="str">
        <f>IF($B220="","",IFERROR(VLOOKUP($B220,[1]!Table1[#All],5,FALSE),""))</f>
        <v/>
      </c>
      <c r="K220" t="str">
        <f>IF($B220="","",IFERROR(VLOOKUP($B220,[1]!Table1[#All],7,FALSE),""))</f>
        <v/>
      </c>
      <c r="L220" t="str">
        <f>IF($B220="","",IFERROR(VLOOKUP($B220,[1]!Table1[#All],70,FALSE),""))</f>
        <v/>
      </c>
      <c r="M220">
        <v>3.53</v>
      </c>
      <c r="N220" t="str">
        <f>IF($B220="","",IFERROR(VLOOKUP($B220,[1]!Table1[#All],N$1,FALSE),""))</f>
        <v/>
      </c>
      <c r="O220" t="str">
        <f>IF($B220="","",IFERROR(VLOOKUP($B220,[1]!Table1[#All],O$1,FALSE),""))</f>
        <v/>
      </c>
      <c r="P220" t="str">
        <f>IF($B220="","",IFERROR(VLOOKUP($B220,[1]!Table1[#All],P$1,FALSE),""))</f>
        <v/>
      </c>
      <c r="Q220" t="str">
        <f>IF($B220="","",IFERROR(VLOOKUP($B220,[1]!Table1[#All],Q$1,FALSE),""))</f>
        <v/>
      </c>
      <c r="R220" t="str">
        <f>IF($B220="","",IFERROR(VLOOKUP($B220,[1]!Table1[#All],R$1,FALSE),""))</f>
        <v/>
      </c>
      <c r="S220" t="str">
        <f>IF($B220="","",IFERROR(VLOOKUP($B220,[1]!Table1[#All],S$1,FALSE),""))</f>
        <v/>
      </c>
      <c r="T220" t="str">
        <f>IF($B220="","",IFERROR(VLOOKUP($B220,[1]!Table1[#All],T$1,FALSE),""))</f>
        <v/>
      </c>
      <c r="U220" t="str">
        <f>IF($B220="","",IFERROR(VLOOKUP($B220,[1]!Table1[#All],U$1,FALSE),""))</f>
        <v/>
      </c>
      <c r="V220" t="str">
        <f>IF($B220="","",IFERROR(VLOOKUP($B220,[1]!Table1[#All],V$1,FALSE),""))</f>
        <v/>
      </c>
      <c r="W220" t="str">
        <f>IF($B220="","",IFERROR(VLOOKUP($B220,[1]!Table1[#All],W$1,FALSE),""))</f>
        <v/>
      </c>
      <c r="X220" t="str">
        <f>IF($B220="","",IFERROR(VLOOKUP($B220,[1]!Table1[#All],X$1,FALSE),""))</f>
        <v/>
      </c>
      <c r="Y220" t="str">
        <f>IF($B220="","",IFERROR(VLOOKUP($B220,[1]!Table1[#All],Y$1,FALSE),""))</f>
        <v/>
      </c>
      <c r="Z220">
        <v>95</v>
      </c>
      <c r="AA220">
        <v>12</v>
      </c>
      <c r="AB220">
        <v>2216</v>
      </c>
      <c r="AC220">
        <v>45789</v>
      </c>
      <c r="AD220">
        <v>405</v>
      </c>
      <c r="AE220">
        <v>0.28000000000000003</v>
      </c>
      <c r="AF220">
        <v>1.56</v>
      </c>
      <c r="AH220">
        <v>0.13</v>
      </c>
      <c r="AK220">
        <v>0.13</v>
      </c>
      <c r="AL220">
        <v>100</v>
      </c>
      <c r="AO220">
        <v>0.55000000000000004</v>
      </c>
    </row>
    <row r="221" spans="1:41" x14ac:dyDescent="0.25">
      <c r="A221" t="s">
        <v>242</v>
      </c>
      <c r="B221" t="str">
        <f t="shared" si="3"/>
        <v>204R02879</v>
      </c>
      <c r="F221">
        <v>-122.14314</v>
      </c>
      <c r="G221">
        <v>37.692239999999998</v>
      </c>
      <c r="I221" t="str">
        <f>IF($B221="","",IFERROR(VLOOKUP($B221,[1]!Table1[#All],3,FALSE),""))</f>
        <v/>
      </c>
      <c r="J221" t="str">
        <f>IF($B221="","",IFERROR(VLOOKUP($B221,[1]!Table1[#All],5,FALSE),""))</f>
        <v/>
      </c>
      <c r="K221" t="str">
        <f>IF($B221="","",IFERROR(VLOOKUP($B221,[1]!Table1[#All],7,FALSE),""))</f>
        <v/>
      </c>
      <c r="L221" t="str">
        <f>IF($B221="","",IFERROR(VLOOKUP($B221,[1]!Table1[#All],70,FALSE),""))</f>
        <v/>
      </c>
      <c r="M221">
        <v>12.5</v>
      </c>
      <c r="N221" t="str">
        <f>IF($B221="","",IFERROR(VLOOKUP($B221,[1]!Table1[#All],N$1,FALSE),""))</f>
        <v/>
      </c>
      <c r="O221" t="str">
        <f>IF($B221="","",IFERROR(VLOOKUP($B221,[1]!Table1[#All],O$1,FALSE),""))</f>
        <v/>
      </c>
      <c r="P221" t="str">
        <f>IF($B221="","",IFERROR(VLOOKUP($B221,[1]!Table1[#All],P$1,FALSE),""))</f>
        <v/>
      </c>
      <c r="Q221" t="str">
        <f>IF($B221="","",IFERROR(VLOOKUP($B221,[1]!Table1[#All],Q$1,FALSE),""))</f>
        <v/>
      </c>
      <c r="R221" t="str">
        <f>IF($B221="","",IFERROR(VLOOKUP($B221,[1]!Table1[#All],R$1,FALSE),""))</f>
        <v/>
      </c>
      <c r="S221" t="str">
        <f>IF($B221="","",IFERROR(VLOOKUP($B221,[1]!Table1[#All],S$1,FALSE),""))</f>
        <v/>
      </c>
      <c r="T221" t="str">
        <f>IF($B221="","",IFERROR(VLOOKUP($B221,[1]!Table1[#All],T$1,FALSE),""))</f>
        <v/>
      </c>
      <c r="U221" t="str">
        <f>IF($B221="","",IFERROR(VLOOKUP($B221,[1]!Table1[#All],U$1,FALSE),""))</f>
        <v/>
      </c>
      <c r="V221" t="str">
        <f>IF($B221="","",IFERROR(VLOOKUP($B221,[1]!Table1[#All],V$1,FALSE),""))</f>
        <v/>
      </c>
      <c r="W221" t="str">
        <f>IF($B221="","",IFERROR(VLOOKUP($B221,[1]!Table1[#All],W$1,FALSE),""))</f>
        <v/>
      </c>
      <c r="X221" t="str">
        <f>IF($B221="","",IFERROR(VLOOKUP($B221,[1]!Table1[#All],X$1,FALSE),""))</f>
        <v/>
      </c>
      <c r="Y221" t="str">
        <f>IF($B221="","",IFERROR(VLOOKUP($B221,[1]!Table1[#All],Y$1,FALSE),""))</f>
        <v/>
      </c>
      <c r="Z221">
        <v>7</v>
      </c>
      <c r="AA221">
        <v>241</v>
      </c>
      <c r="AB221">
        <v>1955</v>
      </c>
      <c r="AC221">
        <v>54480</v>
      </c>
      <c r="AD221">
        <v>499</v>
      </c>
      <c r="AE221">
        <v>0.31</v>
      </c>
      <c r="AF221">
        <v>1.51</v>
      </c>
      <c r="AG221">
        <v>8.6300000000000008</v>
      </c>
      <c r="AH221">
        <v>0.12</v>
      </c>
      <c r="AI221">
        <v>2.39</v>
      </c>
      <c r="AJ221">
        <v>0.87</v>
      </c>
      <c r="AK221">
        <v>0.11</v>
      </c>
      <c r="AL221">
        <v>100</v>
      </c>
      <c r="AM221">
        <v>0.96</v>
      </c>
      <c r="AN221">
        <v>0.55000000000000004</v>
      </c>
      <c r="AO221">
        <v>1.1000000000000001</v>
      </c>
    </row>
    <row r="222" spans="1:41" x14ac:dyDescent="0.25">
      <c r="A222" t="s">
        <v>243</v>
      </c>
      <c r="B222" t="str">
        <f t="shared" si="3"/>
        <v>204R03015</v>
      </c>
      <c r="F222">
        <v>-122.07665</v>
      </c>
      <c r="G222">
        <v>37.588209999999997</v>
      </c>
      <c r="I222" t="str">
        <f>IF($B222="","",IFERROR(VLOOKUP($B222,[1]!Table1[#All],3,FALSE),""))</f>
        <v/>
      </c>
      <c r="J222" t="str">
        <f>IF($B222="","",IFERROR(VLOOKUP($B222,[1]!Table1[#All],5,FALSE),""))</f>
        <v/>
      </c>
      <c r="K222" t="str">
        <f>IF($B222="","",IFERROR(VLOOKUP($B222,[1]!Table1[#All],7,FALSE),""))</f>
        <v/>
      </c>
      <c r="L222" t="str">
        <f>IF($B222="","",IFERROR(VLOOKUP($B222,[1]!Table1[#All],70,FALSE),""))</f>
        <v/>
      </c>
      <c r="M222">
        <v>9.36</v>
      </c>
      <c r="N222" t="str">
        <f>IF($B222="","",IFERROR(VLOOKUP($B222,[1]!Table1[#All],N$1,FALSE),""))</f>
        <v/>
      </c>
      <c r="O222" t="str">
        <f>IF($B222="","",IFERROR(VLOOKUP($B222,[1]!Table1[#All],O$1,FALSE),""))</f>
        <v/>
      </c>
      <c r="P222" t="str">
        <f>IF($B222="","",IFERROR(VLOOKUP($B222,[1]!Table1[#All],P$1,FALSE),""))</f>
        <v/>
      </c>
      <c r="Q222" t="str">
        <f>IF($B222="","",IFERROR(VLOOKUP($B222,[1]!Table1[#All],Q$1,FALSE),""))</f>
        <v/>
      </c>
      <c r="R222" t="str">
        <f>IF($B222="","",IFERROR(VLOOKUP($B222,[1]!Table1[#All],R$1,FALSE),""))</f>
        <v/>
      </c>
      <c r="S222" t="str">
        <f>IF($B222="","",IFERROR(VLOOKUP($B222,[1]!Table1[#All],S$1,FALSE),""))</f>
        <v/>
      </c>
      <c r="T222" t="str">
        <f>IF($B222="","",IFERROR(VLOOKUP($B222,[1]!Table1[#All],T$1,FALSE),""))</f>
        <v/>
      </c>
      <c r="U222" t="str">
        <f>IF($B222="","",IFERROR(VLOOKUP($B222,[1]!Table1[#All],U$1,FALSE),""))</f>
        <v/>
      </c>
      <c r="V222" t="str">
        <f>IF($B222="","",IFERROR(VLOOKUP($B222,[1]!Table1[#All],V$1,FALSE),""))</f>
        <v/>
      </c>
      <c r="W222" t="str">
        <f>IF($B222="","",IFERROR(VLOOKUP($B222,[1]!Table1[#All],W$1,FALSE),""))</f>
        <v/>
      </c>
      <c r="X222" t="str">
        <f>IF($B222="","",IFERROR(VLOOKUP($B222,[1]!Table1[#All],X$1,FALSE),""))</f>
        <v/>
      </c>
      <c r="Y222" t="str">
        <f>IF($B222="","",IFERROR(VLOOKUP($B222,[1]!Table1[#All],Y$1,FALSE),""))</f>
        <v/>
      </c>
      <c r="Z222">
        <v>4</v>
      </c>
      <c r="AA222">
        <v>5</v>
      </c>
      <c r="AB222">
        <v>2013</v>
      </c>
      <c r="AC222">
        <v>40185</v>
      </c>
      <c r="AD222">
        <v>356</v>
      </c>
      <c r="AE222">
        <v>0.4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49</v>
      </c>
      <c r="AM222">
        <v>2.11</v>
      </c>
      <c r="AN222">
        <v>0.85</v>
      </c>
      <c r="AO222">
        <v>0.97</v>
      </c>
    </row>
    <row r="223" spans="1:41" x14ac:dyDescent="0.25">
      <c r="A223" t="s">
        <v>244</v>
      </c>
      <c r="B223" t="str">
        <f t="shared" si="3"/>
        <v>204R03783</v>
      </c>
      <c r="F223">
        <v>-122.05749</v>
      </c>
      <c r="G223">
        <v>37.567219999999999</v>
      </c>
      <c r="I223" t="str">
        <f>IF($B223="","",IFERROR(VLOOKUP($B223,[1]!Table1[#All],3,FALSE),""))</f>
        <v/>
      </c>
      <c r="J223" t="str">
        <f>IF($B223="","",IFERROR(VLOOKUP($B223,[1]!Table1[#All],5,FALSE),""))</f>
        <v/>
      </c>
      <c r="K223" t="str">
        <f>IF($B223="","",IFERROR(VLOOKUP($B223,[1]!Table1[#All],7,FALSE),""))</f>
        <v/>
      </c>
      <c r="L223" t="str">
        <f>IF($B223="","",IFERROR(VLOOKUP($B223,[1]!Table1[#All],70,FALSE),""))</f>
        <v/>
      </c>
      <c r="M223">
        <v>8.4600000000000009</v>
      </c>
      <c r="N223" t="str">
        <f>IF($B223="","",IFERROR(VLOOKUP($B223,[1]!Table1[#All],N$1,FALSE),""))</f>
        <v/>
      </c>
      <c r="O223" t="str">
        <f>IF($B223="","",IFERROR(VLOOKUP($B223,[1]!Table1[#All],O$1,FALSE),""))</f>
        <v/>
      </c>
      <c r="P223" t="str">
        <f>IF($B223="","",IFERROR(VLOOKUP($B223,[1]!Table1[#All],P$1,FALSE),""))</f>
        <v/>
      </c>
      <c r="Q223" t="str">
        <f>IF($B223="","",IFERROR(VLOOKUP($B223,[1]!Table1[#All],Q$1,FALSE),""))</f>
        <v/>
      </c>
      <c r="R223" t="str">
        <f>IF($B223="","",IFERROR(VLOOKUP($B223,[1]!Table1[#All],R$1,FALSE),""))</f>
        <v/>
      </c>
      <c r="S223" t="str">
        <f>IF($B223="","",IFERROR(VLOOKUP($B223,[1]!Table1[#All],S$1,FALSE),""))</f>
        <v/>
      </c>
      <c r="T223" t="str">
        <f>IF($B223="","",IFERROR(VLOOKUP($B223,[1]!Table1[#All],T$1,FALSE),""))</f>
        <v/>
      </c>
      <c r="U223" t="str">
        <f>IF($B223="","",IFERROR(VLOOKUP($B223,[1]!Table1[#All],U$1,FALSE),""))</f>
        <v/>
      </c>
      <c r="V223" t="str">
        <f>IF($B223="","",IFERROR(VLOOKUP($B223,[1]!Table1[#All],V$1,FALSE),""))</f>
        <v/>
      </c>
      <c r="W223" t="str">
        <f>IF($B223="","",IFERROR(VLOOKUP($B223,[1]!Table1[#All],W$1,FALSE),""))</f>
        <v/>
      </c>
      <c r="X223" t="str">
        <f>IF($B223="","",IFERROR(VLOOKUP($B223,[1]!Table1[#All],X$1,FALSE),""))</f>
        <v/>
      </c>
      <c r="Y223" t="str">
        <f>IF($B223="","",IFERROR(VLOOKUP($B223,[1]!Table1[#All],Y$1,FALSE),""))</f>
        <v/>
      </c>
      <c r="Z223">
        <v>5</v>
      </c>
      <c r="AA223">
        <v>14</v>
      </c>
      <c r="AB223">
        <v>2046</v>
      </c>
      <c r="AC223">
        <v>39411</v>
      </c>
      <c r="AD223">
        <v>377</v>
      </c>
      <c r="AE223">
        <v>0.39</v>
      </c>
      <c r="AF223">
        <v>1.48</v>
      </c>
      <c r="AG223">
        <v>0.96</v>
      </c>
      <c r="AH223">
        <v>0.13</v>
      </c>
      <c r="AI223">
        <v>1.52</v>
      </c>
      <c r="AJ223">
        <v>0.49</v>
      </c>
      <c r="AK223">
        <v>0.11</v>
      </c>
      <c r="AL223">
        <v>100</v>
      </c>
      <c r="AM223">
        <v>2.11</v>
      </c>
      <c r="AN223">
        <v>0.85</v>
      </c>
      <c r="AO223">
        <v>0.93</v>
      </c>
    </row>
    <row r="224" spans="1:41" x14ac:dyDescent="0.25">
      <c r="A224" t="s">
        <v>245</v>
      </c>
      <c r="B224" t="str">
        <f t="shared" si="3"/>
        <v/>
      </c>
      <c r="D224" t="s">
        <v>93</v>
      </c>
      <c r="F224">
        <v>-122.2184</v>
      </c>
      <c r="G224">
        <v>37.778799999999997</v>
      </c>
      <c r="I224" t="str">
        <f>IF($B224="","",IFERROR(VLOOKUP($B224,[1]!Table1[#All],3,FALSE),""))</f>
        <v/>
      </c>
      <c r="J224" t="str">
        <f>IF($B224="","",IFERROR(VLOOKUP($B224,[1]!Table1[#All],5,FALSE),""))</f>
        <v/>
      </c>
      <c r="K224" t="str">
        <f>IF($B224="","",IFERROR(VLOOKUP($B224,[1]!Table1[#All],7,FALSE),""))</f>
        <v/>
      </c>
      <c r="L224" t="str">
        <f>IF($B224="","",IFERROR(VLOOKUP($B224,[1]!Table1[#All],70,FALSE),""))</f>
        <v/>
      </c>
      <c r="M224">
        <v>5.88</v>
      </c>
      <c r="N224" t="str">
        <f>IF($B224="","",IFERROR(VLOOKUP($B224,[1]!Table1[#All],N$1,FALSE),""))</f>
        <v/>
      </c>
      <c r="O224" t="str">
        <f>IF($B224="","",IFERROR(VLOOKUP($B224,[1]!Table1[#All],O$1,FALSE),""))</f>
        <v/>
      </c>
      <c r="P224" t="str">
        <f>IF($B224="","",IFERROR(VLOOKUP($B224,[1]!Table1[#All],P$1,FALSE),""))</f>
        <v/>
      </c>
      <c r="Q224" t="str">
        <f>IF($B224="","",IFERROR(VLOOKUP($B224,[1]!Table1[#All],Q$1,FALSE),""))</f>
        <v/>
      </c>
      <c r="R224" t="str">
        <f>IF($B224="","",IFERROR(VLOOKUP($B224,[1]!Table1[#All],R$1,FALSE),""))</f>
        <v/>
      </c>
      <c r="S224" t="str">
        <f>IF($B224="","",IFERROR(VLOOKUP($B224,[1]!Table1[#All],S$1,FALSE),""))</f>
        <v/>
      </c>
      <c r="T224" t="str">
        <f>IF($B224="","",IFERROR(VLOOKUP($B224,[1]!Table1[#All],T$1,FALSE),""))</f>
        <v/>
      </c>
      <c r="U224" t="str">
        <f>IF($B224="","",IFERROR(VLOOKUP($B224,[1]!Table1[#All],U$1,FALSE),""))</f>
        <v/>
      </c>
      <c r="V224" t="str">
        <f>IF($B224="","",IFERROR(VLOOKUP($B224,[1]!Table1[#All],V$1,FALSE),""))</f>
        <v/>
      </c>
      <c r="W224" t="str">
        <f>IF($B224="","",IFERROR(VLOOKUP($B224,[1]!Table1[#All],W$1,FALSE),""))</f>
        <v/>
      </c>
      <c r="X224" t="str">
        <f>IF($B224="","",IFERROR(VLOOKUP($B224,[1]!Table1[#All],X$1,FALSE),""))</f>
        <v/>
      </c>
      <c r="Y224" t="str">
        <f>IF($B224="","",IFERROR(VLOOKUP($B224,[1]!Table1[#All],Y$1,FALSE),""))</f>
        <v/>
      </c>
      <c r="Z224">
        <v>15</v>
      </c>
      <c r="AA224">
        <v>390</v>
      </c>
      <c r="AB224">
        <v>1955</v>
      </c>
      <c r="AC224">
        <v>60451</v>
      </c>
      <c r="AD224">
        <v>569</v>
      </c>
      <c r="AE224">
        <v>0.3</v>
      </c>
      <c r="AF224">
        <v>1.54</v>
      </c>
      <c r="AG224">
        <v>4.97</v>
      </c>
      <c r="AH224">
        <v>0.14000000000000001</v>
      </c>
      <c r="AI224">
        <v>3.95</v>
      </c>
      <c r="AJ224">
        <v>1.24</v>
      </c>
      <c r="AK224">
        <v>0.1</v>
      </c>
      <c r="AL224">
        <v>99</v>
      </c>
      <c r="AM224">
        <v>1.1499999999999999</v>
      </c>
      <c r="AN224">
        <v>0.54</v>
      </c>
      <c r="AO224">
        <v>0.77</v>
      </c>
    </row>
    <row r="225" spans="1:42" x14ac:dyDescent="0.25">
      <c r="A225" t="s">
        <v>246</v>
      </c>
      <c r="B225" t="str">
        <f t="shared" si="3"/>
        <v/>
      </c>
      <c r="D225" t="s">
        <v>91</v>
      </c>
      <c r="F225">
        <v>-122.22450000000001</v>
      </c>
      <c r="G225">
        <v>37.785299999999999</v>
      </c>
      <c r="I225" t="str">
        <f>IF($B225="","",IFERROR(VLOOKUP($B225,[1]!Table1[#All],3,FALSE),""))</f>
        <v/>
      </c>
      <c r="J225" t="str">
        <f>IF($B225="","",IFERROR(VLOOKUP($B225,[1]!Table1[#All],5,FALSE),""))</f>
        <v/>
      </c>
      <c r="K225" t="str">
        <f>IF($B225="","",IFERROR(VLOOKUP($B225,[1]!Table1[#All],7,FALSE),""))</f>
        <v/>
      </c>
      <c r="L225" t="str">
        <f>IF($B225="","",IFERROR(VLOOKUP($B225,[1]!Table1[#All],70,FALSE),""))</f>
        <v/>
      </c>
      <c r="M225">
        <v>10.28</v>
      </c>
      <c r="N225" t="str">
        <f>IF($B225="","",IFERROR(VLOOKUP($B225,[1]!Table1[#All],N$1,FALSE),""))</f>
        <v/>
      </c>
      <c r="O225" t="str">
        <f>IF($B225="","",IFERROR(VLOOKUP($B225,[1]!Table1[#All],O$1,FALSE),""))</f>
        <v/>
      </c>
      <c r="P225" t="str">
        <f>IF($B225="","",IFERROR(VLOOKUP($B225,[1]!Table1[#All],P$1,FALSE),""))</f>
        <v/>
      </c>
      <c r="Q225" t="str">
        <f>IF($B225="","",IFERROR(VLOOKUP($B225,[1]!Table1[#All],Q$1,FALSE),""))</f>
        <v/>
      </c>
      <c r="R225" t="str">
        <f>IF($B225="","",IFERROR(VLOOKUP($B225,[1]!Table1[#All],R$1,FALSE),""))</f>
        <v/>
      </c>
      <c r="S225" t="str">
        <f>IF($B225="","",IFERROR(VLOOKUP($B225,[1]!Table1[#All],S$1,FALSE),""))</f>
        <v/>
      </c>
      <c r="T225" t="str">
        <f>IF($B225="","",IFERROR(VLOOKUP($B225,[1]!Table1[#All],T$1,FALSE),""))</f>
        <v/>
      </c>
      <c r="U225" t="str">
        <f>IF($B225="","",IFERROR(VLOOKUP($B225,[1]!Table1[#All],U$1,FALSE),""))</f>
        <v/>
      </c>
      <c r="V225" t="str">
        <f>IF($B225="","",IFERROR(VLOOKUP($B225,[1]!Table1[#All],V$1,FALSE),""))</f>
        <v/>
      </c>
      <c r="W225" t="str">
        <f>IF($B225="","",IFERROR(VLOOKUP($B225,[1]!Table1[#All],W$1,FALSE),""))</f>
        <v/>
      </c>
      <c r="X225" t="str">
        <f>IF($B225="","",IFERROR(VLOOKUP($B225,[1]!Table1[#All],X$1,FALSE),""))</f>
        <v/>
      </c>
      <c r="Y225" t="str">
        <f>IF($B225="","",IFERROR(VLOOKUP($B225,[1]!Table1[#All],Y$1,FALSE),""))</f>
        <v/>
      </c>
      <c r="Z225">
        <v>19</v>
      </c>
      <c r="AA225">
        <v>467</v>
      </c>
      <c r="AB225">
        <v>1955</v>
      </c>
      <c r="AC225">
        <v>60451</v>
      </c>
      <c r="AD225">
        <v>605</v>
      </c>
      <c r="AE225">
        <v>0.3</v>
      </c>
      <c r="AF225">
        <v>1.53</v>
      </c>
      <c r="AG225">
        <v>11.66</v>
      </c>
      <c r="AH225">
        <v>0.12</v>
      </c>
      <c r="AI225">
        <v>5.22</v>
      </c>
      <c r="AJ225">
        <v>1.6</v>
      </c>
      <c r="AK225">
        <v>0.18</v>
      </c>
      <c r="AL225">
        <v>100</v>
      </c>
      <c r="AM225">
        <v>-0.22</v>
      </c>
      <c r="AN225">
        <v>0.18</v>
      </c>
      <c r="AO225">
        <v>1.01</v>
      </c>
    </row>
    <row r="226" spans="1:42" x14ac:dyDescent="0.25">
      <c r="A226" t="s">
        <v>247</v>
      </c>
      <c r="B226" t="str">
        <f t="shared" si="3"/>
        <v/>
      </c>
      <c r="D226" t="s">
        <v>91</v>
      </c>
      <c r="F226">
        <v>-122.2132</v>
      </c>
      <c r="G226">
        <v>37.812199999999997</v>
      </c>
      <c r="I226" t="str">
        <f>IF($B226="","",IFERROR(VLOOKUP($B226,[1]!Table1[#All],3,FALSE),""))</f>
        <v/>
      </c>
      <c r="J226" t="str">
        <f>IF($B226="","",IFERROR(VLOOKUP($B226,[1]!Table1[#All],5,FALSE),""))</f>
        <v/>
      </c>
      <c r="K226" t="str">
        <f>IF($B226="","",IFERROR(VLOOKUP($B226,[1]!Table1[#All],7,FALSE),""))</f>
        <v/>
      </c>
      <c r="L226" t="str">
        <f>IF($B226="","",IFERROR(VLOOKUP($B226,[1]!Table1[#All],70,FALSE),""))</f>
        <v/>
      </c>
      <c r="M226">
        <v>7.36</v>
      </c>
      <c r="N226" t="str">
        <f>IF($B226="","",IFERROR(VLOOKUP($B226,[1]!Table1[#All],N$1,FALSE),""))</f>
        <v/>
      </c>
      <c r="O226" t="str">
        <f>IF($B226="","",IFERROR(VLOOKUP($B226,[1]!Table1[#All],O$1,FALSE),""))</f>
        <v/>
      </c>
      <c r="P226" t="str">
        <f>IF($B226="","",IFERROR(VLOOKUP($B226,[1]!Table1[#All],P$1,FALSE),""))</f>
        <v/>
      </c>
      <c r="Q226" t="str">
        <f>IF($B226="","",IFERROR(VLOOKUP($B226,[1]!Table1[#All],Q$1,FALSE),""))</f>
        <v/>
      </c>
      <c r="R226" t="str">
        <f>IF($B226="","",IFERROR(VLOOKUP($B226,[1]!Table1[#All],R$1,FALSE),""))</f>
        <v/>
      </c>
      <c r="S226" t="str">
        <f>IF($B226="","",IFERROR(VLOOKUP($B226,[1]!Table1[#All],S$1,FALSE),""))</f>
        <v/>
      </c>
      <c r="T226" t="str">
        <f>IF($B226="","",IFERROR(VLOOKUP($B226,[1]!Table1[#All],T$1,FALSE),""))</f>
        <v/>
      </c>
      <c r="U226" t="str">
        <f>IF($B226="","",IFERROR(VLOOKUP($B226,[1]!Table1[#All],U$1,FALSE),""))</f>
        <v/>
      </c>
      <c r="V226" t="str">
        <f>IF($B226="","",IFERROR(VLOOKUP($B226,[1]!Table1[#All],V$1,FALSE),""))</f>
        <v/>
      </c>
      <c r="W226" t="str">
        <f>IF($B226="","",IFERROR(VLOOKUP($B226,[1]!Table1[#All],W$1,FALSE),""))</f>
        <v/>
      </c>
      <c r="X226" t="str">
        <f>IF($B226="","",IFERROR(VLOOKUP($B226,[1]!Table1[#All],X$1,FALSE),""))</f>
        <v/>
      </c>
      <c r="Y226" t="str">
        <f>IF($B226="","",IFERROR(VLOOKUP($B226,[1]!Table1[#All],Y$1,FALSE),""))</f>
        <v/>
      </c>
      <c r="Z226">
        <v>80</v>
      </c>
      <c r="AA226">
        <v>406</v>
      </c>
      <c r="AB226">
        <v>1955</v>
      </c>
      <c r="AC226">
        <v>60451</v>
      </c>
      <c r="AD226">
        <v>637</v>
      </c>
      <c r="AE226">
        <v>0.3</v>
      </c>
      <c r="AF226">
        <v>1.53</v>
      </c>
      <c r="AG226">
        <v>15.4</v>
      </c>
      <c r="AH226">
        <v>0.12</v>
      </c>
      <c r="AI226">
        <v>6.43</v>
      </c>
      <c r="AJ226">
        <v>1.91</v>
      </c>
      <c r="AK226">
        <v>0.21</v>
      </c>
      <c r="AL226">
        <v>100</v>
      </c>
      <c r="AM226">
        <v>-0.77</v>
      </c>
      <c r="AN226">
        <v>0.02</v>
      </c>
      <c r="AO226">
        <v>0.87</v>
      </c>
    </row>
    <row r="227" spans="1:42" x14ac:dyDescent="0.25">
      <c r="A227" t="s">
        <v>248</v>
      </c>
      <c r="B227" t="str">
        <f t="shared" si="3"/>
        <v/>
      </c>
      <c r="D227" t="s">
        <v>93</v>
      </c>
      <c r="F227">
        <v>-122.21510000000001</v>
      </c>
      <c r="G227">
        <v>37.809600000000003</v>
      </c>
      <c r="I227" t="str">
        <f>IF($B227="","",IFERROR(VLOOKUP($B227,[1]!Table1[#All],3,FALSE),""))</f>
        <v/>
      </c>
      <c r="J227" t="str">
        <f>IF($B227="","",IFERROR(VLOOKUP($B227,[1]!Table1[#All],5,FALSE),""))</f>
        <v/>
      </c>
      <c r="K227" t="str">
        <f>IF($B227="","",IFERROR(VLOOKUP($B227,[1]!Table1[#All],7,FALSE),""))</f>
        <v/>
      </c>
      <c r="L227" t="str">
        <f>IF($B227="","",IFERROR(VLOOKUP($B227,[1]!Table1[#All],70,FALSE),""))</f>
        <v/>
      </c>
      <c r="M227">
        <v>7.58</v>
      </c>
      <c r="N227" t="str">
        <f>IF($B227="","",IFERROR(VLOOKUP($B227,[1]!Table1[#All],N$1,FALSE),""))</f>
        <v/>
      </c>
      <c r="O227" t="str">
        <f>IF($B227="","",IFERROR(VLOOKUP($B227,[1]!Table1[#All],O$1,FALSE),""))</f>
        <v/>
      </c>
      <c r="P227" t="str">
        <f>IF($B227="","",IFERROR(VLOOKUP($B227,[1]!Table1[#All],P$1,FALSE),""))</f>
        <v/>
      </c>
      <c r="Q227" t="str">
        <f>IF($B227="","",IFERROR(VLOOKUP($B227,[1]!Table1[#All],Q$1,FALSE),""))</f>
        <v/>
      </c>
      <c r="R227" t="str">
        <f>IF($B227="","",IFERROR(VLOOKUP($B227,[1]!Table1[#All],R$1,FALSE),""))</f>
        <v/>
      </c>
      <c r="S227" t="str">
        <f>IF($B227="","",IFERROR(VLOOKUP($B227,[1]!Table1[#All],S$1,FALSE),""))</f>
        <v/>
      </c>
      <c r="T227" t="str">
        <f>IF($B227="","",IFERROR(VLOOKUP($B227,[1]!Table1[#All],T$1,FALSE),""))</f>
        <v/>
      </c>
      <c r="U227" t="str">
        <f>IF($B227="","",IFERROR(VLOOKUP($B227,[1]!Table1[#All],U$1,FALSE),""))</f>
        <v/>
      </c>
      <c r="V227" t="str">
        <f>IF($B227="","",IFERROR(VLOOKUP($B227,[1]!Table1[#All],V$1,FALSE),""))</f>
        <v/>
      </c>
      <c r="W227" t="str">
        <f>IF($B227="","",IFERROR(VLOOKUP($B227,[1]!Table1[#All],W$1,FALSE),""))</f>
        <v/>
      </c>
      <c r="X227" t="str">
        <f>IF($B227="","",IFERROR(VLOOKUP($B227,[1]!Table1[#All],X$1,FALSE),""))</f>
        <v/>
      </c>
      <c r="Y227" t="str">
        <f>IF($B227="","",IFERROR(VLOOKUP($B227,[1]!Table1[#All],Y$1,FALSE),""))</f>
        <v/>
      </c>
      <c r="Z227">
        <v>73</v>
      </c>
      <c r="AA227">
        <v>413</v>
      </c>
      <c r="AB227">
        <v>1955</v>
      </c>
      <c r="AC227">
        <v>60451</v>
      </c>
      <c r="AD227">
        <v>626</v>
      </c>
      <c r="AE227">
        <v>0.3</v>
      </c>
      <c r="AF227">
        <v>1.53</v>
      </c>
      <c r="AG227">
        <v>15.2</v>
      </c>
      <c r="AH227">
        <v>0.12</v>
      </c>
      <c r="AI227">
        <v>6.24</v>
      </c>
      <c r="AJ227">
        <v>1.89</v>
      </c>
      <c r="AK227">
        <v>0.2</v>
      </c>
      <c r="AL227">
        <v>100</v>
      </c>
      <c r="AM227">
        <v>-0.78</v>
      </c>
      <c r="AN227">
        <v>0.02</v>
      </c>
      <c r="AO227">
        <v>0.88</v>
      </c>
    </row>
    <row r="228" spans="1:42" x14ac:dyDescent="0.25">
      <c r="A228" t="s">
        <v>249</v>
      </c>
      <c r="B228" t="str">
        <f t="shared" si="3"/>
        <v/>
      </c>
      <c r="D228" t="s">
        <v>91</v>
      </c>
      <c r="F228">
        <v>-122.2007</v>
      </c>
      <c r="G228">
        <v>37.815600000000003</v>
      </c>
      <c r="I228" t="str">
        <f>IF($B228="","",IFERROR(VLOOKUP($B228,[1]!Table1[#All],3,FALSE),""))</f>
        <v/>
      </c>
      <c r="J228" t="str">
        <f>IF($B228="","",IFERROR(VLOOKUP($B228,[1]!Table1[#All],5,FALSE),""))</f>
        <v/>
      </c>
      <c r="K228" t="str">
        <f>IF($B228="","",IFERROR(VLOOKUP($B228,[1]!Table1[#All],7,FALSE),""))</f>
        <v/>
      </c>
      <c r="L228" t="str">
        <f>IF($B228="","",IFERROR(VLOOKUP($B228,[1]!Table1[#All],70,FALSE),""))</f>
        <v/>
      </c>
      <c r="M228">
        <v>1.89</v>
      </c>
      <c r="N228" t="str">
        <f>IF($B228="","",IFERROR(VLOOKUP($B228,[1]!Table1[#All],N$1,FALSE),""))</f>
        <v/>
      </c>
      <c r="O228" t="str">
        <f>IF($B228="","",IFERROR(VLOOKUP($B228,[1]!Table1[#All],O$1,FALSE),""))</f>
        <v/>
      </c>
      <c r="P228" t="str">
        <f>IF($B228="","",IFERROR(VLOOKUP($B228,[1]!Table1[#All],P$1,FALSE),""))</f>
        <v/>
      </c>
      <c r="Q228" t="str">
        <f>IF($B228="","",IFERROR(VLOOKUP($B228,[1]!Table1[#All],Q$1,FALSE),""))</f>
        <v/>
      </c>
      <c r="R228" t="str">
        <f>IF($B228="","",IFERROR(VLOOKUP($B228,[1]!Table1[#All],R$1,FALSE),""))</f>
        <v/>
      </c>
      <c r="S228" t="str">
        <f>IF($B228="","",IFERROR(VLOOKUP($B228,[1]!Table1[#All],S$1,FALSE),""))</f>
        <v/>
      </c>
      <c r="T228" t="str">
        <f>IF($B228="","",IFERROR(VLOOKUP($B228,[1]!Table1[#All],T$1,FALSE),""))</f>
        <v/>
      </c>
      <c r="U228" t="str">
        <f>IF($B228="","",IFERROR(VLOOKUP($B228,[1]!Table1[#All],U$1,FALSE),""))</f>
        <v/>
      </c>
      <c r="V228" t="str">
        <f>IF($B228="","",IFERROR(VLOOKUP($B228,[1]!Table1[#All],V$1,FALSE),""))</f>
        <v/>
      </c>
      <c r="W228" t="str">
        <f>IF($B228="","",IFERROR(VLOOKUP($B228,[1]!Table1[#All],W$1,FALSE),""))</f>
        <v/>
      </c>
      <c r="X228" t="str">
        <f>IF($B228="","",IFERROR(VLOOKUP($B228,[1]!Table1[#All],X$1,FALSE),""))</f>
        <v/>
      </c>
      <c r="Y228" t="str">
        <f>IF($B228="","",IFERROR(VLOOKUP($B228,[1]!Table1[#All],Y$1,FALSE),""))</f>
        <v/>
      </c>
      <c r="Z228">
        <v>178</v>
      </c>
      <c r="AA228">
        <v>308</v>
      </c>
      <c r="AB228">
        <v>2013</v>
      </c>
      <c r="AC228">
        <v>67825</v>
      </c>
      <c r="AD228">
        <v>615</v>
      </c>
      <c r="AE228">
        <v>0.3</v>
      </c>
      <c r="AF228">
        <v>1.53</v>
      </c>
      <c r="AG228">
        <v>22.6</v>
      </c>
      <c r="AH228">
        <v>0.1</v>
      </c>
      <c r="AI228">
        <v>4.6399999999999997</v>
      </c>
      <c r="AJ228">
        <v>1.96</v>
      </c>
      <c r="AK228">
        <v>0.11</v>
      </c>
      <c r="AL228">
        <v>100</v>
      </c>
      <c r="AM228">
        <v>-0.93</v>
      </c>
      <c r="AN228">
        <v>0</v>
      </c>
      <c r="AO228">
        <v>0.28000000000000003</v>
      </c>
    </row>
    <row r="229" spans="1:42" x14ac:dyDescent="0.25">
      <c r="A229" t="s">
        <v>250</v>
      </c>
      <c r="B229" t="str">
        <f t="shared" si="3"/>
        <v/>
      </c>
      <c r="D229" t="s">
        <v>100</v>
      </c>
      <c r="F229">
        <v>-121.9247</v>
      </c>
      <c r="G229">
        <v>37.640500000000003</v>
      </c>
      <c r="I229" t="str">
        <f>IF($B229="","",IFERROR(VLOOKUP($B229,[1]!Table1[#All],3,FALSE),""))</f>
        <v/>
      </c>
      <c r="J229" t="str">
        <f>IF($B229="","",IFERROR(VLOOKUP($B229,[1]!Table1[#All],5,FALSE),""))</f>
        <v/>
      </c>
      <c r="K229" t="str">
        <f>IF($B229="","",IFERROR(VLOOKUP($B229,[1]!Table1[#All],7,FALSE),""))</f>
        <v/>
      </c>
      <c r="L229" t="str">
        <f>IF($B229="","",IFERROR(VLOOKUP($B229,[1]!Table1[#All],70,FALSE),""))</f>
        <v/>
      </c>
      <c r="M229">
        <v>7.52</v>
      </c>
      <c r="N229" t="str">
        <f>IF($B229="","",IFERROR(VLOOKUP($B229,[1]!Table1[#All],N$1,FALSE),""))</f>
        <v/>
      </c>
      <c r="O229" t="str">
        <f>IF($B229="","",IFERROR(VLOOKUP($B229,[1]!Table1[#All],O$1,FALSE),""))</f>
        <v/>
      </c>
      <c r="P229" t="str">
        <f>IF($B229="","",IFERROR(VLOOKUP($B229,[1]!Table1[#All],P$1,FALSE),""))</f>
        <v/>
      </c>
      <c r="Q229" t="str">
        <f>IF($B229="","",IFERROR(VLOOKUP($B229,[1]!Table1[#All],Q$1,FALSE),""))</f>
        <v/>
      </c>
      <c r="R229" t="str">
        <f>IF($B229="","",IFERROR(VLOOKUP($B229,[1]!Table1[#All],R$1,FALSE),""))</f>
        <v/>
      </c>
      <c r="S229" t="str">
        <f>IF($B229="","",IFERROR(VLOOKUP($B229,[1]!Table1[#All],S$1,FALSE),""))</f>
        <v/>
      </c>
      <c r="T229" t="str">
        <f>IF($B229="","",IFERROR(VLOOKUP($B229,[1]!Table1[#All],T$1,FALSE),""))</f>
        <v/>
      </c>
      <c r="U229" t="str">
        <f>IF($B229="","",IFERROR(VLOOKUP($B229,[1]!Table1[#All],U$1,FALSE),""))</f>
        <v/>
      </c>
      <c r="V229" t="str">
        <f>IF($B229="","",IFERROR(VLOOKUP($B229,[1]!Table1[#All],V$1,FALSE),""))</f>
        <v/>
      </c>
      <c r="W229" t="str">
        <f>IF($B229="","",IFERROR(VLOOKUP($B229,[1]!Table1[#All],W$1,FALSE),""))</f>
        <v/>
      </c>
      <c r="X229" t="str">
        <f>IF($B229="","",IFERROR(VLOOKUP($B229,[1]!Table1[#All],X$1,FALSE),""))</f>
        <v/>
      </c>
      <c r="Y229" t="str">
        <f>IF($B229="","",IFERROR(VLOOKUP($B229,[1]!Table1[#All],Y$1,FALSE),""))</f>
        <v/>
      </c>
      <c r="Z229">
        <v>305</v>
      </c>
      <c r="AA229">
        <v>280</v>
      </c>
      <c r="AB229">
        <v>2124</v>
      </c>
      <c r="AC229">
        <v>50397</v>
      </c>
      <c r="AD229">
        <v>521</v>
      </c>
      <c r="AE229">
        <v>0.3</v>
      </c>
      <c r="AF229">
        <v>1.53</v>
      </c>
      <c r="AG229">
        <v>3.12</v>
      </c>
      <c r="AH229">
        <v>0.13</v>
      </c>
      <c r="AI229">
        <v>5.22</v>
      </c>
      <c r="AJ229">
        <v>1.96</v>
      </c>
      <c r="AK229">
        <v>0.08</v>
      </c>
      <c r="AL229">
        <v>100</v>
      </c>
      <c r="AM229">
        <v>-1.03</v>
      </c>
      <c r="AN229">
        <v>7.0000000000000007E-2</v>
      </c>
      <c r="AO229">
        <v>0.88</v>
      </c>
    </row>
    <row r="230" spans="1:42" x14ac:dyDescent="0.25">
      <c r="A230" t="s">
        <v>251</v>
      </c>
      <c r="B230" t="str">
        <f t="shared" si="3"/>
        <v/>
      </c>
      <c r="D230" t="s">
        <v>22</v>
      </c>
      <c r="F230">
        <v>-122.1845</v>
      </c>
      <c r="G230">
        <v>37.725999999999999</v>
      </c>
      <c r="I230" t="str">
        <f>IF($B230="","",IFERROR(VLOOKUP($B230,[1]!Table1[#All],3,FALSE),""))</f>
        <v/>
      </c>
      <c r="J230" t="str">
        <f>IF($B230="","",IFERROR(VLOOKUP($B230,[1]!Table1[#All],5,FALSE),""))</f>
        <v/>
      </c>
      <c r="K230" t="str">
        <f>IF($B230="","",IFERROR(VLOOKUP($B230,[1]!Table1[#All],7,FALSE),""))</f>
        <v/>
      </c>
      <c r="L230" t="str">
        <f>IF($B230="","",IFERROR(VLOOKUP($B230,[1]!Table1[#All],70,FALSE),""))</f>
        <v/>
      </c>
      <c r="M230">
        <v>116.57</v>
      </c>
      <c r="N230" t="str">
        <f>IF($B230="","",IFERROR(VLOOKUP($B230,[1]!Table1[#All],N$1,FALSE),""))</f>
        <v/>
      </c>
      <c r="O230" t="str">
        <f>IF($B230="","",IFERROR(VLOOKUP($B230,[1]!Table1[#All],O$1,FALSE),""))</f>
        <v/>
      </c>
      <c r="P230" t="str">
        <f>IF($B230="","",IFERROR(VLOOKUP($B230,[1]!Table1[#All],P$1,FALSE),""))</f>
        <v/>
      </c>
      <c r="Q230" t="str">
        <f>IF($B230="","",IFERROR(VLOOKUP($B230,[1]!Table1[#All],Q$1,FALSE),""))</f>
        <v/>
      </c>
      <c r="R230" t="str">
        <f>IF($B230="","",IFERROR(VLOOKUP($B230,[1]!Table1[#All],R$1,FALSE),""))</f>
        <v/>
      </c>
      <c r="S230" t="str">
        <f>IF($B230="","",IFERROR(VLOOKUP($B230,[1]!Table1[#All],S$1,FALSE),""))</f>
        <v/>
      </c>
      <c r="T230" t="str">
        <f>IF($B230="","",IFERROR(VLOOKUP($B230,[1]!Table1[#All],T$1,FALSE),""))</f>
        <v/>
      </c>
      <c r="U230" t="str">
        <f>IF($B230="","",IFERROR(VLOOKUP($B230,[1]!Table1[#All],U$1,FALSE),""))</f>
        <v/>
      </c>
      <c r="V230" t="str">
        <f>IF($B230="","",IFERROR(VLOOKUP($B230,[1]!Table1[#All],V$1,FALSE),""))</f>
        <v/>
      </c>
      <c r="W230" t="str">
        <f>IF($B230="","",IFERROR(VLOOKUP($B230,[1]!Table1[#All],W$1,FALSE),""))</f>
        <v/>
      </c>
      <c r="X230" t="str">
        <f>IF($B230="","",IFERROR(VLOOKUP($B230,[1]!Table1[#All],X$1,FALSE),""))</f>
        <v/>
      </c>
      <c r="Y230" t="str">
        <f>IF($B230="","",IFERROR(VLOOKUP($B230,[1]!Table1[#All],Y$1,FALSE),""))</f>
        <v/>
      </c>
      <c r="Z230">
        <v>5</v>
      </c>
      <c r="AA230">
        <v>612</v>
      </c>
      <c r="AB230">
        <v>1911</v>
      </c>
      <c r="AC230">
        <v>52423</v>
      </c>
      <c r="AD230">
        <v>577</v>
      </c>
      <c r="AE230">
        <v>0.3</v>
      </c>
      <c r="AF230">
        <v>1.52</v>
      </c>
      <c r="AG230">
        <v>3.38</v>
      </c>
      <c r="AH230">
        <v>0.12</v>
      </c>
      <c r="AI230">
        <v>6.28</v>
      </c>
      <c r="AJ230">
        <v>1.81</v>
      </c>
      <c r="AK230">
        <v>0.26</v>
      </c>
      <c r="AL230">
        <v>99</v>
      </c>
      <c r="AM230">
        <v>-0.73</v>
      </c>
      <c r="AN230">
        <v>0.09</v>
      </c>
      <c r="AO230">
        <v>2.0699999999999998</v>
      </c>
    </row>
    <row r="231" spans="1:42" x14ac:dyDescent="0.25">
      <c r="A231" t="s">
        <v>252</v>
      </c>
      <c r="B231" t="str">
        <f t="shared" si="3"/>
        <v/>
      </c>
      <c r="D231" t="s">
        <v>22</v>
      </c>
      <c r="F231">
        <v>-122.0872</v>
      </c>
      <c r="G231">
        <v>37.790900000000001</v>
      </c>
      <c r="I231" t="str">
        <f>IF($B231="","",IFERROR(VLOOKUP($B231,[1]!Table1[#All],3,FALSE),""))</f>
        <v/>
      </c>
      <c r="J231" t="str">
        <f>IF($B231="","",IFERROR(VLOOKUP($B231,[1]!Table1[#All],5,FALSE),""))</f>
        <v/>
      </c>
      <c r="K231" t="str">
        <f>IF($B231="","",IFERROR(VLOOKUP($B231,[1]!Table1[#All],7,FALSE),""))</f>
        <v/>
      </c>
      <c r="L231" t="str">
        <f>IF($B231="","",IFERROR(VLOOKUP($B231,[1]!Table1[#All],70,FALSE),""))</f>
        <v/>
      </c>
      <c r="M231">
        <v>5.84</v>
      </c>
      <c r="N231" t="str">
        <f>IF($B231="","",IFERROR(VLOOKUP($B231,[1]!Table1[#All],N$1,FALSE),""))</f>
        <v/>
      </c>
      <c r="O231" t="str">
        <f>IF($B231="","",IFERROR(VLOOKUP($B231,[1]!Table1[#All],O$1,FALSE),""))</f>
        <v/>
      </c>
      <c r="P231" t="str">
        <f>IF($B231="","",IFERROR(VLOOKUP($B231,[1]!Table1[#All],P$1,FALSE),""))</f>
        <v/>
      </c>
      <c r="Q231" t="str">
        <f>IF($B231="","",IFERROR(VLOOKUP($B231,[1]!Table1[#All],Q$1,FALSE),""))</f>
        <v/>
      </c>
      <c r="R231" t="str">
        <f>IF($B231="","",IFERROR(VLOOKUP($B231,[1]!Table1[#All],R$1,FALSE),""))</f>
        <v/>
      </c>
      <c r="S231" t="str">
        <f>IF($B231="","",IFERROR(VLOOKUP($B231,[1]!Table1[#All],S$1,FALSE),""))</f>
        <v/>
      </c>
      <c r="T231" t="str">
        <f>IF($B231="","",IFERROR(VLOOKUP($B231,[1]!Table1[#All],T$1,FALSE),""))</f>
        <v/>
      </c>
      <c r="U231" t="str">
        <f>IF($B231="","",IFERROR(VLOOKUP($B231,[1]!Table1[#All],U$1,FALSE),""))</f>
        <v/>
      </c>
      <c r="V231" t="str">
        <f>IF($B231="","",IFERROR(VLOOKUP($B231,[1]!Table1[#All],V$1,FALSE),""))</f>
        <v/>
      </c>
      <c r="W231" t="str">
        <f>IF($B231="","",IFERROR(VLOOKUP($B231,[1]!Table1[#All],W$1,FALSE),""))</f>
        <v/>
      </c>
      <c r="X231" t="str">
        <f>IF($B231="","",IFERROR(VLOOKUP($B231,[1]!Table1[#All],X$1,FALSE),""))</f>
        <v/>
      </c>
      <c r="Y231" t="str">
        <f>IF($B231="","",IFERROR(VLOOKUP($B231,[1]!Table1[#All],Y$1,FALSE),""))</f>
        <v/>
      </c>
      <c r="Z231">
        <v>161</v>
      </c>
      <c r="AA231">
        <v>458</v>
      </c>
      <c r="AB231">
        <v>2064</v>
      </c>
      <c r="AC231">
        <v>63664</v>
      </c>
      <c r="AD231">
        <v>576</v>
      </c>
      <c r="AE231">
        <v>0.3</v>
      </c>
      <c r="AF231">
        <v>1.53</v>
      </c>
      <c r="AG231">
        <v>2.4500000000000002</v>
      </c>
      <c r="AH231">
        <v>0.12</v>
      </c>
      <c r="AI231">
        <v>6.98</v>
      </c>
      <c r="AJ231">
        <v>1.96</v>
      </c>
      <c r="AK231">
        <v>0.38</v>
      </c>
      <c r="AL231">
        <v>100</v>
      </c>
      <c r="AM231">
        <v>-0.79</v>
      </c>
      <c r="AN231">
        <v>0.05</v>
      </c>
      <c r="AO231">
        <v>0.77</v>
      </c>
    </row>
    <row r="232" spans="1:42" x14ac:dyDescent="0.25">
      <c r="A232" t="s">
        <v>253</v>
      </c>
      <c r="B232" t="str">
        <f t="shared" si="3"/>
        <v/>
      </c>
      <c r="D232" t="s">
        <v>22</v>
      </c>
      <c r="F232">
        <v>-122.1451</v>
      </c>
      <c r="G232">
        <v>37.800699999999999</v>
      </c>
      <c r="I232" t="str">
        <f>IF($B232="","",IFERROR(VLOOKUP($B232,[1]!Table1[#All],3,FALSE),""))</f>
        <v/>
      </c>
      <c r="J232" t="str">
        <f>IF($B232="","",IFERROR(VLOOKUP($B232,[1]!Table1[#All],5,FALSE),""))</f>
        <v/>
      </c>
      <c r="K232" t="str">
        <f>IF($B232="","",IFERROR(VLOOKUP($B232,[1]!Table1[#All],7,FALSE),""))</f>
        <v/>
      </c>
      <c r="L232" t="str">
        <f>IF($B232="","",IFERROR(VLOOKUP($B232,[1]!Table1[#All],70,FALSE),""))</f>
        <v/>
      </c>
      <c r="M232">
        <v>4.03</v>
      </c>
      <c r="N232" t="str">
        <f>IF($B232="","",IFERROR(VLOOKUP($B232,[1]!Table1[#All],N$1,FALSE),""))</f>
        <v/>
      </c>
      <c r="O232" t="str">
        <f>IF($B232="","",IFERROR(VLOOKUP($B232,[1]!Table1[#All],O$1,FALSE),""))</f>
        <v/>
      </c>
      <c r="P232" t="str">
        <f>IF($B232="","",IFERROR(VLOOKUP($B232,[1]!Table1[#All],P$1,FALSE),""))</f>
        <v/>
      </c>
      <c r="Q232" t="str">
        <f>IF($B232="","",IFERROR(VLOOKUP($B232,[1]!Table1[#All],Q$1,FALSE),""))</f>
        <v/>
      </c>
      <c r="R232" t="str">
        <f>IF($B232="","",IFERROR(VLOOKUP($B232,[1]!Table1[#All],R$1,FALSE),""))</f>
        <v/>
      </c>
      <c r="S232" t="str">
        <f>IF($B232="","",IFERROR(VLOOKUP($B232,[1]!Table1[#All],S$1,FALSE),""))</f>
        <v/>
      </c>
      <c r="T232" t="str">
        <f>IF($B232="","",IFERROR(VLOOKUP($B232,[1]!Table1[#All],T$1,FALSE),""))</f>
        <v/>
      </c>
      <c r="U232" t="str">
        <f>IF($B232="","",IFERROR(VLOOKUP($B232,[1]!Table1[#All],U$1,FALSE),""))</f>
        <v/>
      </c>
      <c r="V232" t="str">
        <f>IF($B232="","",IFERROR(VLOOKUP($B232,[1]!Table1[#All],V$1,FALSE),""))</f>
        <v/>
      </c>
      <c r="W232" t="str">
        <f>IF($B232="","",IFERROR(VLOOKUP($B232,[1]!Table1[#All],W$1,FALSE),""))</f>
        <v/>
      </c>
      <c r="X232" t="str">
        <f>IF($B232="","",IFERROR(VLOOKUP($B232,[1]!Table1[#All],X$1,FALSE),""))</f>
        <v/>
      </c>
      <c r="Y232" t="str">
        <f>IF($B232="","",IFERROR(VLOOKUP($B232,[1]!Table1[#All],Y$1,FALSE),""))</f>
        <v/>
      </c>
      <c r="Z232">
        <v>167</v>
      </c>
      <c r="AA232">
        <v>304</v>
      </c>
      <c r="AB232">
        <v>2063</v>
      </c>
      <c r="AC232">
        <v>65635</v>
      </c>
      <c r="AD232">
        <v>614</v>
      </c>
      <c r="AE232">
        <v>0.3</v>
      </c>
      <c r="AF232">
        <v>1.53</v>
      </c>
      <c r="AG232">
        <v>10.06</v>
      </c>
      <c r="AH232">
        <v>0.13</v>
      </c>
      <c r="AI232">
        <v>5.26</v>
      </c>
      <c r="AJ232">
        <v>1.96</v>
      </c>
      <c r="AK232">
        <v>0.09</v>
      </c>
      <c r="AL232">
        <v>100</v>
      </c>
      <c r="AM232">
        <v>-0.95</v>
      </c>
      <c r="AN232">
        <v>0.04</v>
      </c>
      <c r="AO232">
        <v>0.61</v>
      </c>
    </row>
    <row r="233" spans="1:42" x14ac:dyDescent="0.25">
      <c r="A233" t="s">
        <v>254</v>
      </c>
      <c r="B233" t="str">
        <f t="shared" si="3"/>
        <v/>
      </c>
      <c r="D233" t="s">
        <v>22</v>
      </c>
      <c r="F233">
        <v>-122.145</v>
      </c>
      <c r="G233">
        <v>37.801400000000001</v>
      </c>
      <c r="I233" t="str">
        <f>IF($B233="","",IFERROR(VLOOKUP($B233,[1]!Table1[#All],3,FALSE),""))</f>
        <v/>
      </c>
      <c r="J233" t="str">
        <f>IF($B233="","",IFERROR(VLOOKUP($B233,[1]!Table1[#All],5,FALSE),""))</f>
        <v/>
      </c>
      <c r="K233" t="str">
        <f>IF($B233="","",IFERROR(VLOOKUP($B233,[1]!Table1[#All],7,FALSE),""))</f>
        <v/>
      </c>
      <c r="L233" t="str">
        <f>IF($B233="","",IFERROR(VLOOKUP($B233,[1]!Table1[#All],70,FALSE),""))</f>
        <v/>
      </c>
      <c r="M233">
        <v>5.04</v>
      </c>
      <c r="N233" t="str">
        <f>IF($B233="","",IFERROR(VLOOKUP($B233,[1]!Table1[#All],N$1,FALSE),""))</f>
        <v/>
      </c>
      <c r="O233" t="str">
        <f>IF($B233="","",IFERROR(VLOOKUP($B233,[1]!Table1[#All],O$1,FALSE),""))</f>
        <v/>
      </c>
      <c r="P233" t="str">
        <f>IF($B233="","",IFERROR(VLOOKUP($B233,[1]!Table1[#All],P$1,FALSE),""))</f>
        <v/>
      </c>
      <c r="Q233" t="str">
        <f>IF($B233="","",IFERROR(VLOOKUP($B233,[1]!Table1[#All],Q$1,FALSE),""))</f>
        <v/>
      </c>
      <c r="R233" t="str">
        <f>IF($B233="","",IFERROR(VLOOKUP($B233,[1]!Table1[#All],R$1,FALSE),""))</f>
        <v/>
      </c>
      <c r="S233" t="str">
        <f>IF($B233="","",IFERROR(VLOOKUP($B233,[1]!Table1[#All],S$1,FALSE),""))</f>
        <v/>
      </c>
      <c r="T233" t="str">
        <f>IF($B233="","",IFERROR(VLOOKUP($B233,[1]!Table1[#All],T$1,FALSE),""))</f>
        <v/>
      </c>
      <c r="U233" t="str">
        <f>IF($B233="","",IFERROR(VLOOKUP($B233,[1]!Table1[#All],U$1,FALSE),""))</f>
        <v/>
      </c>
      <c r="V233" t="str">
        <f>IF($B233="","",IFERROR(VLOOKUP($B233,[1]!Table1[#All],V$1,FALSE),""))</f>
        <v/>
      </c>
      <c r="W233" t="str">
        <f>IF($B233="","",IFERROR(VLOOKUP($B233,[1]!Table1[#All],W$1,FALSE),""))</f>
        <v/>
      </c>
      <c r="X233" t="str">
        <f>IF($B233="","",IFERROR(VLOOKUP($B233,[1]!Table1[#All],X$1,FALSE),""))</f>
        <v/>
      </c>
      <c r="Y233" t="str">
        <f>IF($B233="","",IFERROR(VLOOKUP($B233,[1]!Table1[#All],Y$1,FALSE),""))</f>
        <v/>
      </c>
      <c r="Z233">
        <v>167</v>
      </c>
      <c r="AA233">
        <v>320</v>
      </c>
      <c r="AB233">
        <v>2063</v>
      </c>
      <c r="AC233">
        <v>65635</v>
      </c>
      <c r="AD233">
        <v>611</v>
      </c>
      <c r="AE233">
        <v>0.3</v>
      </c>
      <c r="AF233">
        <v>1.53</v>
      </c>
      <c r="AG233">
        <v>3.45</v>
      </c>
      <c r="AH233">
        <v>0.14000000000000001</v>
      </c>
      <c r="AI233">
        <v>5.65</v>
      </c>
      <c r="AJ233">
        <v>1.96</v>
      </c>
      <c r="AK233">
        <v>7.0000000000000007E-2</v>
      </c>
      <c r="AL233">
        <v>100</v>
      </c>
      <c r="AM233">
        <v>-0.94</v>
      </c>
      <c r="AN233">
        <v>0.06</v>
      </c>
      <c r="AO233">
        <v>0.7</v>
      </c>
    </row>
    <row r="234" spans="1:42" x14ac:dyDescent="0.25">
      <c r="A234" t="s">
        <v>255</v>
      </c>
      <c r="B234" t="str">
        <f t="shared" si="3"/>
        <v>204R00603</v>
      </c>
      <c r="C234" t="s">
        <v>255</v>
      </c>
      <c r="D234" t="s">
        <v>28</v>
      </c>
      <c r="F234">
        <v>-122.16634000000001</v>
      </c>
      <c r="G234">
        <v>37.830579999999998</v>
      </c>
      <c r="I234" t="str">
        <f>IF($B234="","",IFERROR(VLOOKUP($B234,[1]!Table1[#All],3,FALSE),""))</f>
        <v/>
      </c>
      <c r="J234" t="str">
        <f>IF($B234="","",IFERROR(VLOOKUP($B234,[1]!Table1[#All],5,FALSE),""))</f>
        <v/>
      </c>
      <c r="K234" t="str">
        <f>IF($B234="","",IFERROR(VLOOKUP($B234,[1]!Table1[#All],7,FALSE),""))</f>
        <v/>
      </c>
      <c r="L234" t="str">
        <f>IF($B234="","",IFERROR(VLOOKUP($B234,[1]!Table1[#All],70,FALSE),""))</f>
        <v/>
      </c>
      <c r="M234">
        <v>6.4686999319999998</v>
      </c>
      <c r="N234" t="str">
        <f>IF($B234="","",IFERROR(VLOOKUP($B234,[1]!Table1[#All],N$1,FALSE),""))</f>
        <v/>
      </c>
      <c r="O234" t="str">
        <f>IF($B234="","",IFERROR(VLOOKUP($B234,[1]!Table1[#All],O$1,FALSE),""))</f>
        <v/>
      </c>
      <c r="P234" t="str">
        <f>IF($B234="","",IFERROR(VLOOKUP($B234,[1]!Table1[#All],P$1,FALSE),""))</f>
        <v/>
      </c>
      <c r="Q234" t="str">
        <f>IF($B234="","",IFERROR(VLOOKUP($B234,[1]!Table1[#All],Q$1,FALSE),""))</f>
        <v/>
      </c>
      <c r="R234" t="str">
        <f>IF($B234="","",IFERROR(VLOOKUP($B234,[1]!Table1[#All],R$1,FALSE),""))</f>
        <v/>
      </c>
      <c r="S234" t="str">
        <f>IF($B234="","",IFERROR(VLOOKUP($B234,[1]!Table1[#All],S$1,FALSE),""))</f>
        <v/>
      </c>
      <c r="T234" t="str">
        <f>IF($B234="","",IFERROR(VLOOKUP($B234,[1]!Table1[#All],T$1,FALSE),""))</f>
        <v/>
      </c>
      <c r="U234" t="str">
        <f>IF($B234="","",IFERROR(VLOOKUP($B234,[1]!Table1[#All],U$1,FALSE),""))</f>
        <v/>
      </c>
      <c r="V234" t="str">
        <f>IF($B234="","",IFERROR(VLOOKUP($B234,[1]!Table1[#All],V$1,FALSE),""))</f>
        <v/>
      </c>
      <c r="W234" t="str">
        <f>IF($B234="","",IFERROR(VLOOKUP($B234,[1]!Table1[#All],W$1,FALSE),""))</f>
        <v/>
      </c>
      <c r="X234" t="str">
        <f>IF($B234="","",IFERROR(VLOOKUP($B234,[1]!Table1[#All],X$1,FALSE),""))</f>
        <v/>
      </c>
      <c r="Y234" t="str">
        <f>IF($B234="","",IFERROR(VLOOKUP($B234,[1]!Table1[#All],Y$1,FALSE),""))</f>
        <v/>
      </c>
      <c r="Z234">
        <v>195.74</v>
      </c>
      <c r="AA234">
        <v>341.01</v>
      </c>
      <c r="AB234">
        <v>2061</v>
      </c>
      <c r="AC234">
        <v>67246</v>
      </c>
      <c r="AD234">
        <v>598</v>
      </c>
      <c r="AE234">
        <v>0.3</v>
      </c>
      <c r="AF234">
        <v>1.53</v>
      </c>
      <c r="AG234">
        <v>4.54</v>
      </c>
      <c r="AH234">
        <v>0.11</v>
      </c>
      <c r="AI234">
        <v>12.46</v>
      </c>
      <c r="AJ234">
        <v>1.96</v>
      </c>
      <c r="AK234">
        <v>0.83</v>
      </c>
      <c r="AL234">
        <v>100</v>
      </c>
      <c r="AM234">
        <v>-0.8</v>
      </c>
      <c r="AN234">
        <v>0.05</v>
      </c>
      <c r="AO234">
        <v>0.81</v>
      </c>
      <c r="AP234" t="s">
        <v>256</v>
      </c>
    </row>
    <row r="235" spans="1:42" x14ac:dyDescent="0.25">
      <c r="A235" t="s">
        <v>257</v>
      </c>
      <c r="B235" t="str">
        <f t="shared" si="3"/>
        <v/>
      </c>
      <c r="D235" t="s">
        <v>22</v>
      </c>
      <c r="F235">
        <v>-122.0612</v>
      </c>
      <c r="G235">
        <v>37.676499999999997</v>
      </c>
      <c r="I235" t="str">
        <f>IF($B235="","",IFERROR(VLOOKUP($B235,[1]!Table1[#All],3,FALSE),""))</f>
        <v/>
      </c>
      <c r="J235" t="str">
        <f>IF($B235="","",IFERROR(VLOOKUP($B235,[1]!Table1[#All],5,FALSE),""))</f>
        <v/>
      </c>
      <c r="K235" t="str">
        <f>IF($B235="","",IFERROR(VLOOKUP($B235,[1]!Table1[#All],7,FALSE),""))</f>
        <v/>
      </c>
      <c r="L235" t="str">
        <f>IF($B235="","",IFERROR(VLOOKUP($B235,[1]!Table1[#All],70,FALSE),""))</f>
        <v/>
      </c>
      <c r="M235">
        <v>2.09</v>
      </c>
      <c r="N235" t="str">
        <f>IF($B235="","",IFERROR(VLOOKUP($B235,[1]!Table1[#All],N$1,FALSE),""))</f>
        <v/>
      </c>
      <c r="O235" t="str">
        <f>IF($B235="","",IFERROR(VLOOKUP($B235,[1]!Table1[#All],O$1,FALSE),""))</f>
        <v/>
      </c>
      <c r="P235" t="str">
        <f>IF($B235="","",IFERROR(VLOOKUP($B235,[1]!Table1[#All],P$1,FALSE),""))</f>
        <v/>
      </c>
      <c r="Q235" t="str">
        <f>IF($B235="","",IFERROR(VLOOKUP($B235,[1]!Table1[#All],Q$1,FALSE),""))</f>
        <v/>
      </c>
      <c r="R235" t="str">
        <f>IF($B235="","",IFERROR(VLOOKUP($B235,[1]!Table1[#All],R$1,FALSE),""))</f>
        <v/>
      </c>
      <c r="S235" t="str">
        <f>IF($B235="","",IFERROR(VLOOKUP($B235,[1]!Table1[#All],S$1,FALSE),""))</f>
        <v/>
      </c>
      <c r="T235" t="str">
        <f>IF($B235="","",IFERROR(VLOOKUP($B235,[1]!Table1[#All],T$1,FALSE),""))</f>
        <v/>
      </c>
      <c r="U235" t="str">
        <f>IF($B235="","",IFERROR(VLOOKUP($B235,[1]!Table1[#All],U$1,FALSE),""))</f>
        <v/>
      </c>
      <c r="V235" t="str">
        <f>IF($B235="","",IFERROR(VLOOKUP($B235,[1]!Table1[#All],V$1,FALSE),""))</f>
        <v/>
      </c>
      <c r="W235" t="str">
        <f>IF($B235="","",IFERROR(VLOOKUP($B235,[1]!Table1[#All],W$1,FALSE),""))</f>
        <v/>
      </c>
      <c r="X235" t="str">
        <f>IF($B235="","",IFERROR(VLOOKUP($B235,[1]!Table1[#All],X$1,FALSE),""))</f>
        <v/>
      </c>
      <c r="Y235" t="str">
        <f>IF($B235="","",IFERROR(VLOOKUP($B235,[1]!Table1[#All],Y$1,FALSE),""))</f>
        <v/>
      </c>
      <c r="Z235">
        <v>69</v>
      </c>
      <c r="AA235">
        <v>208</v>
      </c>
      <c r="AB235">
        <v>2044</v>
      </c>
      <c r="AC235">
        <v>55284</v>
      </c>
      <c r="AD235">
        <v>488</v>
      </c>
      <c r="AE235">
        <v>0.3</v>
      </c>
      <c r="AF235">
        <v>1.53</v>
      </c>
      <c r="AG235">
        <v>3.12</v>
      </c>
      <c r="AH235">
        <v>0.13</v>
      </c>
      <c r="AI235">
        <v>5.22</v>
      </c>
      <c r="AJ235">
        <v>1.96</v>
      </c>
      <c r="AK235">
        <v>0.08</v>
      </c>
      <c r="AL235">
        <v>100</v>
      </c>
      <c r="AM235">
        <v>-1.03</v>
      </c>
      <c r="AN235">
        <v>7.0000000000000007E-2</v>
      </c>
      <c r="AO235">
        <v>0.32</v>
      </c>
    </row>
    <row r="236" spans="1:42" x14ac:dyDescent="0.25">
      <c r="A236" t="s">
        <v>258</v>
      </c>
      <c r="B236" t="str">
        <f t="shared" si="3"/>
        <v/>
      </c>
      <c r="D236" t="s">
        <v>93</v>
      </c>
      <c r="F236">
        <v>-122.0795</v>
      </c>
      <c r="G236">
        <v>37.679600000000001</v>
      </c>
      <c r="I236" t="str">
        <f>IF($B236="","",IFERROR(VLOOKUP($B236,[1]!Table1[#All],3,FALSE),""))</f>
        <v/>
      </c>
      <c r="J236" t="str">
        <f>IF($B236="","",IFERROR(VLOOKUP($B236,[1]!Table1[#All],5,FALSE),""))</f>
        <v/>
      </c>
      <c r="K236" t="str">
        <f>IF($B236="","",IFERROR(VLOOKUP($B236,[1]!Table1[#All],7,FALSE),""))</f>
        <v/>
      </c>
      <c r="L236" t="str">
        <f>IF($B236="","",IFERROR(VLOOKUP($B236,[1]!Table1[#All],70,FALSE),""))</f>
        <v/>
      </c>
      <c r="M236">
        <v>99.8</v>
      </c>
      <c r="N236" t="str">
        <f>IF($B236="","",IFERROR(VLOOKUP($B236,[1]!Table1[#All],N$1,FALSE),""))</f>
        <v/>
      </c>
      <c r="O236" t="str">
        <f>IF($B236="","",IFERROR(VLOOKUP($B236,[1]!Table1[#All],O$1,FALSE),""))</f>
        <v/>
      </c>
      <c r="P236" t="str">
        <f>IF($B236="","",IFERROR(VLOOKUP($B236,[1]!Table1[#All],P$1,FALSE),""))</f>
        <v/>
      </c>
      <c r="Q236" t="str">
        <f>IF($B236="","",IFERROR(VLOOKUP($B236,[1]!Table1[#All],Q$1,FALSE),""))</f>
        <v/>
      </c>
      <c r="R236" t="str">
        <f>IF($B236="","",IFERROR(VLOOKUP($B236,[1]!Table1[#All],R$1,FALSE),""))</f>
        <v/>
      </c>
      <c r="S236" t="str">
        <f>IF($B236="","",IFERROR(VLOOKUP($B236,[1]!Table1[#All],S$1,FALSE),""))</f>
        <v/>
      </c>
      <c r="T236" t="str">
        <f>IF($B236="","",IFERROR(VLOOKUP($B236,[1]!Table1[#All],T$1,FALSE),""))</f>
        <v/>
      </c>
      <c r="U236" t="str">
        <f>IF($B236="","",IFERROR(VLOOKUP($B236,[1]!Table1[#All],U$1,FALSE),""))</f>
        <v/>
      </c>
      <c r="V236" t="str">
        <f>IF($B236="","",IFERROR(VLOOKUP($B236,[1]!Table1[#All],V$1,FALSE),""))</f>
        <v/>
      </c>
      <c r="W236" t="str">
        <f>IF($B236="","",IFERROR(VLOOKUP($B236,[1]!Table1[#All],W$1,FALSE),""))</f>
        <v/>
      </c>
      <c r="X236" t="str">
        <f>IF($B236="","",IFERROR(VLOOKUP($B236,[1]!Table1[#All],X$1,FALSE),""))</f>
        <v/>
      </c>
      <c r="Y236" t="str">
        <f>IF($B236="","",IFERROR(VLOOKUP($B236,[1]!Table1[#All],Y$1,FALSE),""))</f>
        <v/>
      </c>
      <c r="Z236">
        <v>30</v>
      </c>
      <c r="AA236">
        <v>562</v>
      </c>
      <c r="AB236">
        <v>1989</v>
      </c>
      <c r="AC236">
        <v>47518</v>
      </c>
      <c r="AD236">
        <v>526</v>
      </c>
      <c r="AE236">
        <v>0.3</v>
      </c>
      <c r="AF236">
        <v>1.53</v>
      </c>
      <c r="AG236">
        <v>3.49</v>
      </c>
      <c r="AH236">
        <v>0.12</v>
      </c>
      <c r="AI236">
        <v>8.19</v>
      </c>
      <c r="AJ236">
        <v>1.94</v>
      </c>
      <c r="AK236">
        <v>0.41</v>
      </c>
      <c r="AL236">
        <v>100</v>
      </c>
      <c r="AM236">
        <v>-0.85</v>
      </c>
      <c r="AN236">
        <v>7.0000000000000007E-2</v>
      </c>
      <c r="AO236">
        <v>2</v>
      </c>
    </row>
    <row r="237" spans="1:42" x14ac:dyDescent="0.25">
      <c r="A237" t="s">
        <v>259</v>
      </c>
      <c r="B237" t="str">
        <f t="shared" si="3"/>
        <v/>
      </c>
      <c r="D237" t="s">
        <v>93</v>
      </c>
      <c r="F237">
        <v>-122.0553</v>
      </c>
      <c r="G237">
        <v>37.701000000000001</v>
      </c>
      <c r="I237" t="str">
        <f>IF($B237="","",IFERROR(VLOOKUP($B237,[1]!Table1[#All],3,FALSE),""))</f>
        <v/>
      </c>
      <c r="J237" t="str">
        <f>IF($B237="","",IFERROR(VLOOKUP($B237,[1]!Table1[#All],5,FALSE),""))</f>
        <v/>
      </c>
      <c r="K237" t="str">
        <f>IF($B237="","",IFERROR(VLOOKUP($B237,[1]!Table1[#All],7,FALSE),""))</f>
        <v/>
      </c>
      <c r="L237" t="str">
        <f>IF($B237="","",IFERROR(VLOOKUP($B237,[1]!Table1[#All],70,FALSE),""))</f>
        <v/>
      </c>
      <c r="M237">
        <v>44.91</v>
      </c>
      <c r="N237" t="str">
        <f>IF($B237="","",IFERROR(VLOOKUP($B237,[1]!Table1[#All],N$1,FALSE),""))</f>
        <v/>
      </c>
      <c r="O237" t="str">
        <f>IF($B237="","",IFERROR(VLOOKUP($B237,[1]!Table1[#All],O$1,FALSE),""))</f>
        <v/>
      </c>
      <c r="P237" t="str">
        <f>IF($B237="","",IFERROR(VLOOKUP($B237,[1]!Table1[#All],P$1,FALSE),""))</f>
        <v/>
      </c>
      <c r="Q237" t="str">
        <f>IF($B237="","",IFERROR(VLOOKUP($B237,[1]!Table1[#All],Q$1,FALSE),""))</f>
        <v/>
      </c>
      <c r="R237" t="str">
        <f>IF($B237="","",IFERROR(VLOOKUP($B237,[1]!Table1[#All],R$1,FALSE),""))</f>
        <v/>
      </c>
      <c r="S237" t="str">
        <f>IF($B237="","",IFERROR(VLOOKUP($B237,[1]!Table1[#All],S$1,FALSE),""))</f>
        <v/>
      </c>
      <c r="T237" t="str">
        <f>IF($B237="","",IFERROR(VLOOKUP($B237,[1]!Table1[#All],T$1,FALSE),""))</f>
        <v/>
      </c>
      <c r="U237" t="str">
        <f>IF($B237="","",IFERROR(VLOOKUP($B237,[1]!Table1[#All],U$1,FALSE),""))</f>
        <v/>
      </c>
      <c r="V237" t="str">
        <f>IF($B237="","",IFERROR(VLOOKUP($B237,[1]!Table1[#All],V$1,FALSE),""))</f>
        <v/>
      </c>
      <c r="W237" t="str">
        <f>IF($B237="","",IFERROR(VLOOKUP($B237,[1]!Table1[#All],W$1,FALSE),""))</f>
        <v/>
      </c>
      <c r="X237" t="str">
        <f>IF($B237="","",IFERROR(VLOOKUP($B237,[1]!Table1[#All],X$1,FALSE),""))</f>
        <v/>
      </c>
      <c r="Y237" t="str">
        <f>IF($B237="","",IFERROR(VLOOKUP($B237,[1]!Table1[#All],Y$1,FALSE),""))</f>
        <v/>
      </c>
      <c r="Z237">
        <v>61</v>
      </c>
      <c r="AA237">
        <v>534</v>
      </c>
      <c r="AB237">
        <v>2048</v>
      </c>
      <c r="AC237">
        <v>55008</v>
      </c>
      <c r="AD237">
        <v>536</v>
      </c>
      <c r="AE237">
        <v>0.3</v>
      </c>
      <c r="AF237">
        <v>1.53</v>
      </c>
      <c r="AG237">
        <v>3.4</v>
      </c>
      <c r="AH237">
        <v>0.12</v>
      </c>
      <c r="AI237">
        <v>9.0299999999999994</v>
      </c>
      <c r="AJ237">
        <v>1.96</v>
      </c>
      <c r="AK237">
        <v>0.53</v>
      </c>
      <c r="AL237">
        <v>100</v>
      </c>
      <c r="AM237">
        <v>-0.82</v>
      </c>
      <c r="AN237">
        <v>0.05</v>
      </c>
      <c r="AO237">
        <v>1.65</v>
      </c>
    </row>
    <row r="238" spans="1:42" x14ac:dyDescent="0.25">
      <c r="A238" t="s">
        <v>260</v>
      </c>
      <c r="B238" t="str">
        <f t="shared" si="3"/>
        <v/>
      </c>
      <c r="D238" t="s">
        <v>22</v>
      </c>
      <c r="F238">
        <v>-122.0329</v>
      </c>
      <c r="G238">
        <v>37.735900000000001</v>
      </c>
      <c r="I238" t="str">
        <f>IF($B238="","",IFERROR(VLOOKUP($B238,[1]!Table1[#All],3,FALSE),""))</f>
        <v/>
      </c>
      <c r="J238" t="str">
        <f>IF($B238="","",IFERROR(VLOOKUP($B238,[1]!Table1[#All],5,FALSE),""))</f>
        <v/>
      </c>
      <c r="K238" t="str">
        <f>IF($B238="","",IFERROR(VLOOKUP($B238,[1]!Table1[#All],7,FALSE),""))</f>
        <v/>
      </c>
      <c r="L238" t="str">
        <f>IF($B238="","",IFERROR(VLOOKUP($B238,[1]!Table1[#All],70,FALSE),""))</f>
        <v/>
      </c>
      <c r="M238">
        <v>15.95</v>
      </c>
      <c r="N238" t="str">
        <f>IF($B238="","",IFERROR(VLOOKUP($B238,[1]!Table1[#All],N$1,FALSE),""))</f>
        <v/>
      </c>
      <c r="O238" t="str">
        <f>IF($B238="","",IFERROR(VLOOKUP($B238,[1]!Table1[#All],O$1,FALSE),""))</f>
        <v/>
      </c>
      <c r="P238" t="str">
        <f>IF($B238="","",IFERROR(VLOOKUP($B238,[1]!Table1[#All],P$1,FALSE),""))</f>
        <v/>
      </c>
      <c r="Q238" t="str">
        <f>IF($B238="","",IFERROR(VLOOKUP($B238,[1]!Table1[#All],Q$1,FALSE),""))</f>
        <v/>
      </c>
      <c r="R238" t="str">
        <f>IF($B238="","",IFERROR(VLOOKUP($B238,[1]!Table1[#All],R$1,FALSE),""))</f>
        <v/>
      </c>
      <c r="S238" t="str">
        <f>IF($B238="","",IFERROR(VLOOKUP($B238,[1]!Table1[#All],S$1,FALSE),""))</f>
        <v/>
      </c>
      <c r="T238" t="str">
        <f>IF($B238="","",IFERROR(VLOOKUP($B238,[1]!Table1[#All],T$1,FALSE),""))</f>
        <v/>
      </c>
      <c r="U238" t="str">
        <f>IF($B238="","",IFERROR(VLOOKUP($B238,[1]!Table1[#All],U$1,FALSE),""))</f>
        <v/>
      </c>
      <c r="V238" t="str">
        <f>IF($B238="","",IFERROR(VLOOKUP($B238,[1]!Table1[#All],V$1,FALSE),""))</f>
        <v/>
      </c>
      <c r="W238" t="str">
        <f>IF($B238="","",IFERROR(VLOOKUP($B238,[1]!Table1[#All],W$1,FALSE),""))</f>
        <v/>
      </c>
      <c r="X238" t="str">
        <f>IF($B238="","",IFERROR(VLOOKUP($B238,[1]!Table1[#All],X$1,FALSE),""))</f>
        <v/>
      </c>
      <c r="Y238" t="str">
        <f>IF($B238="","",IFERROR(VLOOKUP($B238,[1]!Table1[#All],Y$1,FALSE),""))</f>
        <v/>
      </c>
      <c r="Z238">
        <v>123</v>
      </c>
      <c r="AA238">
        <v>446</v>
      </c>
      <c r="AB238">
        <v>2071</v>
      </c>
      <c r="AC238">
        <v>57835</v>
      </c>
      <c r="AD238">
        <v>545</v>
      </c>
      <c r="AE238">
        <v>0.3</v>
      </c>
      <c r="AF238">
        <v>1.53</v>
      </c>
      <c r="AG238">
        <v>3.48</v>
      </c>
      <c r="AH238">
        <v>0.11</v>
      </c>
      <c r="AI238">
        <v>9.84</v>
      </c>
      <c r="AJ238">
        <v>1.96</v>
      </c>
      <c r="AK238">
        <v>0.62</v>
      </c>
      <c r="AL238">
        <v>100</v>
      </c>
      <c r="AM238">
        <v>-0.78</v>
      </c>
      <c r="AN238">
        <v>0.05</v>
      </c>
      <c r="AO238">
        <v>1.2</v>
      </c>
    </row>
    <row r="239" spans="1:42" x14ac:dyDescent="0.25">
      <c r="A239" t="s">
        <v>261</v>
      </c>
      <c r="B239" t="str">
        <f t="shared" si="3"/>
        <v/>
      </c>
      <c r="D239" t="s">
        <v>93</v>
      </c>
      <c r="F239">
        <v>-122.0292</v>
      </c>
      <c r="G239">
        <v>37.759300000000003</v>
      </c>
      <c r="I239" t="str">
        <f>IF($B239="","",IFERROR(VLOOKUP($B239,[1]!Table1[#All],3,FALSE),""))</f>
        <v/>
      </c>
      <c r="J239" t="str">
        <f>IF($B239="","",IFERROR(VLOOKUP($B239,[1]!Table1[#All],5,FALSE),""))</f>
        <v/>
      </c>
      <c r="K239" t="str">
        <f>IF($B239="","",IFERROR(VLOOKUP($B239,[1]!Table1[#All],7,FALSE),""))</f>
        <v/>
      </c>
      <c r="L239" t="str">
        <f>IF($B239="","",IFERROR(VLOOKUP($B239,[1]!Table1[#All],70,FALSE),""))</f>
        <v/>
      </c>
      <c r="M239">
        <v>11.38</v>
      </c>
      <c r="N239" t="str">
        <f>IF($B239="","",IFERROR(VLOOKUP($B239,[1]!Table1[#All],N$1,FALSE),""))</f>
        <v/>
      </c>
      <c r="O239" t="str">
        <f>IF($B239="","",IFERROR(VLOOKUP($B239,[1]!Table1[#All],O$1,FALSE),""))</f>
        <v/>
      </c>
      <c r="P239" t="str">
        <f>IF($B239="","",IFERROR(VLOOKUP($B239,[1]!Table1[#All],P$1,FALSE),""))</f>
        <v/>
      </c>
      <c r="Q239" t="str">
        <f>IF($B239="","",IFERROR(VLOOKUP($B239,[1]!Table1[#All],Q$1,FALSE),""))</f>
        <v/>
      </c>
      <c r="R239" t="str">
        <f>IF($B239="","",IFERROR(VLOOKUP($B239,[1]!Table1[#All],R$1,FALSE),""))</f>
        <v/>
      </c>
      <c r="S239" t="str">
        <f>IF($B239="","",IFERROR(VLOOKUP($B239,[1]!Table1[#All],S$1,FALSE),""))</f>
        <v/>
      </c>
      <c r="T239" t="str">
        <f>IF($B239="","",IFERROR(VLOOKUP($B239,[1]!Table1[#All],T$1,FALSE),""))</f>
        <v/>
      </c>
      <c r="U239" t="str">
        <f>IF($B239="","",IFERROR(VLOOKUP($B239,[1]!Table1[#All],U$1,FALSE),""))</f>
        <v/>
      </c>
      <c r="V239" t="str">
        <f>IF($B239="","",IFERROR(VLOOKUP($B239,[1]!Table1[#All],V$1,FALSE),""))</f>
        <v/>
      </c>
      <c r="W239" t="str">
        <f>IF($B239="","",IFERROR(VLOOKUP($B239,[1]!Table1[#All],W$1,FALSE),""))</f>
        <v/>
      </c>
      <c r="X239" t="str">
        <f>IF($B239="","",IFERROR(VLOOKUP($B239,[1]!Table1[#All],X$1,FALSE),""))</f>
        <v/>
      </c>
      <c r="Y239" t="str">
        <f>IF($B239="","",IFERROR(VLOOKUP($B239,[1]!Table1[#All],Y$1,FALSE),""))</f>
        <v/>
      </c>
      <c r="Z239">
        <v>157</v>
      </c>
      <c r="AA239">
        <v>413</v>
      </c>
      <c r="AB239">
        <v>2071</v>
      </c>
      <c r="AC239">
        <v>57835</v>
      </c>
      <c r="AD239">
        <v>542</v>
      </c>
      <c r="AE239">
        <v>0.3</v>
      </c>
      <c r="AF239">
        <v>1.53</v>
      </c>
      <c r="AG239">
        <v>4.28</v>
      </c>
      <c r="AH239">
        <v>0.11</v>
      </c>
      <c r="AI239">
        <v>12.03</v>
      </c>
      <c r="AJ239">
        <v>1.96</v>
      </c>
      <c r="AK239">
        <v>0.81</v>
      </c>
      <c r="AL239">
        <v>100</v>
      </c>
      <c r="AM239">
        <v>-0.78</v>
      </c>
      <c r="AN239">
        <v>0.05</v>
      </c>
      <c r="AO239">
        <v>1.06</v>
      </c>
    </row>
    <row r="240" spans="1:42" x14ac:dyDescent="0.25">
      <c r="A240" t="s">
        <v>262</v>
      </c>
      <c r="B240" t="str">
        <f t="shared" si="3"/>
        <v/>
      </c>
      <c r="D240" t="s">
        <v>263</v>
      </c>
      <c r="F240">
        <v>-122.3262</v>
      </c>
      <c r="G240">
        <v>37.566400000000002</v>
      </c>
      <c r="I240" t="str">
        <f>IF($B240="","",IFERROR(VLOOKUP($B240,[1]!Table1[#All],3,FALSE),""))</f>
        <v/>
      </c>
      <c r="J240" t="str">
        <f>IF($B240="","",IFERROR(VLOOKUP($B240,[1]!Table1[#All],5,FALSE),""))</f>
        <v/>
      </c>
      <c r="K240" t="str">
        <f>IF($B240="","",IFERROR(VLOOKUP($B240,[1]!Table1[#All],7,FALSE),""))</f>
        <v/>
      </c>
      <c r="L240" t="str">
        <f>IF($B240="","",IFERROR(VLOOKUP($B240,[1]!Table1[#All],70,FALSE),""))</f>
        <v/>
      </c>
      <c r="M240">
        <v>85.11</v>
      </c>
      <c r="N240" t="str">
        <f>IF($B240="","",IFERROR(VLOOKUP($B240,[1]!Table1[#All],N$1,FALSE),""))</f>
        <v/>
      </c>
      <c r="O240" t="str">
        <f>IF($B240="","",IFERROR(VLOOKUP($B240,[1]!Table1[#All],O$1,FALSE),""))</f>
        <v/>
      </c>
      <c r="P240" t="str">
        <f>IF($B240="","",IFERROR(VLOOKUP($B240,[1]!Table1[#All],P$1,FALSE),""))</f>
        <v/>
      </c>
      <c r="Q240" t="str">
        <f>IF($B240="","",IFERROR(VLOOKUP($B240,[1]!Table1[#All],Q$1,FALSE),""))</f>
        <v/>
      </c>
      <c r="R240" t="str">
        <f>IF($B240="","",IFERROR(VLOOKUP($B240,[1]!Table1[#All],R$1,FALSE),""))</f>
        <v/>
      </c>
      <c r="S240" t="str">
        <f>IF($B240="","",IFERROR(VLOOKUP($B240,[1]!Table1[#All],S$1,FALSE),""))</f>
        <v/>
      </c>
      <c r="T240" t="str">
        <f>IF($B240="","",IFERROR(VLOOKUP($B240,[1]!Table1[#All],T$1,FALSE),""))</f>
        <v/>
      </c>
      <c r="U240" t="str">
        <f>IF($B240="","",IFERROR(VLOOKUP($B240,[1]!Table1[#All],U$1,FALSE),""))</f>
        <v/>
      </c>
      <c r="V240" t="str">
        <f>IF($B240="","",IFERROR(VLOOKUP($B240,[1]!Table1[#All],V$1,FALSE),""))</f>
        <v/>
      </c>
      <c r="W240" t="str">
        <f>IF($B240="","",IFERROR(VLOOKUP($B240,[1]!Table1[#All],W$1,FALSE),""))</f>
        <v/>
      </c>
      <c r="X240" t="str">
        <f>IF($B240="","",IFERROR(VLOOKUP($B240,[1]!Table1[#All],X$1,FALSE),""))</f>
        <v/>
      </c>
      <c r="Y240" t="str">
        <f>IF($B240="","",IFERROR(VLOOKUP($B240,[1]!Table1[#All],Y$1,FALSE),""))</f>
        <v/>
      </c>
      <c r="Z240">
        <v>9</v>
      </c>
      <c r="AA240">
        <v>627</v>
      </c>
      <c r="AB240">
        <v>1964</v>
      </c>
      <c r="AC240">
        <v>50812</v>
      </c>
      <c r="AD240">
        <v>795</v>
      </c>
      <c r="AE240">
        <v>0.26</v>
      </c>
      <c r="AF240">
        <v>1.43</v>
      </c>
      <c r="AG240">
        <v>6.92</v>
      </c>
      <c r="AH240">
        <v>0.08</v>
      </c>
      <c r="AI240">
        <v>3.8</v>
      </c>
      <c r="AJ240">
        <v>1.78</v>
      </c>
      <c r="AK240">
        <v>0.38</v>
      </c>
      <c r="AL240">
        <v>90</v>
      </c>
      <c r="AM240">
        <v>-0.63</v>
      </c>
      <c r="AN240">
        <v>0.04</v>
      </c>
      <c r="AO240">
        <v>1.93</v>
      </c>
    </row>
    <row r="241" spans="1:42" x14ac:dyDescent="0.25">
      <c r="A241" t="s">
        <v>264</v>
      </c>
      <c r="B241" t="str">
        <f t="shared" si="3"/>
        <v/>
      </c>
      <c r="D241" t="s">
        <v>263</v>
      </c>
      <c r="F241">
        <v>-122.32859999999999</v>
      </c>
      <c r="G241">
        <v>37.562399999999997</v>
      </c>
      <c r="I241" t="str">
        <f>IF($B241="","",IFERROR(VLOOKUP($B241,[1]!Table1[#All],3,FALSE),""))</f>
        <v/>
      </c>
      <c r="J241" t="str">
        <f>IF($B241="","",IFERROR(VLOOKUP($B241,[1]!Table1[#All],5,FALSE),""))</f>
        <v/>
      </c>
      <c r="K241" t="str">
        <f>IF($B241="","",IFERROR(VLOOKUP($B241,[1]!Table1[#All],7,FALSE),""))</f>
        <v/>
      </c>
      <c r="L241" t="str">
        <f>IF($B241="","",IFERROR(VLOOKUP($B241,[1]!Table1[#All],70,FALSE),""))</f>
        <v/>
      </c>
      <c r="M241">
        <v>84.8</v>
      </c>
      <c r="N241" t="str">
        <f>IF($B241="","",IFERROR(VLOOKUP($B241,[1]!Table1[#All],N$1,FALSE),""))</f>
        <v/>
      </c>
      <c r="O241" t="str">
        <f>IF($B241="","",IFERROR(VLOOKUP($B241,[1]!Table1[#All],O$1,FALSE),""))</f>
        <v/>
      </c>
      <c r="P241" t="str">
        <f>IF($B241="","",IFERROR(VLOOKUP($B241,[1]!Table1[#All],P$1,FALSE),""))</f>
        <v/>
      </c>
      <c r="Q241" t="str">
        <f>IF($B241="","",IFERROR(VLOOKUP($B241,[1]!Table1[#All],Q$1,FALSE),""))</f>
        <v/>
      </c>
      <c r="R241" t="str">
        <f>IF($B241="","",IFERROR(VLOOKUP($B241,[1]!Table1[#All],R$1,FALSE),""))</f>
        <v/>
      </c>
      <c r="S241" t="str">
        <f>IF($B241="","",IFERROR(VLOOKUP($B241,[1]!Table1[#All],S$1,FALSE),""))</f>
        <v/>
      </c>
      <c r="T241" t="str">
        <f>IF($B241="","",IFERROR(VLOOKUP($B241,[1]!Table1[#All],T$1,FALSE),""))</f>
        <v/>
      </c>
      <c r="U241" t="str">
        <f>IF($B241="","",IFERROR(VLOOKUP($B241,[1]!Table1[#All],U$1,FALSE),""))</f>
        <v/>
      </c>
      <c r="V241" t="str">
        <f>IF($B241="","",IFERROR(VLOOKUP($B241,[1]!Table1[#All],V$1,FALSE),""))</f>
        <v/>
      </c>
      <c r="W241" t="str">
        <f>IF($B241="","",IFERROR(VLOOKUP($B241,[1]!Table1[#All],W$1,FALSE),""))</f>
        <v/>
      </c>
      <c r="X241" t="str">
        <f>IF($B241="","",IFERROR(VLOOKUP($B241,[1]!Table1[#All],X$1,FALSE),""))</f>
        <v/>
      </c>
      <c r="Y241" t="str">
        <f>IF($B241="","",IFERROR(VLOOKUP($B241,[1]!Table1[#All],Y$1,FALSE),""))</f>
        <v/>
      </c>
      <c r="Z241">
        <v>9</v>
      </c>
      <c r="AA241">
        <v>627</v>
      </c>
      <c r="AB241">
        <v>2011</v>
      </c>
      <c r="AC241">
        <v>55194</v>
      </c>
      <c r="AD241">
        <v>876</v>
      </c>
      <c r="AE241">
        <v>0.26</v>
      </c>
      <c r="AF241">
        <v>1.44</v>
      </c>
      <c r="AG241">
        <v>7.07</v>
      </c>
      <c r="AH241">
        <v>0.08</v>
      </c>
      <c r="AI241">
        <v>3.81</v>
      </c>
      <c r="AJ241">
        <v>1.76</v>
      </c>
      <c r="AK241">
        <v>0.38</v>
      </c>
      <c r="AL241">
        <v>90</v>
      </c>
      <c r="AM241">
        <v>-0.64</v>
      </c>
      <c r="AN241">
        <v>0.03</v>
      </c>
      <c r="AO241">
        <v>1.93</v>
      </c>
    </row>
    <row r="242" spans="1:42" x14ac:dyDescent="0.25">
      <c r="A242" t="s">
        <v>265</v>
      </c>
      <c r="B242" t="str">
        <f t="shared" si="3"/>
        <v/>
      </c>
      <c r="D242" t="s">
        <v>263</v>
      </c>
      <c r="F242">
        <v>-122.3416</v>
      </c>
      <c r="G242">
        <v>37.559899999999999</v>
      </c>
      <c r="I242" t="str">
        <f>IF($B242="","",IFERROR(VLOOKUP($B242,[1]!Table1[#All],3,FALSE),""))</f>
        <v/>
      </c>
      <c r="J242" t="str">
        <f>IF($B242="","",IFERROR(VLOOKUP($B242,[1]!Table1[#All],5,FALSE),""))</f>
        <v/>
      </c>
      <c r="K242" t="str">
        <f>IF($B242="","",IFERROR(VLOOKUP($B242,[1]!Table1[#All],7,FALSE),""))</f>
        <v/>
      </c>
      <c r="L242" t="str">
        <f>IF($B242="","",IFERROR(VLOOKUP($B242,[1]!Table1[#All],70,FALSE),""))</f>
        <v/>
      </c>
      <c r="M242">
        <v>82.92</v>
      </c>
      <c r="N242" t="str">
        <f>IF($B242="","",IFERROR(VLOOKUP($B242,[1]!Table1[#All],N$1,FALSE),""))</f>
        <v/>
      </c>
      <c r="O242" t="str">
        <f>IF($B242="","",IFERROR(VLOOKUP($B242,[1]!Table1[#All],O$1,FALSE),""))</f>
        <v/>
      </c>
      <c r="P242" t="str">
        <f>IF($B242="","",IFERROR(VLOOKUP($B242,[1]!Table1[#All],P$1,FALSE),""))</f>
        <v/>
      </c>
      <c r="Q242" t="str">
        <f>IF($B242="","",IFERROR(VLOOKUP($B242,[1]!Table1[#All],Q$1,FALSE),""))</f>
        <v/>
      </c>
      <c r="R242" t="str">
        <f>IF($B242="","",IFERROR(VLOOKUP($B242,[1]!Table1[#All],R$1,FALSE),""))</f>
        <v/>
      </c>
      <c r="S242" t="str">
        <f>IF($B242="","",IFERROR(VLOOKUP($B242,[1]!Table1[#All],S$1,FALSE),""))</f>
        <v/>
      </c>
      <c r="T242" t="str">
        <f>IF($B242="","",IFERROR(VLOOKUP($B242,[1]!Table1[#All],T$1,FALSE),""))</f>
        <v/>
      </c>
      <c r="U242" t="str">
        <f>IF($B242="","",IFERROR(VLOOKUP($B242,[1]!Table1[#All],U$1,FALSE),""))</f>
        <v/>
      </c>
      <c r="V242" t="str">
        <f>IF($B242="","",IFERROR(VLOOKUP($B242,[1]!Table1[#All],V$1,FALSE),""))</f>
        <v/>
      </c>
      <c r="W242" t="str">
        <f>IF($B242="","",IFERROR(VLOOKUP($B242,[1]!Table1[#All],W$1,FALSE),""))</f>
        <v/>
      </c>
      <c r="X242" t="str">
        <f>IF($B242="","",IFERROR(VLOOKUP($B242,[1]!Table1[#All],X$1,FALSE),""))</f>
        <v/>
      </c>
      <c r="Y242" t="str">
        <f>IF($B242="","",IFERROR(VLOOKUP($B242,[1]!Table1[#All],Y$1,FALSE),""))</f>
        <v/>
      </c>
      <c r="Z242">
        <v>16</v>
      </c>
      <c r="AA242">
        <v>619</v>
      </c>
      <c r="AB242">
        <v>2011</v>
      </c>
      <c r="AC242">
        <v>55194</v>
      </c>
      <c r="AD242">
        <v>842</v>
      </c>
      <c r="AE242">
        <v>0.26</v>
      </c>
      <c r="AF242">
        <v>1.43</v>
      </c>
      <c r="AG242">
        <v>7.33</v>
      </c>
      <c r="AH242">
        <v>0.08</v>
      </c>
      <c r="AI242">
        <v>3.86</v>
      </c>
      <c r="AJ242">
        <v>1.74</v>
      </c>
      <c r="AK242">
        <v>0.39</v>
      </c>
      <c r="AL242">
        <v>92</v>
      </c>
      <c r="AM242">
        <v>-0.72</v>
      </c>
      <c r="AN242">
        <v>0.02</v>
      </c>
      <c r="AO242">
        <v>1.92</v>
      </c>
    </row>
    <row r="243" spans="1:42" x14ac:dyDescent="0.25">
      <c r="A243" t="s">
        <v>266</v>
      </c>
      <c r="B243" t="str">
        <f t="shared" si="3"/>
        <v/>
      </c>
      <c r="D243" t="s">
        <v>22</v>
      </c>
      <c r="F243">
        <v>-122.35209999999999</v>
      </c>
      <c r="G243">
        <v>37.532299999999999</v>
      </c>
      <c r="I243" t="str">
        <f>IF($B243="","",IFERROR(VLOOKUP($B243,[1]!Table1[#All],3,FALSE),""))</f>
        <v/>
      </c>
      <c r="J243" t="str">
        <f>IF($B243="","",IFERROR(VLOOKUP($B243,[1]!Table1[#All],5,FALSE),""))</f>
        <v/>
      </c>
      <c r="K243" t="str">
        <f>IF($B243="","",IFERROR(VLOOKUP($B243,[1]!Table1[#All],7,FALSE),""))</f>
        <v/>
      </c>
      <c r="L243" t="str">
        <f>IF($B243="","",IFERROR(VLOOKUP($B243,[1]!Table1[#All],70,FALSE),""))</f>
        <v/>
      </c>
      <c r="M243">
        <v>75.53</v>
      </c>
      <c r="N243" t="str">
        <f>IF($B243="","",IFERROR(VLOOKUP($B243,[1]!Table1[#All],N$1,FALSE),""))</f>
        <v/>
      </c>
      <c r="O243" t="str">
        <f>IF($B243="","",IFERROR(VLOOKUP($B243,[1]!Table1[#All],O$1,FALSE),""))</f>
        <v/>
      </c>
      <c r="P243" t="str">
        <f>IF($B243="","",IFERROR(VLOOKUP($B243,[1]!Table1[#All],P$1,FALSE),""))</f>
        <v/>
      </c>
      <c r="Q243" t="str">
        <f>IF($B243="","",IFERROR(VLOOKUP($B243,[1]!Table1[#All],Q$1,FALSE),""))</f>
        <v/>
      </c>
      <c r="R243" t="str">
        <f>IF($B243="","",IFERROR(VLOOKUP($B243,[1]!Table1[#All],R$1,FALSE),""))</f>
        <v/>
      </c>
      <c r="S243" t="str">
        <f>IF($B243="","",IFERROR(VLOOKUP($B243,[1]!Table1[#All],S$1,FALSE),""))</f>
        <v/>
      </c>
      <c r="T243" t="str">
        <f>IF($B243="","",IFERROR(VLOOKUP($B243,[1]!Table1[#All],T$1,FALSE),""))</f>
        <v/>
      </c>
      <c r="U243" t="str">
        <f>IF($B243="","",IFERROR(VLOOKUP($B243,[1]!Table1[#All],U$1,FALSE),""))</f>
        <v/>
      </c>
      <c r="V243" t="str">
        <f>IF($B243="","",IFERROR(VLOOKUP($B243,[1]!Table1[#All],V$1,FALSE),""))</f>
        <v/>
      </c>
      <c r="W243" t="str">
        <f>IF($B243="","",IFERROR(VLOOKUP($B243,[1]!Table1[#All],W$1,FALSE),""))</f>
        <v/>
      </c>
      <c r="X243" t="str">
        <f>IF($B243="","",IFERROR(VLOOKUP($B243,[1]!Table1[#All],X$1,FALSE),""))</f>
        <v/>
      </c>
      <c r="Y243" t="str">
        <f>IF($B243="","",IFERROR(VLOOKUP($B243,[1]!Table1[#All],Y$1,FALSE),""))</f>
        <v/>
      </c>
      <c r="Z243">
        <v>66</v>
      </c>
      <c r="AA243">
        <v>567</v>
      </c>
      <c r="AB243">
        <v>2011</v>
      </c>
      <c r="AC243">
        <v>55194</v>
      </c>
      <c r="AD243">
        <v>975</v>
      </c>
      <c r="AE243">
        <v>0.26</v>
      </c>
      <c r="AF243">
        <v>1.42</v>
      </c>
      <c r="AG243">
        <v>6.51</v>
      </c>
      <c r="AH243">
        <v>0.08</v>
      </c>
      <c r="AI243">
        <v>3.96</v>
      </c>
      <c r="AJ243">
        <v>1.81</v>
      </c>
      <c r="AK243">
        <v>0.41</v>
      </c>
      <c r="AL243">
        <v>94</v>
      </c>
      <c r="AM243">
        <v>-0.69</v>
      </c>
      <c r="AN243">
        <v>0.02</v>
      </c>
      <c r="AO243">
        <v>1.88</v>
      </c>
    </row>
    <row r="244" spans="1:42" x14ac:dyDescent="0.25">
      <c r="A244" t="s">
        <v>267</v>
      </c>
      <c r="B244" t="str">
        <f t="shared" si="3"/>
        <v/>
      </c>
      <c r="D244" t="s">
        <v>100</v>
      </c>
      <c r="F244">
        <v>-122.3505</v>
      </c>
      <c r="G244">
        <v>37.531799999999997</v>
      </c>
      <c r="I244" t="str">
        <f>IF($B244="","",IFERROR(VLOOKUP($B244,[1]!Table1[#All],3,FALSE),""))</f>
        <v/>
      </c>
      <c r="J244" t="str">
        <f>IF($B244="","",IFERROR(VLOOKUP($B244,[1]!Table1[#All],5,FALSE),""))</f>
        <v/>
      </c>
      <c r="K244" t="str">
        <f>IF($B244="","",IFERROR(VLOOKUP($B244,[1]!Table1[#All],7,FALSE),""))</f>
        <v/>
      </c>
      <c r="L244" t="str">
        <f>IF($B244="","",IFERROR(VLOOKUP($B244,[1]!Table1[#All],70,FALSE),""))</f>
        <v/>
      </c>
      <c r="M244">
        <v>3.32</v>
      </c>
      <c r="N244" t="str">
        <f>IF($B244="","",IFERROR(VLOOKUP($B244,[1]!Table1[#All],N$1,FALSE),""))</f>
        <v/>
      </c>
      <c r="O244" t="str">
        <f>IF($B244="","",IFERROR(VLOOKUP($B244,[1]!Table1[#All],O$1,FALSE),""))</f>
        <v/>
      </c>
      <c r="P244" t="str">
        <f>IF($B244="","",IFERROR(VLOOKUP($B244,[1]!Table1[#All],P$1,FALSE),""))</f>
        <v/>
      </c>
      <c r="Q244" t="str">
        <f>IF($B244="","",IFERROR(VLOOKUP($B244,[1]!Table1[#All],Q$1,FALSE),""))</f>
        <v/>
      </c>
      <c r="R244" t="str">
        <f>IF($B244="","",IFERROR(VLOOKUP($B244,[1]!Table1[#All],R$1,FALSE),""))</f>
        <v/>
      </c>
      <c r="S244" t="str">
        <f>IF($B244="","",IFERROR(VLOOKUP($B244,[1]!Table1[#All],S$1,FALSE),""))</f>
        <v/>
      </c>
      <c r="T244" t="str">
        <f>IF($B244="","",IFERROR(VLOOKUP($B244,[1]!Table1[#All],T$1,FALSE),""))</f>
        <v/>
      </c>
      <c r="U244" t="str">
        <f>IF($B244="","",IFERROR(VLOOKUP($B244,[1]!Table1[#All],U$1,FALSE),""))</f>
        <v/>
      </c>
      <c r="V244" t="str">
        <f>IF($B244="","",IFERROR(VLOOKUP($B244,[1]!Table1[#All],V$1,FALSE),""))</f>
        <v/>
      </c>
      <c r="W244" t="str">
        <f>IF($B244="","",IFERROR(VLOOKUP($B244,[1]!Table1[#All],W$1,FALSE),""))</f>
        <v/>
      </c>
      <c r="X244" t="str">
        <f>IF($B244="","",IFERROR(VLOOKUP($B244,[1]!Table1[#All],X$1,FALSE),""))</f>
        <v/>
      </c>
      <c r="Y244" t="str">
        <f>IF($B244="","",IFERROR(VLOOKUP($B244,[1]!Table1[#All],Y$1,FALSE),""))</f>
        <v/>
      </c>
      <c r="Z244">
        <v>55</v>
      </c>
      <c r="AA244">
        <v>171</v>
      </c>
      <c r="AB244">
        <v>2011</v>
      </c>
      <c r="AC244">
        <v>55194</v>
      </c>
      <c r="AD244">
        <v>617</v>
      </c>
      <c r="AE244">
        <v>0.28000000000000003</v>
      </c>
      <c r="AF244">
        <v>1.49</v>
      </c>
      <c r="AG244">
        <v>34.43</v>
      </c>
      <c r="AH244">
        <v>0.01</v>
      </c>
      <c r="AI244">
        <v>1.07</v>
      </c>
      <c r="AJ244">
        <v>1.37</v>
      </c>
      <c r="AK244">
        <v>0.15</v>
      </c>
      <c r="AL244">
        <v>92</v>
      </c>
      <c r="AM244">
        <v>-1.49</v>
      </c>
      <c r="AN244">
        <v>0</v>
      </c>
      <c r="AO244">
        <v>0.52</v>
      </c>
    </row>
    <row r="245" spans="1:42" x14ac:dyDescent="0.25">
      <c r="A245" t="s">
        <v>268</v>
      </c>
      <c r="B245" t="str">
        <f t="shared" si="3"/>
        <v/>
      </c>
      <c r="D245" t="s">
        <v>263</v>
      </c>
      <c r="F245">
        <v>-122.4277</v>
      </c>
      <c r="G245">
        <v>37.571800000000003</v>
      </c>
      <c r="I245" t="str">
        <f>IF($B245="","",IFERROR(VLOOKUP($B245,[1]!Table1[#All],3,FALSE),""))</f>
        <v/>
      </c>
      <c r="J245" t="str">
        <f>IF($B245="","",IFERROR(VLOOKUP($B245,[1]!Table1[#All],5,FALSE),""))</f>
        <v/>
      </c>
      <c r="K245" t="str">
        <f>IF($B245="","",IFERROR(VLOOKUP($B245,[1]!Table1[#All],7,FALSE),""))</f>
        <v/>
      </c>
      <c r="L245" t="str">
        <f>IF($B245="","",IFERROR(VLOOKUP($B245,[1]!Table1[#All],70,FALSE),""))</f>
        <v/>
      </c>
      <c r="M245">
        <v>3.54</v>
      </c>
      <c r="N245" t="str">
        <f>IF($B245="","",IFERROR(VLOOKUP($B245,[1]!Table1[#All],N$1,FALSE),""))</f>
        <v/>
      </c>
      <c r="O245" t="str">
        <f>IF($B245="","",IFERROR(VLOOKUP($B245,[1]!Table1[#All],O$1,FALSE),""))</f>
        <v/>
      </c>
      <c r="P245" t="str">
        <f>IF($B245="","",IFERROR(VLOOKUP($B245,[1]!Table1[#All],P$1,FALSE),""))</f>
        <v/>
      </c>
      <c r="Q245" t="str">
        <f>IF($B245="","",IFERROR(VLOOKUP($B245,[1]!Table1[#All],Q$1,FALSE),""))</f>
        <v/>
      </c>
      <c r="R245" t="str">
        <f>IF($B245="","",IFERROR(VLOOKUP($B245,[1]!Table1[#All],R$1,FALSE),""))</f>
        <v/>
      </c>
      <c r="S245" t="str">
        <f>IF($B245="","",IFERROR(VLOOKUP($B245,[1]!Table1[#All],S$1,FALSE),""))</f>
        <v/>
      </c>
      <c r="T245" t="str">
        <f>IF($B245="","",IFERROR(VLOOKUP($B245,[1]!Table1[#All],T$1,FALSE),""))</f>
        <v/>
      </c>
      <c r="U245" t="str">
        <f>IF($B245="","",IFERROR(VLOOKUP($B245,[1]!Table1[#All],U$1,FALSE),""))</f>
        <v/>
      </c>
      <c r="V245" t="str">
        <f>IF($B245="","",IFERROR(VLOOKUP($B245,[1]!Table1[#All],V$1,FALSE),""))</f>
        <v/>
      </c>
      <c r="W245" t="str">
        <f>IF($B245="","",IFERROR(VLOOKUP($B245,[1]!Table1[#All],W$1,FALSE),""))</f>
        <v/>
      </c>
      <c r="X245" t="str">
        <f>IF($B245="","",IFERROR(VLOOKUP($B245,[1]!Table1[#All],X$1,FALSE),""))</f>
        <v/>
      </c>
      <c r="Y245" t="str">
        <f>IF($B245="","",IFERROR(VLOOKUP($B245,[1]!Table1[#All],Y$1,FALSE),""))</f>
        <v/>
      </c>
      <c r="Z245">
        <v>222</v>
      </c>
      <c r="AA245">
        <v>206</v>
      </c>
      <c r="AB245">
        <v>1926</v>
      </c>
      <c r="AC245">
        <v>78053</v>
      </c>
      <c r="AD245">
        <v>955</v>
      </c>
      <c r="AE245">
        <v>0.24</v>
      </c>
      <c r="AF245">
        <v>1.49</v>
      </c>
      <c r="AG245">
        <v>5.9</v>
      </c>
      <c r="AH245">
        <v>0.2</v>
      </c>
      <c r="AI245">
        <v>7.83</v>
      </c>
      <c r="AJ245">
        <v>2.5299999999999998</v>
      </c>
      <c r="AK245">
        <v>0.03</v>
      </c>
      <c r="AL245">
        <v>100</v>
      </c>
      <c r="AM245">
        <v>-0.16</v>
      </c>
      <c r="AN245">
        <v>0.02</v>
      </c>
      <c r="AO245">
        <v>0.55000000000000004</v>
      </c>
    </row>
    <row r="246" spans="1:42" x14ac:dyDescent="0.25">
      <c r="A246" t="s">
        <v>269</v>
      </c>
      <c r="B246" t="str">
        <f t="shared" si="3"/>
        <v/>
      </c>
      <c r="D246" t="s">
        <v>22</v>
      </c>
      <c r="F246">
        <v>-122.343</v>
      </c>
      <c r="G246">
        <v>37.4878</v>
      </c>
      <c r="I246" t="str">
        <f>IF($B246="","",IFERROR(VLOOKUP($B246,[1]!Table1[#All],3,FALSE),""))</f>
        <v/>
      </c>
      <c r="J246" t="str">
        <f>IF($B246="","",IFERROR(VLOOKUP($B246,[1]!Table1[#All],5,FALSE),""))</f>
        <v/>
      </c>
      <c r="K246" t="str">
        <f>IF($B246="","",IFERROR(VLOOKUP($B246,[1]!Table1[#All],7,FALSE),""))</f>
        <v/>
      </c>
      <c r="L246" t="str">
        <f>IF($B246="","",IFERROR(VLOOKUP($B246,[1]!Table1[#All],70,FALSE),""))</f>
        <v/>
      </c>
      <c r="M246">
        <v>1.97</v>
      </c>
      <c r="N246" t="str">
        <f>IF($B246="","",IFERROR(VLOOKUP($B246,[1]!Table1[#All],N$1,FALSE),""))</f>
        <v/>
      </c>
      <c r="O246" t="str">
        <f>IF($B246="","",IFERROR(VLOOKUP($B246,[1]!Table1[#All],O$1,FALSE),""))</f>
        <v/>
      </c>
      <c r="P246" t="str">
        <f>IF($B246="","",IFERROR(VLOOKUP($B246,[1]!Table1[#All],P$1,FALSE),""))</f>
        <v/>
      </c>
      <c r="Q246" t="str">
        <f>IF($B246="","",IFERROR(VLOOKUP($B246,[1]!Table1[#All],Q$1,FALSE),""))</f>
        <v/>
      </c>
      <c r="R246" t="str">
        <f>IF($B246="","",IFERROR(VLOOKUP($B246,[1]!Table1[#All],R$1,FALSE),""))</f>
        <v/>
      </c>
      <c r="S246" t="str">
        <f>IF($B246="","",IFERROR(VLOOKUP($B246,[1]!Table1[#All],S$1,FALSE),""))</f>
        <v/>
      </c>
      <c r="T246" t="str">
        <f>IF($B246="","",IFERROR(VLOOKUP($B246,[1]!Table1[#All],T$1,FALSE),""))</f>
        <v/>
      </c>
      <c r="U246" t="str">
        <f>IF($B246="","",IFERROR(VLOOKUP($B246,[1]!Table1[#All],U$1,FALSE),""))</f>
        <v/>
      </c>
      <c r="V246" t="str">
        <f>IF($B246="","",IFERROR(VLOOKUP($B246,[1]!Table1[#All],V$1,FALSE),""))</f>
        <v/>
      </c>
      <c r="W246" t="str">
        <f>IF($B246="","",IFERROR(VLOOKUP($B246,[1]!Table1[#All],W$1,FALSE),""))</f>
        <v/>
      </c>
      <c r="X246" t="str">
        <f>IF($B246="","",IFERROR(VLOOKUP($B246,[1]!Table1[#All],X$1,FALSE),""))</f>
        <v/>
      </c>
      <c r="Y246" t="str">
        <f>IF($B246="","",IFERROR(VLOOKUP($B246,[1]!Table1[#All],Y$1,FALSE),""))</f>
        <v/>
      </c>
      <c r="Z246">
        <v>109</v>
      </c>
      <c r="AA246">
        <v>375</v>
      </c>
      <c r="AB246">
        <v>2074</v>
      </c>
      <c r="AC246">
        <v>63839</v>
      </c>
      <c r="AD246">
        <v>1491</v>
      </c>
      <c r="AE246">
        <v>0.25</v>
      </c>
      <c r="AF246">
        <v>1.35</v>
      </c>
      <c r="AG246">
        <v>1.7</v>
      </c>
      <c r="AH246">
        <v>0.13</v>
      </c>
      <c r="AI246">
        <v>3.31</v>
      </c>
      <c r="AJ246">
        <v>2.0699999999999998</v>
      </c>
      <c r="AK246">
        <v>1</v>
      </c>
      <c r="AL246">
        <v>100</v>
      </c>
      <c r="AM246">
        <v>-0.74</v>
      </c>
      <c r="AN246">
        <v>0.04</v>
      </c>
      <c r="AO246">
        <v>0.28999999999999998</v>
      </c>
    </row>
    <row r="247" spans="1:42" x14ac:dyDescent="0.25">
      <c r="A247" t="s">
        <v>270</v>
      </c>
      <c r="B247" t="str">
        <f t="shared" si="3"/>
        <v>204R00893</v>
      </c>
      <c r="C247" t="s">
        <v>270</v>
      </c>
      <c r="D247" t="s">
        <v>28</v>
      </c>
      <c r="F247">
        <v>-121.67017</v>
      </c>
      <c r="G247">
        <v>37.324710000000003</v>
      </c>
      <c r="I247" t="str">
        <f>IF($B247="","",IFERROR(VLOOKUP($B247,[1]!Table1[#All],3,FALSE),""))</f>
        <v/>
      </c>
      <c r="J247" t="str">
        <f>IF($B247="","",IFERROR(VLOOKUP($B247,[1]!Table1[#All],5,FALSE),""))</f>
        <v/>
      </c>
      <c r="K247" t="str">
        <f>IF($B247="","",IFERROR(VLOOKUP($B247,[1]!Table1[#All],7,FALSE),""))</f>
        <v/>
      </c>
      <c r="L247" t="str">
        <f>IF($B247="","",IFERROR(VLOOKUP($B247,[1]!Table1[#All],70,FALSE),""))</f>
        <v/>
      </c>
      <c r="M247">
        <v>69.656700130000004</v>
      </c>
      <c r="N247" t="str">
        <f>IF($B247="","",IFERROR(VLOOKUP($B247,[1]!Table1[#All],N$1,FALSE),""))</f>
        <v/>
      </c>
      <c r="O247" t="str">
        <f>IF($B247="","",IFERROR(VLOOKUP($B247,[1]!Table1[#All],O$1,FALSE),""))</f>
        <v/>
      </c>
      <c r="P247" t="str">
        <f>IF($B247="","",IFERROR(VLOOKUP($B247,[1]!Table1[#All],P$1,FALSE),""))</f>
        <v/>
      </c>
      <c r="Q247" t="str">
        <f>IF($B247="","",IFERROR(VLOOKUP($B247,[1]!Table1[#All],Q$1,FALSE),""))</f>
        <v/>
      </c>
      <c r="R247" t="str">
        <f>IF($B247="","",IFERROR(VLOOKUP($B247,[1]!Table1[#All],R$1,FALSE),""))</f>
        <v/>
      </c>
      <c r="S247" t="str">
        <f>IF($B247="","",IFERROR(VLOOKUP($B247,[1]!Table1[#All],S$1,FALSE),""))</f>
        <v/>
      </c>
      <c r="T247" t="str">
        <f>IF($B247="","",IFERROR(VLOOKUP($B247,[1]!Table1[#All],T$1,FALSE),""))</f>
        <v/>
      </c>
      <c r="U247" t="str">
        <f>IF($B247="","",IFERROR(VLOOKUP($B247,[1]!Table1[#All],U$1,FALSE),""))</f>
        <v/>
      </c>
      <c r="V247" t="str">
        <f>IF($B247="","",IFERROR(VLOOKUP($B247,[1]!Table1[#All],V$1,FALSE),""))</f>
        <v/>
      </c>
      <c r="W247" t="str">
        <f>IF($B247="","",IFERROR(VLOOKUP($B247,[1]!Table1[#All],W$1,FALSE),""))</f>
        <v/>
      </c>
      <c r="X247" t="str">
        <f>IF($B247="","",IFERROR(VLOOKUP($B247,[1]!Table1[#All],X$1,FALSE),""))</f>
        <v/>
      </c>
      <c r="Y247" t="str">
        <f>IF($B247="","",IFERROR(VLOOKUP($B247,[1]!Table1[#All],Y$1,FALSE),""))</f>
        <v/>
      </c>
      <c r="Z247">
        <v>648.85</v>
      </c>
      <c r="AA247">
        <v>674.33</v>
      </c>
      <c r="AB247">
        <v>1978</v>
      </c>
      <c r="AC247">
        <v>58180</v>
      </c>
      <c r="AD247">
        <v>797</v>
      </c>
      <c r="AE247">
        <v>0.28000000000000003</v>
      </c>
      <c r="AF247">
        <v>1.53</v>
      </c>
      <c r="AG247">
        <v>3</v>
      </c>
      <c r="AH247">
        <v>0.09</v>
      </c>
      <c r="AI247">
        <v>3.36</v>
      </c>
      <c r="AJ247">
        <v>3.41</v>
      </c>
      <c r="AK247">
        <v>0.06</v>
      </c>
      <c r="AL247">
        <v>100</v>
      </c>
      <c r="AM247">
        <v>-0.68</v>
      </c>
      <c r="AN247">
        <v>0.05</v>
      </c>
      <c r="AO247">
        <v>1.84</v>
      </c>
      <c r="AP247" t="s">
        <v>271</v>
      </c>
    </row>
    <row r="248" spans="1:42" x14ac:dyDescent="0.25">
      <c r="A248" t="s">
        <v>272</v>
      </c>
      <c r="B248" t="str">
        <f t="shared" si="3"/>
        <v/>
      </c>
      <c r="D248" t="s">
        <v>93</v>
      </c>
      <c r="F248">
        <v>-122.0665</v>
      </c>
      <c r="G248">
        <v>37.666800000000002</v>
      </c>
      <c r="I248" t="str">
        <f>IF($B248="","",IFERROR(VLOOKUP($B248,[1]!Table1[#All],3,FALSE),""))</f>
        <v/>
      </c>
      <c r="J248" t="str">
        <f>IF($B248="","",IFERROR(VLOOKUP($B248,[1]!Table1[#All],5,FALSE),""))</f>
        <v/>
      </c>
      <c r="K248" t="str">
        <f>IF($B248="","",IFERROR(VLOOKUP($B248,[1]!Table1[#All],7,FALSE),""))</f>
        <v/>
      </c>
      <c r="L248" t="str">
        <f>IF($B248="","",IFERROR(VLOOKUP($B248,[1]!Table1[#All],70,FALSE),""))</f>
        <v/>
      </c>
      <c r="M248">
        <v>4.8</v>
      </c>
      <c r="N248" t="str">
        <f>IF($B248="","",IFERROR(VLOOKUP($B248,[1]!Table1[#All],N$1,FALSE),""))</f>
        <v/>
      </c>
      <c r="O248" t="str">
        <f>IF($B248="","",IFERROR(VLOOKUP($B248,[1]!Table1[#All],O$1,FALSE),""))</f>
        <v/>
      </c>
      <c r="P248" t="str">
        <f>IF($B248="","",IFERROR(VLOOKUP($B248,[1]!Table1[#All],P$1,FALSE),""))</f>
        <v/>
      </c>
      <c r="Q248" t="str">
        <f>IF($B248="","",IFERROR(VLOOKUP($B248,[1]!Table1[#All],Q$1,FALSE),""))</f>
        <v/>
      </c>
      <c r="R248" t="str">
        <f>IF($B248="","",IFERROR(VLOOKUP($B248,[1]!Table1[#All],R$1,FALSE),""))</f>
        <v/>
      </c>
      <c r="S248" t="str">
        <f>IF($B248="","",IFERROR(VLOOKUP($B248,[1]!Table1[#All],S$1,FALSE),""))</f>
        <v/>
      </c>
      <c r="T248" t="str">
        <f>IF($B248="","",IFERROR(VLOOKUP($B248,[1]!Table1[#All],T$1,FALSE),""))</f>
        <v/>
      </c>
      <c r="U248" t="str">
        <f>IF($B248="","",IFERROR(VLOOKUP($B248,[1]!Table1[#All],U$1,FALSE),""))</f>
        <v/>
      </c>
      <c r="V248" t="str">
        <f>IF($B248="","",IFERROR(VLOOKUP($B248,[1]!Table1[#All],V$1,FALSE),""))</f>
        <v/>
      </c>
      <c r="W248" t="str">
        <f>IF($B248="","",IFERROR(VLOOKUP($B248,[1]!Table1[#All],W$1,FALSE),""))</f>
        <v/>
      </c>
      <c r="X248" t="str">
        <f>IF($B248="","",IFERROR(VLOOKUP($B248,[1]!Table1[#All],X$1,FALSE),""))</f>
        <v/>
      </c>
      <c r="Y248" t="str">
        <f>IF($B248="","",IFERROR(VLOOKUP($B248,[1]!Table1[#All],Y$1,FALSE),""))</f>
        <v/>
      </c>
      <c r="Z248">
        <v>70</v>
      </c>
      <c r="AA248">
        <v>342</v>
      </c>
      <c r="AB248">
        <v>1989</v>
      </c>
      <c r="AC248">
        <v>47518</v>
      </c>
      <c r="AD248">
        <v>477</v>
      </c>
      <c r="AE248">
        <v>0.3</v>
      </c>
      <c r="AF248">
        <v>1.53</v>
      </c>
      <c r="AG248">
        <v>5.28</v>
      </c>
      <c r="AH248">
        <v>0.13</v>
      </c>
      <c r="AI248">
        <v>4.93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0.68</v>
      </c>
    </row>
    <row r="249" spans="1:42" x14ac:dyDescent="0.25">
      <c r="A249" t="s">
        <v>273</v>
      </c>
      <c r="B249" t="str">
        <f t="shared" si="3"/>
        <v/>
      </c>
      <c r="D249" t="s">
        <v>93</v>
      </c>
      <c r="F249">
        <v>-122.0642</v>
      </c>
      <c r="G249">
        <v>37.665700000000001</v>
      </c>
      <c r="I249" t="str">
        <f>IF($B249="","",IFERROR(VLOOKUP($B249,[1]!Table1[#All],3,FALSE),""))</f>
        <v/>
      </c>
      <c r="J249" t="str">
        <f>IF($B249="","",IFERROR(VLOOKUP($B249,[1]!Table1[#All],5,FALSE),""))</f>
        <v/>
      </c>
      <c r="K249" t="str">
        <f>IF($B249="","",IFERROR(VLOOKUP($B249,[1]!Table1[#All],7,FALSE),""))</f>
        <v/>
      </c>
      <c r="L249" t="str">
        <f>IF($B249="","",IFERROR(VLOOKUP($B249,[1]!Table1[#All],70,FALSE),""))</f>
        <v/>
      </c>
      <c r="M249">
        <v>4.7</v>
      </c>
      <c r="N249" t="str">
        <f>IF($B249="","",IFERROR(VLOOKUP($B249,[1]!Table1[#All],N$1,FALSE),""))</f>
        <v/>
      </c>
      <c r="O249" t="str">
        <f>IF($B249="","",IFERROR(VLOOKUP($B249,[1]!Table1[#All],O$1,FALSE),""))</f>
        <v/>
      </c>
      <c r="P249" t="str">
        <f>IF($B249="","",IFERROR(VLOOKUP($B249,[1]!Table1[#All],P$1,FALSE),""))</f>
        <v/>
      </c>
      <c r="Q249" t="str">
        <f>IF($B249="","",IFERROR(VLOOKUP($B249,[1]!Table1[#All],Q$1,FALSE),""))</f>
        <v/>
      </c>
      <c r="R249" t="str">
        <f>IF($B249="","",IFERROR(VLOOKUP($B249,[1]!Table1[#All],R$1,FALSE),""))</f>
        <v/>
      </c>
      <c r="S249" t="str">
        <f>IF($B249="","",IFERROR(VLOOKUP($B249,[1]!Table1[#All],S$1,FALSE),""))</f>
        <v/>
      </c>
      <c r="T249" t="str">
        <f>IF($B249="","",IFERROR(VLOOKUP($B249,[1]!Table1[#All],T$1,FALSE),""))</f>
        <v/>
      </c>
      <c r="U249" t="str">
        <f>IF($B249="","",IFERROR(VLOOKUP($B249,[1]!Table1[#All],U$1,FALSE),""))</f>
        <v/>
      </c>
      <c r="V249" t="str">
        <f>IF($B249="","",IFERROR(VLOOKUP($B249,[1]!Table1[#All],V$1,FALSE),""))</f>
        <v/>
      </c>
      <c r="W249" t="str">
        <f>IF($B249="","",IFERROR(VLOOKUP($B249,[1]!Table1[#All],W$1,FALSE),""))</f>
        <v/>
      </c>
      <c r="X249" t="str">
        <f>IF($B249="","",IFERROR(VLOOKUP($B249,[1]!Table1[#All],X$1,FALSE),""))</f>
        <v/>
      </c>
      <c r="Y249" t="str">
        <f>IF($B249="","",IFERROR(VLOOKUP($B249,[1]!Table1[#All],Y$1,FALSE),""))</f>
        <v/>
      </c>
      <c r="Z249">
        <v>76</v>
      </c>
      <c r="AA249">
        <v>336</v>
      </c>
      <c r="AB249">
        <v>1989</v>
      </c>
      <c r="AC249">
        <v>47518</v>
      </c>
      <c r="AD249">
        <v>494</v>
      </c>
      <c r="AE249">
        <v>0.3</v>
      </c>
      <c r="AF249">
        <v>1.53</v>
      </c>
      <c r="AG249">
        <v>4.95</v>
      </c>
      <c r="AH249">
        <v>0.13</v>
      </c>
      <c r="AI249">
        <v>4.9800000000000004</v>
      </c>
      <c r="AJ249">
        <v>1.96</v>
      </c>
      <c r="AK249">
        <v>0.08</v>
      </c>
      <c r="AL249">
        <v>100</v>
      </c>
      <c r="AM249">
        <v>-1.06</v>
      </c>
      <c r="AN249">
        <v>0.06</v>
      </c>
      <c r="AO249">
        <v>0.67</v>
      </c>
    </row>
    <row r="250" spans="1:42" x14ac:dyDescent="0.25">
      <c r="A250" t="s">
        <v>274</v>
      </c>
      <c r="B250" t="str">
        <f t="shared" si="3"/>
        <v/>
      </c>
      <c r="D250" t="s">
        <v>93</v>
      </c>
      <c r="F250">
        <v>-122.0548</v>
      </c>
      <c r="G250">
        <v>37.6663</v>
      </c>
      <c r="I250" t="str">
        <f>IF($B250="","",IFERROR(VLOOKUP($B250,[1]!Table1[#All],3,FALSE),""))</f>
        <v/>
      </c>
      <c r="J250" t="str">
        <f>IF($B250="","",IFERROR(VLOOKUP($B250,[1]!Table1[#All],5,FALSE),""))</f>
        <v/>
      </c>
      <c r="K250" t="str">
        <f>IF($B250="","",IFERROR(VLOOKUP($B250,[1]!Table1[#All],7,FALSE),""))</f>
        <v/>
      </c>
      <c r="L250" t="str">
        <f>IF($B250="","",IFERROR(VLOOKUP($B250,[1]!Table1[#All],70,FALSE),""))</f>
        <v/>
      </c>
      <c r="M250">
        <v>1.96</v>
      </c>
      <c r="N250" t="str">
        <f>IF($B250="","",IFERROR(VLOOKUP($B250,[1]!Table1[#All],N$1,FALSE),""))</f>
        <v/>
      </c>
      <c r="O250" t="str">
        <f>IF($B250="","",IFERROR(VLOOKUP($B250,[1]!Table1[#All],O$1,FALSE),""))</f>
        <v/>
      </c>
      <c r="P250" t="str">
        <f>IF($B250="","",IFERROR(VLOOKUP($B250,[1]!Table1[#All],P$1,FALSE),""))</f>
        <v/>
      </c>
      <c r="Q250" t="str">
        <f>IF($B250="","",IFERROR(VLOOKUP($B250,[1]!Table1[#All],Q$1,FALSE),""))</f>
        <v/>
      </c>
      <c r="R250" t="str">
        <f>IF($B250="","",IFERROR(VLOOKUP($B250,[1]!Table1[#All],R$1,FALSE),""))</f>
        <v/>
      </c>
      <c r="S250" t="str">
        <f>IF($B250="","",IFERROR(VLOOKUP($B250,[1]!Table1[#All],S$1,FALSE),""))</f>
        <v/>
      </c>
      <c r="T250" t="str">
        <f>IF($B250="","",IFERROR(VLOOKUP($B250,[1]!Table1[#All],T$1,FALSE),""))</f>
        <v/>
      </c>
      <c r="U250" t="str">
        <f>IF($B250="","",IFERROR(VLOOKUP($B250,[1]!Table1[#All],U$1,FALSE),""))</f>
        <v/>
      </c>
      <c r="V250" t="str">
        <f>IF($B250="","",IFERROR(VLOOKUP($B250,[1]!Table1[#All],V$1,FALSE),""))</f>
        <v/>
      </c>
      <c r="W250" t="str">
        <f>IF($B250="","",IFERROR(VLOOKUP($B250,[1]!Table1[#All],W$1,FALSE),""))</f>
        <v/>
      </c>
      <c r="X250" t="str">
        <f>IF($B250="","",IFERROR(VLOOKUP($B250,[1]!Table1[#All],X$1,FALSE),""))</f>
        <v/>
      </c>
      <c r="Y250" t="str">
        <f>IF($B250="","",IFERROR(VLOOKUP($B250,[1]!Table1[#All],Y$1,FALSE),""))</f>
        <v/>
      </c>
      <c r="Z250">
        <v>98</v>
      </c>
      <c r="AA250">
        <v>227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0.28999999999999998</v>
      </c>
    </row>
    <row r="251" spans="1:42" x14ac:dyDescent="0.25">
      <c r="A251" t="s">
        <v>275</v>
      </c>
      <c r="B251" t="str">
        <f t="shared" si="3"/>
        <v/>
      </c>
      <c r="D251" t="s">
        <v>93</v>
      </c>
      <c r="F251">
        <v>-122.0471</v>
      </c>
      <c r="G251">
        <v>37.665599999999998</v>
      </c>
      <c r="I251" t="str">
        <f>IF($B251="","",IFERROR(VLOOKUP($B251,[1]!Table1[#All],3,FALSE),""))</f>
        <v/>
      </c>
      <c r="J251" t="str">
        <f>IF($B251="","",IFERROR(VLOOKUP($B251,[1]!Table1[#All],5,FALSE),""))</f>
        <v/>
      </c>
      <c r="K251" t="str">
        <f>IF($B251="","",IFERROR(VLOOKUP($B251,[1]!Table1[#All],7,FALSE),""))</f>
        <v/>
      </c>
      <c r="L251" t="str">
        <f>IF($B251="","",IFERROR(VLOOKUP($B251,[1]!Table1[#All],70,FALSE),""))</f>
        <v/>
      </c>
      <c r="M251">
        <v>1.63</v>
      </c>
      <c r="N251" t="str">
        <f>IF($B251="","",IFERROR(VLOOKUP($B251,[1]!Table1[#All],N$1,FALSE),""))</f>
        <v/>
      </c>
      <c r="O251" t="str">
        <f>IF($B251="","",IFERROR(VLOOKUP($B251,[1]!Table1[#All],O$1,FALSE),""))</f>
        <v/>
      </c>
      <c r="P251" t="str">
        <f>IF($B251="","",IFERROR(VLOOKUP($B251,[1]!Table1[#All],P$1,FALSE),""))</f>
        <v/>
      </c>
      <c r="Q251" t="str">
        <f>IF($B251="","",IFERROR(VLOOKUP($B251,[1]!Table1[#All],Q$1,FALSE),""))</f>
        <v/>
      </c>
      <c r="R251" t="str">
        <f>IF($B251="","",IFERROR(VLOOKUP($B251,[1]!Table1[#All],R$1,FALSE),""))</f>
        <v/>
      </c>
      <c r="S251" t="str">
        <f>IF($B251="","",IFERROR(VLOOKUP($B251,[1]!Table1[#All],S$1,FALSE),""))</f>
        <v/>
      </c>
      <c r="T251" t="str">
        <f>IF($B251="","",IFERROR(VLOOKUP($B251,[1]!Table1[#All],T$1,FALSE),""))</f>
        <v/>
      </c>
      <c r="U251" t="str">
        <f>IF($B251="","",IFERROR(VLOOKUP($B251,[1]!Table1[#All],U$1,FALSE),""))</f>
        <v/>
      </c>
      <c r="V251" t="str">
        <f>IF($B251="","",IFERROR(VLOOKUP($B251,[1]!Table1[#All],V$1,FALSE),""))</f>
        <v/>
      </c>
      <c r="W251" t="str">
        <f>IF($B251="","",IFERROR(VLOOKUP($B251,[1]!Table1[#All],W$1,FALSE),""))</f>
        <v/>
      </c>
      <c r="X251" t="str">
        <f>IF($B251="","",IFERROR(VLOOKUP($B251,[1]!Table1[#All],X$1,FALSE),""))</f>
        <v/>
      </c>
      <c r="Y251" t="str">
        <f>IF($B251="","",IFERROR(VLOOKUP($B251,[1]!Table1[#All],Y$1,FALSE),""))</f>
        <v/>
      </c>
      <c r="Z251">
        <v>128</v>
      </c>
      <c r="AA251">
        <v>196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0.21</v>
      </c>
    </row>
    <row r="252" spans="1:42" x14ac:dyDescent="0.25">
      <c r="A252" t="s">
        <v>276</v>
      </c>
      <c r="B252" t="str">
        <f t="shared" si="3"/>
        <v/>
      </c>
      <c r="D252" t="s">
        <v>93</v>
      </c>
      <c r="F252">
        <v>-122.04340000000001</v>
      </c>
      <c r="G252">
        <v>37.664299999999997</v>
      </c>
      <c r="I252" t="str">
        <f>IF($B252="","",IFERROR(VLOOKUP($B252,[1]!Table1[#All],3,FALSE),""))</f>
        <v/>
      </c>
      <c r="J252" t="str">
        <f>IF($B252="","",IFERROR(VLOOKUP($B252,[1]!Table1[#All],5,FALSE),""))</f>
        <v/>
      </c>
      <c r="K252" t="str">
        <f>IF($B252="","",IFERROR(VLOOKUP($B252,[1]!Table1[#All],7,FALSE),""))</f>
        <v/>
      </c>
      <c r="L252" t="str">
        <f>IF($B252="","",IFERROR(VLOOKUP($B252,[1]!Table1[#All],70,FALSE),""))</f>
        <v/>
      </c>
      <c r="M252">
        <v>1.26</v>
      </c>
      <c r="N252" t="str">
        <f>IF($B252="","",IFERROR(VLOOKUP($B252,[1]!Table1[#All],N$1,FALSE),""))</f>
        <v/>
      </c>
      <c r="O252" t="str">
        <f>IF($B252="","",IFERROR(VLOOKUP($B252,[1]!Table1[#All],O$1,FALSE),""))</f>
        <v/>
      </c>
      <c r="P252" t="str">
        <f>IF($B252="","",IFERROR(VLOOKUP($B252,[1]!Table1[#All],P$1,FALSE),""))</f>
        <v/>
      </c>
      <c r="Q252" t="str">
        <f>IF($B252="","",IFERROR(VLOOKUP($B252,[1]!Table1[#All],Q$1,FALSE),""))</f>
        <v/>
      </c>
      <c r="R252" t="str">
        <f>IF($B252="","",IFERROR(VLOOKUP($B252,[1]!Table1[#All],R$1,FALSE),""))</f>
        <v/>
      </c>
      <c r="S252" t="str">
        <f>IF($B252="","",IFERROR(VLOOKUP($B252,[1]!Table1[#All],S$1,FALSE),""))</f>
        <v/>
      </c>
      <c r="T252" t="str">
        <f>IF($B252="","",IFERROR(VLOOKUP($B252,[1]!Table1[#All],T$1,FALSE),""))</f>
        <v/>
      </c>
      <c r="U252" t="str">
        <f>IF($B252="","",IFERROR(VLOOKUP($B252,[1]!Table1[#All],U$1,FALSE),""))</f>
        <v/>
      </c>
      <c r="V252" t="str">
        <f>IF($B252="","",IFERROR(VLOOKUP($B252,[1]!Table1[#All],V$1,FALSE),""))</f>
        <v/>
      </c>
      <c r="W252" t="str">
        <f>IF($B252="","",IFERROR(VLOOKUP($B252,[1]!Table1[#All],W$1,FALSE),""))</f>
        <v/>
      </c>
      <c r="X252" t="str">
        <f>IF($B252="","",IFERROR(VLOOKUP($B252,[1]!Table1[#All],X$1,FALSE),""))</f>
        <v/>
      </c>
      <c r="Y252" t="str">
        <f>IF($B252="","",IFERROR(VLOOKUP($B252,[1]!Table1[#All],Y$1,FALSE),""))</f>
        <v/>
      </c>
      <c r="Z252">
        <v>144</v>
      </c>
      <c r="AA252">
        <v>181</v>
      </c>
      <c r="AB252">
        <v>2044</v>
      </c>
      <c r="AC252">
        <v>55284</v>
      </c>
      <c r="AD252">
        <v>494</v>
      </c>
      <c r="AE252">
        <v>0.3</v>
      </c>
      <c r="AF252">
        <v>1.53</v>
      </c>
      <c r="AG252">
        <v>3.12</v>
      </c>
      <c r="AH252">
        <v>0.13</v>
      </c>
      <c r="AI252">
        <v>5.22</v>
      </c>
      <c r="AJ252">
        <v>1.96</v>
      </c>
      <c r="AK252">
        <v>0.08</v>
      </c>
      <c r="AL252">
        <v>100</v>
      </c>
      <c r="AM252">
        <v>-1.03</v>
      </c>
      <c r="AN252">
        <v>7.0000000000000007E-2</v>
      </c>
      <c r="AO252">
        <v>0.1</v>
      </c>
    </row>
    <row r="253" spans="1:42" x14ac:dyDescent="0.25">
      <c r="A253" t="s">
        <v>277</v>
      </c>
      <c r="B253" t="str">
        <f t="shared" si="3"/>
        <v/>
      </c>
      <c r="D253" t="s">
        <v>93</v>
      </c>
      <c r="F253">
        <v>-122.0557</v>
      </c>
      <c r="G253">
        <v>37.664000000000001</v>
      </c>
      <c r="I253" t="str">
        <f>IF($B253="","",IFERROR(VLOOKUP($B253,[1]!Table1[#All],3,FALSE),""))</f>
        <v/>
      </c>
      <c r="J253" t="str">
        <f>IF($B253="","",IFERROR(VLOOKUP($B253,[1]!Table1[#All],5,FALSE),""))</f>
        <v/>
      </c>
      <c r="K253" t="str">
        <f>IF($B253="","",IFERROR(VLOOKUP($B253,[1]!Table1[#All],7,FALSE),""))</f>
        <v/>
      </c>
      <c r="L253" t="str">
        <f>IF($B253="","",IFERROR(VLOOKUP($B253,[1]!Table1[#All],70,FALSE),""))</f>
        <v/>
      </c>
      <c r="M253">
        <v>2.3199999999999998</v>
      </c>
      <c r="N253" t="str">
        <f>IF($B253="","",IFERROR(VLOOKUP($B253,[1]!Table1[#All],N$1,FALSE),""))</f>
        <v/>
      </c>
      <c r="O253" t="str">
        <f>IF($B253="","",IFERROR(VLOOKUP($B253,[1]!Table1[#All],O$1,FALSE),""))</f>
        <v/>
      </c>
      <c r="P253" t="str">
        <f>IF($B253="","",IFERROR(VLOOKUP($B253,[1]!Table1[#All],P$1,FALSE),""))</f>
        <v/>
      </c>
      <c r="Q253" t="str">
        <f>IF($B253="","",IFERROR(VLOOKUP($B253,[1]!Table1[#All],Q$1,FALSE),""))</f>
        <v/>
      </c>
      <c r="R253" t="str">
        <f>IF($B253="","",IFERROR(VLOOKUP($B253,[1]!Table1[#All],R$1,FALSE),""))</f>
        <v/>
      </c>
      <c r="S253" t="str">
        <f>IF($B253="","",IFERROR(VLOOKUP($B253,[1]!Table1[#All],S$1,FALSE),""))</f>
        <v/>
      </c>
      <c r="T253" t="str">
        <f>IF($B253="","",IFERROR(VLOOKUP($B253,[1]!Table1[#All],T$1,FALSE),""))</f>
        <v/>
      </c>
      <c r="U253" t="str">
        <f>IF($B253="","",IFERROR(VLOOKUP($B253,[1]!Table1[#All],U$1,FALSE),""))</f>
        <v/>
      </c>
      <c r="V253" t="str">
        <f>IF($B253="","",IFERROR(VLOOKUP($B253,[1]!Table1[#All],V$1,FALSE),""))</f>
        <v/>
      </c>
      <c r="W253" t="str">
        <f>IF($B253="","",IFERROR(VLOOKUP($B253,[1]!Table1[#All],W$1,FALSE),""))</f>
        <v/>
      </c>
      <c r="X253" t="str">
        <f>IF($B253="","",IFERROR(VLOOKUP($B253,[1]!Table1[#All],X$1,FALSE),""))</f>
        <v/>
      </c>
      <c r="Y253" t="str">
        <f>IF($B253="","",IFERROR(VLOOKUP($B253,[1]!Table1[#All],Y$1,FALSE),""))</f>
        <v/>
      </c>
      <c r="Z253">
        <v>96</v>
      </c>
      <c r="AA253">
        <v>316</v>
      </c>
      <c r="AB253">
        <v>2044</v>
      </c>
      <c r="AC253">
        <v>55284</v>
      </c>
      <c r="AD253">
        <v>482</v>
      </c>
      <c r="AE253">
        <v>0.3</v>
      </c>
      <c r="AF253">
        <v>1.53</v>
      </c>
      <c r="AG253">
        <v>4.4400000000000004</v>
      </c>
      <c r="AH253">
        <v>0.13</v>
      </c>
      <c r="AI253">
        <v>5.04</v>
      </c>
      <c r="AJ253">
        <v>1.96</v>
      </c>
      <c r="AK253">
        <v>0.08</v>
      </c>
      <c r="AL253">
        <v>100</v>
      </c>
      <c r="AM253">
        <v>-1.05</v>
      </c>
      <c r="AN253">
        <v>7.0000000000000007E-2</v>
      </c>
      <c r="AO253">
        <v>0.36</v>
      </c>
    </row>
    <row r="254" spans="1:42" x14ac:dyDescent="0.25">
      <c r="A254" t="s">
        <v>278</v>
      </c>
      <c r="B254" t="str">
        <f t="shared" si="3"/>
        <v/>
      </c>
      <c r="D254" t="s">
        <v>93</v>
      </c>
      <c r="F254">
        <v>-122.0483</v>
      </c>
      <c r="G254">
        <v>37.662700000000001</v>
      </c>
      <c r="I254" t="str">
        <f>IF($B254="","",IFERROR(VLOOKUP($B254,[1]!Table1[#All],3,FALSE),""))</f>
        <v/>
      </c>
      <c r="J254" t="str">
        <f>IF($B254="","",IFERROR(VLOOKUP($B254,[1]!Table1[#All],5,FALSE),""))</f>
        <v/>
      </c>
      <c r="K254" t="str">
        <f>IF($B254="","",IFERROR(VLOOKUP($B254,[1]!Table1[#All],7,FALSE),""))</f>
        <v/>
      </c>
      <c r="L254" t="str">
        <f>IF($B254="","",IFERROR(VLOOKUP($B254,[1]!Table1[#All],70,FALSE),""))</f>
        <v/>
      </c>
      <c r="M254">
        <v>1.95</v>
      </c>
      <c r="N254" t="str">
        <f>IF($B254="","",IFERROR(VLOOKUP($B254,[1]!Table1[#All],N$1,FALSE),""))</f>
        <v/>
      </c>
      <c r="O254" t="str">
        <f>IF($B254="","",IFERROR(VLOOKUP($B254,[1]!Table1[#All],O$1,FALSE),""))</f>
        <v/>
      </c>
      <c r="P254" t="str">
        <f>IF($B254="","",IFERROR(VLOOKUP($B254,[1]!Table1[#All],P$1,FALSE),""))</f>
        <v/>
      </c>
      <c r="Q254" t="str">
        <f>IF($B254="","",IFERROR(VLOOKUP($B254,[1]!Table1[#All],Q$1,FALSE),""))</f>
        <v/>
      </c>
      <c r="R254" t="str">
        <f>IF($B254="","",IFERROR(VLOOKUP($B254,[1]!Table1[#All],R$1,FALSE),""))</f>
        <v/>
      </c>
      <c r="S254" t="str">
        <f>IF($B254="","",IFERROR(VLOOKUP($B254,[1]!Table1[#All],S$1,FALSE),""))</f>
        <v/>
      </c>
      <c r="T254" t="str">
        <f>IF($B254="","",IFERROR(VLOOKUP($B254,[1]!Table1[#All],T$1,FALSE),""))</f>
        <v/>
      </c>
      <c r="U254" t="str">
        <f>IF($B254="","",IFERROR(VLOOKUP($B254,[1]!Table1[#All],U$1,FALSE),""))</f>
        <v/>
      </c>
      <c r="V254" t="str">
        <f>IF($B254="","",IFERROR(VLOOKUP($B254,[1]!Table1[#All],V$1,FALSE),""))</f>
        <v/>
      </c>
      <c r="W254" t="str">
        <f>IF($B254="","",IFERROR(VLOOKUP($B254,[1]!Table1[#All],W$1,FALSE),""))</f>
        <v/>
      </c>
      <c r="X254" t="str">
        <f>IF($B254="","",IFERROR(VLOOKUP($B254,[1]!Table1[#All],X$1,FALSE),""))</f>
        <v/>
      </c>
      <c r="Y254" t="str">
        <f>IF($B254="","",IFERROR(VLOOKUP($B254,[1]!Table1[#All],Y$1,FALSE),""))</f>
        <v/>
      </c>
      <c r="Z254">
        <v>128</v>
      </c>
      <c r="AA254">
        <v>284</v>
      </c>
      <c r="AB254">
        <v>2044</v>
      </c>
      <c r="AC254">
        <v>55284</v>
      </c>
      <c r="AD254">
        <v>494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0.28999999999999998</v>
      </c>
    </row>
    <row r="255" spans="1:42" x14ac:dyDescent="0.25">
      <c r="A255" t="s">
        <v>279</v>
      </c>
      <c r="B255" t="str">
        <f t="shared" si="3"/>
        <v/>
      </c>
      <c r="D255" t="s">
        <v>93</v>
      </c>
      <c r="F255">
        <v>-122.0371</v>
      </c>
      <c r="G255">
        <v>37.6586</v>
      </c>
      <c r="I255" t="str">
        <f>IF($B255="","",IFERROR(VLOOKUP($B255,[1]!Table1[#All],3,FALSE),""))</f>
        <v/>
      </c>
      <c r="J255" t="str">
        <f>IF($B255="","",IFERROR(VLOOKUP($B255,[1]!Table1[#All],5,FALSE),""))</f>
        <v/>
      </c>
      <c r="K255" t="str">
        <f>IF($B255="","",IFERROR(VLOOKUP($B255,[1]!Table1[#All],7,FALSE),""))</f>
        <v/>
      </c>
      <c r="L255" t="str">
        <f>IF($B255="","",IFERROR(VLOOKUP($B255,[1]!Table1[#All],70,FALSE),""))</f>
        <v/>
      </c>
      <c r="M255">
        <v>1.34</v>
      </c>
      <c r="N255" t="str">
        <f>IF($B255="","",IFERROR(VLOOKUP($B255,[1]!Table1[#All],N$1,FALSE),""))</f>
        <v/>
      </c>
      <c r="O255" t="str">
        <f>IF($B255="","",IFERROR(VLOOKUP($B255,[1]!Table1[#All],O$1,FALSE),""))</f>
        <v/>
      </c>
      <c r="P255" t="str">
        <f>IF($B255="","",IFERROR(VLOOKUP($B255,[1]!Table1[#All],P$1,FALSE),""))</f>
        <v/>
      </c>
      <c r="Q255" t="str">
        <f>IF($B255="","",IFERROR(VLOOKUP($B255,[1]!Table1[#All],Q$1,FALSE),""))</f>
        <v/>
      </c>
      <c r="R255" t="str">
        <f>IF($B255="","",IFERROR(VLOOKUP($B255,[1]!Table1[#All],R$1,FALSE),""))</f>
        <v/>
      </c>
      <c r="S255" t="str">
        <f>IF($B255="","",IFERROR(VLOOKUP($B255,[1]!Table1[#All],S$1,FALSE),""))</f>
        <v/>
      </c>
      <c r="T255" t="str">
        <f>IF($B255="","",IFERROR(VLOOKUP($B255,[1]!Table1[#All],T$1,FALSE),""))</f>
        <v/>
      </c>
      <c r="U255" t="str">
        <f>IF($B255="","",IFERROR(VLOOKUP($B255,[1]!Table1[#All],U$1,FALSE),""))</f>
        <v/>
      </c>
      <c r="V255" t="str">
        <f>IF($B255="","",IFERROR(VLOOKUP($B255,[1]!Table1[#All],V$1,FALSE),""))</f>
        <v/>
      </c>
      <c r="W255" t="str">
        <f>IF($B255="","",IFERROR(VLOOKUP($B255,[1]!Table1[#All],W$1,FALSE),""))</f>
        <v/>
      </c>
      <c r="X255" t="str">
        <f>IF($B255="","",IFERROR(VLOOKUP($B255,[1]!Table1[#All],X$1,FALSE),""))</f>
        <v/>
      </c>
      <c r="Y255" t="str">
        <f>IF($B255="","",IFERROR(VLOOKUP($B255,[1]!Table1[#All],Y$1,FALSE),""))</f>
        <v/>
      </c>
      <c r="Z255">
        <v>180</v>
      </c>
      <c r="AA255">
        <v>232</v>
      </c>
      <c r="AB255">
        <v>2044</v>
      </c>
      <c r="AC255">
        <v>55284</v>
      </c>
      <c r="AD255">
        <v>527</v>
      </c>
      <c r="AE255">
        <v>0.3</v>
      </c>
      <c r="AF255">
        <v>1.53</v>
      </c>
      <c r="AG255">
        <v>3.12</v>
      </c>
      <c r="AH255">
        <v>0.13</v>
      </c>
      <c r="AI255">
        <v>5.22</v>
      </c>
      <c r="AJ255">
        <v>1.96</v>
      </c>
      <c r="AK255">
        <v>0.08</v>
      </c>
      <c r="AL255">
        <v>100</v>
      </c>
      <c r="AM255">
        <v>-1.03</v>
      </c>
      <c r="AN255">
        <v>7.0000000000000007E-2</v>
      </c>
      <c r="AO255">
        <v>0.13</v>
      </c>
    </row>
    <row r="256" spans="1:42" x14ac:dyDescent="0.25">
      <c r="A256" t="s">
        <v>280</v>
      </c>
      <c r="B256" t="str">
        <f t="shared" si="3"/>
        <v/>
      </c>
      <c r="F256">
        <v>-121.78352</v>
      </c>
      <c r="G256">
        <v>37.390430000000002</v>
      </c>
      <c r="I256" t="str">
        <f>IF($B256="","",IFERROR(VLOOKUP($B256,[1]!Table1[#All],3,FALSE),""))</f>
        <v/>
      </c>
      <c r="J256" t="str">
        <f>IF($B256="","",IFERROR(VLOOKUP($B256,[1]!Table1[#All],5,FALSE),""))</f>
        <v/>
      </c>
      <c r="K256" t="str">
        <f>IF($B256="","",IFERROR(VLOOKUP($B256,[1]!Table1[#All],7,FALSE),""))</f>
        <v/>
      </c>
      <c r="L256" t="str">
        <f>IF($B256="","",IFERROR(VLOOKUP($B256,[1]!Table1[#All],70,FALSE),""))</f>
        <v/>
      </c>
      <c r="M256">
        <v>32.72</v>
      </c>
      <c r="N256" t="str">
        <f>IF($B256="","",IFERROR(VLOOKUP($B256,[1]!Table1[#All],N$1,FALSE),""))</f>
        <v/>
      </c>
      <c r="O256" t="str">
        <f>IF($B256="","",IFERROR(VLOOKUP($B256,[1]!Table1[#All],O$1,FALSE),""))</f>
        <v/>
      </c>
      <c r="P256" t="str">
        <f>IF($B256="","",IFERROR(VLOOKUP($B256,[1]!Table1[#All],P$1,FALSE),""))</f>
        <v/>
      </c>
      <c r="Q256" t="str">
        <f>IF($B256="","",IFERROR(VLOOKUP($B256,[1]!Table1[#All],Q$1,FALSE),""))</f>
        <v/>
      </c>
      <c r="R256" t="str">
        <f>IF($B256="","",IFERROR(VLOOKUP($B256,[1]!Table1[#All],R$1,FALSE),""))</f>
        <v/>
      </c>
      <c r="S256" t="str">
        <f>IF($B256="","",IFERROR(VLOOKUP($B256,[1]!Table1[#All],S$1,FALSE),""))</f>
        <v/>
      </c>
      <c r="T256" t="str">
        <f>IF($B256="","",IFERROR(VLOOKUP($B256,[1]!Table1[#All],T$1,FALSE),""))</f>
        <v/>
      </c>
      <c r="U256" t="str">
        <f>IF($B256="","",IFERROR(VLOOKUP($B256,[1]!Table1[#All],U$1,FALSE),""))</f>
        <v/>
      </c>
      <c r="V256" t="str">
        <f>IF($B256="","",IFERROR(VLOOKUP($B256,[1]!Table1[#All],V$1,FALSE),""))</f>
        <v/>
      </c>
      <c r="W256" t="str">
        <f>IF($B256="","",IFERROR(VLOOKUP($B256,[1]!Table1[#All],W$1,FALSE),""))</f>
        <v/>
      </c>
      <c r="X256" t="str">
        <f>IF($B256="","",IFERROR(VLOOKUP($B256,[1]!Table1[#All],X$1,FALSE),""))</f>
        <v/>
      </c>
      <c r="Y256" t="str">
        <f>IF($B256="","",IFERROR(VLOOKUP($B256,[1]!Table1[#All],Y$1,FALSE),""))</f>
        <v/>
      </c>
      <c r="Z256">
        <v>301</v>
      </c>
      <c r="AA256">
        <v>609</v>
      </c>
      <c r="AB256">
        <v>2155</v>
      </c>
      <c r="AC256">
        <v>58579</v>
      </c>
      <c r="AD256">
        <v>715</v>
      </c>
      <c r="AE256">
        <v>0.28999999999999998</v>
      </c>
      <c r="AF256">
        <v>1.53</v>
      </c>
      <c r="AG256">
        <v>3.73</v>
      </c>
      <c r="AH256">
        <v>0.09</v>
      </c>
      <c r="AI256">
        <v>6.6</v>
      </c>
      <c r="AJ256">
        <v>3.08</v>
      </c>
      <c r="AK256">
        <v>0.33</v>
      </c>
      <c r="AL256">
        <v>100</v>
      </c>
      <c r="AM256">
        <v>-0.72</v>
      </c>
      <c r="AN256">
        <v>0.05</v>
      </c>
      <c r="AO256">
        <v>1.51</v>
      </c>
    </row>
    <row r="257" spans="1:42" x14ac:dyDescent="0.25">
      <c r="A257" t="s">
        <v>281</v>
      </c>
      <c r="B257" t="str">
        <f t="shared" si="3"/>
        <v>205R00066</v>
      </c>
      <c r="D257" t="s">
        <v>22</v>
      </c>
      <c r="F257">
        <v>-121.73260000000001</v>
      </c>
      <c r="G257">
        <v>37.371899999999997</v>
      </c>
      <c r="I257" t="str">
        <f>IF($B257="","",IFERROR(VLOOKUP($B257,[1]!Table1[#All],3,FALSE),""))</f>
        <v/>
      </c>
      <c r="J257" t="str">
        <f>IF($B257="","",IFERROR(VLOOKUP($B257,[1]!Table1[#All],5,FALSE),""))</f>
        <v/>
      </c>
      <c r="K257" t="str">
        <f>IF($B257="","",IFERROR(VLOOKUP($B257,[1]!Table1[#All],7,FALSE),""))</f>
        <v/>
      </c>
      <c r="L257" t="str">
        <f>IF($B257="","",IFERROR(VLOOKUP($B257,[1]!Table1[#All],70,FALSE),""))</f>
        <v/>
      </c>
      <c r="M257">
        <v>10.19</v>
      </c>
      <c r="N257" t="str">
        <f>IF($B257="","",IFERROR(VLOOKUP($B257,[1]!Table1[#All],N$1,FALSE),""))</f>
        <v/>
      </c>
      <c r="O257" t="str">
        <f>IF($B257="","",IFERROR(VLOOKUP($B257,[1]!Table1[#All],O$1,FALSE),""))</f>
        <v/>
      </c>
      <c r="P257" t="str">
        <f>IF($B257="","",IFERROR(VLOOKUP($B257,[1]!Table1[#All],P$1,FALSE),""))</f>
        <v/>
      </c>
      <c r="Q257" t="str">
        <f>IF($B257="","",IFERROR(VLOOKUP($B257,[1]!Table1[#All],Q$1,FALSE),""))</f>
        <v/>
      </c>
      <c r="R257" t="str">
        <f>IF($B257="","",IFERROR(VLOOKUP($B257,[1]!Table1[#All],R$1,FALSE),""))</f>
        <v/>
      </c>
      <c r="S257" t="str">
        <f>IF($B257="","",IFERROR(VLOOKUP($B257,[1]!Table1[#All],S$1,FALSE),""))</f>
        <v/>
      </c>
      <c r="T257" t="str">
        <f>IF($B257="","",IFERROR(VLOOKUP($B257,[1]!Table1[#All],T$1,FALSE),""))</f>
        <v/>
      </c>
      <c r="U257" t="str">
        <f>IF($B257="","",IFERROR(VLOOKUP($B257,[1]!Table1[#All],U$1,FALSE),""))</f>
        <v/>
      </c>
      <c r="V257" t="str">
        <f>IF($B257="","",IFERROR(VLOOKUP($B257,[1]!Table1[#All],V$1,FALSE),""))</f>
        <v/>
      </c>
      <c r="W257" t="str">
        <f>IF($B257="","",IFERROR(VLOOKUP($B257,[1]!Table1[#All],W$1,FALSE),""))</f>
        <v/>
      </c>
      <c r="X257" t="str">
        <f>IF($B257="","",IFERROR(VLOOKUP($B257,[1]!Table1[#All],X$1,FALSE),""))</f>
        <v/>
      </c>
      <c r="Y257" t="str">
        <f>IF($B257="","",IFERROR(VLOOKUP($B257,[1]!Table1[#All],Y$1,FALSE),""))</f>
        <v/>
      </c>
      <c r="Z257">
        <v>509</v>
      </c>
      <c r="AA257">
        <v>400</v>
      </c>
      <c r="AB257">
        <v>2048</v>
      </c>
      <c r="AC257">
        <v>63864</v>
      </c>
      <c r="AD257">
        <v>747</v>
      </c>
      <c r="AE257">
        <v>0.28999999999999998</v>
      </c>
      <c r="AF257">
        <v>1.53</v>
      </c>
      <c r="AG257">
        <v>3</v>
      </c>
      <c r="AH257">
        <v>0.05</v>
      </c>
      <c r="AI257">
        <v>3.36</v>
      </c>
      <c r="AJ257">
        <v>3.33</v>
      </c>
      <c r="AK257">
        <v>0.06</v>
      </c>
      <c r="AL257">
        <v>100</v>
      </c>
      <c r="AM257">
        <v>-0.68</v>
      </c>
      <c r="AN257">
        <v>0.03</v>
      </c>
      <c r="AO257">
        <v>1.01</v>
      </c>
      <c r="AP257" t="s">
        <v>652</v>
      </c>
    </row>
    <row r="258" spans="1:42" x14ac:dyDescent="0.25">
      <c r="A258" t="s">
        <v>282</v>
      </c>
      <c r="B258" t="str">
        <f t="shared" si="3"/>
        <v/>
      </c>
      <c r="D258" t="s">
        <v>100</v>
      </c>
      <c r="F258">
        <v>-122.12439999999999</v>
      </c>
      <c r="G258">
        <v>37.4009</v>
      </c>
      <c r="I258" t="str">
        <f>IF($B258="","",IFERROR(VLOOKUP($B258,[1]!Table1[#All],3,FALSE),""))</f>
        <v/>
      </c>
      <c r="J258" t="str">
        <f>IF($B258="","",IFERROR(VLOOKUP($B258,[1]!Table1[#All],5,FALSE),""))</f>
        <v/>
      </c>
      <c r="K258" t="str">
        <f>IF($B258="","",IFERROR(VLOOKUP($B258,[1]!Table1[#All],7,FALSE),""))</f>
        <v/>
      </c>
      <c r="L258" t="str">
        <f>IF($B258="","",IFERROR(VLOOKUP($B258,[1]!Table1[#All],70,FALSE),""))</f>
        <v/>
      </c>
      <c r="M258">
        <v>20.63</v>
      </c>
      <c r="N258" t="str">
        <f>IF($B258="","",IFERROR(VLOOKUP($B258,[1]!Table1[#All],N$1,FALSE),""))</f>
        <v/>
      </c>
      <c r="O258" t="str">
        <f>IF($B258="","",IFERROR(VLOOKUP($B258,[1]!Table1[#All],O$1,FALSE),""))</f>
        <v/>
      </c>
      <c r="P258" t="str">
        <f>IF($B258="","",IFERROR(VLOOKUP($B258,[1]!Table1[#All],P$1,FALSE),""))</f>
        <v/>
      </c>
      <c r="Q258" t="str">
        <f>IF($B258="","",IFERROR(VLOOKUP($B258,[1]!Table1[#All],Q$1,FALSE),""))</f>
        <v/>
      </c>
      <c r="R258" t="str">
        <f>IF($B258="","",IFERROR(VLOOKUP($B258,[1]!Table1[#All],R$1,FALSE),""))</f>
        <v/>
      </c>
      <c r="S258" t="str">
        <f>IF($B258="","",IFERROR(VLOOKUP($B258,[1]!Table1[#All],S$1,FALSE),""))</f>
        <v/>
      </c>
      <c r="T258" t="str">
        <f>IF($B258="","",IFERROR(VLOOKUP($B258,[1]!Table1[#All],T$1,FALSE),""))</f>
        <v/>
      </c>
      <c r="U258" t="str">
        <f>IF($B258="","",IFERROR(VLOOKUP($B258,[1]!Table1[#All],U$1,FALSE),""))</f>
        <v/>
      </c>
      <c r="V258" t="str">
        <f>IF($B258="","",IFERROR(VLOOKUP($B258,[1]!Table1[#All],V$1,FALSE),""))</f>
        <v/>
      </c>
      <c r="W258" t="str">
        <f>IF($B258="","",IFERROR(VLOOKUP($B258,[1]!Table1[#All],W$1,FALSE),""))</f>
        <v/>
      </c>
      <c r="X258" t="str">
        <f>IF($B258="","",IFERROR(VLOOKUP($B258,[1]!Table1[#All],X$1,FALSE),""))</f>
        <v/>
      </c>
      <c r="Y258" t="str">
        <f>IF($B258="","",IFERROR(VLOOKUP($B258,[1]!Table1[#All],Y$1,FALSE),""))</f>
        <v/>
      </c>
      <c r="Z258">
        <v>27</v>
      </c>
      <c r="AA258">
        <v>830</v>
      </c>
      <c r="AB258">
        <v>2126</v>
      </c>
      <c r="AC258">
        <v>41591</v>
      </c>
      <c r="AD258">
        <v>783</v>
      </c>
      <c r="AE258">
        <v>0.25</v>
      </c>
      <c r="AF258">
        <v>1.47</v>
      </c>
      <c r="AG258">
        <v>4.13</v>
      </c>
      <c r="AH258">
        <v>0.18</v>
      </c>
      <c r="AI258">
        <v>5.27</v>
      </c>
      <c r="AJ258">
        <v>2.61</v>
      </c>
      <c r="AK258">
        <v>0.05</v>
      </c>
      <c r="AL258">
        <v>54</v>
      </c>
      <c r="AM258">
        <v>-0.17</v>
      </c>
      <c r="AN258">
        <v>0.11</v>
      </c>
      <c r="AO258">
        <v>1.31</v>
      </c>
    </row>
    <row r="259" spans="1:42" x14ac:dyDescent="0.25">
      <c r="A259" t="s">
        <v>283</v>
      </c>
      <c r="B259" t="str">
        <f t="shared" ref="B259:B322" si="4">IF(IFERROR(FIND("R0",A259)=4,FALSE),A259, IF(AP259="","",AP259))</f>
        <v/>
      </c>
      <c r="D259" t="s">
        <v>22</v>
      </c>
      <c r="F259">
        <v>-122.12220000000001</v>
      </c>
      <c r="G259">
        <v>37.379800000000003</v>
      </c>
      <c r="I259" t="str">
        <f>IF($B259="","",IFERROR(VLOOKUP($B259,[1]!Table1[#All],3,FALSE),""))</f>
        <v/>
      </c>
      <c r="J259" t="str">
        <f>IF($B259="","",IFERROR(VLOOKUP($B259,[1]!Table1[#All],5,FALSE),""))</f>
        <v/>
      </c>
      <c r="K259" t="str">
        <f>IF($B259="","",IFERROR(VLOOKUP($B259,[1]!Table1[#All],7,FALSE),""))</f>
        <v/>
      </c>
      <c r="L259" t="str">
        <f>IF($B259="","",IFERROR(VLOOKUP($B259,[1]!Table1[#All],70,FALSE),""))</f>
        <v/>
      </c>
      <c r="M259">
        <v>17.3</v>
      </c>
      <c r="N259" t="str">
        <f>IF($B259="","",IFERROR(VLOOKUP($B259,[1]!Table1[#All],N$1,FALSE),""))</f>
        <v/>
      </c>
      <c r="O259" t="str">
        <f>IF($B259="","",IFERROR(VLOOKUP($B259,[1]!Table1[#All],O$1,FALSE),""))</f>
        <v/>
      </c>
      <c r="P259" t="str">
        <f>IF($B259="","",IFERROR(VLOOKUP($B259,[1]!Table1[#All],P$1,FALSE),""))</f>
        <v/>
      </c>
      <c r="Q259" t="str">
        <f>IF($B259="","",IFERROR(VLOOKUP($B259,[1]!Table1[#All],Q$1,FALSE),""))</f>
        <v/>
      </c>
      <c r="R259" t="str">
        <f>IF($B259="","",IFERROR(VLOOKUP($B259,[1]!Table1[#All],R$1,FALSE),""))</f>
        <v/>
      </c>
      <c r="S259" t="str">
        <f>IF($B259="","",IFERROR(VLOOKUP($B259,[1]!Table1[#All],S$1,FALSE),""))</f>
        <v/>
      </c>
      <c r="T259" t="str">
        <f>IF($B259="","",IFERROR(VLOOKUP($B259,[1]!Table1[#All],T$1,FALSE),""))</f>
        <v/>
      </c>
      <c r="U259" t="str">
        <f>IF($B259="","",IFERROR(VLOOKUP($B259,[1]!Table1[#All],U$1,FALSE),""))</f>
        <v/>
      </c>
      <c r="V259" t="str">
        <f>IF($B259="","",IFERROR(VLOOKUP($B259,[1]!Table1[#All],V$1,FALSE),""))</f>
        <v/>
      </c>
      <c r="W259" t="str">
        <f>IF($B259="","",IFERROR(VLOOKUP($B259,[1]!Table1[#All],W$1,FALSE),""))</f>
        <v/>
      </c>
      <c r="X259" t="str">
        <f>IF($B259="","",IFERROR(VLOOKUP($B259,[1]!Table1[#All],X$1,FALSE),""))</f>
        <v/>
      </c>
      <c r="Y259" t="str">
        <f>IF($B259="","",IFERROR(VLOOKUP($B259,[1]!Table1[#All],Y$1,FALSE),""))</f>
        <v/>
      </c>
      <c r="Z259">
        <v>56</v>
      </c>
      <c r="AA259">
        <v>802</v>
      </c>
      <c r="AB259">
        <v>2181</v>
      </c>
      <c r="AC259">
        <v>50210</v>
      </c>
      <c r="AD259">
        <v>827</v>
      </c>
      <c r="AE259">
        <v>0.24</v>
      </c>
      <c r="AF259">
        <v>1.46</v>
      </c>
      <c r="AG259">
        <v>4.5</v>
      </c>
      <c r="AH259">
        <v>0.19</v>
      </c>
      <c r="AI259">
        <v>5.77</v>
      </c>
      <c r="AJ259">
        <v>2.57</v>
      </c>
      <c r="AK259">
        <v>0.05</v>
      </c>
      <c r="AL259">
        <v>64</v>
      </c>
      <c r="AM259">
        <v>-0.3</v>
      </c>
      <c r="AN259">
        <v>0.06</v>
      </c>
      <c r="AO259">
        <v>1.24</v>
      </c>
    </row>
    <row r="260" spans="1:42" x14ac:dyDescent="0.25">
      <c r="A260" t="s">
        <v>284</v>
      </c>
      <c r="B260" t="str">
        <f t="shared" si="4"/>
        <v/>
      </c>
      <c r="D260" t="s">
        <v>22</v>
      </c>
      <c r="F260">
        <v>-122.1249</v>
      </c>
      <c r="G260">
        <v>37.360700000000001</v>
      </c>
      <c r="I260" t="str">
        <f>IF($B260="","",IFERROR(VLOOKUP($B260,[1]!Table1[#All],3,FALSE),""))</f>
        <v/>
      </c>
      <c r="J260" t="str">
        <f>IF($B260="","",IFERROR(VLOOKUP($B260,[1]!Table1[#All],5,FALSE),""))</f>
        <v/>
      </c>
      <c r="K260" t="str">
        <f>IF($B260="","",IFERROR(VLOOKUP($B260,[1]!Table1[#All],7,FALSE),""))</f>
        <v/>
      </c>
      <c r="L260" t="str">
        <f>IF($B260="","",IFERROR(VLOOKUP($B260,[1]!Table1[#All],70,FALSE),""))</f>
        <v/>
      </c>
      <c r="M260">
        <v>14.17</v>
      </c>
      <c r="N260" t="str">
        <f>IF($B260="","",IFERROR(VLOOKUP($B260,[1]!Table1[#All],N$1,FALSE),""))</f>
        <v/>
      </c>
      <c r="O260" t="str">
        <f>IF($B260="","",IFERROR(VLOOKUP($B260,[1]!Table1[#All],O$1,FALSE),""))</f>
        <v/>
      </c>
      <c r="P260" t="str">
        <f>IF($B260="","",IFERROR(VLOOKUP($B260,[1]!Table1[#All],P$1,FALSE),""))</f>
        <v/>
      </c>
      <c r="Q260" t="str">
        <f>IF($B260="","",IFERROR(VLOOKUP($B260,[1]!Table1[#All],Q$1,FALSE),""))</f>
        <v/>
      </c>
      <c r="R260" t="str">
        <f>IF($B260="","",IFERROR(VLOOKUP($B260,[1]!Table1[#All],R$1,FALSE),""))</f>
        <v/>
      </c>
      <c r="S260" t="str">
        <f>IF($B260="","",IFERROR(VLOOKUP($B260,[1]!Table1[#All],S$1,FALSE),""))</f>
        <v/>
      </c>
      <c r="T260" t="str">
        <f>IF($B260="","",IFERROR(VLOOKUP($B260,[1]!Table1[#All],T$1,FALSE),""))</f>
        <v/>
      </c>
      <c r="U260" t="str">
        <f>IF($B260="","",IFERROR(VLOOKUP($B260,[1]!Table1[#All],U$1,FALSE),""))</f>
        <v/>
      </c>
      <c r="V260" t="str">
        <f>IF($B260="","",IFERROR(VLOOKUP($B260,[1]!Table1[#All],V$1,FALSE),""))</f>
        <v/>
      </c>
      <c r="W260" t="str">
        <f>IF($B260="","",IFERROR(VLOOKUP($B260,[1]!Table1[#All],W$1,FALSE),""))</f>
        <v/>
      </c>
      <c r="X260" t="str">
        <f>IF($B260="","",IFERROR(VLOOKUP($B260,[1]!Table1[#All],X$1,FALSE),""))</f>
        <v/>
      </c>
      <c r="Y260" t="str">
        <f>IF($B260="","",IFERROR(VLOOKUP($B260,[1]!Table1[#All],Y$1,FALSE),""))</f>
        <v/>
      </c>
      <c r="Z260">
        <v>93</v>
      </c>
      <c r="AA260">
        <v>765</v>
      </c>
      <c r="AB260">
        <v>2181</v>
      </c>
      <c r="AC260">
        <v>50210</v>
      </c>
      <c r="AD260">
        <v>816</v>
      </c>
      <c r="AE260">
        <v>0.22</v>
      </c>
      <c r="AF260">
        <v>1.46</v>
      </c>
      <c r="AG260">
        <v>4.83</v>
      </c>
      <c r="AH260">
        <v>0.2</v>
      </c>
      <c r="AI260">
        <v>6.17</v>
      </c>
      <c r="AJ260">
        <v>2.85</v>
      </c>
      <c r="AK260">
        <v>0.04</v>
      </c>
      <c r="AL260">
        <v>78</v>
      </c>
      <c r="AM260">
        <v>-0.35</v>
      </c>
      <c r="AN260">
        <v>0.04</v>
      </c>
      <c r="AO260">
        <v>1.1499999999999999</v>
      </c>
    </row>
    <row r="261" spans="1:42" x14ac:dyDescent="0.25">
      <c r="A261" t="s">
        <v>285</v>
      </c>
      <c r="B261" t="str">
        <f t="shared" si="4"/>
        <v/>
      </c>
      <c r="D261" t="s">
        <v>22</v>
      </c>
      <c r="F261">
        <v>-122.1626</v>
      </c>
      <c r="G261">
        <v>37.3476</v>
      </c>
      <c r="I261" t="str">
        <f>IF($B261="","",IFERROR(VLOOKUP($B261,[1]!Table1[#All],3,FALSE),""))</f>
        <v/>
      </c>
      <c r="J261" t="str">
        <f>IF($B261="","",IFERROR(VLOOKUP($B261,[1]!Table1[#All],5,FALSE),""))</f>
        <v/>
      </c>
      <c r="K261" t="str">
        <f>IF($B261="","",IFERROR(VLOOKUP($B261,[1]!Table1[#All],7,FALSE),""))</f>
        <v/>
      </c>
      <c r="L261" t="str">
        <f>IF($B261="","",IFERROR(VLOOKUP($B261,[1]!Table1[#All],70,FALSE),""))</f>
        <v/>
      </c>
      <c r="M261">
        <v>7.24</v>
      </c>
      <c r="N261" t="str">
        <f>IF($B261="","",IFERROR(VLOOKUP($B261,[1]!Table1[#All],N$1,FALSE),""))</f>
        <v/>
      </c>
      <c r="O261" t="str">
        <f>IF($B261="","",IFERROR(VLOOKUP($B261,[1]!Table1[#All],O$1,FALSE),""))</f>
        <v/>
      </c>
      <c r="P261" t="str">
        <f>IF($B261="","",IFERROR(VLOOKUP($B261,[1]!Table1[#All],P$1,FALSE),""))</f>
        <v/>
      </c>
      <c r="Q261" t="str">
        <f>IF($B261="","",IFERROR(VLOOKUP($B261,[1]!Table1[#All],Q$1,FALSE),""))</f>
        <v/>
      </c>
      <c r="R261" t="str">
        <f>IF($B261="","",IFERROR(VLOOKUP($B261,[1]!Table1[#All],R$1,FALSE),""))</f>
        <v/>
      </c>
      <c r="S261" t="str">
        <f>IF($B261="","",IFERROR(VLOOKUP($B261,[1]!Table1[#All],S$1,FALSE),""))</f>
        <v/>
      </c>
      <c r="T261" t="str">
        <f>IF($B261="","",IFERROR(VLOOKUP($B261,[1]!Table1[#All],T$1,FALSE),""))</f>
        <v/>
      </c>
      <c r="U261" t="str">
        <f>IF($B261="","",IFERROR(VLOOKUP($B261,[1]!Table1[#All],U$1,FALSE),""))</f>
        <v/>
      </c>
      <c r="V261" t="str">
        <f>IF($B261="","",IFERROR(VLOOKUP($B261,[1]!Table1[#All],V$1,FALSE),""))</f>
        <v/>
      </c>
      <c r="W261" t="str">
        <f>IF($B261="","",IFERROR(VLOOKUP($B261,[1]!Table1[#All],W$1,FALSE),""))</f>
        <v/>
      </c>
      <c r="X261" t="str">
        <f>IF($B261="","",IFERROR(VLOOKUP($B261,[1]!Table1[#All],X$1,FALSE),""))</f>
        <v/>
      </c>
      <c r="Y261" t="str">
        <f>IF($B261="","",IFERROR(VLOOKUP($B261,[1]!Table1[#All],Y$1,FALSE),""))</f>
        <v/>
      </c>
      <c r="Z261">
        <v>180</v>
      </c>
      <c r="AA261">
        <v>678</v>
      </c>
      <c r="AB261">
        <v>2044</v>
      </c>
      <c r="AC261">
        <v>88708</v>
      </c>
      <c r="AD261">
        <v>1049</v>
      </c>
      <c r="AE261">
        <v>0.2</v>
      </c>
      <c r="AF261">
        <v>1.46</v>
      </c>
      <c r="AG261">
        <v>4.0999999999999996</v>
      </c>
      <c r="AH261">
        <v>0.17</v>
      </c>
      <c r="AI261">
        <v>5.05</v>
      </c>
      <c r="AJ261">
        <v>3.82</v>
      </c>
      <c r="AK261">
        <v>0.05</v>
      </c>
      <c r="AL261">
        <v>99</v>
      </c>
      <c r="AM261">
        <v>-0.48</v>
      </c>
      <c r="AN261">
        <v>0.05</v>
      </c>
      <c r="AO261">
        <v>0.86</v>
      </c>
    </row>
    <row r="262" spans="1:42" x14ac:dyDescent="0.25">
      <c r="A262" t="s">
        <v>286</v>
      </c>
      <c r="B262" t="str">
        <f t="shared" si="4"/>
        <v/>
      </c>
      <c r="D262" t="s">
        <v>287</v>
      </c>
      <c r="F262">
        <v>-122.0162</v>
      </c>
      <c r="G262">
        <v>37.315899999999999</v>
      </c>
      <c r="I262" t="str">
        <f>IF($B262="","",IFERROR(VLOOKUP($B262,[1]!Table1[#All],3,FALSE),""))</f>
        <v/>
      </c>
      <c r="J262" t="str">
        <f>IF($B262="","",IFERROR(VLOOKUP($B262,[1]!Table1[#All],5,FALSE),""))</f>
        <v/>
      </c>
      <c r="K262" t="str">
        <f>IF($B262="","",IFERROR(VLOOKUP($B262,[1]!Table1[#All],7,FALSE),""))</f>
        <v/>
      </c>
      <c r="L262" t="str">
        <f>IF($B262="","",IFERROR(VLOOKUP($B262,[1]!Table1[#All],70,FALSE),""))</f>
        <v/>
      </c>
      <c r="M262">
        <v>15.76</v>
      </c>
      <c r="N262" t="str">
        <f>IF($B262="","",IFERROR(VLOOKUP($B262,[1]!Table1[#All],N$1,FALSE),""))</f>
        <v/>
      </c>
      <c r="O262" t="str">
        <f>IF($B262="","",IFERROR(VLOOKUP($B262,[1]!Table1[#All],O$1,FALSE),""))</f>
        <v/>
      </c>
      <c r="P262" t="str">
        <f>IF($B262="","",IFERROR(VLOOKUP($B262,[1]!Table1[#All],P$1,FALSE),""))</f>
        <v/>
      </c>
      <c r="Q262" t="str">
        <f>IF($B262="","",IFERROR(VLOOKUP($B262,[1]!Table1[#All],Q$1,FALSE),""))</f>
        <v/>
      </c>
      <c r="R262" t="str">
        <f>IF($B262="","",IFERROR(VLOOKUP($B262,[1]!Table1[#All],R$1,FALSE),""))</f>
        <v/>
      </c>
      <c r="S262" t="str">
        <f>IF($B262="","",IFERROR(VLOOKUP($B262,[1]!Table1[#All],S$1,FALSE),""))</f>
        <v/>
      </c>
      <c r="T262" t="str">
        <f>IF($B262="","",IFERROR(VLOOKUP($B262,[1]!Table1[#All],T$1,FALSE),""))</f>
        <v/>
      </c>
      <c r="U262" t="str">
        <f>IF($B262="","",IFERROR(VLOOKUP($B262,[1]!Table1[#All],U$1,FALSE),""))</f>
        <v/>
      </c>
      <c r="V262" t="str">
        <f>IF($B262="","",IFERROR(VLOOKUP($B262,[1]!Table1[#All],V$1,FALSE),""))</f>
        <v/>
      </c>
      <c r="W262" t="str">
        <f>IF($B262="","",IFERROR(VLOOKUP($B262,[1]!Table1[#All],W$1,FALSE),""))</f>
        <v/>
      </c>
      <c r="X262" t="str">
        <f>IF($B262="","",IFERROR(VLOOKUP($B262,[1]!Table1[#All],X$1,FALSE),""))</f>
        <v/>
      </c>
      <c r="Y262" t="str">
        <f>IF($B262="","",IFERROR(VLOOKUP($B262,[1]!Table1[#All],Y$1,FALSE),""))</f>
        <v/>
      </c>
      <c r="Z262">
        <v>65</v>
      </c>
      <c r="AA262">
        <v>557</v>
      </c>
      <c r="AB262">
        <v>2185</v>
      </c>
      <c r="AC262">
        <v>39171</v>
      </c>
      <c r="AD262">
        <v>582</v>
      </c>
      <c r="AE262">
        <v>0.28999999999999998</v>
      </c>
      <c r="AF262">
        <v>1.47</v>
      </c>
      <c r="AG262">
        <v>1.36</v>
      </c>
      <c r="AH262">
        <v>0.12</v>
      </c>
      <c r="AI262">
        <v>2.68</v>
      </c>
      <c r="AJ262">
        <v>1.71</v>
      </c>
      <c r="AK262">
        <v>0.09</v>
      </c>
      <c r="AL262">
        <v>0</v>
      </c>
      <c r="AM262">
        <v>0.38</v>
      </c>
      <c r="AN262">
        <v>0.35</v>
      </c>
      <c r="AO262">
        <v>1.2</v>
      </c>
    </row>
    <row r="263" spans="1:42" x14ac:dyDescent="0.25">
      <c r="A263" t="s">
        <v>288</v>
      </c>
      <c r="B263" t="str">
        <f t="shared" si="4"/>
        <v/>
      </c>
      <c r="D263" t="s">
        <v>287</v>
      </c>
      <c r="F263">
        <v>-122.0261</v>
      </c>
      <c r="G263">
        <v>37.302900000000001</v>
      </c>
      <c r="I263" t="str">
        <f>IF($B263="","",IFERROR(VLOOKUP($B263,[1]!Table1[#All],3,FALSE),""))</f>
        <v/>
      </c>
      <c r="J263" t="str">
        <f>IF($B263="","",IFERROR(VLOOKUP($B263,[1]!Table1[#All],5,FALSE),""))</f>
        <v/>
      </c>
      <c r="K263" t="str">
        <f>IF($B263="","",IFERROR(VLOOKUP($B263,[1]!Table1[#All],7,FALSE),""))</f>
        <v/>
      </c>
      <c r="L263" t="str">
        <f>IF($B263="","",IFERROR(VLOOKUP($B263,[1]!Table1[#All],70,FALSE),""))</f>
        <v/>
      </c>
      <c r="M263">
        <v>12.04</v>
      </c>
      <c r="N263" t="str">
        <f>IF($B263="","",IFERROR(VLOOKUP($B263,[1]!Table1[#All],N$1,FALSE),""))</f>
        <v/>
      </c>
      <c r="O263" t="str">
        <f>IF($B263="","",IFERROR(VLOOKUP($B263,[1]!Table1[#All],O$1,FALSE),""))</f>
        <v/>
      </c>
      <c r="P263" t="str">
        <f>IF($B263="","",IFERROR(VLOOKUP($B263,[1]!Table1[#All],P$1,FALSE),""))</f>
        <v/>
      </c>
      <c r="Q263" t="str">
        <f>IF($B263="","",IFERROR(VLOOKUP($B263,[1]!Table1[#All],Q$1,FALSE),""))</f>
        <v/>
      </c>
      <c r="R263" t="str">
        <f>IF($B263="","",IFERROR(VLOOKUP($B263,[1]!Table1[#All],R$1,FALSE),""))</f>
        <v/>
      </c>
      <c r="S263" t="str">
        <f>IF($B263="","",IFERROR(VLOOKUP($B263,[1]!Table1[#All],S$1,FALSE),""))</f>
        <v/>
      </c>
      <c r="T263" t="str">
        <f>IF($B263="","",IFERROR(VLOOKUP($B263,[1]!Table1[#All],T$1,FALSE),""))</f>
        <v/>
      </c>
      <c r="U263" t="str">
        <f>IF($B263="","",IFERROR(VLOOKUP($B263,[1]!Table1[#All],U$1,FALSE),""))</f>
        <v/>
      </c>
      <c r="V263" t="str">
        <f>IF($B263="","",IFERROR(VLOOKUP($B263,[1]!Table1[#All],V$1,FALSE),""))</f>
        <v/>
      </c>
      <c r="W263" t="str">
        <f>IF($B263="","",IFERROR(VLOOKUP($B263,[1]!Table1[#All],W$1,FALSE),""))</f>
        <v/>
      </c>
      <c r="X263" t="str">
        <f>IF($B263="","",IFERROR(VLOOKUP($B263,[1]!Table1[#All],X$1,FALSE),""))</f>
        <v/>
      </c>
      <c r="Y263" t="str">
        <f>IF($B263="","",IFERROR(VLOOKUP($B263,[1]!Table1[#All],Y$1,FALSE),""))</f>
        <v/>
      </c>
      <c r="Z263">
        <v>83</v>
      </c>
      <c r="AA263">
        <v>538</v>
      </c>
      <c r="AB263">
        <v>2203</v>
      </c>
      <c r="AC263">
        <v>50055</v>
      </c>
      <c r="AD263">
        <v>595</v>
      </c>
      <c r="AE263">
        <v>0.28000000000000003</v>
      </c>
      <c r="AF263">
        <v>1.47</v>
      </c>
      <c r="AG263">
        <v>1.5</v>
      </c>
      <c r="AH263">
        <v>0.12</v>
      </c>
      <c r="AI263">
        <v>3.02</v>
      </c>
      <c r="AJ263">
        <v>2</v>
      </c>
      <c r="AK263">
        <v>0.08</v>
      </c>
      <c r="AL263">
        <v>0</v>
      </c>
      <c r="AM263">
        <v>-0.12</v>
      </c>
      <c r="AN263">
        <v>0.22</v>
      </c>
      <c r="AO263">
        <v>1.08</v>
      </c>
    </row>
    <row r="264" spans="1:42" x14ac:dyDescent="0.25">
      <c r="A264" t="s">
        <v>289</v>
      </c>
      <c r="B264" t="str">
        <f t="shared" si="4"/>
        <v/>
      </c>
      <c r="D264" t="s">
        <v>287</v>
      </c>
      <c r="F264">
        <v>-122.0335</v>
      </c>
      <c r="G264">
        <v>37.292200000000001</v>
      </c>
      <c r="I264" t="str">
        <f>IF($B264="","",IFERROR(VLOOKUP($B264,[1]!Table1[#All],3,FALSE),""))</f>
        <v/>
      </c>
      <c r="J264" t="str">
        <f>IF($B264="","",IFERROR(VLOOKUP($B264,[1]!Table1[#All],5,FALSE),""))</f>
        <v/>
      </c>
      <c r="K264" t="str">
        <f>IF($B264="","",IFERROR(VLOOKUP($B264,[1]!Table1[#All],7,FALSE),""))</f>
        <v/>
      </c>
      <c r="L264" t="str">
        <f>IF($B264="","",IFERROR(VLOOKUP($B264,[1]!Table1[#All],70,FALSE),""))</f>
        <v/>
      </c>
      <c r="M264">
        <v>10.28</v>
      </c>
      <c r="N264" t="str">
        <f>IF($B264="","",IFERROR(VLOOKUP($B264,[1]!Table1[#All],N$1,FALSE),""))</f>
        <v/>
      </c>
      <c r="O264" t="str">
        <f>IF($B264="","",IFERROR(VLOOKUP($B264,[1]!Table1[#All],O$1,FALSE),""))</f>
        <v/>
      </c>
      <c r="P264" t="str">
        <f>IF($B264="","",IFERROR(VLOOKUP($B264,[1]!Table1[#All],P$1,FALSE),""))</f>
        <v/>
      </c>
      <c r="Q264" t="str">
        <f>IF($B264="","",IFERROR(VLOOKUP($B264,[1]!Table1[#All],Q$1,FALSE),""))</f>
        <v/>
      </c>
      <c r="R264" t="str">
        <f>IF($B264="","",IFERROR(VLOOKUP($B264,[1]!Table1[#All],R$1,FALSE),""))</f>
        <v/>
      </c>
      <c r="S264" t="str">
        <f>IF($B264="","",IFERROR(VLOOKUP($B264,[1]!Table1[#All],S$1,FALSE),""))</f>
        <v/>
      </c>
      <c r="T264" t="str">
        <f>IF($B264="","",IFERROR(VLOOKUP($B264,[1]!Table1[#All],T$1,FALSE),""))</f>
        <v/>
      </c>
      <c r="U264" t="str">
        <f>IF($B264="","",IFERROR(VLOOKUP($B264,[1]!Table1[#All],U$1,FALSE),""))</f>
        <v/>
      </c>
      <c r="V264" t="str">
        <f>IF($B264="","",IFERROR(VLOOKUP($B264,[1]!Table1[#All],V$1,FALSE),""))</f>
        <v/>
      </c>
      <c r="W264" t="str">
        <f>IF($B264="","",IFERROR(VLOOKUP($B264,[1]!Table1[#All],W$1,FALSE),""))</f>
        <v/>
      </c>
      <c r="X264" t="str">
        <f>IF($B264="","",IFERROR(VLOOKUP($B264,[1]!Table1[#All],X$1,FALSE),""))</f>
        <v/>
      </c>
      <c r="Y264" t="str">
        <f>IF($B264="","",IFERROR(VLOOKUP($B264,[1]!Table1[#All],Y$1,FALSE),""))</f>
        <v/>
      </c>
      <c r="Z264">
        <v>95</v>
      </c>
      <c r="AA264">
        <v>527</v>
      </c>
      <c r="AB264">
        <v>2203</v>
      </c>
      <c r="AC264">
        <v>50055</v>
      </c>
      <c r="AD264">
        <v>585</v>
      </c>
      <c r="AE264">
        <v>0.26</v>
      </c>
      <c r="AF264">
        <v>1.48</v>
      </c>
      <c r="AG264">
        <v>1.6</v>
      </c>
      <c r="AH264">
        <v>0.12</v>
      </c>
      <c r="AI264">
        <v>3.23</v>
      </c>
      <c r="AJ264">
        <v>2.4700000000000002</v>
      </c>
      <c r="AK264">
        <v>7.0000000000000007E-2</v>
      </c>
      <c r="AL264">
        <v>0</v>
      </c>
      <c r="AM264">
        <v>-0.43</v>
      </c>
      <c r="AN264">
        <v>0.13</v>
      </c>
      <c r="AO264">
        <v>1.01</v>
      </c>
    </row>
    <row r="265" spans="1:42" x14ac:dyDescent="0.25">
      <c r="A265" t="s">
        <v>290</v>
      </c>
      <c r="B265" t="str">
        <f t="shared" si="4"/>
        <v/>
      </c>
      <c r="D265" t="s">
        <v>22</v>
      </c>
      <c r="F265">
        <v>-122.04510000000001</v>
      </c>
      <c r="G265">
        <v>37.271599999999999</v>
      </c>
      <c r="I265" t="str">
        <f>IF($B265="","",IFERROR(VLOOKUP($B265,[1]!Table1[#All],3,FALSE),""))</f>
        <v/>
      </c>
      <c r="J265" t="str">
        <f>IF($B265="","",IFERROR(VLOOKUP($B265,[1]!Table1[#All],5,FALSE),""))</f>
        <v/>
      </c>
      <c r="K265" t="str">
        <f>IF($B265="","",IFERROR(VLOOKUP($B265,[1]!Table1[#All],7,FALSE),""))</f>
        <v/>
      </c>
      <c r="L265" t="str">
        <f>IF($B265="","",IFERROR(VLOOKUP($B265,[1]!Table1[#All],70,FALSE),""))</f>
        <v/>
      </c>
      <c r="M265">
        <v>5.45</v>
      </c>
      <c r="N265" t="str">
        <f>IF($B265="","",IFERROR(VLOOKUP($B265,[1]!Table1[#All],N$1,FALSE),""))</f>
        <v/>
      </c>
      <c r="O265" t="str">
        <f>IF($B265="","",IFERROR(VLOOKUP($B265,[1]!Table1[#All],O$1,FALSE),""))</f>
        <v/>
      </c>
      <c r="P265" t="str">
        <f>IF($B265="","",IFERROR(VLOOKUP($B265,[1]!Table1[#All],P$1,FALSE),""))</f>
        <v/>
      </c>
      <c r="Q265" t="str">
        <f>IF($B265="","",IFERROR(VLOOKUP($B265,[1]!Table1[#All],Q$1,FALSE),""))</f>
        <v/>
      </c>
      <c r="R265" t="str">
        <f>IF($B265="","",IFERROR(VLOOKUP($B265,[1]!Table1[#All],R$1,FALSE),""))</f>
        <v/>
      </c>
      <c r="S265" t="str">
        <f>IF($B265="","",IFERROR(VLOOKUP($B265,[1]!Table1[#All],S$1,FALSE),""))</f>
        <v/>
      </c>
      <c r="T265" t="str">
        <f>IF($B265="","",IFERROR(VLOOKUP($B265,[1]!Table1[#All],T$1,FALSE),""))</f>
        <v/>
      </c>
      <c r="U265" t="str">
        <f>IF($B265="","",IFERROR(VLOOKUP($B265,[1]!Table1[#All],U$1,FALSE),""))</f>
        <v/>
      </c>
      <c r="V265" t="str">
        <f>IF($B265="","",IFERROR(VLOOKUP($B265,[1]!Table1[#All],V$1,FALSE),""))</f>
        <v/>
      </c>
      <c r="W265" t="str">
        <f>IF($B265="","",IFERROR(VLOOKUP($B265,[1]!Table1[#All],W$1,FALSE),""))</f>
        <v/>
      </c>
      <c r="X265" t="str">
        <f>IF($B265="","",IFERROR(VLOOKUP($B265,[1]!Table1[#All],X$1,FALSE),""))</f>
        <v/>
      </c>
      <c r="Y265" t="str">
        <f>IF($B265="","",IFERROR(VLOOKUP($B265,[1]!Table1[#All],Y$1,FALSE),""))</f>
        <v/>
      </c>
      <c r="Z265">
        <v>137</v>
      </c>
      <c r="AA265">
        <v>484</v>
      </c>
      <c r="AB265">
        <v>2203</v>
      </c>
      <c r="AC265">
        <v>50055</v>
      </c>
      <c r="AD265">
        <v>589</v>
      </c>
      <c r="AE265">
        <v>0.24</v>
      </c>
      <c r="AF265">
        <v>1.48</v>
      </c>
      <c r="AG265">
        <v>2.0299999999999998</v>
      </c>
      <c r="AH265">
        <v>0.12</v>
      </c>
      <c r="AI265">
        <v>3.47</v>
      </c>
      <c r="AJ265">
        <v>3.22</v>
      </c>
      <c r="AK265">
        <v>7.0000000000000007E-2</v>
      </c>
      <c r="AL265">
        <v>0</v>
      </c>
      <c r="AM265">
        <v>-0.73</v>
      </c>
      <c r="AN265">
        <v>0.05</v>
      </c>
      <c r="AO265">
        <v>0.74</v>
      </c>
    </row>
    <row r="266" spans="1:42" x14ac:dyDescent="0.25">
      <c r="A266" t="s">
        <v>291</v>
      </c>
      <c r="B266" t="str">
        <f t="shared" si="4"/>
        <v/>
      </c>
      <c r="F266">
        <v>-121.9149</v>
      </c>
      <c r="G266">
        <v>37.395400000000002</v>
      </c>
      <c r="I266" t="str">
        <f>IF($B266="","",IFERROR(VLOOKUP($B266,[1]!Table1[#All],3,FALSE),""))</f>
        <v/>
      </c>
      <c r="J266" t="str">
        <f>IF($B266="","",IFERROR(VLOOKUP($B266,[1]!Table1[#All],5,FALSE),""))</f>
        <v/>
      </c>
      <c r="K266" t="str">
        <f>IF($B266="","",IFERROR(VLOOKUP($B266,[1]!Table1[#All],7,FALSE),""))</f>
        <v/>
      </c>
      <c r="L266" t="str">
        <f>IF($B266="","",IFERROR(VLOOKUP($B266,[1]!Table1[#All],70,FALSE),""))</f>
        <v/>
      </c>
      <c r="M266">
        <v>826.12</v>
      </c>
      <c r="N266" t="str">
        <f>IF($B266="","",IFERROR(VLOOKUP($B266,[1]!Table1[#All],N$1,FALSE),""))</f>
        <v/>
      </c>
      <c r="O266" t="str">
        <f>IF($B266="","",IFERROR(VLOOKUP($B266,[1]!Table1[#All],O$1,FALSE),""))</f>
        <v/>
      </c>
      <c r="P266" t="str">
        <f>IF($B266="","",IFERROR(VLOOKUP($B266,[1]!Table1[#All],P$1,FALSE),""))</f>
        <v/>
      </c>
      <c r="Q266" t="str">
        <f>IF($B266="","",IFERROR(VLOOKUP($B266,[1]!Table1[#All],Q$1,FALSE),""))</f>
        <v/>
      </c>
      <c r="R266" t="str">
        <f>IF($B266="","",IFERROR(VLOOKUP($B266,[1]!Table1[#All],R$1,FALSE),""))</f>
        <v/>
      </c>
      <c r="S266" t="str">
        <f>IF($B266="","",IFERROR(VLOOKUP($B266,[1]!Table1[#All],S$1,FALSE),""))</f>
        <v/>
      </c>
      <c r="T266" t="str">
        <f>IF($B266="","",IFERROR(VLOOKUP($B266,[1]!Table1[#All],T$1,FALSE),""))</f>
        <v/>
      </c>
      <c r="U266" t="str">
        <f>IF($B266="","",IFERROR(VLOOKUP($B266,[1]!Table1[#All],U$1,FALSE),""))</f>
        <v/>
      </c>
      <c r="V266" t="str">
        <f>IF($B266="","",IFERROR(VLOOKUP($B266,[1]!Table1[#All],V$1,FALSE),""))</f>
        <v/>
      </c>
      <c r="W266" t="str">
        <f>IF($B266="","",IFERROR(VLOOKUP($B266,[1]!Table1[#All],W$1,FALSE),""))</f>
        <v/>
      </c>
      <c r="X266" t="str">
        <f>IF($B266="","",IFERROR(VLOOKUP($B266,[1]!Table1[#All],X$1,FALSE),""))</f>
        <v/>
      </c>
      <c r="Y266" t="str">
        <f>IF($B266="","",IFERROR(VLOOKUP($B266,[1]!Table1[#All],Y$1,FALSE),""))</f>
        <v/>
      </c>
      <c r="Z266">
        <v>12</v>
      </c>
      <c r="AA266">
        <v>1099</v>
      </c>
      <c r="AB266">
        <v>2159</v>
      </c>
      <c r="AC266">
        <v>37685</v>
      </c>
      <c r="AD266">
        <v>544</v>
      </c>
      <c r="AE266">
        <v>0.28999999999999998</v>
      </c>
      <c r="AF266">
        <v>1.51</v>
      </c>
      <c r="AG266">
        <v>5.55</v>
      </c>
      <c r="AH266">
        <v>0.1</v>
      </c>
      <c r="AI266">
        <v>6.45</v>
      </c>
      <c r="AJ266">
        <v>2.4500000000000002</v>
      </c>
      <c r="AK266">
        <v>0.35</v>
      </c>
      <c r="AL266">
        <v>92</v>
      </c>
      <c r="AM266">
        <v>-0.19</v>
      </c>
      <c r="AN266">
        <v>0.19</v>
      </c>
      <c r="AO266">
        <v>2.92</v>
      </c>
    </row>
    <row r="267" spans="1:42" x14ac:dyDescent="0.25">
      <c r="A267" t="s">
        <v>292</v>
      </c>
      <c r="B267" t="str">
        <f t="shared" si="4"/>
        <v/>
      </c>
      <c r="F267">
        <v>-121.8946</v>
      </c>
      <c r="G267">
        <v>37.377800000000001</v>
      </c>
      <c r="I267" t="str">
        <f>IF($B267="","",IFERROR(VLOOKUP($B267,[1]!Table1[#All],3,FALSE),""))</f>
        <v/>
      </c>
      <c r="J267" t="str">
        <f>IF($B267="","",IFERROR(VLOOKUP($B267,[1]!Table1[#All],5,FALSE),""))</f>
        <v/>
      </c>
      <c r="K267" t="str">
        <f>IF($B267="","",IFERROR(VLOOKUP($B267,[1]!Table1[#All],7,FALSE),""))</f>
        <v/>
      </c>
      <c r="L267" t="str">
        <f>IF($B267="","",IFERROR(VLOOKUP($B267,[1]!Table1[#All],70,FALSE),""))</f>
        <v/>
      </c>
      <c r="M267">
        <v>822.08</v>
      </c>
      <c r="N267" t="str">
        <f>IF($B267="","",IFERROR(VLOOKUP($B267,[1]!Table1[#All],N$1,FALSE),""))</f>
        <v/>
      </c>
      <c r="O267" t="str">
        <f>IF($B267="","",IFERROR(VLOOKUP($B267,[1]!Table1[#All],O$1,FALSE),""))</f>
        <v/>
      </c>
      <c r="P267" t="str">
        <f>IF($B267="","",IFERROR(VLOOKUP($B267,[1]!Table1[#All],P$1,FALSE),""))</f>
        <v/>
      </c>
      <c r="Q267" t="str">
        <f>IF($B267="","",IFERROR(VLOOKUP($B267,[1]!Table1[#All],Q$1,FALSE),""))</f>
        <v/>
      </c>
      <c r="R267" t="str">
        <f>IF($B267="","",IFERROR(VLOOKUP($B267,[1]!Table1[#All],R$1,FALSE),""))</f>
        <v/>
      </c>
      <c r="S267" t="str">
        <f>IF($B267="","",IFERROR(VLOOKUP($B267,[1]!Table1[#All],S$1,FALSE),""))</f>
        <v/>
      </c>
      <c r="T267" t="str">
        <f>IF($B267="","",IFERROR(VLOOKUP($B267,[1]!Table1[#All],T$1,FALSE),""))</f>
        <v/>
      </c>
      <c r="U267" t="str">
        <f>IF($B267="","",IFERROR(VLOOKUP($B267,[1]!Table1[#All],U$1,FALSE),""))</f>
        <v/>
      </c>
      <c r="V267" t="str">
        <f>IF($B267="","",IFERROR(VLOOKUP($B267,[1]!Table1[#All],V$1,FALSE),""))</f>
        <v/>
      </c>
      <c r="W267" t="str">
        <f>IF($B267="","",IFERROR(VLOOKUP($B267,[1]!Table1[#All],W$1,FALSE),""))</f>
        <v/>
      </c>
      <c r="X267" t="str">
        <f>IF($B267="","",IFERROR(VLOOKUP($B267,[1]!Table1[#All],X$1,FALSE),""))</f>
        <v/>
      </c>
      <c r="Y267" t="str">
        <f>IF($B267="","",IFERROR(VLOOKUP($B267,[1]!Table1[#All],Y$1,FALSE),""))</f>
        <v/>
      </c>
      <c r="Z267">
        <v>16</v>
      </c>
      <c r="AA267">
        <v>1094</v>
      </c>
      <c r="AB267">
        <v>2167</v>
      </c>
      <c r="AC267">
        <v>38256</v>
      </c>
      <c r="AD267">
        <v>538</v>
      </c>
      <c r="AE267">
        <v>0.28999999999999998</v>
      </c>
      <c r="AF267">
        <v>1.51</v>
      </c>
      <c r="AG267">
        <v>5.57</v>
      </c>
      <c r="AH267">
        <v>0.1</v>
      </c>
      <c r="AI267">
        <v>6.48</v>
      </c>
      <c r="AJ267">
        <v>2.4900000000000002</v>
      </c>
      <c r="AK267">
        <v>0.35</v>
      </c>
      <c r="AL267">
        <v>93</v>
      </c>
      <c r="AM267">
        <v>-0.21</v>
      </c>
      <c r="AN267">
        <v>0.19</v>
      </c>
      <c r="AO267">
        <v>2.91</v>
      </c>
    </row>
    <row r="268" spans="1:42" x14ac:dyDescent="0.25">
      <c r="A268" t="s">
        <v>293</v>
      </c>
      <c r="B268" t="str">
        <f t="shared" si="4"/>
        <v/>
      </c>
      <c r="F268">
        <v>-121.8824</v>
      </c>
      <c r="G268">
        <v>37.368600000000001</v>
      </c>
      <c r="I268" t="str">
        <f>IF($B268="","",IFERROR(VLOOKUP($B268,[1]!Table1[#All],3,FALSE),""))</f>
        <v/>
      </c>
      <c r="J268" t="str">
        <f>IF($B268="","",IFERROR(VLOOKUP($B268,[1]!Table1[#All],5,FALSE),""))</f>
        <v/>
      </c>
      <c r="K268" t="str">
        <f>IF($B268="","",IFERROR(VLOOKUP($B268,[1]!Table1[#All],7,FALSE),""))</f>
        <v/>
      </c>
      <c r="L268" t="str">
        <f>IF($B268="","",IFERROR(VLOOKUP($B268,[1]!Table1[#All],70,FALSE),""))</f>
        <v/>
      </c>
      <c r="M268">
        <v>817.38</v>
      </c>
      <c r="N268" t="str">
        <f>IF($B268="","",IFERROR(VLOOKUP($B268,[1]!Table1[#All],N$1,FALSE),""))</f>
        <v/>
      </c>
      <c r="O268" t="str">
        <f>IF($B268="","",IFERROR(VLOOKUP($B268,[1]!Table1[#All],O$1,FALSE),""))</f>
        <v/>
      </c>
      <c r="P268" t="str">
        <f>IF($B268="","",IFERROR(VLOOKUP($B268,[1]!Table1[#All],P$1,FALSE),""))</f>
        <v/>
      </c>
      <c r="Q268" t="str">
        <f>IF($B268="","",IFERROR(VLOOKUP($B268,[1]!Table1[#All],Q$1,FALSE),""))</f>
        <v/>
      </c>
      <c r="R268" t="str">
        <f>IF($B268="","",IFERROR(VLOOKUP($B268,[1]!Table1[#All],R$1,FALSE),""))</f>
        <v/>
      </c>
      <c r="S268" t="str">
        <f>IF($B268="","",IFERROR(VLOOKUP($B268,[1]!Table1[#All],S$1,FALSE),""))</f>
        <v/>
      </c>
      <c r="T268" t="str">
        <f>IF($B268="","",IFERROR(VLOOKUP($B268,[1]!Table1[#All],T$1,FALSE),""))</f>
        <v/>
      </c>
      <c r="U268" t="str">
        <f>IF($B268="","",IFERROR(VLOOKUP($B268,[1]!Table1[#All],U$1,FALSE),""))</f>
        <v/>
      </c>
      <c r="V268" t="str">
        <f>IF($B268="","",IFERROR(VLOOKUP($B268,[1]!Table1[#All],V$1,FALSE),""))</f>
        <v/>
      </c>
      <c r="W268" t="str">
        <f>IF($B268="","",IFERROR(VLOOKUP($B268,[1]!Table1[#All],W$1,FALSE),""))</f>
        <v/>
      </c>
      <c r="X268" t="str">
        <f>IF($B268="","",IFERROR(VLOOKUP($B268,[1]!Table1[#All],X$1,FALSE),""))</f>
        <v/>
      </c>
      <c r="Y268" t="str">
        <f>IF($B268="","",IFERROR(VLOOKUP($B268,[1]!Table1[#All],Y$1,FALSE),""))</f>
        <v/>
      </c>
      <c r="Z268">
        <v>22</v>
      </c>
      <c r="AA268">
        <v>1089</v>
      </c>
      <c r="AB268">
        <v>2167</v>
      </c>
      <c r="AC268">
        <v>38256</v>
      </c>
      <c r="AD268">
        <v>539</v>
      </c>
      <c r="AE268">
        <v>0.28999999999999998</v>
      </c>
      <c r="AF268">
        <v>1.51</v>
      </c>
      <c r="AG268">
        <v>5.6</v>
      </c>
      <c r="AH268">
        <v>0.1</v>
      </c>
      <c r="AI268">
        <v>6.51</v>
      </c>
      <c r="AJ268">
        <v>2.5</v>
      </c>
      <c r="AK268">
        <v>0.35</v>
      </c>
      <c r="AL268">
        <v>93</v>
      </c>
      <c r="AM268">
        <v>-0.22</v>
      </c>
      <c r="AN268">
        <v>0.18</v>
      </c>
      <c r="AO268">
        <v>2.91</v>
      </c>
    </row>
    <row r="269" spans="1:42" x14ac:dyDescent="0.25">
      <c r="A269" t="s">
        <v>294</v>
      </c>
      <c r="B269" t="str">
        <f t="shared" si="4"/>
        <v/>
      </c>
      <c r="D269" t="s">
        <v>287</v>
      </c>
      <c r="F269">
        <v>-121.8763</v>
      </c>
      <c r="G269">
        <v>37.370600000000003</v>
      </c>
      <c r="I269" t="str">
        <f>IF($B269="","",IFERROR(VLOOKUP($B269,[1]!Table1[#All],3,FALSE),""))</f>
        <v/>
      </c>
      <c r="J269" t="str">
        <f>IF($B269="","",IFERROR(VLOOKUP($B269,[1]!Table1[#All],5,FALSE),""))</f>
        <v/>
      </c>
      <c r="K269" t="str">
        <f>IF($B269="","",IFERROR(VLOOKUP($B269,[1]!Table1[#All],7,FALSE),""))</f>
        <v/>
      </c>
      <c r="L269" t="str">
        <f>IF($B269="","",IFERROR(VLOOKUP($B269,[1]!Table1[#All],70,FALSE),""))</f>
        <v/>
      </c>
      <c r="M269">
        <v>60.07</v>
      </c>
      <c r="N269" t="str">
        <f>IF($B269="","",IFERROR(VLOOKUP($B269,[1]!Table1[#All],N$1,FALSE),""))</f>
        <v/>
      </c>
      <c r="O269" t="str">
        <f>IF($B269="","",IFERROR(VLOOKUP($B269,[1]!Table1[#All],O$1,FALSE),""))</f>
        <v/>
      </c>
      <c r="P269" t="str">
        <f>IF($B269="","",IFERROR(VLOOKUP($B269,[1]!Table1[#All],P$1,FALSE),""))</f>
        <v/>
      </c>
      <c r="Q269" t="str">
        <f>IF($B269="","",IFERROR(VLOOKUP($B269,[1]!Table1[#All],Q$1,FALSE),""))</f>
        <v/>
      </c>
      <c r="R269" t="str">
        <f>IF($B269="","",IFERROR(VLOOKUP($B269,[1]!Table1[#All],R$1,FALSE),""))</f>
        <v/>
      </c>
      <c r="S269" t="str">
        <f>IF($B269="","",IFERROR(VLOOKUP($B269,[1]!Table1[#All],S$1,FALSE),""))</f>
        <v/>
      </c>
      <c r="T269" t="str">
        <f>IF($B269="","",IFERROR(VLOOKUP($B269,[1]!Table1[#All],T$1,FALSE),""))</f>
        <v/>
      </c>
      <c r="U269" t="str">
        <f>IF($B269="","",IFERROR(VLOOKUP($B269,[1]!Table1[#All],U$1,FALSE),""))</f>
        <v/>
      </c>
      <c r="V269" t="str">
        <f>IF($B269="","",IFERROR(VLOOKUP($B269,[1]!Table1[#All],V$1,FALSE),""))</f>
        <v/>
      </c>
      <c r="W269" t="str">
        <f>IF($B269="","",IFERROR(VLOOKUP($B269,[1]!Table1[#All],W$1,FALSE),""))</f>
        <v/>
      </c>
      <c r="X269" t="str">
        <f>IF($B269="","",IFERROR(VLOOKUP($B269,[1]!Table1[#All],X$1,FALSE),""))</f>
        <v/>
      </c>
      <c r="Y269" t="str">
        <f>IF($B269="","",IFERROR(VLOOKUP($B269,[1]!Table1[#All],Y$1,FALSE),""))</f>
        <v/>
      </c>
      <c r="Z269">
        <v>26</v>
      </c>
      <c r="AA269">
        <v>988</v>
      </c>
      <c r="AB269">
        <v>2167</v>
      </c>
      <c r="AC269">
        <v>38256</v>
      </c>
      <c r="AD269">
        <v>666</v>
      </c>
      <c r="AE269">
        <v>0.3</v>
      </c>
      <c r="AF269">
        <v>1.53</v>
      </c>
      <c r="AG269">
        <v>3.77</v>
      </c>
      <c r="AH269">
        <v>0.09</v>
      </c>
      <c r="AI269">
        <v>7.33</v>
      </c>
      <c r="AJ269">
        <v>2.89</v>
      </c>
      <c r="AK269">
        <v>0.39</v>
      </c>
      <c r="AL269">
        <v>97</v>
      </c>
      <c r="AM269">
        <v>-0.57999999999999996</v>
      </c>
      <c r="AN269">
        <v>0.08</v>
      </c>
      <c r="AO269">
        <v>1.78</v>
      </c>
    </row>
    <row r="270" spans="1:42" x14ac:dyDescent="0.25">
      <c r="A270" t="s">
        <v>295</v>
      </c>
      <c r="B270" t="str">
        <f t="shared" si="4"/>
        <v/>
      </c>
      <c r="D270" t="s">
        <v>22</v>
      </c>
      <c r="F270">
        <v>-121.86109999999999</v>
      </c>
      <c r="G270">
        <v>37.374899999999997</v>
      </c>
      <c r="I270" t="str">
        <f>IF($B270="","",IFERROR(VLOOKUP($B270,[1]!Table1[#All],3,FALSE),""))</f>
        <v/>
      </c>
      <c r="J270" t="str">
        <f>IF($B270="","",IFERROR(VLOOKUP($B270,[1]!Table1[#All],5,FALSE),""))</f>
        <v/>
      </c>
      <c r="K270" t="str">
        <f>IF($B270="","",IFERROR(VLOOKUP($B270,[1]!Table1[#All],7,FALSE),""))</f>
        <v/>
      </c>
      <c r="L270" t="str">
        <f>IF($B270="","",IFERROR(VLOOKUP($B270,[1]!Table1[#All],70,FALSE),""))</f>
        <v/>
      </c>
      <c r="M270">
        <v>59.32</v>
      </c>
      <c r="N270" t="str">
        <f>IF($B270="","",IFERROR(VLOOKUP($B270,[1]!Table1[#All],N$1,FALSE),""))</f>
        <v/>
      </c>
      <c r="O270" t="str">
        <f>IF($B270="","",IFERROR(VLOOKUP($B270,[1]!Table1[#All],O$1,FALSE),""))</f>
        <v/>
      </c>
      <c r="P270" t="str">
        <f>IF($B270="","",IFERROR(VLOOKUP($B270,[1]!Table1[#All],P$1,FALSE),""))</f>
        <v/>
      </c>
      <c r="Q270" t="str">
        <f>IF($B270="","",IFERROR(VLOOKUP($B270,[1]!Table1[#All],Q$1,FALSE),""))</f>
        <v/>
      </c>
      <c r="R270" t="str">
        <f>IF($B270="","",IFERROR(VLOOKUP($B270,[1]!Table1[#All],R$1,FALSE),""))</f>
        <v/>
      </c>
      <c r="S270" t="str">
        <f>IF($B270="","",IFERROR(VLOOKUP($B270,[1]!Table1[#All],S$1,FALSE),""))</f>
        <v/>
      </c>
      <c r="T270" t="str">
        <f>IF($B270="","",IFERROR(VLOOKUP($B270,[1]!Table1[#All],T$1,FALSE),""))</f>
        <v/>
      </c>
      <c r="U270" t="str">
        <f>IF($B270="","",IFERROR(VLOOKUP($B270,[1]!Table1[#All],U$1,FALSE),""))</f>
        <v/>
      </c>
      <c r="V270" t="str">
        <f>IF($B270="","",IFERROR(VLOOKUP($B270,[1]!Table1[#All],V$1,FALSE),""))</f>
        <v/>
      </c>
      <c r="W270" t="str">
        <f>IF($B270="","",IFERROR(VLOOKUP($B270,[1]!Table1[#All],W$1,FALSE),""))</f>
        <v/>
      </c>
      <c r="X270" t="str">
        <f>IF($B270="","",IFERROR(VLOOKUP($B270,[1]!Table1[#All],X$1,FALSE),""))</f>
        <v/>
      </c>
      <c r="Y270" t="str">
        <f>IF($B270="","",IFERROR(VLOOKUP($B270,[1]!Table1[#All],Y$1,FALSE),""))</f>
        <v/>
      </c>
      <c r="Z270">
        <v>39</v>
      </c>
      <c r="AA270">
        <v>970</v>
      </c>
      <c r="AB270">
        <v>2167</v>
      </c>
      <c r="AC270">
        <v>38256</v>
      </c>
      <c r="AD270">
        <v>700</v>
      </c>
      <c r="AE270">
        <v>0.3</v>
      </c>
      <c r="AF270">
        <v>1.53</v>
      </c>
      <c r="AG270">
        <v>3.84</v>
      </c>
      <c r="AH270">
        <v>0.09</v>
      </c>
      <c r="AI270">
        <v>7.53</v>
      </c>
      <c r="AJ270">
        <v>2.83</v>
      </c>
      <c r="AK270">
        <v>0.41</v>
      </c>
      <c r="AL270">
        <v>99</v>
      </c>
      <c r="AM270">
        <v>-0.62</v>
      </c>
      <c r="AN270">
        <v>7.0000000000000007E-2</v>
      </c>
      <c r="AO270">
        <v>1.77</v>
      </c>
    </row>
    <row r="271" spans="1:42" x14ac:dyDescent="0.25">
      <c r="A271" t="s">
        <v>296</v>
      </c>
      <c r="B271" t="str">
        <f t="shared" si="4"/>
        <v/>
      </c>
      <c r="D271" t="s">
        <v>22</v>
      </c>
      <c r="F271">
        <v>-121.8509</v>
      </c>
      <c r="G271">
        <v>37.386699999999998</v>
      </c>
      <c r="I271" t="str">
        <f>IF($B271="","",IFERROR(VLOOKUP($B271,[1]!Table1[#All],3,FALSE),""))</f>
        <v/>
      </c>
      <c r="J271" t="str">
        <f>IF($B271="","",IFERROR(VLOOKUP($B271,[1]!Table1[#All],5,FALSE),""))</f>
        <v/>
      </c>
      <c r="K271" t="str">
        <f>IF($B271="","",IFERROR(VLOOKUP($B271,[1]!Table1[#All],7,FALSE),""))</f>
        <v/>
      </c>
      <c r="L271" t="str">
        <f>IF($B271="","",IFERROR(VLOOKUP($B271,[1]!Table1[#All],70,FALSE),""))</f>
        <v/>
      </c>
      <c r="M271">
        <v>57.77</v>
      </c>
      <c r="N271" t="str">
        <f>IF($B271="","",IFERROR(VLOOKUP($B271,[1]!Table1[#All],N$1,FALSE),""))</f>
        <v/>
      </c>
      <c r="O271" t="str">
        <f>IF($B271="","",IFERROR(VLOOKUP($B271,[1]!Table1[#All],O$1,FALSE),""))</f>
        <v/>
      </c>
      <c r="P271" t="str">
        <f>IF($B271="","",IFERROR(VLOOKUP($B271,[1]!Table1[#All],P$1,FALSE),""))</f>
        <v/>
      </c>
      <c r="Q271" t="str">
        <f>IF($B271="","",IFERROR(VLOOKUP($B271,[1]!Table1[#All],Q$1,FALSE),""))</f>
        <v/>
      </c>
      <c r="R271" t="str">
        <f>IF($B271="","",IFERROR(VLOOKUP($B271,[1]!Table1[#All],R$1,FALSE),""))</f>
        <v/>
      </c>
      <c r="S271" t="str">
        <f>IF($B271="","",IFERROR(VLOOKUP($B271,[1]!Table1[#All],S$1,FALSE),""))</f>
        <v/>
      </c>
      <c r="T271" t="str">
        <f>IF($B271="","",IFERROR(VLOOKUP($B271,[1]!Table1[#All],T$1,FALSE),""))</f>
        <v/>
      </c>
      <c r="U271" t="str">
        <f>IF($B271="","",IFERROR(VLOOKUP($B271,[1]!Table1[#All],U$1,FALSE),""))</f>
        <v/>
      </c>
      <c r="V271" t="str">
        <f>IF($B271="","",IFERROR(VLOOKUP($B271,[1]!Table1[#All],V$1,FALSE),""))</f>
        <v/>
      </c>
      <c r="W271" t="str">
        <f>IF($B271="","",IFERROR(VLOOKUP($B271,[1]!Table1[#All],W$1,FALSE),""))</f>
        <v/>
      </c>
      <c r="X271" t="str">
        <f>IF($B271="","",IFERROR(VLOOKUP($B271,[1]!Table1[#All],X$1,FALSE),""))</f>
        <v/>
      </c>
      <c r="Y271" t="str">
        <f>IF($B271="","",IFERROR(VLOOKUP($B271,[1]!Table1[#All],Y$1,FALSE),""))</f>
        <v/>
      </c>
      <c r="Z271">
        <v>55</v>
      </c>
      <c r="AA271">
        <v>954</v>
      </c>
      <c r="AB271">
        <v>2175</v>
      </c>
      <c r="AC271">
        <v>39752</v>
      </c>
      <c r="AD271">
        <v>693</v>
      </c>
      <c r="AE271">
        <v>0.28999999999999998</v>
      </c>
      <c r="AF271">
        <v>1.53</v>
      </c>
      <c r="AG271">
        <v>3.93</v>
      </c>
      <c r="AH271">
        <v>0.09</v>
      </c>
      <c r="AI271">
        <v>7.71</v>
      </c>
      <c r="AJ271">
        <v>2.96</v>
      </c>
      <c r="AK271">
        <v>0.41</v>
      </c>
      <c r="AL271">
        <v>100</v>
      </c>
      <c r="AM271">
        <v>-0.72</v>
      </c>
      <c r="AN271">
        <v>0.05</v>
      </c>
      <c r="AO271">
        <v>1.76</v>
      </c>
    </row>
    <row r="272" spans="1:42" x14ac:dyDescent="0.25">
      <c r="A272" t="s">
        <v>297</v>
      </c>
      <c r="B272" t="str">
        <f t="shared" si="4"/>
        <v/>
      </c>
      <c r="D272" t="s">
        <v>298</v>
      </c>
      <c r="F272">
        <v>-121.87625</v>
      </c>
      <c r="G272">
        <v>37.370620000000002</v>
      </c>
      <c r="I272" t="s">
        <v>668</v>
      </c>
      <c r="J272" t="s">
        <v>669</v>
      </c>
      <c r="K272" t="s">
        <v>670</v>
      </c>
      <c r="L272" t="str">
        <f>IF($B272="","",IFERROR(VLOOKUP($B272,[1]!Table1[#All],70,FALSE),""))</f>
        <v/>
      </c>
      <c r="M272">
        <v>60.07</v>
      </c>
      <c r="N272" t="str">
        <f>IF($B272="","",IFERROR(VLOOKUP($B272,[1]!Table1[#All],N$1,FALSE),""))</f>
        <v/>
      </c>
      <c r="O272" t="str">
        <f>IF($B272="","",IFERROR(VLOOKUP($B272,[1]!Table1[#All],O$1,FALSE),""))</f>
        <v/>
      </c>
      <c r="P272" t="str">
        <f>IF($B272="","",IFERROR(VLOOKUP($B272,[1]!Table1[#All],P$1,FALSE),""))</f>
        <v/>
      </c>
      <c r="Q272" t="str">
        <f>IF($B272="","",IFERROR(VLOOKUP($B272,[1]!Table1[#All],Q$1,FALSE),""))</f>
        <v/>
      </c>
      <c r="R272" t="str">
        <f>IF($B272="","",IFERROR(VLOOKUP($B272,[1]!Table1[#All],R$1,FALSE),""))</f>
        <v/>
      </c>
      <c r="S272" t="str">
        <f>IF($B272="","",IFERROR(VLOOKUP($B272,[1]!Table1[#All],S$1,FALSE),""))</f>
        <v/>
      </c>
      <c r="T272" t="str">
        <f>IF($B272="","",IFERROR(VLOOKUP($B272,[1]!Table1[#All],T$1,FALSE),""))</f>
        <v/>
      </c>
      <c r="U272" t="str">
        <f>IF($B272="","",IFERROR(VLOOKUP($B272,[1]!Table1[#All],U$1,FALSE),""))</f>
        <v/>
      </c>
      <c r="V272" t="str">
        <f>IF($B272="","",IFERROR(VLOOKUP($B272,[1]!Table1[#All],V$1,FALSE),""))</f>
        <v/>
      </c>
      <c r="W272" t="str">
        <f>IF($B272="","",IFERROR(VLOOKUP($B272,[1]!Table1[#All],W$1,FALSE),""))</f>
        <v/>
      </c>
      <c r="X272" t="str">
        <f>IF($B272="","",IFERROR(VLOOKUP($B272,[1]!Table1[#All],X$1,FALSE),""))</f>
        <v/>
      </c>
      <c r="Y272" t="str">
        <f>IF($B272="","",IFERROR(VLOOKUP($B272,[1]!Table1[#All],Y$1,FALSE),""))</f>
        <v/>
      </c>
      <c r="Z272">
        <v>26</v>
      </c>
      <c r="AA272">
        <v>988</v>
      </c>
      <c r="AB272">
        <v>2167</v>
      </c>
      <c r="AC272">
        <v>39752</v>
      </c>
      <c r="AD272">
        <v>666</v>
      </c>
      <c r="AE272">
        <v>0.3</v>
      </c>
      <c r="AF272">
        <v>1.53</v>
      </c>
      <c r="AG272">
        <v>3.77</v>
      </c>
      <c r="AH272">
        <v>0.09</v>
      </c>
      <c r="AI272">
        <v>7.33</v>
      </c>
      <c r="AJ272">
        <v>2.89</v>
      </c>
      <c r="AK272">
        <v>0.39</v>
      </c>
      <c r="AL272">
        <v>97</v>
      </c>
      <c r="AM272">
        <v>-0.57999999999999996</v>
      </c>
      <c r="AN272">
        <v>0.08</v>
      </c>
      <c r="AO272">
        <v>1.78</v>
      </c>
    </row>
    <row r="273" spans="1:41" x14ac:dyDescent="0.25">
      <c r="A273" t="s">
        <v>299</v>
      </c>
      <c r="B273" t="str">
        <f t="shared" si="4"/>
        <v/>
      </c>
      <c r="F273">
        <v>-121.8421</v>
      </c>
      <c r="G273">
        <v>37.390500000000003</v>
      </c>
      <c r="I273" t="str">
        <f>IF($B273="","",IFERROR(VLOOKUP($B273,[1]!Table1[#All],3,FALSE),""))</f>
        <v/>
      </c>
      <c r="J273" t="str">
        <f>IF($B273="","",IFERROR(VLOOKUP($B273,[1]!Table1[#All],5,FALSE),""))</f>
        <v/>
      </c>
      <c r="K273" t="str">
        <f>IF($B273="","",IFERROR(VLOOKUP($B273,[1]!Table1[#All],7,FALSE),""))</f>
        <v/>
      </c>
      <c r="L273" t="str">
        <f>IF($B273="","",IFERROR(VLOOKUP($B273,[1]!Table1[#All],70,FALSE),""))</f>
        <v/>
      </c>
      <c r="M273">
        <v>58.04</v>
      </c>
      <c r="N273" t="str">
        <f>IF($B273="","",IFERROR(VLOOKUP($B273,[1]!Table1[#All],N$1,FALSE),""))</f>
        <v/>
      </c>
      <c r="O273" t="str">
        <f>IF($B273="","",IFERROR(VLOOKUP($B273,[1]!Table1[#All],O$1,FALSE),""))</f>
        <v/>
      </c>
      <c r="P273" t="str">
        <f>IF($B273="","",IFERROR(VLOOKUP($B273,[1]!Table1[#All],P$1,FALSE),""))</f>
        <v/>
      </c>
      <c r="Q273" t="str">
        <f>IF($B273="","",IFERROR(VLOOKUP($B273,[1]!Table1[#All],Q$1,FALSE),""))</f>
        <v/>
      </c>
      <c r="R273" t="str">
        <f>IF($B273="","",IFERROR(VLOOKUP($B273,[1]!Table1[#All],R$1,FALSE),""))</f>
        <v/>
      </c>
      <c r="S273" t="str">
        <f>IF($B273="","",IFERROR(VLOOKUP($B273,[1]!Table1[#All],S$1,FALSE),""))</f>
        <v/>
      </c>
      <c r="T273" t="str">
        <f>IF($B273="","",IFERROR(VLOOKUP($B273,[1]!Table1[#All],T$1,FALSE),""))</f>
        <v/>
      </c>
      <c r="U273" t="str">
        <f>IF($B273="","",IFERROR(VLOOKUP($B273,[1]!Table1[#All],U$1,FALSE),""))</f>
        <v/>
      </c>
      <c r="V273" t="str">
        <f>IF($B273="","",IFERROR(VLOOKUP($B273,[1]!Table1[#All],V$1,FALSE),""))</f>
        <v/>
      </c>
      <c r="W273" t="str">
        <f>IF($B273="","",IFERROR(VLOOKUP($B273,[1]!Table1[#All],W$1,FALSE),""))</f>
        <v/>
      </c>
      <c r="X273" t="str">
        <f>IF($B273="","",IFERROR(VLOOKUP($B273,[1]!Table1[#All],X$1,FALSE),""))</f>
        <v/>
      </c>
      <c r="Y273" t="str">
        <f>IF($B273="","",IFERROR(VLOOKUP($B273,[1]!Table1[#All],Y$1,FALSE),""))</f>
        <v/>
      </c>
      <c r="Z273">
        <v>66</v>
      </c>
      <c r="AA273">
        <v>948</v>
      </c>
      <c r="AB273">
        <v>2175</v>
      </c>
      <c r="AC273">
        <v>39752</v>
      </c>
      <c r="AD273">
        <v>692</v>
      </c>
      <c r="AE273">
        <v>0.3</v>
      </c>
      <c r="AF273">
        <v>1.53</v>
      </c>
      <c r="AG273">
        <v>3.9</v>
      </c>
      <c r="AH273">
        <v>0.09</v>
      </c>
      <c r="AI273">
        <v>7.65</v>
      </c>
      <c r="AJ273">
        <v>2.9</v>
      </c>
      <c r="AK273">
        <v>0.41</v>
      </c>
      <c r="AL273">
        <v>100</v>
      </c>
      <c r="AM273">
        <v>-0.69</v>
      </c>
      <c r="AN273">
        <v>0.06</v>
      </c>
      <c r="AO273">
        <v>1.76</v>
      </c>
    </row>
    <row r="274" spans="1:41" x14ac:dyDescent="0.25">
      <c r="A274" t="s">
        <v>667</v>
      </c>
      <c r="B274" t="str">
        <f t="shared" si="4"/>
        <v/>
      </c>
      <c r="F274">
        <v>-121.83365999999999</v>
      </c>
      <c r="G274">
        <v>37.392910000000001</v>
      </c>
      <c r="I274" t="s">
        <v>668</v>
      </c>
      <c r="J274" t="s">
        <v>669</v>
      </c>
      <c r="K274" t="s">
        <v>670</v>
      </c>
    </row>
    <row r="275" spans="1:41" x14ac:dyDescent="0.25">
      <c r="A275" t="s">
        <v>300</v>
      </c>
      <c r="B275" t="str">
        <f t="shared" si="4"/>
        <v/>
      </c>
      <c r="D275" t="s">
        <v>22</v>
      </c>
      <c r="F275">
        <v>-121.83069999999999</v>
      </c>
      <c r="G275">
        <v>37.393799999999999</v>
      </c>
      <c r="I275" t="str">
        <f>IF($B275="","",IFERROR(VLOOKUP($B275,[1]!Table1[#All],3,FALSE),""))</f>
        <v/>
      </c>
      <c r="J275" t="str">
        <f>IF($B275="","",IFERROR(VLOOKUP($B275,[1]!Table1[#All],5,FALSE),""))</f>
        <v/>
      </c>
      <c r="K275" t="str">
        <f>IF($B275="","",IFERROR(VLOOKUP($B275,[1]!Table1[#All],7,FALSE),""))</f>
        <v/>
      </c>
      <c r="L275" t="str">
        <f>IF($B275="","",IFERROR(VLOOKUP($B275,[1]!Table1[#All],70,FALSE),""))</f>
        <v/>
      </c>
      <c r="M275">
        <v>57.28</v>
      </c>
      <c r="N275" t="str">
        <f>IF($B275="","",IFERROR(VLOOKUP($B275,[1]!Table1[#All],N$1,FALSE),""))</f>
        <v/>
      </c>
      <c r="O275" t="str">
        <f>IF($B275="","",IFERROR(VLOOKUP($B275,[1]!Table1[#All],O$1,FALSE),""))</f>
        <v/>
      </c>
      <c r="P275" t="str">
        <f>IF($B275="","",IFERROR(VLOOKUP($B275,[1]!Table1[#All],P$1,FALSE),""))</f>
        <v/>
      </c>
      <c r="Q275" t="str">
        <f>IF($B275="","",IFERROR(VLOOKUP($B275,[1]!Table1[#All],Q$1,FALSE),""))</f>
        <v/>
      </c>
      <c r="R275" t="str">
        <f>IF($B275="","",IFERROR(VLOOKUP($B275,[1]!Table1[#All],R$1,FALSE),""))</f>
        <v/>
      </c>
      <c r="S275" t="str">
        <f>IF($B275="","",IFERROR(VLOOKUP($B275,[1]!Table1[#All],S$1,FALSE),""))</f>
        <v/>
      </c>
      <c r="T275" t="str">
        <f>IF($B275="","",IFERROR(VLOOKUP($B275,[1]!Table1[#All],T$1,FALSE),""))</f>
        <v/>
      </c>
      <c r="U275" t="str">
        <f>IF($B275="","",IFERROR(VLOOKUP($B275,[1]!Table1[#All],U$1,FALSE),""))</f>
        <v/>
      </c>
      <c r="V275" t="str">
        <f>IF($B275="","",IFERROR(VLOOKUP($B275,[1]!Table1[#All],V$1,FALSE),""))</f>
        <v/>
      </c>
      <c r="W275" t="str">
        <f>IF($B275="","",IFERROR(VLOOKUP($B275,[1]!Table1[#All],W$1,FALSE),""))</f>
        <v/>
      </c>
      <c r="X275" t="str">
        <f>IF($B275="","",IFERROR(VLOOKUP($B275,[1]!Table1[#All],X$1,FALSE),""))</f>
        <v/>
      </c>
      <c r="Y275" t="str">
        <f>IF($B275="","",IFERROR(VLOOKUP($B275,[1]!Table1[#All],Y$1,FALSE),""))</f>
        <v/>
      </c>
      <c r="Z275">
        <v>81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301</v>
      </c>
      <c r="B276" t="str">
        <f t="shared" si="4"/>
        <v/>
      </c>
      <c r="D276" t="s">
        <v>298</v>
      </c>
      <c r="F276">
        <v>-121.83073</v>
      </c>
      <c r="G276">
        <v>37.393799999999999</v>
      </c>
      <c r="I276" t="s">
        <v>668</v>
      </c>
      <c r="J276" t="s">
        <v>669</v>
      </c>
      <c r="K276" t="s">
        <v>670</v>
      </c>
      <c r="L276" t="str">
        <f>IF($B276="","",IFERROR(VLOOKUP($B276,[1]!Table1[#All],70,FALSE),""))</f>
        <v/>
      </c>
      <c r="M276">
        <v>57.28</v>
      </c>
      <c r="N276" t="str">
        <f>IF($B276="","",IFERROR(VLOOKUP($B276,[1]!Table1[#All],N$1,FALSE),""))</f>
        <v/>
      </c>
      <c r="O276" t="str">
        <f>IF($B276="","",IFERROR(VLOOKUP($B276,[1]!Table1[#All],O$1,FALSE),""))</f>
        <v/>
      </c>
      <c r="P276" t="str">
        <f>IF($B276="","",IFERROR(VLOOKUP($B276,[1]!Table1[#All],P$1,FALSE),""))</f>
        <v/>
      </c>
      <c r="Q276" t="str">
        <f>IF($B276="","",IFERROR(VLOOKUP($B276,[1]!Table1[#All],Q$1,FALSE),""))</f>
        <v/>
      </c>
      <c r="R276" t="str">
        <f>IF($B276="","",IFERROR(VLOOKUP($B276,[1]!Table1[#All],R$1,FALSE),""))</f>
        <v/>
      </c>
      <c r="S276" t="str">
        <f>IF($B276="","",IFERROR(VLOOKUP($B276,[1]!Table1[#All],S$1,FALSE),""))</f>
        <v/>
      </c>
      <c r="T276" t="str">
        <f>IF($B276="","",IFERROR(VLOOKUP($B276,[1]!Table1[#All],T$1,FALSE),""))</f>
        <v/>
      </c>
      <c r="U276" t="str">
        <f>IF($B276="","",IFERROR(VLOOKUP($B276,[1]!Table1[#All],U$1,FALSE),""))</f>
        <v/>
      </c>
      <c r="V276" t="str">
        <f>IF($B276="","",IFERROR(VLOOKUP($B276,[1]!Table1[#All],V$1,FALSE),""))</f>
        <v/>
      </c>
      <c r="W276" t="str">
        <f>IF($B276="","",IFERROR(VLOOKUP($B276,[1]!Table1[#All],W$1,FALSE),""))</f>
        <v/>
      </c>
      <c r="X276" t="str">
        <f>IF($B276="","",IFERROR(VLOOKUP($B276,[1]!Table1[#All],X$1,FALSE),""))</f>
        <v/>
      </c>
      <c r="Y276" t="str">
        <f>IF($B276="","",IFERROR(VLOOKUP($B276,[1]!Table1[#All],Y$1,FALSE),""))</f>
        <v/>
      </c>
      <c r="Z276">
        <v>84</v>
      </c>
      <c r="AA276">
        <v>928</v>
      </c>
      <c r="AB276">
        <v>2175</v>
      </c>
      <c r="AC276">
        <v>39752</v>
      </c>
      <c r="AD276">
        <v>696</v>
      </c>
      <c r="AE276">
        <v>0.28999999999999998</v>
      </c>
      <c r="AF276">
        <v>1.53</v>
      </c>
      <c r="AG276">
        <v>3.95</v>
      </c>
      <c r="AH276">
        <v>0.09</v>
      </c>
      <c r="AI276">
        <v>7.71</v>
      </c>
      <c r="AJ276">
        <v>2.99</v>
      </c>
      <c r="AK276">
        <v>0.41</v>
      </c>
      <c r="AL276">
        <v>100</v>
      </c>
      <c r="AM276">
        <v>-0.75</v>
      </c>
      <c r="AN276">
        <v>0.05</v>
      </c>
      <c r="AO276">
        <v>1.76</v>
      </c>
    </row>
    <row r="277" spans="1:41" x14ac:dyDescent="0.25">
      <c r="A277" t="s">
        <v>302</v>
      </c>
      <c r="B277" t="str">
        <f t="shared" si="4"/>
        <v/>
      </c>
      <c r="D277" t="s">
        <v>287</v>
      </c>
      <c r="F277">
        <v>-121.81229999999999</v>
      </c>
      <c r="G277">
        <v>37.393999999999998</v>
      </c>
      <c r="I277" t="str">
        <f>IF($B277="","",IFERROR(VLOOKUP($B277,[1]!Table1[#All],3,FALSE),""))</f>
        <v/>
      </c>
      <c r="J277" t="str">
        <f>IF($B277="","",IFERROR(VLOOKUP($B277,[1]!Table1[#All],5,FALSE),""))</f>
        <v/>
      </c>
      <c r="K277" t="str">
        <f>IF($B277="","",IFERROR(VLOOKUP($B277,[1]!Table1[#All],7,FALSE),""))</f>
        <v/>
      </c>
      <c r="L277" t="str">
        <f>IF($B277="","",IFERROR(VLOOKUP($B277,[1]!Table1[#All],70,FALSE),""))</f>
        <v/>
      </c>
      <c r="M277">
        <v>53.93</v>
      </c>
      <c r="N277" t="str">
        <f>IF($B277="","",IFERROR(VLOOKUP($B277,[1]!Table1[#All],N$1,FALSE),""))</f>
        <v/>
      </c>
      <c r="O277" t="str">
        <f>IF($B277="","",IFERROR(VLOOKUP($B277,[1]!Table1[#All],O$1,FALSE),""))</f>
        <v/>
      </c>
      <c r="P277" t="str">
        <f>IF($B277="","",IFERROR(VLOOKUP($B277,[1]!Table1[#All],P$1,FALSE),""))</f>
        <v/>
      </c>
      <c r="Q277" t="str">
        <f>IF($B277="","",IFERROR(VLOOKUP($B277,[1]!Table1[#All],Q$1,FALSE),""))</f>
        <v/>
      </c>
      <c r="R277" t="str">
        <f>IF($B277="","",IFERROR(VLOOKUP($B277,[1]!Table1[#All],R$1,FALSE),""))</f>
        <v/>
      </c>
      <c r="S277" t="str">
        <f>IF($B277="","",IFERROR(VLOOKUP($B277,[1]!Table1[#All],S$1,FALSE),""))</f>
        <v/>
      </c>
      <c r="T277" t="str">
        <f>IF($B277="","",IFERROR(VLOOKUP($B277,[1]!Table1[#All],T$1,FALSE),""))</f>
        <v/>
      </c>
      <c r="U277" t="str">
        <f>IF($B277="","",IFERROR(VLOOKUP($B277,[1]!Table1[#All],U$1,FALSE),""))</f>
        <v/>
      </c>
      <c r="V277" t="str">
        <f>IF($B277="","",IFERROR(VLOOKUP($B277,[1]!Table1[#All],V$1,FALSE),""))</f>
        <v/>
      </c>
      <c r="W277" t="str">
        <f>IF($B277="","",IFERROR(VLOOKUP($B277,[1]!Table1[#All],W$1,FALSE),""))</f>
        <v/>
      </c>
      <c r="X277" t="str">
        <f>IF($B277="","",IFERROR(VLOOKUP($B277,[1]!Table1[#All],X$1,FALSE),""))</f>
        <v/>
      </c>
      <c r="Y277" t="str">
        <f>IF($B277="","",IFERROR(VLOOKUP($B277,[1]!Table1[#All],Y$1,FALSE),""))</f>
        <v/>
      </c>
      <c r="Z277">
        <v>133</v>
      </c>
      <c r="AA277">
        <v>876</v>
      </c>
      <c r="AB277">
        <v>2155</v>
      </c>
      <c r="AC277">
        <v>58579</v>
      </c>
      <c r="AD277">
        <v>714</v>
      </c>
      <c r="AE277">
        <v>0.28999999999999998</v>
      </c>
      <c r="AF277">
        <v>1.53</v>
      </c>
      <c r="AG277">
        <v>4</v>
      </c>
      <c r="AH277">
        <v>0.09</v>
      </c>
      <c r="AI277">
        <v>7.82</v>
      </c>
      <c r="AJ277">
        <v>3.03</v>
      </c>
      <c r="AK277">
        <v>0.43</v>
      </c>
      <c r="AL277">
        <v>100</v>
      </c>
      <c r="AM277">
        <v>-0.74</v>
      </c>
      <c r="AN277">
        <v>0.04</v>
      </c>
      <c r="AO277">
        <v>1.73</v>
      </c>
    </row>
    <row r="278" spans="1:41" x14ac:dyDescent="0.25">
      <c r="A278" t="s">
        <v>303</v>
      </c>
      <c r="B278" t="str">
        <f t="shared" si="4"/>
        <v/>
      </c>
      <c r="D278" t="s">
        <v>287</v>
      </c>
      <c r="F278">
        <v>-121.79510000000001</v>
      </c>
      <c r="G278">
        <v>37.401200000000003</v>
      </c>
      <c r="I278" t="str">
        <f>IF($B278="","",IFERROR(VLOOKUP($B278,[1]!Table1[#All],3,FALSE),""))</f>
        <v/>
      </c>
      <c r="J278" t="str">
        <f>IF($B278="","",IFERROR(VLOOKUP($B278,[1]!Table1[#All],5,FALSE),""))</f>
        <v/>
      </c>
      <c r="K278" t="str">
        <f>IF($B278="","",IFERROR(VLOOKUP($B278,[1]!Table1[#All],7,FALSE),""))</f>
        <v/>
      </c>
      <c r="L278" t="str">
        <f>IF($B278="","",IFERROR(VLOOKUP($B278,[1]!Table1[#All],70,FALSE),""))</f>
        <v/>
      </c>
      <c r="M278">
        <v>50.75</v>
      </c>
      <c r="N278" t="str">
        <f>IF($B278="","",IFERROR(VLOOKUP($B278,[1]!Table1[#All],N$1,FALSE),""))</f>
        <v/>
      </c>
      <c r="O278" t="str">
        <f>IF($B278="","",IFERROR(VLOOKUP($B278,[1]!Table1[#All],O$1,FALSE),""))</f>
        <v/>
      </c>
      <c r="P278" t="str">
        <f>IF($B278="","",IFERROR(VLOOKUP($B278,[1]!Table1[#All],P$1,FALSE),""))</f>
        <v/>
      </c>
      <c r="Q278" t="str">
        <f>IF($B278="","",IFERROR(VLOOKUP($B278,[1]!Table1[#All],Q$1,FALSE),""))</f>
        <v/>
      </c>
      <c r="R278" t="str">
        <f>IF($B278="","",IFERROR(VLOOKUP($B278,[1]!Table1[#All],R$1,FALSE),""))</f>
        <v/>
      </c>
      <c r="S278" t="str">
        <f>IF($B278="","",IFERROR(VLOOKUP($B278,[1]!Table1[#All],S$1,FALSE),""))</f>
        <v/>
      </c>
      <c r="T278" t="str">
        <f>IF($B278="","",IFERROR(VLOOKUP($B278,[1]!Table1[#All],T$1,FALSE),""))</f>
        <v/>
      </c>
      <c r="U278" t="str">
        <f>IF($B278="","",IFERROR(VLOOKUP($B278,[1]!Table1[#All],U$1,FALSE),""))</f>
        <v/>
      </c>
      <c r="V278" t="str">
        <f>IF($B278="","",IFERROR(VLOOKUP($B278,[1]!Table1[#All],V$1,FALSE),""))</f>
        <v/>
      </c>
      <c r="W278" t="str">
        <f>IF($B278="","",IFERROR(VLOOKUP($B278,[1]!Table1[#All],W$1,FALSE),""))</f>
        <v/>
      </c>
      <c r="X278" t="str">
        <f>IF($B278="","",IFERROR(VLOOKUP($B278,[1]!Table1[#All],X$1,FALSE),""))</f>
        <v/>
      </c>
      <c r="Y278" t="str">
        <f>IF($B278="","",IFERROR(VLOOKUP($B278,[1]!Table1[#All],Y$1,FALSE),""))</f>
        <v/>
      </c>
      <c r="Z278">
        <v>213</v>
      </c>
      <c r="AA278">
        <v>796</v>
      </c>
      <c r="AB278">
        <v>2039</v>
      </c>
      <c r="AC278">
        <v>62473</v>
      </c>
      <c r="AD278">
        <v>724</v>
      </c>
      <c r="AE278">
        <v>0.28999999999999998</v>
      </c>
      <c r="AF278">
        <v>1.53</v>
      </c>
      <c r="AG278">
        <v>3.99</v>
      </c>
      <c r="AH278">
        <v>0.08</v>
      </c>
      <c r="AI278">
        <v>7.73</v>
      </c>
      <c r="AJ278">
        <v>3.12</v>
      </c>
      <c r="AK278">
        <v>0.42</v>
      </c>
      <c r="AL278">
        <v>100</v>
      </c>
      <c r="AM278">
        <v>-0.72</v>
      </c>
      <c r="AN278">
        <v>0.04</v>
      </c>
      <c r="AO278">
        <v>1.71</v>
      </c>
    </row>
    <row r="279" spans="1:41" x14ac:dyDescent="0.25">
      <c r="A279" t="s">
        <v>304</v>
      </c>
      <c r="B279" t="str">
        <f t="shared" si="4"/>
        <v/>
      </c>
      <c r="F279">
        <v>-121.8738</v>
      </c>
      <c r="G279">
        <v>37.357199999999999</v>
      </c>
      <c r="I279" t="str">
        <f>IF($B279="","",IFERROR(VLOOKUP($B279,[1]!Table1[#All],3,FALSE),""))</f>
        <v/>
      </c>
      <c r="J279" t="str">
        <f>IF($B279="","",IFERROR(VLOOKUP($B279,[1]!Table1[#All],5,FALSE),""))</f>
        <v/>
      </c>
      <c r="K279" t="str">
        <f>IF($B279="","",IFERROR(VLOOKUP($B279,[1]!Table1[#All],7,FALSE),""))</f>
        <v/>
      </c>
      <c r="L279" t="str">
        <f>IF($B279="","",IFERROR(VLOOKUP($B279,[1]!Table1[#All],70,FALSE),""))</f>
        <v/>
      </c>
      <c r="M279">
        <v>754.69</v>
      </c>
      <c r="N279" t="str">
        <f>IF($B279="","",IFERROR(VLOOKUP($B279,[1]!Table1[#All],N$1,FALSE),""))</f>
        <v/>
      </c>
      <c r="O279" t="str">
        <f>IF($B279="","",IFERROR(VLOOKUP($B279,[1]!Table1[#All],O$1,FALSE),""))</f>
        <v/>
      </c>
      <c r="P279" t="str">
        <f>IF($B279="","",IFERROR(VLOOKUP($B279,[1]!Table1[#All],P$1,FALSE),""))</f>
        <v/>
      </c>
      <c r="Q279" t="str">
        <f>IF($B279="","",IFERROR(VLOOKUP($B279,[1]!Table1[#All],Q$1,FALSE),""))</f>
        <v/>
      </c>
      <c r="R279" t="str">
        <f>IF($B279="","",IFERROR(VLOOKUP($B279,[1]!Table1[#All],R$1,FALSE),""))</f>
        <v/>
      </c>
      <c r="S279" t="str">
        <f>IF($B279="","",IFERROR(VLOOKUP($B279,[1]!Table1[#All],S$1,FALSE),""))</f>
        <v/>
      </c>
      <c r="T279" t="str">
        <f>IF($B279="","",IFERROR(VLOOKUP($B279,[1]!Table1[#All],T$1,FALSE),""))</f>
        <v/>
      </c>
      <c r="U279" t="str">
        <f>IF($B279="","",IFERROR(VLOOKUP($B279,[1]!Table1[#All],U$1,FALSE),""))</f>
        <v/>
      </c>
      <c r="V279" t="str">
        <f>IF($B279="","",IFERROR(VLOOKUP($B279,[1]!Table1[#All],V$1,FALSE),""))</f>
        <v/>
      </c>
      <c r="W279" t="str">
        <f>IF($B279="","",IFERROR(VLOOKUP($B279,[1]!Table1[#All],W$1,FALSE),""))</f>
        <v/>
      </c>
      <c r="X279" t="str">
        <f>IF($B279="","",IFERROR(VLOOKUP($B279,[1]!Table1[#All],X$1,FALSE),""))</f>
        <v/>
      </c>
      <c r="Y279" t="str">
        <f>IF($B279="","",IFERROR(VLOOKUP($B279,[1]!Table1[#All],Y$1,FALSE),""))</f>
        <v/>
      </c>
      <c r="Z279">
        <v>22</v>
      </c>
      <c r="AA279">
        <v>1089</v>
      </c>
      <c r="AB279">
        <v>2167</v>
      </c>
      <c r="AC279">
        <v>38256</v>
      </c>
      <c r="AD279">
        <v>531</v>
      </c>
      <c r="AE279">
        <v>0.28999999999999998</v>
      </c>
      <c r="AF279">
        <v>1.5</v>
      </c>
      <c r="AG279">
        <v>5.76</v>
      </c>
      <c r="AH279">
        <v>0.1</v>
      </c>
      <c r="AI279">
        <v>6.46</v>
      </c>
      <c r="AJ279">
        <v>2.4500000000000002</v>
      </c>
      <c r="AK279">
        <v>0.35</v>
      </c>
      <c r="AL279">
        <v>93</v>
      </c>
      <c r="AM279">
        <v>-0.2</v>
      </c>
      <c r="AN279">
        <v>0.19</v>
      </c>
      <c r="AO279">
        <v>2.88</v>
      </c>
    </row>
    <row r="280" spans="1:41" x14ac:dyDescent="0.25">
      <c r="A280" t="s">
        <v>305</v>
      </c>
      <c r="B280" t="str">
        <f t="shared" si="4"/>
        <v/>
      </c>
      <c r="F280">
        <v>-121.87050000000001</v>
      </c>
      <c r="G280">
        <v>37.355499999999999</v>
      </c>
      <c r="I280" t="str">
        <f>IF($B280="","",IFERROR(VLOOKUP($B280,[1]!Table1[#All],3,FALSE),""))</f>
        <v/>
      </c>
      <c r="J280" t="str">
        <f>IF($B280="","",IFERROR(VLOOKUP($B280,[1]!Table1[#All],5,FALSE),""))</f>
        <v/>
      </c>
      <c r="K280" t="str">
        <f>IF($B280="","",IFERROR(VLOOKUP($B280,[1]!Table1[#All],7,FALSE),""))</f>
        <v/>
      </c>
      <c r="L280" t="str">
        <f>IF($B280="","",IFERROR(VLOOKUP($B280,[1]!Table1[#All],70,FALSE),""))</f>
        <v/>
      </c>
      <c r="M280">
        <v>112.42</v>
      </c>
      <c r="N280" t="str">
        <f>IF($B280="","",IFERROR(VLOOKUP($B280,[1]!Table1[#All],N$1,FALSE),""))</f>
        <v/>
      </c>
      <c r="O280" t="str">
        <f>IF($B280="","",IFERROR(VLOOKUP($B280,[1]!Table1[#All],O$1,FALSE),""))</f>
        <v/>
      </c>
      <c r="P280" t="str">
        <f>IF($B280="","",IFERROR(VLOOKUP($B280,[1]!Table1[#All],P$1,FALSE),""))</f>
        <v/>
      </c>
      <c r="Q280" t="str">
        <f>IF($B280="","",IFERROR(VLOOKUP($B280,[1]!Table1[#All],Q$1,FALSE),""))</f>
        <v/>
      </c>
      <c r="R280" t="str">
        <f>IF($B280="","",IFERROR(VLOOKUP($B280,[1]!Table1[#All],R$1,FALSE),""))</f>
        <v/>
      </c>
      <c r="S280" t="str">
        <f>IF($B280="","",IFERROR(VLOOKUP($B280,[1]!Table1[#All],S$1,FALSE),""))</f>
        <v/>
      </c>
      <c r="T280" t="str">
        <f>IF($B280="","",IFERROR(VLOOKUP($B280,[1]!Table1[#All],T$1,FALSE),""))</f>
        <v/>
      </c>
      <c r="U280" t="str">
        <f>IF($B280="","",IFERROR(VLOOKUP($B280,[1]!Table1[#All],U$1,FALSE),""))</f>
        <v/>
      </c>
      <c r="V280" t="str">
        <f>IF($B280="","",IFERROR(VLOOKUP($B280,[1]!Table1[#All],V$1,FALSE),""))</f>
        <v/>
      </c>
      <c r="W280" t="str">
        <f>IF($B280="","",IFERROR(VLOOKUP($B280,[1]!Table1[#All],W$1,FALSE),""))</f>
        <v/>
      </c>
      <c r="X280" t="str">
        <f>IF($B280="","",IFERROR(VLOOKUP($B280,[1]!Table1[#All],X$1,FALSE),""))</f>
        <v/>
      </c>
      <c r="Y280" t="str">
        <f>IF($B280="","",IFERROR(VLOOKUP($B280,[1]!Table1[#All],Y$1,FALSE),""))</f>
        <v/>
      </c>
      <c r="Z280">
        <v>25</v>
      </c>
      <c r="AA280">
        <v>737</v>
      </c>
      <c r="AB280">
        <v>2167</v>
      </c>
      <c r="AC280">
        <v>38256</v>
      </c>
      <c r="AD280">
        <v>517</v>
      </c>
      <c r="AE280">
        <v>0.31</v>
      </c>
      <c r="AF280">
        <v>1.48</v>
      </c>
      <c r="AG280">
        <v>3.08</v>
      </c>
      <c r="AH280">
        <v>0.12</v>
      </c>
      <c r="AI280">
        <v>5.07</v>
      </c>
      <c r="AJ280">
        <v>1.31</v>
      </c>
      <c r="AK280">
        <v>0.28000000000000003</v>
      </c>
      <c r="AL280">
        <v>81</v>
      </c>
      <c r="AM280">
        <v>0.65</v>
      </c>
      <c r="AN280">
        <v>0.47</v>
      </c>
      <c r="AO280">
        <v>2.0499999999999998</v>
      </c>
    </row>
    <row r="281" spans="1:41" x14ac:dyDescent="0.25">
      <c r="A281" t="s">
        <v>306</v>
      </c>
      <c r="B281" t="str">
        <f t="shared" si="4"/>
        <v/>
      </c>
      <c r="F281">
        <v>-121.84229999999999</v>
      </c>
      <c r="G281">
        <v>37.352200000000003</v>
      </c>
      <c r="I281" t="str">
        <f>IF($B281="","",IFERROR(VLOOKUP($B281,[1]!Table1[#All],3,FALSE),""))</f>
        <v/>
      </c>
      <c r="J281" t="str">
        <f>IF($B281="","",IFERROR(VLOOKUP($B281,[1]!Table1[#All],5,FALSE),""))</f>
        <v/>
      </c>
      <c r="K281" t="str">
        <f>IF($B281="","",IFERROR(VLOOKUP($B281,[1]!Table1[#All],7,FALSE),""))</f>
        <v/>
      </c>
      <c r="L281" t="str">
        <f>IF($B281="","",IFERROR(VLOOKUP($B281,[1]!Table1[#All],70,FALSE),""))</f>
        <v/>
      </c>
      <c r="M281">
        <v>91.31</v>
      </c>
      <c r="N281" t="str">
        <f>IF($B281="","",IFERROR(VLOOKUP($B281,[1]!Table1[#All],N$1,FALSE),""))</f>
        <v/>
      </c>
      <c r="O281" t="str">
        <f>IF($B281="","",IFERROR(VLOOKUP($B281,[1]!Table1[#All],O$1,FALSE),""))</f>
        <v/>
      </c>
      <c r="P281" t="str">
        <f>IF($B281="","",IFERROR(VLOOKUP($B281,[1]!Table1[#All],P$1,FALSE),""))</f>
        <v/>
      </c>
      <c r="Q281" t="str">
        <f>IF($B281="","",IFERROR(VLOOKUP($B281,[1]!Table1[#All],Q$1,FALSE),""))</f>
        <v/>
      </c>
      <c r="R281" t="str">
        <f>IF($B281="","",IFERROR(VLOOKUP($B281,[1]!Table1[#All],R$1,FALSE),""))</f>
        <v/>
      </c>
      <c r="S281" t="str">
        <f>IF($B281="","",IFERROR(VLOOKUP($B281,[1]!Table1[#All],S$1,FALSE),""))</f>
        <v/>
      </c>
      <c r="T281" t="str">
        <f>IF($B281="","",IFERROR(VLOOKUP($B281,[1]!Table1[#All],T$1,FALSE),""))</f>
        <v/>
      </c>
      <c r="U281" t="str">
        <f>IF($B281="","",IFERROR(VLOOKUP($B281,[1]!Table1[#All],U$1,FALSE),""))</f>
        <v/>
      </c>
      <c r="V281" t="str">
        <f>IF($B281="","",IFERROR(VLOOKUP($B281,[1]!Table1[#All],V$1,FALSE),""))</f>
        <v/>
      </c>
      <c r="W281" t="str">
        <f>IF($B281="","",IFERROR(VLOOKUP($B281,[1]!Table1[#All],W$1,FALSE),""))</f>
        <v/>
      </c>
      <c r="X281" t="str">
        <f>IF($B281="","",IFERROR(VLOOKUP($B281,[1]!Table1[#All],X$1,FALSE),""))</f>
        <v/>
      </c>
      <c r="Y281" t="str">
        <f>IF($B281="","",IFERROR(VLOOKUP($B281,[1]!Table1[#All],Y$1,FALSE),""))</f>
        <v/>
      </c>
      <c r="Z281">
        <v>31</v>
      </c>
      <c r="AA281">
        <v>731</v>
      </c>
      <c r="AB281">
        <v>2197</v>
      </c>
      <c r="AC281">
        <v>38610</v>
      </c>
      <c r="AD281">
        <v>542</v>
      </c>
      <c r="AE281">
        <v>0.31</v>
      </c>
      <c r="AF281">
        <v>1.48</v>
      </c>
      <c r="AG281">
        <v>3.46</v>
      </c>
      <c r="AH281">
        <v>0.12</v>
      </c>
      <c r="AI281">
        <v>5.62</v>
      </c>
      <c r="AJ281">
        <v>1.43</v>
      </c>
      <c r="AK281">
        <v>0.31</v>
      </c>
      <c r="AL281">
        <v>91</v>
      </c>
      <c r="AM281">
        <v>0.41</v>
      </c>
      <c r="AN281">
        <v>0.41</v>
      </c>
      <c r="AO281">
        <v>1.96</v>
      </c>
    </row>
    <row r="282" spans="1:41" x14ac:dyDescent="0.25">
      <c r="A282" t="s">
        <v>307</v>
      </c>
      <c r="B282" t="str">
        <f t="shared" si="4"/>
        <v/>
      </c>
      <c r="F282">
        <v>-121.80759999999999</v>
      </c>
      <c r="G282">
        <v>37.324199999999998</v>
      </c>
      <c r="I282" t="str">
        <f>IF($B282="","",IFERROR(VLOOKUP($B282,[1]!Table1[#All],3,FALSE),""))</f>
        <v/>
      </c>
      <c r="J282" t="str">
        <f>IF($B282="","",IFERROR(VLOOKUP($B282,[1]!Table1[#All],5,FALSE),""))</f>
        <v/>
      </c>
      <c r="K282" t="str">
        <f>IF($B282="","",IFERROR(VLOOKUP($B282,[1]!Table1[#All],7,FALSE),""))</f>
        <v/>
      </c>
      <c r="L282" t="str">
        <f>IF($B282="","",IFERROR(VLOOKUP($B282,[1]!Table1[#All],70,FALSE),""))</f>
        <v/>
      </c>
      <c r="M282">
        <v>45.54</v>
      </c>
      <c r="N282" t="str">
        <f>IF($B282="","",IFERROR(VLOOKUP($B282,[1]!Table1[#All],N$1,FALSE),""))</f>
        <v/>
      </c>
      <c r="O282" t="str">
        <f>IF($B282="","",IFERROR(VLOOKUP($B282,[1]!Table1[#All],O$1,FALSE),""))</f>
        <v/>
      </c>
      <c r="P282" t="str">
        <f>IF($B282="","",IFERROR(VLOOKUP($B282,[1]!Table1[#All],P$1,FALSE),""))</f>
        <v/>
      </c>
      <c r="Q282" t="str">
        <f>IF($B282="","",IFERROR(VLOOKUP($B282,[1]!Table1[#All],Q$1,FALSE),""))</f>
        <v/>
      </c>
      <c r="R282" t="str">
        <f>IF($B282="","",IFERROR(VLOOKUP($B282,[1]!Table1[#All],R$1,FALSE),""))</f>
        <v/>
      </c>
      <c r="S282" t="str">
        <f>IF($B282="","",IFERROR(VLOOKUP($B282,[1]!Table1[#All],S$1,FALSE),""))</f>
        <v/>
      </c>
      <c r="T282" t="str">
        <f>IF($B282="","",IFERROR(VLOOKUP($B282,[1]!Table1[#All],T$1,FALSE),""))</f>
        <v/>
      </c>
      <c r="U282" t="str">
        <f>IF($B282="","",IFERROR(VLOOKUP($B282,[1]!Table1[#All],U$1,FALSE),""))</f>
        <v/>
      </c>
      <c r="V282" t="str">
        <f>IF($B282="","",IFERROR(VLOOKUP($B282,[1]!Table1[#All],V$1,FALSE),""))</f>
        <v/>
      </c>
      <c r="W282" t="str">
        <f>IF($B282="","",IFERROR(VLOOKUP($B282,[1]!Table1[#All],W$1,FALSE),""))</f>
        <v/>
      </c>
      <c r="X282" t="str">
        <f>IF($B282="","",IFERROR(VLOOKUP($B282,[1]!Table1[#All],X$1,FALSE),""))</f>
        <v/>
      </c>
      <c r="Y282" t="str">
        <f>IF($B282="","",IFERROR(VLOOKUP($B282,[1]!Table1[#All],Y$1,FALSE),""))</f>
        <v/>
      </c>
      <c r="Z282">
        <v>44</v>
      </c>
      <c r="AA282">
        <v>718</v>
      </c>
      <c r="AB282">
        <v>2214</v>
      </c>
      <c r="AC282">
        <v>41222</v>
      </c>
      <c r="AD282">
        <v>564</v>
      </c>
      <c r="AE282">
        <v>0.28999999999999998</v>
      </c>
      <c r="AF282">
        <v>1.49</v>
      </c>
      <c r="AG282">
        <v>3.88</v>
      </c>
      <c r="AH282">
        <v>0.12</v>
      </c>
      <c r="AI282">
        <v>3.96</v>
      </c>
      <c r="AJ282">
        <v>1.77</v>
      </c>
      <c r="AK282">
        <v>0.13</v>
      </c>
      <c r="AL282">
        <v>99</v>
      </c>
      <c r="AM282">
        <v>0.03</v>
      </c>
      <c r="AN282">
        <v>0.32</v>
      </c>
      <c r="AO282">
        <v>1.66</v>
      </c>
    </row>
    <row r="283" spans="1:41" x14ac:dyDescent="0.25">
      <c r="A283" t="s">
        <v>308</v>
      </c>
      <c r="B283" t="str">
        <f t="shared" si="4"/>
        <v/>
      </c>
      <c r="D283" t="s">
        <v>22</v>
      </c>
      <c r="F283">
        <v>-121.76609999999999</v>
      </c>
      <c r="G283">
        <v>37.290199999999999</v>
      </c>
      <c r="I283" t="str">
        <f>IF($B283="","",IFERROR(VLOOKUP($B283,[1]!Table1[#All],3,FALSE),""))</f>
        <v/>
      </c>
      <c r="J283" t="str">
        <f>IF($B283="","",IFERROR(VLOOKUP($B283,[1]!Table1[#All],5,FALSE),""))</f>
        <v/>
      </c>
      <c r="K283" t="str">
        <f>IF($B283="","",IFERROR(VLOOKUP($B283,[1]!Table1[#All],7,FALSE),""))</f>
        <v/>
      </c>
      <c r="L283" t="str">
        <f>IF($B283="","",IFERROR(VLOOKUP($B283,[1]!Table1[#All],70,FALSE),""))</f>
        <v/>
      </c>
      <c r="M283">
        <v>13.21</v>
      </c>
      <c r="N283" t="str">
        <f>IF($B283="","",IFERROR(VLOOKUP($B283,[1]!Table1[#All],N$1,FALSE),""))</f>
        <v/>
      </c>
      <c r="O283" t="str">
        <f>IF($B283="","",IFERROR(VLOOKUP($B283,[1]!Table1[#All],O$1,FALSE),""))</f>
        <v/>
      </c>
      <c r="P283" t="str">
        <f>IF($B283="","",IFERROR(VLOOKUP($B283,[1]!Table1[#All],P$1,FALSE),""))</f>
        <v/>
      </c>
      <c r="Q283" t="str">
        <f>IF($B283="","",IFERROR(VLOOKUP($B283,[1]!Table1[#All],Q$1,FALSE),""))</f>
        <v/>
      </c>
      <c r="R283" t="str">
        <f>IF($B283="","",IFERROR(VLOOKUP($B283,[1]!Table1[#All],R$1,FALSE),""))</f>
        <v/>
      </c>
      <c r="S283" t="str">
        <f>IF($B283="","",IFERROR(VLOOKUP($B283,[1]!Table1[#All],S$1,FALSE),""))</f>
        <v/>
      </c>
      <c r="T283" t="str">
        <f>IF($B283="","",IFERROR(VLOOKUP($B283,[1]!Table1[#All],T$1,FALSE),""))</f>
        <v/>
      </c>
      <c r="U283" t="str">
        <f>IF($B283="","",IFERROR(VLOOKUP($B283,[1]!Table1[#All],U$1,FALSE),""))</f>
        <v/>
      </c>
      <c r="V283" t="str">
        <f>IF($B283="","",IFERROR(VLOOKUP($B283,[1]!Table1[#All],V$1,FALSE),""))</f>
        <v/>
      </c>
      <c r="W283" t="str">
        <f>IF($B283="","",IFERROR(VLOOKUP($B283,[1]!Table1[#All],W$1,FALSE),""))</f>
        <v/>
      </c>
      <c r="X283" t="str">
        <f>IF($B283="","",IFERROR(VLOOKUP($B283,[1]!Table1[#All],X$1,FALSE),""))</f>
        <v/>
      </c>
      <c r="Y283" t="str">
        <f>IF($B283="","",IFERROR(VLOOKUP($B283,[1]!Table1[#All],Y$1,FALSE),""))</f>
        <v/>
      </c>
      <c r="Z283">
        <v>124</v>
      </c>
      <c r="AA283">
        <v>638</v>
      </c>
      <c r="AB283">
        <v>2222</v>
      </c>
      <c r="AC283">
        <v>51362</v>
      </c>
      <c r="AD283">
        <v>553</v>
      </c>
      <c r="AE283">
        <v>0.28000000000000003</v>
      </c>
      <c r="AF283">
        <v>1.49</v>
      </c>
      <c r="AG283">
        <v>8.51</v>
      </c>
      <c r="AH283">
        <v>0.12</v>
      </c>
      <c r="AI283">
        <v>3.84</v>
      </c>
      <c r="AJ283">
        <v>1.81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309</v>
      </c>
      <c r="B284" t="str">
        <f t="shared" si="4"/>
        <v/>
      </c>
      <c r="D284" t="s">
        <v>22</v>
      </c>
      <c r="F284">
        <v>-121.7641</v>
      </c>
      <c r="G284">
        <v>37.2881</v>
      </c>
      <c r="I284" t="str">
        <f>IF($B284="","",IFERROR(VLOOKUP($B284,[1]!Table1[#All],3,FALSE),""))</f>
        <v/>
      </c>
      <c r="J284" t="str">
        <f>IF($B284="","",IFERROR(VLOOKUP($B284,[1]!Table1[#All],5,FALSE),""))</f>
        <v/>
      </c>
      <c r="K284" t="str">
        <f>IF($B284="","",IFERROR(VLOOKUP($B284,[1]!Table1[#All],7,FALSE),""))</f>
        <v/>
      </c>
      <c r="L284" t="str">
        <f>IF($B284="","",IFERROR(VLOOKUP($B284,[1]!Table1[#All],70,FALSE),""))</f>
        <v/>
      </c>
      <c r="M284">
        <v>13.04</v>
      </c>
      <c r="N284" t="str">
        <f>IF($B284="","",IFERROR(VLOOKUP($B284,[1]!Table1[#All],N$1,FALSE),""))</f>
        <v/>
      </c>
      <c r="O284" t="str">
        <f>IF($B284="","",IFERROR(VLOOKUP($B284,[1]!Table1[#All],O$1,FALSE),""))</f>
        <v/>
      </c>
      <c r="P284" t="str">
        <f>IF($B284="","",IFERROR(VLOOKUP($B284,[1]!Table1[#All],P$1,FALSE),""))</f>
        <v/>
      </c>
      <c r="Q284" t="str">
        <f>IF($B284="","",IFERROR(VLOOKUP($B284,[1]!Table1[#All],Q$1,FALSE),""))</f>
        <v/>
      </c>
      <c r="R284" t="str">
        <f>IF($B284="","",IFERROR(VLOOKUP($B284,[1]!Table1[#All],R$1,FALSE),""))</f>
        <v/>
      </c>
      <c r="S284" t="str">
        <f>IF($B284="","",IFERROR(VLOOKUP($B284,[1]!Table1[#All],S$1,FALSE),""))</f>
        <v/>
      </c>
      <c r="T284" t="str">
        <f>IF($B284="","",IFERROR(VLOOKUP($B284,[1]!Table1[#All],T$1,FALSE),""))</f>
        <v/>
      </c>
      <c r="U284" t="str">
        <f>IF($B284="","",IFERROR(VLOOKUP($B284,[1]!Table1[#All],U$1,FALSE),""))</f>
        <v/>
      </c>
      <c r="V284" t="str">
        <f>IF($B284="","",IFERROR(VLOOKUP($B284,[1]!Table1[#All],V$1,FALSE),""))</f>
        <v/>
      </c>
      <c r="W284" t="str">
        <f>IF($B284="","",IFERROR(VLOOKUP($B284,[1]!Table1[#All],W$1,FALSE),""))</f>
        <v/>
      </c>
      <c r="X284" t="str">
        <f>IF($B284="","",IFERROR(VLOOKUP($B284,[1]!Table1[#All],X$1,FALSE),""))</f>
        <v/>
      </c>
      <c r="Y284" t="str">
        <f>IF($B284="","",IFERROR(VLOOKUP($B284,[1]!Table1[#All],Y$1,FALSE),""))</f>
        <v/>
      </c>
      <c r="Z284">
        <v>132</v>
      </c>
      <c r="AA284">
        <v>630</v>
      </c>
      <c r="AB284">
        <v>2222</v>
      </c>
      <c r="AC284">
        <v>51362</v>
      </c>
      <c r="AD284">
        <v>558</v>
      </c>
      <c r="AE284">
        <v>0.26</v>
      </c>
      <c r="AF284">
        <v>1.48</v>
      </c>
      <c r="AG284">
        <v>8.31</v>
      </c>
      <c r="AH284">
        <v>0.12</v>
      </c>
      <c r="AI284">
        <v>3.91</v>
      </c>
      <c r="AJ284">
        <v>1.88</v>
      </c>
      <c r="AK284">
        <v>0.09</v>
      </c>
      <c r="AL284">
        <v>100</v>
      </c>
      <c r="AM284">
        <v>-0.89</v>
      </c>
      <c r="AN284">
        <v>0.09</v>
      </c>
      <c r="AO284">
        <v>1.1200000000000001</v>
      </c>
    </row>
    <row r="285" spans="1:41" x14ac:dyDescent="0.25">
      <c r="A285" t="s">
        <v>310</v>
      </c>
      <c r="B285" t="str">
        <f t="shared" si="4"/>
        <v/>
      </c>
      <c r="D285" t="s">
        <v>22</v>
      </c>
      <c r="F285">
        <v>-121.75320000000001</v>
      </c>
      <c r="G285">
        <v>37.279299999999999</v>
      </c>
      <c r="I285" t="str">
        <f>IF($B285="","",IFERROR(VLOOKUP($B285,[1]!Table1[#All],3,FALSE),""))</f>
        <v/>
      </c>
      <c r="J285" t="str">
        <f>IF($B285="","",IFERROR(VLOOKUP($B285,[1]!Table1[#All],5,FALSE),""))</f>
        <v/>
      </c>
      <c r="K285" t="str">
        <f>IF($B285="","",IFERROR(VLOOKUP($B285,[1]!Table1[#All],7,FALSE),""))</f>
        <v/>
      </c>
      <c r="L285" t="str">
        <f>IF($B285="","",IFERROR(VLOOKUP($B285,[1]!Table1[#All],70,FALSE),""))</f>
        <v/>
      </c>
      <c r="M285">
        <v>11.05</v>
      </c>
      <c r="N285" t="str">
        <f>IF($B285="","",IFERROR(VLOOKUP($B285,[1]!Table1[#All],N$1,FALSE),""))</f>
        <v/>
      </c>
      <c r="O285" t="str">
        <f>IF($B285="","",IFERROR(VLOOKUP($B285,[1]!Table1[#All],O$1,FALSE),""))</f>
        <v/>
      </c>
      <c r="P285" t="str">
        <f>IF($B285="","",IFERROR(VLOOKUP($B285,[1]!Table1[#All],P$1,FALSE),""))</f>
        <v/>
      </c>
      <c r="Q285" t="str">
        <f>IF($B285="","",IFERROR(VLOOKUP($B285,[1]!Table1[#All],Q$1,FALSE),""))</f>
        <v/>
      </c>
      <c r="R285" t="str">
        <f>IF($B285="","",IFERROR(VLOOKUP($B285,[1]!Table1[#All],R$1,FALSE),""))</f>
        <v/>
      </c>
      <c r="S285" t="str">
        <f>IF($B285="","",IFERROR(VLOOKUP($B285,[1]!Table1[#All],S$1,FALSE),""))</f>
        <v/>
      </c>
      <c r="T285" t="str">
        <f>IF($B285="","",IFERROR(VLOOKUP($B285,[1]!Table1[#All],T$1,FALSE),""))</f>
        <v/>
      </c>
      <c r="U285" t="str">
        <f>IF($B285="","",IFERROR(VLOOKUP($B285,[1]!Table1[#All],U$1,FALSE),""))</f>
        <v/>
      </c>
      <c r="V285" t="str">
        <f>IF($B285="","",IFERROR(VLOOKUP($B285,[1]!Table1[#All],V$1,FALSE),""))</f>
        <v/>
      </c>
      <c r="W285" t="str">
        <f>IF($B285="","",IFERROR(VLOOKUP($B285,[1]!Table1[#All],W$1,FALSE),""))</f>
        <v/>
      </c>
      <c r="X285" t="str">
        <f>IF($B285="","",IFERROR(VLOOKUP($B285,[1]!Table1[#All],X$1,FALSE),""))</f>
        <v/>
      </c>
      <c r="Y285" t="str">
        <f>IF($B285="","",IFERROR(VLOOKUP($B285,[1]!Table1[#All],Y$1,FALSE),""))</f>
        <v/>
      </c>
      <c r="Z285">
        <v>163</v>
      </c>
      <c r="AA285">
        <v>599</v>
      </c>
      <c r="AB285">
        <v>2222</v>
      </c>
      <c r="AC285">
        <v>51362</v>
      </c>
      <c r="AD285">
        <v>564</v>
      </c>
      <c r="AE285">
        <v>0.26</v>
      </c>
      <c r="AF285">
        <v>1.49</v>
      </c>
      <c r="AG285">
        <v>10.119999999999999</v>
      </c>
      <c r="AH285">
        <v>0.12</v>
      </c>
      <c r="AI285">
        <v>3.93</v>
      </c>
      <c r="AJ285">
        <v>2.02</v>
      </c>
      <c r="AK285">
        <v>0.09</v>
      </c>
      <c r="AL285">
        <v>100</v>
      </c>
      <c r="AM285">
        <v>-1.05</v>
      </c>
      <c r="AN285">
        <v>0.06</v>
      </c>
      <c r="AO285">
        <v>1.04</v>
      </c>
    </row>
    <row r="286" spans="1:41" x14ac:dyDescent="0.25">
      <c r="A286" t="s">
        <v>311</v>
      </c>
      <c r="B286" t="str">
        <f t="shared" si="4"/>
        <v/>
      </c>
      <c r="D286" t="s">
        <v>22</v>
      </c>
      <c r="F286">
        <v>-121.74890000000001</v>
      </c>
      <c r="G286">
        <v>37.277200000000001</v>
      </c>
      <c r="I286" t="str">
        <f>IF($B286="","",IFERROR(VLOOKUP($B286,[1]!Table1[#All],3,FALSE),""))</f>
        <v/>
      </c>
      <c r="J286" t="str">
        <f>IF($B286="","",IFERROR(VLOOKUP($B286,[1]!Table1[#All],5,FALSE),""))</f>
        <v/>
      </c>
      <c r="K286" t="str">
        <f>IF($B286="","",IFERROR(VLOOKUP($B286,[1]!Table1[#All],7,FALSE),""))</f>
        <v/>
      </c>
      <c r="L286" t="str">
        <f>IF($B286="","",IFERROR(VLOOKUP($B286,[1]!Table1[#All],70,FALSE),""))</f>
        <v/>
      </c>
      <c r="M286">
        <v>10.69</v>
      </c>
      <c r="N286" t="str">
        <f>IF($B286="","",IFERROR(VLOOKUP($B286,[1]!Table1[#All],N$1,FALSE),""))</f>
        <v/>
      </c>
      <c r="O286" t="str">
        <f>IF($B286="","",IFERROR(VLOOKUP($B286,[1]!Table1[#All],O$1,FALSE),""))</f>
        <v/>
      </c>
      <c r="P286" t="str">
        <f>IF($B286="","",IFERROR(VLOOKUP($B286,[1]!Table1[#All],P$1,FALSE),""))</f>
        <v/>
      </c>
      <c r="Q286" t="str">
        <f>IF($B286="","",IFERROR(VLOOKUP($B286,[1]!Table1[#All],Q$1,FALSE),""))</f>
        <v/>
      </c>
      <c r="R286" t="str">
        <f>IF($B286="","",IFERROR(VLOOKUP($B286,[1]!Table1[#All],R$1,FALSE),""))</f>
        <v/>
      </c>
      <c r="S286" t="str">
        <f>IF($B286="","",IFERROR(VLOOKUP($B286,[1]!Table1[#All],S$1,FALSE),""))</f>
        <v/>
      </c>
      <c r="T286" t="str">
        <f>IF($B286="","",IFERROR(VLOOKUP($B286,[1]!Table1[#All],T$1,FALSE),""))</f>
        <v/>
      </c>
      <c r="U286" t="str">
        <f>IF($B286="","",IFERROR(VLOOKUP($B286,[1]!Table1[#All],U$1,FALSE),""))</f>
        <v/>
      </c>
      <c r="V286" t="str">
        <f>IF($B286="","",IFERROR(VLOOKUP($B286,[1]!Table1[#All],V$1,FALSE),""))</f>
        <v/>
      </c>
      <c r="W286" t="str">
        <f>IF($B286="","",IFERROR(VLOOKUP($B286,[1]!Table1[#All],W$1,FALSE),""))</f>
        <v/>
      </c>
      <c r="X286" t="str">
        <f>IF($B286="","",IFERROR(VLOOKUP($B286,[1]!Table1[#All],X$1,FALSE),""))</f>
        <v/>
      </c>
      <c r="Y286" t="str">
        <f>IF($B286="","",IFERROR(VLOOKUP($B286,[1]!Table1[#All],Y$1,FALSE),""))</f>
        <v/>
      </c>
      <c r="Z286">
        <v>173</v>
      </c>
      <c r="AA286">
        <v>589</v>
      </c>
      <c r="AB286">
        <v>2222</v>
      </c>
      <c r="AC286">
        <v>51362</v>
      </c>
      <c r="AD286">
        <v>564</v>
      </c>
      <c r="AE286">
        <v>0.27</v>
      </c>
      <c r="AF286">
        <v>1.49</v>
      </c>
      <c r="AG286">
        <v>10.07</v>
      </c>
      <c r="AH286">
        <v>0.12</v>
      </c>
      <c r="AI286">
        <v>3.97</v>
      </c>
      <c r="AJ286">
        <v>1.79</v>
      </c>
      <c r="AK286">
        <v>0.09</v>
      </c>
      <c r="AL286">
        <v>100</v>
      </c>
      <c r="AM286">
        <v>-1.05</v>
      </c>
      <c r="AN286">
        <v>0.06</v>
      </c>
      <c r="AO286">
        <v>1.03</v>
      </c>
    </row>
    <row r="287" spans="1:41" x14ac:dyDescent="0.25">
      <c r="A287" t="s">
        <v>312</v>
      </c>
      <c r="B287" t="str">
        <f t="shared" si="4"/>
        <v/>
      </c>
      <c r="F287">
        <v>-121.86709999999999</v>
      </c>
      <c r="G287">
        <v>37.335799999999999</v>
      </c>
      <c r="I287" t="str">
        <f>IF($B287="","",IFERROR(VLOOKUP($B287,[1]!Table1[#All],3,FALSE),""))</f>
        <v/>
      </c>
      <c r="J287" t="str">
        <f>IF($B287="","",IFERROR(VLOOKUP($B287,[1]!Table1[#All],5,FALSE),""))</f>
        <v/>
      </c>
      <c r="K287" t="str">
        <f>IF($B287="","",IFERROR(VLOOKUP($B287,[1]!Table1[#All],7,FALSE),""))</f>
        <v/>
      </c>
      <c r="L287" t="str">
        <f>IF($B287="","",IFERROR(VLOOKUP($B287,[1]!Table1[#All],70,FALSE),""))</f>
        <v/>
      </c>
      <c r="M287">
        <v>639.74</v>
      </c>
      <c r="N287" t="str">
        <f>IF($B287="","",IFERROR(VLOOKUP($B287,[1]!Table1[#All],N$1,FALSE),""))</f>
        <v/>
      </c>
      <c r="O287" t="str">
        <f>IF($B287="","",IFERROR(VLOOKUP($B287,[1]!Table1[#All],O$1,FALSE),""))</f>
        <v/>
      </c>
      <c r="P287" t="str">
        <f>IF($B287="","",IFERROR(VLOOKUP($B287,[1]!Table1[#All],P$1,FALSE),""))</f>
        <v/>
      </c>
      <c r="Q287" t="str">
        <f>IF($B287="","",IFERROR(VLOOKUP($B287,[1]!Table1[#All],Q$1,FALSE),""))</f>
        <v/>
      </c>
      <c r="R287" t="str">
        <f>IF($B287="","",IFERROR(VLOOKUP($B287,[1]!Table1[#All],R$1,FALSE),""))</f>
        <v/>
      </c>
      <c r="S287" t="str">
        <f>IF($B287="","",IFERROR(VLOOKUP($B287,[1]!Table1[#All],S$1,FALSE),""))</f>
        <v/>
      </c>
      <c r="T287" t="str">
        <f>IF($B287="","",IFERROR(VLOOKUP($B287,[1]!Table1[#All],T$1,FALSE),""))</f>
        <v/>
      </c>
      <c r="U287" t="str">
        <f>IF($B287="","",IFERROR(VLOOKUP($B287,[1]!Table1[#All],U$1,FALSE),""))</f>
        <v/>
      </c>
      <c r="V287" t="str">
        <f>IF($B287="","",IFERROR(VLOOKUP($B287,[1]!Table1[#All],V$1,FALSE),""))</f>
        <v/>
      </c>
      <c r="W287" t="str">
        <f>IF($B287="","",IFERROR(VLOOKUP($B287,[1]!Table1[#All],W$1,FALSE),""))</f>
        <v/>
      </c>
      <c r="X287" t="str">
        <f>IF($B287="","",IFERROR(VLOOKUP($B287,[1]!Table1[#All],X$1,FALSE),""))</f>
        <v/>
      </c>
      <c r="Y287" t="str">
        <f>IF($B287="","",IFERROR(VLOOKUP($B287,[1]!Table1[#All],Y$1,FALSE),""))</f>
        <v/>
      </c>
      <c r="Z287">
        <v>25</v>
      </c>
      <c r="AA287">
        <v>1086</v>
      </c>
      <c r="AB287">
        <v>2180</v>
      </c>
      <c r="AC287">
        <v>38276</v>
      </c>
      <c r="AD287">
        <v>534</v>
      </c>
      <c r="AE287">
        <v>0.28000000000000003</v>
      </c>
      <c r="AF287">
        <v>1.51</v>
      </c>
      <c r="AG287">
        <v>6.32</v>
      </c>
      <c r="AH287">
        <v>0.1</v>
      </c>
      <c r="AI287">
        <v>6.79</v>
      </c>
      <c r="AJ287">
        <v>2.65</v>
      </c>
      <c r="AK287">
        <v>0.37</v>
      </c>
      <c r="AL287">
        <v>96</v>
      </c>
      <c r="AM287">
        <v>-0.39</v>
      </c>
      <c r="AN287">
        <v>0.14000000000000001</v>
      </c>
      <c r="AO287">
        <v>2.81</v>
      </c>
    </row>
    <row r="288" spans="1:41" x14ac:dyDescent="0.25">
      <c r="A288" t="s">
        <v>313</v>
      </c>
      <c r="B288" t="str">
        <f t="shared" si="4"/>
        <v/>
      </c>
      <c r="F288">
        <v>-121.85980000000001</v>
      </c>
      <c r="G288">
        <v>37.324399999999997</v>
      </c>
      <c r="I288" t="str">
        <f>IF($B288="","",IFERROR(VLOOKUP($B288,[1]!Table1[#All],3,FALSE),""))</f>
        <v/>
      </c>
      <c r="J288" t="str">
        <f>IF($B288="","",IFERROR(VLOOKUP($B288,[1]!Table1[#All],5,FALSE),""))</f>
        <v/>
      </c>
      <c r="K288" t="str">
        <f>IF($B288="","",IFERROR(VLOOKUP($B288,[1]!Table1[#All],7,FALSE),""))</f>
        <v/>
      </c>
      <c r="L288" t="str">
        <f>IF($B288="","",IFERROR(VLOOKUP($B288,[1]!Table1[#All],70,FALSE),""))</f>
        <v/>
      </c>
      <c r="M288">
        <v>636.49</v>
      </c>
      <c r="N288" t="str">
        <f>IF($B288="","",IFERROR(VLOOKUP($B288,[1]!Table1[#All],N$1,FALSE),""))</f>
        <v/>
      </c>
      <c r="O288" t="str">
        <f>IF($B288="","",IFERROR(VLOOKUP($B288,[1]!Table1[#All],O$1,FALSE),""))</f>
        <v/>
      </c>
      <c r="P288" t="str">
        <f>IF($B288="","",IFERROR(VLOOKUP($B288,[1]!Table1[#All],P$1,FALSE),""))</f>
        <v/>
      </c>
      <c r="Q288" t="str">
        <f>IF($B288="","",IFERROR(VLOOKUP($B288,[1]!Table1[#All],Q$1,FALSE),""))</f>
        <v/>
      </c>
      <c r="R288" t="str">
        <f>IF($B288="","",IFERROR(VLOOKUP($B288,[1]!Table1[#All],R$1,FALSE),""))</f>
        <v/>
      </c>
      <c r="S288" t="str">
        <f>IF($B288="","",IFERROR(VLOOKUP($B288,[1]!Table1[#All],S$1,FALSE),""))</f>
        <v/>
      </c>
      <c r="T288" t="str">
        <f>IF($B288="","",IFERROR(VLOOKUP($B288,[1]!Table1[#All],T$1,FALSE),""))</f>
        <v/>
      </c>
      <c r="U288" t="str">
        <f>IF($B288="","",IFERROR(VLOOKUP($B288,[1]!Table1[#All],U$1,FALSE),""))</f>
        <v/>
      </c>
      <c r="V288" t="str">
        <f>IF($B288="","",IFERROR(VLOOKUP($B288,[1]!Table1[#All],V$1,FALSE),""))</f>
        <v/>
      </c>
      <c r="W288" t="str">
        <f>IF($B288="","",IFERROR(VLOOKUP($B288,[1]!Table1[#All],W$1,FALSE),""))</f>
        <v/>
      </c>
      <c r="X288" t="str">
        <f>IF($B288="","",IFERROR(VLOOKUP($B288,[1]!Table1[#All],X$1,FALSE),""))</f>
        <v/>
      </c>
      <c r="Y288" t="str">
        <f>IF($B288="","",IFERROR(VLOOKUP($B288,[1]!Table1[#All],Y$1,FALSE),""))</f>
        <v/>
      </c>
      <c r="Z288">
        <v>27</v>
      </c>
      <c r="AA288">
        <v>1084</v>
      </c>
      <c r="AB288">
        <v>2180</v>
      </c>
      <c r="AC288">
        <v>38276</v>
      </c>
      <c r="AD288">
        <v>536</v>
      </c>
      <c r="AE288">
        <v>0.28000000000000003</v>
      </c>
      <c r="AF288">
        <v>1.51</v>
      </c>
      <c r="AG288">
        <v>6.35</v>
      </c>
      <c r="AH288">
        <v>0.1</v>
      </c>
      <c r="AI288">
        <v>6.82</v>
      </c>
      <c r="AJ288">
        <v>2.66</v>
      </c>
      <c r="AK288">
        <v>0.37</v>
      </c>
      <c r="AL288">
        <v>96</v>
      </c>
      <c r="AM288">
        <v>-0.41</v>
      </c>
      <c r="AN288">
        <v>0.13</v>
      </c>
      <c r="AO288">
        <v>2.8</v>
      </c>
    </row>
    <row r="289" spans="1:42" x14ac:dyDescent="0.25">
      <c r="A289" t="s">
        <v>314</v>
      </c>
      <c r="B289" t="str">
        <f t="shared" si="4"/>
        <v/>
      </c>
      <c r="F289">
        <v>-121.8441</v>
      </c>
      <c r="G289">
        <v>37.311599999999999</v>
      </c>
      <c r="I289" t="str">
        <f>IF($B289="","",IFERROR(VLOOKUP($B289,[1]!Table1[#All],3,FALSE),""))</f>
        <v/>
      </c>
      <c r="J289" t="str">
        <f>IF($B289="","",IFERROR(VLOOKUP($B289,[1]!Table1[#All],5,FALSE),""))</f>
        <v/>
      </c>
      <c r="K289" t="str">
        <f>IF($B289="","",IFERROR(VLOOKUP($B289,[1]!Table1[#All],7,FALSE),""))</f>
        <v/>
      </c>
      <c r="L289" t="str">
        <f>IF($B289="","",IFERROR(VLOOKUP($B289,[1]!Table1[#All],70,FALSE),""))</f>
        <v/>
      </c>
      <c r="M289">
        <v>626.84</v>
      </c>
      <c r="N289" t="str">
        <f>IF($B289="","",IFERROR(VLOOKUP($B289,[1]!Table1[#All],N$1,FALSE),""))</f>
        <v/>
      </c>
      <c r="O289" t="str">
        <f>IF($B289="","",IFERROR(VLOOKUP($B289,[1]!Table1[#All],O$1,FALSE),""))</f>
        <v/>
      </c>
      <c r="P289" t="str">
        <f>IF($B289="","",IFERROR(VLOOKUP($B289,[1]!Table1[#All],P$1,FALSE),""))</f>
        <v/>
      </c>
      <c r="Q289" t="str">
        <f>IF($B289="","",IFERROR(VLOOKUP($B289,[1]!Table1[#All],Q$1,FALSE),""))</f>
        <v/>
      </c>
      <c r="R289" t="str">
        <f>IF($B289="","",IFERROR(VLOOKUP($B289,[1]!Table1[#All],R$1,FALSE),""))</f>
        <v/>
      </c>
      <c r="S289" t="str">
        <f>IF($B289="","",IFERROR(VLOOKUP($B289,[1]!Table1[#All],S$1,FALSE),""))</f>
        <v/>
      </c>
      <c r="T289" t="str">
        <f>IF($B289="","",IFERROR(VLOOKUP($B289,[1]!Table1[#All],T$1,FALSE),""))</f>
        <v/>
      </c>
      <c r="U289" t="str">
        <f>IF($B289="","",IFERROR(VLOOKUP($B289,[1]!Table1[#All],U$1,FALSE),""))</f>
        <v/>
      </c>
      <c r="V289" t="str">
        <f>IF($B289="","",IFERROR(VLOOKUP($B289,[1]!Table1[#All],V$1,FALSE),""))</f>
        <v/>
      </c>
      <c r="W289" t="str">
        <f>IF($B289="","",IFERROR(VLOOKUP($B289,[1]!Table1[#All],W$1,FALSE),""))</f>
        <v/>
      </c>
      <c r="X289" t="str">
        <f>IF($B289="","",IFERROR(VLOOKUP($B289,[1]!Table1[#All],X$1,FALSE),""))</f>
        <v/>
      </c>
      <c r="Y289" t="str">
        <f>IF($B289="","",IFERROR(VLOOKUP($B289,[1]!Table1[#All],Y$1,FALSE),""))</f>
        <v/>
      </c>
      <c r="Z289">
        <v>34</v>
      </c>
      <c r="AA289">
        <v>1077</v>
      </c>
      <c r="AB289">
        <v>2205</v>
      </c>
      <c r="AC289">
        <v>40024</v>
      </c>
      <c r="AD289">
        <v>536</v>
      </c>
      <c r="AE289">
        <v>0.28000000000000003</v>
      </c>
      <c r="AF289">
        <v>1.51</v>
      </c>
      <c r="AG289">
        <v>6.44</v>
      </c>
      <c r="AH289">
        <v>0.1</v>
      </c>
      <c r="AI289">
        <v>6.91</v>
      </c>
      <c r="AJ289">
        <v>2.71</v>
      </c>
      <c r="AK289">
        <v>0.37</v>
      </c>
      <c r="AL289">
        <v>98</v>
      </c>
      <c r="AM289">
        <v>-0.45</v>
      </c>
      <c r="AN289">
        <v>0.12</v>
      </c>
      <c r="AO289">
        <v>2.8</v>
      </c>
    </row>
    <row r="290" spans="1:42" x14ac:dyDescent="0.25">
      <c r="A290" t="s">
        <v>315</v>
      </c>
      <c r="B290" t="str">
        <f t="shared" si="4"/>
        <v/>
      </c>
      <c r="F290">
        <v>-121.818</v>
      </c>
      <c r="G290">
        <v>37.29</v>
      </c>
      <c r="I290" t="str">
        <f>IF($B290="","",IFERROR(VLOOKUP($B290,[1]!Table1[#All],3,FALSE),""))</f>
        <v/>
      </c>
      <c r="J290" t="str">
        <f>IF($B290="","",IFERROR(VLOOKUP($B290,[1]!Table1[#All],5,FALSE),""))</f>
        <v/>
      </c>
      <c r="K290" t="str">
        <f>IF($B290="","",IFERROR(VLOOKUP($B290,[1]!Table1[#All],7,FALSE),""))</f>
        <v/>
      </c>
      <c r="L290" t="str">
        <f>IF($B290="","",IFERROR(VLOOKUP($B290,[1]!Table1[#All],70,FALSE),""))</f>
        <v/>
      </c>
      <c r="M290">
        <v>604.73</v>
      </c>
      <c r="N290" t="str">
        <f>IF($B290="","",IFERROR(VLOOKUP($B290,[1]!Table1[#All],N$1,FALSE),""))</f>
        <v/>
      </c>
      <c r="O290" t="str">
        <f>IF($B290="","",IFERROR(VLOOKUP($B290,[1]!Table1[#All],O$1,FALSE),""))</f>
        <v/>
      </c>
      <c r="P290" t="str">
        <f>IF($B290="","",IFERROR(VLOOKUP($B290,[1]!Table1[#All],P$1,FALSE),""))</f>
        <v/>
      </c>
      <c r="Q290" t="str">
        <f>IF($B290="","",IFERROR(VLOOKUP($B290,[1]!Table1[#All],Q$1,FALSE),""))</f>
        <v/>
      </c>
      <c r="R290" t="str">
        <f>IF($B290="","",IFERROR(VLOOKUP($B290,[1]!Table1[#All],R$1,FALSE),""))</f>
        <v/>
      </c>
      <c r="S290" t="str">
        <f>IF($B290="","",IFERROR(VLOOKUP($B290,[1]!Table1[#All],S$1,FALSE),""))</f>
        <v/>
      </c>
      <c r="T290" t="str">
        <f>IF($B290="","",IFERROR(VLOOKUP($B290,[1]!Table1[#All],T$1,FALSE),""))</f>
        <v/>
      </c>
      <c r="U290" t="str">
        <f>IF($B290="","",IFERROR(VLOOKUP($B290,[1]!Table1[#All],U$1,FALSE),""))</f>
        <v/>
      </c>
      <c r="V290" t="str">
        <f>IF($B290="","",IFERROR(VLOOKUP($B290,[1]!Table1[#All],V$1,FALSE),""))</f>
        <v/>
      </c>
      <c r="W290" t="str">
        <f>IF($B290="","",IFERROR(VLOOKUP($B290,[1]!Table1[#All],W$1,FALSE),""))</f>
        <v/>
      </c>
      <c r="X290" t="str">
        <f>IF($B290="","",IFERROR(VLOOKUP($B290,[1]!Table1[#All],X$1,FALSE),""))</f>
        <v/>
      </c>
      <c r="Y290" t="str">
        <f>IF($B290="","",IFERROR(VLOOKUP($B290,[1]!Table1[#All],Y$1,FALSE),""))</f>
        <v/>
      </c>
      <c r="Z290">
        <v>46</v>
      </c>
      <c r="AA290">
        <v>1064</v>
      </c>
      <c r="AB290">
        <v>2205</v>
      </c>
      <c r="AC290">
        <v>40024</v>
      </c>
      <c r="AD290">
        <v>540</v>
      </c>
      <c r="AE290">
        <v>0.28000000000000003</v>
      </c>
      <c r="AF290">
        <v>1.51</v>
      </c>
      <c r="AG290">
        <v>6.31</v>
      </c>
      <c r="AH290">
        <v>0.1</v>
      </c>
      <c r="AI290">
        <v>7.14</v>
      </c>
      <c r="AJ290">
        <v>2.77</v>
      </c>
      <c r="AK290">
        <v>0.38</v>
      </c>
      <c r="AL290">
        <v>100</v>
      </c>
      <c r="AM290">
        <v>-0.49</v>
      </c>
      <c r="AN290">
        <v>0.11</v>
      </c>
      <c r="AO290">
        <v>2.78</v>
      </c>
    </row>
    <row r="291" spans="1:42" x14ac:dyDescent="0.25">
      <c r="A291" t="s">
        <v>316</v>
      </c>
      <c r="B291" t="str">
        <f t="shared" si="4"/>
        <v/>
      </c>
      <c r="D291" t="s">
        <v>287</v>
      </c>
      <c r="F291">
        <v>-121.7945</v>
      </c>
      <c r="G291">
        <v>37.265000000000001</v>
      </c>
      <c r="I291" t="str">
        <f>IF($B291="","",IFERROR(VLOOKUP($B291,[1]!Table1[#All],3,FALSE),""))</f>
        <v/>
      </c>
      <c r="J291" t="str">
        <f>IF($B291="","",IFERROR(VLOOKUP($B291,[1]!Table1[#All],5,FALSE),""))</f>
        <v/>
      </c>
      <c r="K291" t="str">
        <f>IF($B291="","",IFERROR(VLOOKUP($B291,[1]!Table1[#All],7,FALSE),""))</f>
        <v/>
      </c>
      <c r="L291" t="str">
        <f>IF($B291="","",IFERROR(VLOOKUP($B291,[1]!Table1[#All],70,FALSE),""))</f>
        <v/>
      </c>
      <c r="M291">
        <v>590.09</v>
      </c>
      <c r="N291" t="str">
        <f>IF($B291="","",IFERROR(VLOOKUP($B291,[1]!Table1[#All],N$1,FALSE),""))</f>
        <v/>
      </c>
      <c r="O291" t="str">
        <f>IF($B291="","",IFERROR(VLOOKUP($B291,[1]!Table1[#All],O$1,FALSE),""))</f>
        <v/>
      </c>
      <c r="P291" t="str">
        <f>IF($B291="","",IFERROR(VLOOKUP($B291,[1]!Table1[#All],P$1,FALSE),""))</f>
        <v/>
      </c>
      <c r="Q291" t="str">
        <f>IF($B291="","",IFERROR(VLOOKUP($B291,[1]!Table1[#All],Q$1,FALSE),""))</f>
        <v/>
      </c>
      <c r="R291" t="str">
        <f>IF($B291="","",IFERROR(VLOOKUP($B291,[1]!Table1[#All],R$1,FALSE),""))</f>
        <v/>
      </c>
      <c r="S291" t="str">
        <f>IF($B291="","",IFERROR(VLOOKUP($B291,[1]!Table1[#All],S$1,FALSE),""))</f>
        <v/>
      </c>
      <c r="T291" t="str">
        <f>IF($B291="","",IFERROR(VLOOKUP($B291,[1]!Table1[#All],T$1,FALSE),""))</f>
        <v/>
      </c>
      <c r="U291" t="str">
        <f>IF($B291="","",IFERROR(VLOOKUP($B291,[1]!Table1[#All],U$1,FALSE),""))</f>
        <v/>
      </c>
      <c r="V291" t="str">
        <f>IF($B291="","",IFERROR(VLOOKUP($B291,[1]!Table1[#All],V$1,FALSE),""))</f>
        <v/>
      </c>
      <c r="W291" t="str">
        <f>IF($B291="","",IFERROR(VLOOKUP($B291,[1]!Table1[#All],W$1,FALSE),""))</f>
        <v/>
      </c>
      <c r="X291" t="str">
        <f>IF($B291="","",IFERROR(VLOOKUP($B291,[1]!Table1[#All],X$1,FALSE),""))</f>
        <v/>
      </c>
      <c r="Y291" t="str">
        <f>IF($B291="","",IFERROR(VLOOKUP($B291,[1]!Table1[#All],Y$1,FALSE),""))</f>
        <v/>
      </c>
      <c r="Z291">
        <v>60</v>
      </c>
      <c r="AA291">
        <v>1051</v>
      </c>
      <c r="AB291">
        <v>2236</v>
      </c>
      <c r="AC291">
        <v>44677</v>
      </c>
      <c r="AD291">
        <v>543</v>
      </c>
      <c r="AE291">
        <v>0.28000000000000003</v>
      </c>
      <c r="AF291">
        <v>1.52</v>
      </c>
      <c r="AG291">
        <v>5.99</v>
      </c>
      <c r="AH291">
        <v>0.1</v>
      </c>
      <c r="AI291">
        <v>7.36</v>
      </c>
      <c r="AJ291">
        <v>2.85</v>
      </c>
      <c r="AK291">
        <v>0.4</v>
      </c>
      <c r="AL291">
        <v>100</v>
      </c>
      <c r="AM291">
        <v>-0.51</v>
      </c>
      <c r="AN291">
        <v>0.1</v>
      </c>
      <c r="AO291">
        <v>2.77</v>
      </c>
    </row>
    <row r="292" spans="1:42" x14ac:dyDescent="0.25">
      <c r="A292" t="s">
        <v>317</v>
      </c>
      <c r="B292" t="str">
        <f t="shared" si="4"/>
        <v/>
      </c>
      <c r="F292">
        <v>-121.7474</v>
      </c>
      <c r="G292">
        <v>37.224299999999999</v>
      </c>
      <c r="I292" t="str">
        <f>IF($B292="","",IFERROR(VLOOKUP($B292,[1]!Table1[#All],3,FALSE),""))</f>
        <v/>
      </c>
      <c r="J292" t="str">
        <f>IF($B292="","",IFERROR(VLOOKUP($B292,[1]!Table1[#All],5,FALSE),""))</f>
        <v/>
      </c>
      <c r="K292" t="str">
        <f>IF($B292="","",IFERROR(VLOOKUP($B292,[1]!Table1[#All],7,FALSE),""))</f>
        <v/>
      </c>
      <c r="L292" t="str">
        <f>IF($B292="","",IFERROR(VLOOKUP($B292,[1]!Table1[#All],70,FALSE),""))</f>
        <v/>
      </c>
      <c r="M292">
        <v>575.53</v>
      </c>
      <c r="N292" t="str">
        <f>IF($B292="","",IFERROR(VLOOKUP($B292,[1]!Table1[#All],N$1,FALSE),""))</f>
        <v/>
      </c>
      <c r="O292" t="str">
        <f>IF($B292="","",IFERROR(VLOOKUP($B292,[1]!Table1[#All],O$1,FALSE),""))</f>
        <v/>
      </c>
      <c r="P292" t="str">
        <f>IF($B292="","",IFERROR(VLOOKUP($B292,[1]!Table1[#All],P$1,FALSE),""))</f>
        <v/>
      </c>
      <c r="Q292" t="str">
        <f>IF($B292="","",IFERROR(VLOOKUP($B292,[1]!Table1[#All],Q$1,FALSE),""))</f>
        <v/>
      </c>
      <c r="R292" t="str">
        <f>IF($B292="","",IFERROR(VLOOKUP($B292,[1]!Table1[#All],R$1,FALSE),""))</f>
        <v/>
      </c>
      <c r="S292" t="str">
        <f>IF($B292="","",IFERROR(VLOOKUP($B292,[1]!Table1[#All],S$1,FALSE),""))</f>
        <v/>
      </c>
      <c r="T292" t="str">
        <f>IF($B292="","",IFERROR(VLOOKUP($B292,[1]!Table1[#All],T$1,FALSE),""))</f>
        <v/>
      </c>
      <c r="U292" t="str">
        <f>IF($B292="","",IFERROR(VLOOKUP($B292,[1]!Table1[#All],U$1,FALSE),""))</f>
        <v/>
      </c>
      <c r="V292" t="str">
        <f>IF($B292="","",IFERROR(VLOOKUP($B292,[1]!Table1[#All],V$1,FALSE),""))</f>
        <v/>
      </c>
      <c r="W292" t="str">
        <f>IF($B292="","",IFERROR(VLOOKUP($B292,[1]!Table1[#All],W$1,FALSE),""))</f>
        <v/>
      </c>
      <c r="X292" t="str">
        <f>IF($B292="","",IFERROR(VLOOKUP($B292,[1]!Table1[#All],X$1,FALSE),""))</f>
        <v/>
      </c>
      <c r="Y292" t="str">
        <f>IF($B292="","",IFERROR(VLOOKUP($B292,[1]!Table1[#All],Y$1,FALSE),""))</f>
        <v/>
      </c>
      <c r="Z292">
        <v>73</v>
      </c>
      <c r="AA292">
        <v>1038</v>
      </c>
      <c r="AB292">
        <v>2272</v>
      </c>
      <c r="AC292">
        <v>50622</v>
      </c>
      <c r="AD292">
        <v>543</v>
      </c>
      <c r="AE292">
        <v>0.28000000000000003</v>
      </c>
      <c r="AF292">
        <v>1.52</v>
      </c>
      <c r="AG292">
        <v>5.91</v>
      </c>
      <c r="AH292">
        <v>0.1</v>
      </c>
      <c r="AI292">
        <v>7.46</v>
      </c>
      <c r="AJ292">
        <v>2.86</v>
      </c>
      <c r="AK292">
        <v>0.4</v>
      </c>
      <c r="AL292">
        <v>100</v>
      </c>
      <c r="AM292">
        <v>-0.54</v>
      </c>
      <c r="AN292">
        <v>0.1</v>
      </c>
      <c r="AO292">
        <v>2.76</v>
      </c>
    </row>
    <row r="293" spans="1:42" x14ac:dyDescent="0.25">
      <c r="A293" t="s">
        <v>318</v>
      </c>
      <c r="B293" t="str">
        <f t="shared" si="4"/>
        <v/>
      </c>
      <c r="D293" t="s">
        <v>287</v>
      </c>
      <c r="F293">
        <v>-121.68519999999999</v>
      </c>
      <c r="G293">
        <v>37.177</v>
      </c>
      <c r="I293" t="str">
        <f>IF($B293="","",IFERROR(VLOOKUP($B293,[1]!Table1[#All],3,FALSE),""))</f>
        <v/>
      </c>
      <c r="J293" t="str">
        <f>IF($B293="","",IFERROR(VLOOKUP($B293,[1]!Table1[#All],5,FALSE),""))</f>
        <v/>
      </c>
      <c r="K293" t="str">
        <f>IF($B293="","",IFERROR(VLOOKUP($B293,[1]!Table1[#All],7,FALSE),""))</f>
        <v/>
      </c>
      <c r="L293" t="str">
        <f>IF($B293="","",IFERROR(VLOOKUP($B293,[1]!Table1[#All],70,FALSE),""))</f>
        <v/>
      </c>
      <c r="M293">
        <v>509.8</v>
      </c>
      <c r="N293" t="str">
        <f>IF($B293="","",IFERROR(VLOOKUP($B293,[1]!Table1[#All],N$1,FALSE),""))</f>
        <v/>
      </c>
      <c r="O293" t="str">
        <f>IF($B293="","",IFERROR(VLOOKUP($B293,[1]!Table1[#All],O$1,FALSE),""))</f>
        <v/>
      </c>
      <c r="P293" t="str">
        <f>IF($B293="","",IFERROR(VLOOKUP($B293,[1]!Table1[#All],P$1,FALSE),""))</f>
        <v/>
      </c>
      <c r="Q293" t="str">
        <f>IF($B293="","",IFERROR(VLOOKUP($B293,[1]!Table1[#All],Q$1,FALSE),""))</f>
        <v/>
      </c>
      <c r="R293" t="str">
        <f>IF($B293="","",IFERROR(VLOOKUP($B293,[1]!Table1[#All],R$1,FALSE),""))</f>
        <v/>
      </c>
      <c r="S293" t="str">
        <f>IF($B293="","",IFERROR(VLOOKUP($B293,[1]!Table1[#All],S$1,FALSE),""))</f>
        <v/>
      </c>
      <c r="T293" t="str">
        <f>IF($B293="","",IFERROR(VLOOKUP($B293,[1]!Table1[#All],T$1,FALSE),""))</f>
        <v/>
      </c>
      <c r="U293" t="str">
        <f>IF($B293="","",IFERROR(VLOOKUP($B293,[1]!Table1[#All],U$1,FALSE),""))</f>
        <v/>
      </c>
      <c r="V293" t="str">
        <f>IF($B293="","",IFERROR(VLOOKUP($B293,[1]!Table1[#All],V$1,FALSE),""))</f>
        <v/>
      </c>
      <c r="W293" t="str">
        <f>IF($B293="","",IFERROR(VLOOKUP($B293,[1]!Table1[#All],W$1,FALSE),""))</f>
        <v/>
      </c>
      <c r="X293" t="str">
        <f>IF($B293="","",IFERROR(VLOOKUP($B293,[1]!Table1[#All],X$1,FALSE),""))</f>
        <v/>
      </c>
      <c r="Y293" t="str">
        <f>IF($B293="","",IFERROR(VLOOKUP($B293,[1]!Table1[#All],Y$1,FALSE),""))</f>
        <v/>
      </c>
      <c r="Z293">
        <v>102</v>
      </c>
      <c r="AA293">
        <v>1009</v>
      </c>
      <c r="AB293">
        <v>2301</v>
      </c>
      <c r="AC293">
        <v>51994</v>
      </c>
      <c r="AD293">
        <v>551</v>
      </c>
      <c r="AE293">
        <v>0.28000000000000003</v>
      </c>
      <c r="AF293">
        <v>1.52</v>
      </c>
      <c r="AG293">
        <v>5.4</v>
      </c>
      <c r="AH293">
        <v>0.1</v>
      </c>
      <c r="AI293">
        <v>8.3699999999999992</v>
      </c>
      <c r="AJ293">
        <v>3.11</v>
      </c>
      <c r="AK293">
        <v>0.45</v>
      </c>
      <c r="AL293">
        <v>100</v>
      </c>
      <c r="AM293">
        <v>-0.71</v>
      </c>
      <c r="AN293">
        <v>0.05</v>
      </c>
      <c r="AO293">
        <v>2.71</v>
      </c>
    </row>
    <row r="294" spans="1:42" x14ac:dyDescent="0.25">
      <c r="A294" t="s">
        <v>319</v>
      </c>
      <c r="B294" t="str">
        <f t="shared" si="4"/>
        <v/>
      </c>
      <c r="F294">
        <v>-121.66070000000001</v>
      </c>
      <c r="G294">
        <v>37.167700000000004</v>
      </c>
      <c r="I294" t="str">
        <f>IF($B294="","",IFERROR(VLOOKUP($B294,[1]!Table1[#All],3,FALSE),""))</f>
        <v/>
      </c>
      <c r="J294" t="str">
        <f>IF($B294="","",IFERROR(VLOOKUP($B294,[1]!Table1[#All],5,FALSE),""))</f>
        <v/>
      </c>
      <c r="K294" t="str">
        <f>IF($B294="","",IFERROR(VLOOKUP($B294,[1]!Table1[#All],7,FALSE),""))</f>
        <v/>
      </c>
      <c r="L294" t="str">
        <f>IF($B294="","",IFERROR(VLOOKUP($B294,[1]!Table1[#All],70,FALSE),""))</f>
        <v/>
      </c>
      <c r="M294">
        <v>507.7</v>
      </c>
      <c r="N294" t="str">
        <f>IF($B294="","",IFERROR(VLOOKUP($B294,[1]!Table1[#All],N$1,FALSE),""))</f>
        <v/>
      </c>
      <c r="O294" t="str">
        <f>IF($B294="","",IFERROR(VLOOKUP($B294,[1]!Table1[#All],O$1,FALSE),""))</f>
        <v/>
      </c>
      <c r="P294" t="str">
        <f>IF($B294="","",IFERROR(VLOOKUP($B294,[1]!Table1[#All],P$1,FALSE),""))</f>
        <v/>
      </c>
      <c r="Q294" t="str">
        <f>IF($B294="","",IFERROR(VLOOKUP($B294,[1]!Table1[#All],Q$1,FALSE),""))</f>
        <v/>
      </c>
      <c r="R294" t="str">
        <f>IF($B294="","",IFERROR(VLOOKUP($B294,[1]!Table1[#All],R$1,FALSE),""))</f>
        <v/>
      </c>
      <c r="S294" t="str">
        <f>IF($B294="","",IFERROR(VLOOKUP($B294,[1]!Table1[#All],S$1,FALSE),""))</f>
        <v/>
      </c>
      <c r="T294" t="str">
        <f>IF($B294="","",IFERROR(VLOOKUP($B294,[1]!Table1[#All],T$1,FALSE),""))</f>
        <v/>
      </c>
      <c r="U294" t="str">
        <f>IF($B294="","",IFERROR(VLOOKUP($B294,[1]!Table1[#All],U$1,FALSE),""))</f>
        <v/>
      </c>
      <c r="V294" t="str">
        <f>IF($B294="","",IFERROR(VLOOKUP($B294,[1]!Table1[#All],V$1,FALSE),""))</f>
        <v/>
      </c>
      <c r="W294" t="str">
        <f>IF($B294="","",IFERROR(VLOOKUP($B294,[1]!Table1[#All],W$1,FALSE),""))</f>
        <v/>
      </c>
      <c r="X294" t="str">
        <f>IF($B294="","",IFERROR(VLOOKUP($B294,[1]!Table1[#All],X$1,FALSE),""))</f>
        <v/>
      </c>
      <c r="Y294" t="str">
        <f>IF($B294="","",IFERROR(VLOOKUP($B294,[1]!Table1[#All],Y$1,FALSE),""))</f>
        <v/>
      </c>
      <c r="Z294">
        <v>111</v>
      </c>
      <c r="AA294">
        <v>1000</v>
      </c>
      <c r="AB294">
        <v>2301</v>
      </c>
      <c r="AC294">
        <v>51994</v>
      </c>
      <c r="AD294">
        <v>550</v>
      </c>
      <c r="AE294">
        <v>0.28000000000000003</v>
      </c>
      <c r="AF294">
        <v>1.52</v>
      </c>
      <c r="AG294">
        <v>5.44</v>
      </c>
      <c r="AH294">
        <v>0.1</v>
      </c>
      <c r="AI294">
        <v>8.32</v>
      </c>
      <c r="AJ294">
        <v>3.07</v>
      </c>
      <c r="AK294">
        <v>0.45</v>
      </c>
      <c r="AL294">
        <v>100</v>
      </c>
      <c r="AM294">
        <v>-0.72</v>
      </c>
      <c r="AN294">
        <v>0.05</v>
      </c>
      <c r="AO294">
        <v>2.71</v>
      </c>
    </row>
    <row r="295" spans="1:42" x14ac:dyDescent="0.25">
      <c r="A295" t="s">
        <v>320</v>
      </c>
      <c r="B295" t="str">
        <f t="shared" si="4"/>
        <v/>
      </c>
      <c r="D295" t="s">
        <v>287</v>
      </c>
      <c r="F295">
        <v>-121.6448</v>
      </c>
      <c r="G295">
        <v>37.1648</v>
      </c>
      <c r="I295" t="str">
        <f>IF($B295="","",IFERROR(VLOOKUP($B295,[1]!Table1[#All],3,FALSE),""))</f>
        <v/>
      </c>
      <c r="J295" t="str">
        <f>IF($B295="","",IFERROR(VLOOKUP($B295,[1]!Table1[#All],5,FALSE),""))</f>
        <v/>
      </c>
      <c r="K295" t="str">
        <f>IF($B295="","",IFERROR(VLOOKUP($B295,[1]!Table1[#All],7,FALSE),""))</f>
        <v/>
      </c>
      <c r="L295" t="str">
        <f>IF($B295="","",IFERROR(VLOOKUP($B295,[1]!Table1[#All],70,FALSE),""))</f>
        <v/>
      </c>
      <c r="M295">
        <v>506.15</v>
      </c>
      <c r="N295" t="str">
        <f>IF($B295="","",IFERROR(VLOOKUP($B295,[1]!Table1[#All],N$1,FALSE),""))</f>
        <v/>
      </c>
      <c r="O295" t="str">
        <f>IF($B295="","",IFERROR(VLOOKUP($B295,[1]!Table1[#All],O$1,FALSE),""))</f>
        <v/>
      </c>
      <c r="P295" t="str">
        <f>IF($B295="","",IFERROR(VLOOKUP($B295,[1]!Table1[#All],P$1,FALSE),""))</f>
        <v/>
      </c>
      <c r="Q295" t="str">
        <f>IF($B295="","",IFERROR(VLOOKUP($B295,[1]!Table1[#All],Q$1,FALSE),""))</f>
        <v/>
      </c>
      <c r="R295" t="str">
        <f>IF($B295="","",IFERROR(VLOOKUP($B295,[1]!Table1[#All],R$1,FALSE),""))</f>
        <v/>
      </c>
      <c r="S295" t="str">
        <f>IF($B295="","",IFERROR(VLOOKUP($B295,[1]!Table1[#All],S$1,FALSE),""))</f>
        <v/>
      </c>
      <c r="T295" t="str">
        <f>IF($B295="","",IFERROR(VLOOKUP($B295,[1]!Table1[#All],T$1,FALSE),""))</f>
        <v/>
      </c>
      <c r="U295" t="str">
        <f>IF($B295="","",IFERROR(VLOOKUP($B295,[1]!Table1[#All],U$1,FALSE),""))</f>
        <v/>
      </c>
      <c r="V295" t="str">
        <f>IF($B295="","",IFERROR(VLOOKUP($B295,[1]!Table1[#All],V$1,FALSE),""))</f>
        <v/>
      </c>
      <c r="W295" t="str">
        <f>IF($B295="","",IFERROR(VLOOKUP($B295,[1]!Table1[#All],W$1,FALSE),""))</f>
        <v/>
      </c>
      <c r="X295" t="str">
        <f>IF($B295="","",IFERROR(VLOOKUP($B295,[1]!Table1[#All],X$1,FALSE),""))</f>
        <v/>
      </c>
      <c r="Y295" t="str">
        <f>IF($B295="","",IFERROR(VLOOKUP($B295,[1]!Table1[#All],Y$1,FALSE),""))</f>
        <v/>
      </c>
      <c r="Z295">
        <v>119</v>
      </c>
      <c r="AA295">
        <v>992</v>
      </c>
      <c r="AB295">
        <v>2252</v>
      </c>
      <c r="AC295">
        <v>56109</v>
      </c>
      <c r="AD295">
        <v>551</v>
      </c>
      <c r="AE295">
        <v>0.28000000000000003</v>
      </c>
      <c r="AF295">
        <v>1.52</v>
      </c>
      <c r="AG295">
        <v>5.38</v>
      </c>
      <c r="AH295">
        <v>0.1</v>
      </c>
      <c r="AI295">
        <v>8.43</v>
      </c>
      <c r="AJ295">
        <v>3.13</v>
      </c>
      <c r="AK295">
        <v>0.46</v>
      </c>
      <c r="AL295">
        <v>100</v>
      </c>
      <c r="AM295">
        <v>-0.73</v>
      </c>
      <c r="AN295">
        <v>0.04</v>
      </c>
      <c r="AO295">
        <v>2.7</v>
      </c>
    </row>
    <row r="296" spans="1:42" x14ac:dyDescent="0.25">
      <c r="A296" t="s">
        <v>321</v>
      </c>
      <c r="B296" t="str">
        <f t="shared" si="4"/>
        <v/>
      </c>
      <c r="F296">
        <v>-121.46984999999999</v>
      </c>
      <c r="G296">
        <v>37.090029999999999</v>
      </c>
      <c r="I296" t="str">
        <f>IF($B296="","",IFERROR(VLOOKUP($B296,[1]!Table1[#All],3,FALSE),""))</f>
        <v/>
      </c>
      <c r="J296" t="str">
        <f>IF($B296="","",IFERROR(VLOOKUP($B296,[1]!Table1[#All],5,FALSE),""))</f>
        <v/>
      </c>
      <c r="K296" t="str">
        <f>IF($B296="","",IFERROR(VLOOKUP($B296,[1]!Table1[#All],7,FALSE),""))</f>
        <v/>
      </c>
      <c r="L296" t="str">
        <f>IF($B296="","",IFERROR(VLOOKUP($B296,[1]!Table1[#All],70,FALSE),""))</f>
        <v/>
      </c>
      <c r="M296">
        <v>209.71</v>
      </c>
      <c r="N296" t="str">
        <f>IF($B296="","",IFERROR(VLOOKUP($B296,[1]!Table1[#All],N$1,FALSE),""))</f>
        <v/>
      </c>
      <c r="O296" t="str">
        <f>IF($B296="","",IFERROR(VLOOKUP($B296,[1]!Table1[#All],O$1,FALSE),""))</f>
        <v/>
      </c>
      <c r="P296" t="str">
        <f>IF($B296="","",IFERROR(VLOOKUP($B296,[1]!Table1[#All],P$1,FALSE),""))</f>
        <v/>
      </c>
      <c r="Q296" t="str">
        <f>IF($B296="","",IFERROR(VLOOKUP($B296,[1]!Table1[#All],Q$1,FALSE),""))</f>
        <v/>
      </c>
      <c r="R296" t="str">
        <f>IF($B296="","",IFERROR(VLOOKUP($B296,[1]!Table1[#All],R$1,FALSE),""))</f>
        <v/>
      </c>
      <c r="S296" t="str">
        <f>IF($B296="","",IFERROR(VLOOKUP($B296,[1]!Table1[#All],S$1,FALSE),""))</f>
        <v/>
      </c>
      <c r="T296" t="str">
        <f>IF($B296="","",IFERROR(VLOOKUP($B296,[1]!Table1[#All],T$1,FALSE),""))</f>
        <v/>
      </c>
      <c r="U296" t="str">
        <f>IF($B296="","",IFERROR(VLOOKUP($B296,[1]!Table1[#All],U$1,FALSE),""))</f>
        <v/>
      </c>
      <c r="V296" t="str">
        <f>IF($B296="","",IFERROR(VLOOKUP($B296,[1]!Table1[#All],V$1,FALSE),""))</f>
        <v/>
      </c>
      <c r="W296" t="str">
        <f>IF($B296="","",IFERROR(VLOOKUP($B296,[1]!Table1[#All],W$1,FALSE),""))</f>
        <v/>
      </c>
      <c r="X296" t="str">
        <f>IF($B296="","",IFERROR(VLOOKUP($B296,[1]!Table1[#All],X$1,FALSE),""))</f>
        <v/>
      </c>
      <c r="Y296" t="str">
        <f>IF($B296="","",IFERROR(VLOOKUP($B296,[1]!Table1[#All],Y$1,FALSE),""))</f>
        <v/>
      </c>
      <c r="Z296">
        <v>270</v>
      </c>
      <c r="AA296">
        <v>840</v>
      </c>
      <c r="AB296">
        <v>2185</v>
      </c>
      <c r="AC296">
        <v>61918</v>
      </c>
      <c r="AD296">
        <v>550</v>
      </c>
      <c r="AE296">
        <v>0.28000000000000003</v>
      </c>
      <c r="AF296">
        <v>1.53</v>
      </c>
      <c r="AG296">
        <v>4.28</v>
      </c>
      <c r="AH296">
        <v>0.04</v>
      </c>
      <c r="AI296">
        <v>4.6500000000000004</v>
      </c>
      <c r="AJ296">
        <v>3.4</v>
      </c>
      <c r="AK296">
        <v>0.17</v>
      </c>
      <c r="AL296">
        <v>100</v>
      </c>
      <c r="AM296">
        <v>-0.7</v>
      </c>
      <c r="AN296">
        <v>0.08</v>
      </c>
      <c r="AO296">
        <v>2.3199999999999998</v>
      </c>
    </row>
    <row r="297" spans="1:42" x14ac:dyDescent="0.25">
      <c r="A297" t="s">
        <v>322</v>
      </c>
      <c r="B297" t="str">
        <f t="shared" si="4"/>
        <v>205R00593</v>
      </c>
      <c r="C297" t="s">
        <v>322</v>
      </c>
      <c r="D297" t="s">
        <v>28</v>
      </c>
      <c r="F297">
        <v>-121.508145</v>
      </c>
      <c r="G297">
        <v>37.169193999999997</v>
      </c>
      <c r="I297" t="str">
        <f>IF($B297="","",IFERROR(VLOOKUP($B297,[1]!Table1[#All],3,FALSE),""))</f>
        <v/>
      </c>
      <c r="J297" t="str">
        <f>IF($B297="","",IFERROR(VLOOKUP($B297,[1]!Table1[#All],5,FALSE),""))</f>
        <v/>
      </c>
      <c r="K297" t="str">
        <f>IF($B297="","",IFERROR(VLOOKUP($B297,[1]!Table1[#All],7,FALSE),""))</f>
        <v/>
      </c>
      <c r="L297" t="str">
        <f>IF($B297="","",IFERROR(VLOOKUP($B297,[1]!Table1[#All],70,FALSE),""))</f>
        <v/>
      </c>
      <c r="M297">
        <v>11.739899640000001</v>
      </c>
      <c r="N297" t="str">
        <f>IF($B297="","",IFERROR(VLOOKUP($B297,[1]!Table1[#All],N$1,FALSE),""))</f>
        <v/>
      </c>
      <c r="O297" t="str">
        <f>IF($B297="","",IFERROR(VLOOKUP($B297,[1]!Table1[#All],O$1,FALSE),""))</f>
        <v/>
      </c>
      <c r="P297" t="str">
        <f>IF($B297="","",IFERROR(VLOOKUP($B297,[1]!Table1[#All],P$1,FALSE),""))</f>
        <v/>
      </c>
      <c r="Q297" t="str">
        <f>IF($B297="","",IFERROR(VLOOKUP($B297,[1]!Table1[#All],Q$1,FALSE),""))</f>
        <v/>
      </c>
      <c r="R297" t="str">
        <f>IF($B297="","",IFERROR(VLOOKUP($B297,[1]!Table1[#All],R$1,FALSE),""))</f>
        <v/>
      </c>
      <c r="S297" t="str">
        <f>IF($B297="","",IFERROR(VLOOKUP($B297,[1]!Table1[#All],S$1,FALSE),""))</f>
        <v/>
      </c>
      <c r="T297" t="str">
        <f>IF($B297="","",IFERROR(VLOOKUP($B297,[1]!Table1[#All],T$1,FALSE),""))</f>
        <v/>
      </c>
      <c r="U297" t="str">
        <f>IF($B297="","",IFERROR(VLOOKUP($B297,[1]!Table1[#All],U$1,FALSE),""))</f>
        <v/>
      </c>
      <c r="V297" t="str">
        <f>IF($B297="","",IFERROR(VLOOKUP($B297,[1]!Table1[#All],V$1,FALSE),""))</f>
        <v/>
      </c>
      <c r="W297" t="str">
        <f>IF($B297="","",IFERROR(VLOOKUP($B297,[1]!Table1[#All],W$1,FALSE),""))</f>
        <v/>
      </c>
      <c r="X297" t="str">
        <f>IF($B297="","",IFERROR(VLOOKUP($B297,[1]!Table1[#All],X$1,FALSE),""))</f>
        <v/>
      </c>
      <c r="Y297" t="str">
        <f>IF($B297="","",IFERROR(VLOOKUP($B297,[1]!Table1[#All],Y$1,FALSE),""))</f>
        <v/>
      </c>
      <c r="Z297">
        <v>428.13</v>
      </c>
      <c r="AA297">
        <v>493.73</v>
      </c>
      <c r="AB297">
        <v>2198</v>
      </c>
      <c r="AC297">
        <v>55173</v>
      </c>
      <c r="AD297">
        <v>554</v>
      </c>
      <c r="AE297">
        <v>0.28999999999999998</v>
      </c>
      <c r="AF297">
        <v>1.53</v>
      </c>
      <c r="AG297">
        <v>7.56</v>
      </c>
      <c r="AH297">
        <v>0.11</v>
      </c>
      <c r="AI297">
        <v>11.9</v>
      </c>
      <c r="AJ297">
        <v>3.33</v>
      </c>
      <c r="AK297">
        <v>0.78</v>
      </c>
      <c r="AL297">
        <v>100</v>
      </c>
      <c r="AM297">
        <v>-0.76</v>
      </c>
      <c r="AN297">
        <v>0.05</v>
      </c>
      <c r="AO297">
        <v>1.07</v>
      </c>
      <c r="AP297" t="s">
        <v>323</v>
      </c>
    </row>
    <row r="298" spans="1:42" x14ac:dyDescent="0.25">
      <c r="A298" t="s">
        <v>324</v>
      </c>
      <c r="B298" t="str">
        <f t="shared" si="4"/>
        <v/>
      </c>
      <c r="D298" t="s">
        <v>22</v>
      </c>
      <c r="F298">
        <v>-121.5067</v>
      </c>
      <c r="G298">
        <v>37.182400000000001</v>
      </c>
      <c r="I298" t="str">
        <f>IF($B298="","",IFERROR(VLOOKUP($B298,[1]!Table1[#All],3,FALSE),""))</f>
        <v/>
      </c>
      <c r="J298" t="str">
        <f>IF($B298="","",IFERROR(VLOOKUP($B298,[1]!Table1[#All],5,FALSE),""))</f>
        <v/>
      </c>
      <c r="K298" t="str">
        <f>IF($B298="","",IFERROR(VLOOKUP($B298,[1]!Table1[#All],7,FALSE),""))</f>
        <v/>
      </c>
      <c r="L298" t="str">
        <f>IF($B298="","",IFERROR(VLOOKUP($B298,[1]!Table1[#All],70,FALSE),""))</f>
        <v/>
      </c>
      <c r="M298">
        <v>48.11</v>
      </c>
      <c r="N298" t="str">
        <f>IF($B298="","",IFERROR(VLOOKUP($B298,[1]!Table1[#All],N$1,FALSE),""))</f>
        <v/>
      </c>
      <c r="O298" t="str">
        <f>IF($B298="","",IFERROR(VLOOKUP($B298,[1]!Table1[#All],O$1,FALSE),""))</f>
        <v/>
      </c>
      <c r="P298" t="str">
        <f>IF($B298="","",IFERROR(VLOOKUP($B298,[1]!Table1[#All],P$1,FALSE),""))</f>
        <v/>
      </c>
      <c r="Q298" t="str">
        <f>IF($B298="","",IFERROR(VLOOKUP($B298,[1]!Table1[#All],Q$1,FALSE),""))</f>
        <v/>
      </c>
      <c r="R298" t="str">
        <f>IF($B298="","",IFERROR(VLOOKUP($B298,[1]!Table1[#All],R$1,FALSE),""))</f>
        <v/>
      </c>
      <c r="S298" t="str">
        <f>IF($B298="","",IFERROR(VLOOKUP($B298,[1]!Table1[#All],S$1,FALSE),""))</f>
        <v/>
      </c>
      <c r="T298" t="str">
        <f>IF($B298="","",IFERROR(VLOOKUP($B298,[1]!Table1[#All],T$1,FALSE),""))</f>
        <v/>
      </c>
      <c r="U298" t="str">
        <f>IF($B298="","",IFERROR(VLOOKUP($B298,[1]!Table1[#All],U$1,FALSE),""))</f>
        <v/>
      </c>
      <c r="V298" t="str">
        <f>IF($B298="","",IFERROR(VLOOKUP($B298,[1]!Table1[#All],V$1,FALSE),""))</f>
        <v/>
      </c>
      <c r="W298" t="str">
        <f>IF($B298="","",IFERROR(VLOOKUP($B298,[1]!Table1[#All],W$1,FALSE),""))</f>
        <v/>
      </c>
      <c r="X298" t="str">
        <f>IF($B298="","",IFERROR(VLOOKUP($B298,[1]!Table1[#All],X$1,FALSE),""))</f>
        <v/>
      </c>
      <c r="Y298" t="str">
        <f>IF($B298="","",IFERROR(VLOOKUP($B298,[1]!Table1[#All],Y$1,FALSE),""))</f>
        <v/>
      </c>
      <c r="Z298">
        <v>382</v>
      </c>
      <c r="AA298">
        <v>729</v>
      </c>
      <c r="AB298">
        <v>2198</v>
      </c>
      <c r="AC298">
        <v>55173</v>
      </c>
      <c r="AD298">
        <v>682</v>
      </c>
      <c r="AE298">
        <v>0.28000000000000003</v>
      </c>
      <c r="AF298">
        <v>1.53</v>
      </c>
      <c r="AG298">
        <v>3</v>
      </c>
      <c r="AH298">
        <v>0.1</v>
      </c>
      <c r="AI298">
        <v>3.36</v>
      </c>
      <c r="AJ298">
        <v>3.42</v>
      </c>
      <c r="AK298">
        <v>0.06</v>
      </c>
      <c r="AL298">
        <v>100</v>
      </c>
      <c r="AM298">
        <v>-0.68</v>
      </c>
      <c r="AN298">
        <v>0.05</v>
      </c>
      <c r="AO298">
        <v>1.68</v>
      </c>
    </row>
    <row r="299" spans="1:42" x14ac:dyDescent="0.25">
      <c r="A299" t="s">
        <v>325</v>
      </c>
      <c r="B299" t="str">
        <f t="shared" si="4"/>
        <v>205R00657</v>
      </c>
      <c r="C299" t="s">
        <v>325</v>
      </c>
      <c r="D299" t="s">
        <v>28</v>
      </c>
      <c r="F299">
        <v>-121.500952</v>
      </c>
      <c r="G299">
        <v>37.179918000000001</v>
      </c>
      <c r="I299" t="str">
        <f>IF($B299="","",IFERROR(VLOOKUP($B299,[1]!Table1[#All],3,FALSE),""))</f>
        <v/>
      </c>
      <c r="J299" t="str">
        <f>IF($B299="","",IFERROR(VLOOKUP($B299,[1]!Table1[#All],5,FALSE),""))</f>
        <v/>
      </c>
      <c r="K299" t="str">
        <f>IF($B299="","",IFERROR(VLOOKUP($B299,[1]!Table1[#All],7,FALSE),""))</f>
        <v/>
      </c>
      <c r="L299" t="str">
        <f>IF($B299="","",IFERROR(VLOOKUP($B299,[1]!Table1[#All],70,FALSE),""))</f>
        <v/>
      </c>
      <c r="M299">
        <v>90.449501040000001</v>
      </c>
      <c r="N299" t="str">
        <f>IF($B299="","",IFERROR(VLOOKUP($B299,[1]!Table1[#All],N$1,FALSE),""))</f>
        <v/>
      </c>
      <c r="O299" t="str">
        <f>IF($B299="","",IFERROR(VLOOKUP($B299,[1]!Table1[#All],O$1,FALSE),""))</f>
        <v/>
      </c>
      <c r="P299" t="str">
        <f>IF($B299="","",IFERROR(VLOOKUP($B299,[1]!Table1[#All],P$1,FALSE),""))</f>
        <v/>
      </c>
      <c r="Q299" t="str">
        <f>IF($B299="","",IFERROR(VLOOKUP($B299,[1]!Table1[#All],Q$1,FALSE),""))</f>
        <v/>
      </c>
      <c r="R299" t="str">
        <f>IF($B299="","",IFERROR(VLOOKUP($B299,[1]!Table1[#All],R$1,FALSE),""))</f>
        <v/>
      </c>
      <c r="S299" t="str">
        <f>IF($B299="","",IFERROR(VLOOKUP($B299,[1]!Table1[#All],S$1,FALSE),""))</f>
        <v/>
      </c>
      <c r="T299" t="str">
        <f>IF($B299="","",IFERROR(VLOOKUP($B299,[1]!Table1[#All],T$1,FALSE),""))</f>
        <v/>
      </c>
      <c r="U299" t="str">
        <f>IF($B299="","",IFERROR(VLOOKUP($B299,[1]!Table1[#All],U$1,FALSE),""))</f>
        <v/>
      </c>
      <c r="V299" t="str">
        <f>IF($B299="","",IFERROR(VLOOKUP($B299,[1]!Table1[#All],V$1,FALSE),""))</f>
        <v/>
      </c>
      <c r="W299" t="str">
        <f>IF($B299="","",IFERROR(VLOOKUP($B299,[1]!Table1[#All],W$1,FALSE),""))</f>
        <v/>
      </c>
      <c r="X299" t="str">
        <f>IF($B299="","",IFERROR(VLOOKUP($B299,[1]!Table1[#All],X$1,FALSE),""))</f>
        <v/>
      </c>
      <c r="Y299" t="str">
        <f>IF($B299="","",IFERROR(VLOOKUP($B299,[1]!Table1[#All],Y$1,FALSE),""))</f>
        <v/>
      </c>
      <c r="Z299">
        <v>372</v>
      </c>
      <c r="AA299">
        <v>738.67</v>
      </c>
      <c r="AB299">
        <v>2198</v>
      </c>
      <c r="AC299">
        <v>55173</v>
      </c>
      <c r="AD299">
        <v>672</v>
      </c>
      <c r="AE299">
        <v>0.28000000000000003</v>
      </c>
      <c r="AF299">
        <v>1.53</v>
      </c>
      <c r="AG299">
        <v>3</v>
      </c>
      <c r="AH299">
        <v>0.11</v>
      </c>
      <c r="AI299">
        <v>3.36</v>
      </c>
      <c r="AJ299">
        <v>3.39</v>
      </c>
      <c r="AK299">
        <v>0.06</v>
      </c>
      <c r="AL299">
        <v>100</v>
      </c>
      <c r="AM299">
        <v>-0.68</v>
      </c>
      <c r="AN299">
        <v>0.05</v>
      </c>
      <c r="AO299">
        <v>1.96</v>
      </c>
      <c r="AP299" t="s">
        <v>326</v>
      </c>
    </row>
    <row r="300" spans="1:42" x14ac:dyDescent="0.25">
      <c r="A300" t="s">
        <v>327</v>
      </c>
      <c r="B300" t="str">
        <f t="shared" si="4"/>
        <v/>
      </c>
      <c r="D300" t="s">
        <v>22</v>
      </c>
      <c r="F300">
        <v>-121.4773</v>
      </c>
      <c r="G300">
        <v>37.175400000000003</v>
      </c>
      <c r="I300" t="str">
        <f>IF($B300="","",IFERROR(VLOOKUP($B300,[1]!Table1[#All],3,FALSE),""))</f>
        <v/>
      </c>
      <c r="J300" t="str">
        <f>IF($B300="","",IFERROR(VLOOKUP($B300,[1]!Table1[#All],5,FALSE),""))</f>
        <v/>
      </c>
      <c r="K300" t="str">
        <f>IF($B300="","",IFERROR(VLOOKUP($B300,[1]!Table1[#All],7,FALSE),""))</f>
        <v/>
      </c>
      <c r="L300" t="str">
        <f>IF($B300="","",IFERROR(VLOOKUP($B300,[1]!Table1[#All],70,FALSE),""))</f>
        <v/>
      </c>
      <c r="M300">
        <v>84.84</v>
      </c>
      <c r="N300" t="str">
        <f>IF($B300="","",IFERROR(VLOOKUP($B300,[1]!Table1[#All],N$1,FALSE),""))</f>
        <v/>
      </c>
      <c r="O300" t="str">
        <f>IF($B300="","",IFERROR(VLOOKUP($B300,[1]!Table1[#All],O$1,FALSE),""))</f>
        <v/>
      </c>
      <c r="P300" t="str">
        <f>IF($B300="","",IFERROR(VLOOKUP($B300,[1]!Table1[#All],P$1,FALSE),""))</f>
        <v/>
      </c>
      <c r="Q300" t="str">
        <f>IF($B300="","",IFERROR(VLOOKUP($B300,[1]!Table1[#All],Q$1,FALSE),""))</f>
        <v/>
      </c>
      <c r="R300" t="str">
        <f>IF($B300="","",IFERROR(VLOOKUP($B300,[1]!Table1[#All],R$1,FALSE),""))</f>
        <v/>
      </c>
      <c r="S300" t="str">
        <f>IF($B300="","",IFERROR(VLOOKUP($B300,[1]!Table1[#All],S$1,FALSE),""))</f>
        <v/>
      </c>
      <c r="T300" t="str">
        <f>IF($B300="","",IFERROR(VLOOKUP($B300,[1]!Table1[#All],T$1,FALSE),""))</f>
        <v/>
      </c>
      <c r="U300" t="str">
        <f>IF($B300="","",IFERROR(VLOOKUP($B300,[1]!Table1[#All],U$1,FALSE),""))</f>
        <v/>
      </c>
      <c r="V300" t="str">
        <f>IF($B300="","",IFERROR(VLOOKUP($B300,[1]!Table1[#All],V$1,FALSE),""))</f>
        <v/>
      </c>
      <c r="W300" t="str">
        <f>IF($B300="","",IFERROR(VLOOKUP($B300,[1]!Table1[#All],W$1,FALSE),""))</f>
        <v/>
      </c>
      <c r="X300" t="str">
        <f>IF($B300="","",IFERROR(VLOOKUP($B300,[1]!Table1[#All],X$1,FALSE),""))</f>
        <v/>
      </c>
      <c r="Y300" t="str">
        <f>IF($B300="","",IFERROR(VLOOKUP($B300,[1]!Table1[#All],Y$1,FALSE),""))</f>
        <v/>
      </c>
      <c r="Z300">
        <v>378</v>
      </c>
      <c r="AA300">
        <v>604</v>
      </c>
      <c r="AB300">
        <v>2137</v>
      </c>
      <c r="AC300">
        <v>54439</v>
      </c>
      <c r="AD300">
        <v>502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3.45</v>
      </c>
      <c r="AK300">
        <v>0.06</v>
      </c>
      <c r="AL300">
        <v>100</v>
      </c>
      <c r="AM300">
        <v>-0.68</v>
      </c>
      <c r="AN300">
        <v>0.04</v>
      </c>
      <c r="AO300">
        <v>1.93</v>
      </c>
    </row>
    <row r="301" spans="1:42" x14ac:dyDescent="0.25">
      <c r="A301" t="s">
        <v>328</v>
      </c>
      <c r="B301" t="str">
        <f t="shared" si="4"/>
        <v/>
      </c>
      <c r="F301">
        <v>-121.46888</v>
      </c>
      <c r="G301">
        <v>37.189749999999997</v>
      </c>
      <c r="I301" t="str">
        <f>IF($B301="","",IFERROR(VLOOKUP($B301,[1]!Table1[#All],3,FALSE),""))</f>
        <v/>
      </c>
      <c r="J301" t="str">
        <f>IF($B301="","",IFERROR(VLOOKUP($B301,[1]!Table1[#All],5,FALSE),""))</f>
        <v/>
      </c>
      <c r="K301" t="str">
        <f>IF($B301="","",IFERROR(VLOOKUP($B301,[1]!Table1[#All],7,FALSE),""))</f>
        <v/>
      </c>
      <c r="L301" t="str">
        <f>IF($B301="","",IFERROR(VLOOKUP($B301,[1]!Table1[#All],70,FALSE),""))</f>
        <v/>
      </c>
      <c r="M301">
        <v>80.63</v>
      </c>
      <c r="N301" t="str">
        <f>IF($B301="","",IFERROR(VLOOKUP($B301,[1]!Table1[#All],N$1,FALSE),""))</f>
        <v/>
      </c>
      <c r="O301" t="str">
        <f>IF($B301="","",IFERROR(VLOOKUP($B301,[1]!Table1[#All],O$1,FALSE),""))</f>
        <v/>
      </c>
      <c r="P301" t="str">
        <f>IF($B301="","",IFERROR(VLOOKUP($B301,[1]!Table1[#All],P$1,FALSE),""))</f>
        <v/>
      </c>
      <c r="Q301" t="str">
        <f>IF($B301="","",IFERROR(VLOOKUP($B301,[1]!Table1[#All],Q$1,FALSE),""))</f>
        <v/>
      </c>
      <c r="R301" t="str">
        <f>IF($B301="","",IFERROR(VLOOKUP($B301,[1]!Table1[#All],R$1,FALSE),""))</f>
        <v/>
      </c>
      <c r="S301" t="str">
        <f>IF($B301="","",IFERROR(VLOOKUP($B301,[1]!Table1[#All],S$1,FALSE),""))</f>
        <v/>
      </c>
      <c r="T301" t="str">
        <f>IF($B301="","",IFERROR(VLOOKUP($B301,[1]!Table1[#All],T$1,FALSE),""))</f>
        <v/>
      </c>
      <c r="U301" t="str">
        <f>IF($B301="","",IFERROR(VLOOKUP($B301,[1]!Table1[#All],U$1,FALSE),""))</f>
        <v/>
      </c>
      <c r="V301" t="str">
        <f>IF($B301="","",IFERROR(VLOOKUP($B301,[1]!Table1[#All],V$1,FALSE),""))</f>
        <v/>
      </c>
      <c r="W301" t="str">
        <f>IF($B301="","",IFERROR(VLOOKUP($B301,[1]!Table1[#All],W$1,FALSE),""))</f>
        <v/>
      </c>
      <c r="X301" t="str">
        <f>IF($B301="","",IFERROR(VLOOKUP($B301,[1]!Table1[#All],X$1,FALSE),""))</f>
        <v/>
      </c>
      <c r="Y301" t="str">
        <f>IF($B301="","",IFERROR(VLOOKUP($B301,[1]!Table1[#All],Y$1,FALSE),""))</f>
        <v/>
      </c>
      <c r="Z301">
        <v>390</v>
      </c>
      <c r="AA301">
        <v>591</v>
      </c>
      <c r="AB301">
        <v>2204</v>
      </c>
      <c r="AC301">
        <v>47545</v>
      </c>
      <c r="AD301">
        <v>530</v>
      </c>
      <c r="AE301">
        <v>0.27</v>
      </c>
      <c r="AF301">
        <v>1.53</v>
      </c>
      <c r="AG301">
        <v>3</v>
      </c>
      <c r="AH301">
        <v>0.09</v>
      </c>
      <c r="AI301">
        <v>3.36</v>
      </c>
      <c r="AJ301">
        <v>3.46</v>
      </c>
      <c r="AK301">
        <v>0.06</v>
      </c>
      <c r="AL301">
        <v>100</v>
      </c>
      <c r="AM301">
        <v>-0.68</v>
      </c>
      <c r="AN301">
        <v>0.05</v>
      </c>
      <c r="AO301">
        <v>1.91</v>
      </c>
    </row>
    <row r="302" spans="1:42" x14ac:dyDescent="0.25">
      <c r="A302" t="s">
        <v>329</v>
      </c>
      <c r="B302" t="str">
        <f t="shared" si="4"/>
        <v/>
      </c>
      <c r="F302">
        <v>-121.9371</v>
      </c>
      <c r="G302">
        <v>37.378900000000002</v>
      </c>
      <c r="I302" t="str">
        <f>IF($B302="","",IFERROR(VLOOKUP($B302,[1]!Table1[#All],3,FALSE),""))</f>
        <v/>
      </c>
      <c r="J302" t="str">
        <f>IF($B302="","",IFERROR(VLOOKUP($B302,[1]!Table1[#All],5,FALSE),""))</f>
        <v/>
      </c>
      <c r="K302" t="str">
        <f>IF($B302="","",IFERROR(VLOOKUP($B302,[1]!Table1[#All],7,FALSE),""))</f>
        <v/>
      </c>
      <c r="L302" t="str">
        <f>IF($B302="","",IFERROR(VLOOKUP($B302,[1]!Table1[#All],70,FALSE),""))</f>
        <v/>
      </c>
      <c r="M302">
        <v>419.05</v>
      </c>
      <c r="N302" t="str">
        <f>IF($B302="","",IFERROR(VLOOKUP($B302,[1]!Table1[#All],N$1,FALSE),""))</f>
        <v/>
      </c>
      <c r="O302" t="str">
        <f>IF($B302="","",IFERROR(VLOOKUP($B302,[1]!Table1[#All],O$1,FALSE),""))</f>
        <v/>
      </c>
      <c r="P302" t="str">
        <f>IF($B302="","",IFERROR(VLOOKUP($B302,[1]!Table1[#All],P$1,FALSE),""))</f>
        <v/>
      </c>
      <c r="Q302" t="str">
        <f>IF($B302="","",IFERROR(VLOOKUP($B302,[1]!Table1[#All],Q$1,FALSE),""))</f>
        <v/>
      </c>
      <c r="R302" t="str">
        <f>IF($B302="","",IFERROR(VLOOKUP($B302,[1]!Table1[#All],R$1,FALSE),""))</f>
        <v/>
      </c>
      <c r="S302" t="str">
        <f>IF($B302="","",IFERROR(VLOOKUP($B302,[1]!Table1[#All],S$1,FALSE),""))</f>
        <v/>
      </c>
      <c r="T302" t="str">
        <f>IF($B302="","",IFERROR(VLOOKUP($B302,[1]!Table1[#All],T$1,FALSE),""))</f>
        <v/>
      </c>
      <c r="U302" t="str">
        <f>IF($B302="","",IFERROR(VLOOKUP($B302,[1]!Table1[#All],U$1,FALSE),""))</f>
        <v/>
      </c>
      <c r="V302" t="str">
        <f>IF($B302="","",IFERROR(VLOOKUP($B302,[1]!Table1[#All],V$1,FALSE),""))</f>
        <v/>
      </c>
      <c r="W302" t="str">
        <f>IF($B302="","",IFERROR(VLOOKUP($B302,[1]!Table1[#All],W$1,FALSE),""))</f>
        <v/>
      </c>
      <c r="X302" t="str">
        <f>IF($B302="","",IFERROR(VLOOKUP($B302,[1]!Table1[#All],X$1,FALSE),""))</f>
        <v/>
      </c>
      <c r="Y302" t="str">
        <f>IF($B302="","",IFERROR(VLOOKUP($B302,[1]!Table1[#All],Y$1,FALSE),""))</f>
        <v/>
      </c>
      <c r="Z302">
        <v>8</v>
      </c>
      <c r="AA302">
        <v>1148</v>
      </c>
      <c r="AB302">
        <v>2159</v>
      </c>
      <c r="AC302">
        <v>37685</v>
      </c>
      <c r="AD302">
        <v>660</v>
      </c>
      <c r="AE302">
        <v>0.3</v>
      </c>
      <c r="AF302">
        <v>1.49</v>
      </c>
      <c r="AG302">
        <v>3.81</v>
      </c>
      <c r="AH302">
        <v>0.13</v>
      </c>
      <c r="AI302">
        <v>4.8099999999999996</v>
      </c>
      <c r="AJ302">
        <v>2.12</v>
      </c>
      <c r="AK302">
        <v>0.24</v>
      </c>
      <c r="AL302">
        <v>69</v>
      </c>
      <c r="AM302">
        <v>0.49</v>
      </c>
      <c r="AN302">
        <v>0.37</v>
      </c>
      <c r="AO302">
        <v>2.62</v>
      </c>
    </row>
    <row r="303" spans="1:42" x14ac:dyDescent="0.25">
      <c r="A303" t="s">
        <v>330</v>
      </c>
      <c r="B303" t="str">
        <f t="shared" si="4"/>
        <v/>
      </c>
      <c r="F303">
        <v>-121.9109</v>
      </c>
      <c r="G303">
        <v>37.352200000000003</v>
      </c>
      <c r="I303" t="str">
        <f>IF($B303="","",IFERROR(VLOOKUP($B303,[1]!Table1[#All],3,FALSE),""))</f>
        <v/>
      </c>
      <c r="J303" t="str">
        <f>IF($B303="","",IFERROR(VLOOKUP($B303,[1]!Table1[#All],5,FALSE),""))</f>
        <v/>
      </c>
      <c r="K303" t="str">
        <f>IF($B303="","",IFERROR(VLOOKUP($B303,[1]!Table1[#All],7,FALSE),""))</f>
        <v/>
      </c>
      <c r="L303" t="str">
        <f>IF($B303="","",IFERROR(VLOOKUP($B303,[1]!Table1[#All],70,FALSE),""))</f>
        <v/>
      </c>
      <c r="M303">
        <v>397.41</v>
      </c>
      <c r="N303" t="str">
        <f>IF($B303="","",IFERROR(VLOOKUP($B303,[1]!Table1[#All],N$1,FALSE),""))</f>
        <v/>
      </c>
      <c r="O303" t="str">
        <f>IF($B303="","",IFERROR(VLOOKUP($B303,[1]!Table1[#All],O$1,FALSE),""))</f>
        <v/>
      </c>
      <c r="P303" t="str">
        <f>IF($B303="","",IFERROR(VLOOKUP($B303,[1]!Table1[#All],P$1,FALSE),""))</f>
        <v/>
      </c>
      <c r="Q303" t="str">
        <f>IF($B303="","",IFERROR(VLOOKUP($B303,[1]!Table1[#All],Q$1,FALSE),""))</f>
        <v/>
      </c>
      <c r="R303" t="str">
        <f>IF($B303="","",IFERROR(VLOOKUP($B303,[1]!Table1[#All],R$1,FALSE),""))</f>
        <v/>
      </c>
      <c r="S303" t="str">
        <f>IF($B303="","",IFERROR(VLOOKUP($B303,[1]!Table1[#All],S$1,FALSE),""))</f>
        <v/>
      </c>
      <c r="T303" t="str">
        <f>IF($B303="","",IFERROR(VLOOKUP($B303,[1]!Table1[#All],T$1,FALSE),""))</f>
        <v/>
      </c>
      <c r="U303" t="str">
        <f>IF($B303="","",IFERROR(VLOOKUP($B303,[1]!Table1[#All],U$1,FALSE),""))</f>
        <v/>
      </c>
      <c r="V303" t="str">
        <f>IF($B303="","",IFERROR(VLOOKUP($B303,[1]!Table1[#All],V$1,FALSE),""))</f>
        <v/>
      </c>
      <c r="W303" t="str">
        <f>IF($B303="","",IFERROR(VLOOKUP($B303,[1]!Table1[#All],W$1,FALSE),""))</f>
        <v/>
      </c>
      <c r="X303" t="str">
        <f>IF($B303="","",IFERROR(VLOOKUP($B303,[1]!Table1[#All],X$1,FALSE),""))</f>
        <v/>
      </c>
      <c r="Y303" t="str">
        <f>IF($B303="","",IFERROR(VLOOKUP($B303,[1]!Table1[#All],Y$1,FALSE),""))</f>
        <v/>
      </c>
      <c r="Z303">
        <v>15</v>
      </c>
      <c r="AA303">
        <v>1140</v>
      </c>
      <c r="AB303">
        <v>2179</v>
      </c>
      <c r="AC303">
        <v>37923</v>
      </c>
      <c r="AD303">
        <v>662</v>
      </c>
      <c r="AE303">
        <v>0.3</v>
      </c>
      <c r="AF303">
        <v>1.49</v>
      </c>
      <c r="AG303">
        <v>3.99</v>
      </c>
      <c r="AH303">
        <v>0.13</v>
      </c>
      <c r="AI303">
        <v>4.93</v>
      </c>
      <c r="AJ303">
        <v>2.2200000000000002</v>
      </c>
      <c r="AK303">
        <v>0.24</v>
      </c>
      <c r="AL303">
        <v>73</v>
      </c>
      <c r="AM303">
        <v>0.41</v>
      </c>
      <c r="AN303">
        <v>0.34</v>
      </c>
      <c r="AO303">
        <v>2.6</v>
      </c>
    </row>
    <row r="304" spans="1:42" x14ac:dyDescent="0.25">
      <c r="A304" t="s">
        <v>331</v>
      </c>
      <c r="B304" t="str">
        <f t="shared" si="4"/>
        <v/>
      </c>
      <c r="F304">
        <v>-121.90130000000001</v>
      </c>
      <c r="G304">
        <v>37.337299999999999</v>
      </c>
      <c r="I304" t="str">
        <f>IF($B304="","",IFERROR(VLOOKUP($B304,[1]!Table1[#All],3,FALSE),""))</f>
        <v/>
      </c>
      <c r="J304" t="str">
        <f>IF($B304="","",IFERROR(VLOOKUP($B304,[1]!Table1[#All],5,FALSE),""))</f>
        <v/>
      </c>
      <c r="K304" t="str">
        <f>IF($B304="","",IFERROR(VLOOKUP($B304,[1]!Table1[#All],7,FALSE),""))</f>
        <v/>
      </c>
      <c r="L304" t="str">
        <f>IF($B304="","",IFERROR(VLOOKUP($B304,[1]!Table1[#All],70,FALSE),""))</f>
        <v/>
      </c>
      <c r="M304">
        <v>387.19</v>
      </c>
      <c r="N304" t="str">
        <f>IF($B304="","",IFERROR(VLOOKUP($B304,[1]!Table1[#All],N$1,FALSE),""))</f>
        <v/>
      </c>
      <c r="O304" t="str">
        <f>IF($B304="","",IFERROR(VLOOKUP($B304,[1]!Table1[#All],O$1,FALSE),""))</f>
        <v/>
      </c>
      <c r="P304" t="str">
        <f>IF($B304="","",IFERROR(VLOOKUP($B304,[1]!Table1[#All],P$1,FALSE),""))</f>
        <v/>
      </c>
      <c r="Q304" t="str">
        <f>IF($B304="","",IFERROR(VLOOKUP($B304,[1]!Table1[#All],Q$1,FALSE),""))</f>
        <v/>
      </c>
      <c r="R304" t="str">
        <f>IF($B304="","",IFERROR(VLOOKUP($B304,[1]!Table1[#All],R$1,FALSE),""))</f>
        <v/>
      </c>
      <c r="S304" t="str">
        <f>IF($B304="","",IFERROR(VLOOKUP($B304,[1]!Table1[#All],S$1,FALSE),""))</f>
        <v/>
      </c>
      <c r="T304" t="str">
        <f>IF($B304="","",IFERROR(VLOOKUP($B304,[1]!Table1[#All],T$1,FALSE),""))</f>
        <v/>
      </c>
      <c r="U304" t="str">
        <f>IF($B304="","",IFERROR(VLOOKUP($B304,[1]!Table1[#All],U$1,FALSE),""))</f>
        <v/>
      </c>
      <c r="V304" t="str">
        <f>IF($B304="","",IFERROR(VLOOKUP($B304,[1]!Table1[#All],V$1,FALSE),""))</f>
        <v/>
      </c>
      <c r="W304" t="str">
        <f>IF($B304="","",IFERROR(VLOOKUP($B304,[1]!Table1[#All],W$1,FALSE),""))</f>
        <v/>
      </c>
      <c r="X304" t="str">
        <f>IF($B304="","",IFERROR(VLOOKUP($B304,[1]!Table1[#All],X$1,FALSE),""))</f>
        <v/>
      </c>
      <c r="Y304" t="str">
        <f>IF($B304="","",IFERROR(VLOOKUP($B304,[1]!Table1[#All],Y$1,FALSE),""))</f>
        <v/>
      </c>
      <c r="Z304">
        <v>22</v>
      </c>
      <c r="AA304">
        <v>1134</v>
      </c>
      <c r="AB304">
        <v>2179</v>
      </c>
      <c r="AC304">
        <v>37923</v>
      </c>
      <c r="AD304">
        <v>692</v>
      </c>
      <c r="AE304">
        <v>0.3</v>
      </c>
      <c r="AF304">
        <v>1.49</v>
      </c>
      <c r="AG304">
        <v>4.08</v>
      </c>
      <c r="AH304">
        <v>0.13</v>
      </c>
      <c r="AI304">
        <v>5.0599999999999996</v>
      </c>
      <c r="AJ304">
        <v>2.25</v>
      </c>
      <c r="AK304">
        <v>0.25</v>
      </c>
      <c r="AL304">
        <v>75</v>
      </c>
      <c r="AM304">
        <v>0.36</v>
      </c>
      <c r="AN304">
        <v>0.33</v>
      </c>
      <c r="AO304">
        <v>2.59</v>
      </c>
    </row>
    <row r="305" spans="1:41" x14ac:dyDescent="0.25">
      <c r="A305" t="s">
        <v>332</v>
      </c>
      <c r="B305" t="str">
        <f t="shared" si="4"/>
        <v/>
      </c>
      <c r="F305">
        <v>-121.9027</v>
      </c>
      <c r="G305">
        <v>37.316200000000002</v>
      </c>
      <c r="I305" t="str">
        <f>IF($B305="","",IFERROR(VLOOKUP($B305,[1]!Table1[#All],3,FALSE),""))</f>
        <v/>
      </c>
      <c r="J305" t="str">
        <f>IF($B305="","",IFERROR(VLOOKUP($B305,[1]!Table1[#All],5,FALSE),""))</f>
        <v/>
      </c>
      <c r="K305" t="str">
        <f>IF($B305="","",IFERROR(VLOOKUP($B305,[1]!Table1[#All],7,FALSE),""))</f>
        <v/>
      </c>
      <c r="L305" t="str">
        <f>IF($B305="","",IFERROR(VLOOKUP($B305,[1]!Table1[#All],70,FALSE),""))</f>
        <v/>
      </c>
      <c r="M305">
        <v>139.71</v>
      </c>
      <c r="N305" t="str">
        <f>IF($B305="","",IFERROR(VLOOKUP($B305,[1]!Table1[#All],N$1,FALSE),""))</f>
        <v/>
      </c>
      <c r="O305" t="str">
        <f>IF($B305="","",IFERROR(VLOOKUP($B305,[1]!Table1[#All],O$1,FALSE),""))</f>
        <v/>
      </c>
      <c r="P305" t="str">
        <f>IF($B305="","",IFERROR(VLOOKUP($B305,[1]!Table1[#All],P$1,FALSE),""))</f>
        <v/>
      </c>
      <c r="Q305" t="str">
        <f>IF($B305="","",IFERROR(VLOOKUP($B305,[1]!Table1[#All],Q$1,FALSE),""))</f>
        <v/>
      </c>
      <c r="R305" t="str">
        <f>IF($B305="","",IFERROR(VLOOKUP($B305,[1]!Table1[#All],R$1,FALSE),""))</f>
        <v/>
      </c>
      <c r="S305" t="str">
        <f>IF($B305="","",IFERROR(VLOOKUP($B305,[1]!Table1[#All],S$1,FALSE),""))</f>
        <v/>
      </c>
      <c r="T305" t="str">
        <f>IF($B305="","",IFERROR(VLOOKUP($B305,[1]!Table1[#All],T$1,FALSE),""))</f>
        <v/>
      </c>
      <c r="U305" t="str">
        <f>IF($B305="","",IFERROR(VLOOKUP($B305,[1]!Table1[#All],U$1,FALSE),""))</f>
        <v/>
      </c>
      <c r="V305" t="str">
        <f>IF($B305="","",IFERROR(VLOOKUP($B305,[1]!Table1[#All],V$1,FALSE),""))</f>
        <v/>
      </c>
      <c r="W305" t="str">
        <f>IF($B305="","",IFERROR(VLOOKUP($B305,[1]!Table1[#All],W$1,FALSE),""))</f>
        <v/>
      </c>
      <c r="X305" t="str">
        <f>IF($B305="","",IFERROR(VLOOKUP($B305,[1]!Table1[#All],X$1,FALSE),""))</f>
        <v/>
      </c>
      <c r="Y305" t="str">
        <f>IF($B305="","",IFERROR(VLOOKUP($B305,[1]!Table1[#All],Y$1,FALSE),""))</f>
        <v/>
      </c>
      <c r="Z305">
        <v>33</v>
      </c>
      <c r="AA305">
        <v>1120</v>
      </c>
      <c r="AB305">
        <v>2179</v>
      </c>
      <c r="AC305">
        <v>37923</v>
      </c>
      <c r="AD305">
        <v>817</v>
      </c>
      <c r="AE305">
        <v>0.27</v>
      </c>
      <c r="AF305">
        <v>1.49</v>
      </c>
      <c r="AG305">
        <v>4.8</v>
      </c>
      <c r="AH305">
        <v>0.12</v>
      </c>
      <c r="AI305">
        <v>6.03</v>
      </c>
      <c r="AJ305">
        <v>2.91</v>
      </c>
      <c r="AK305">
        <v>0.28999999999999998</v>
      </c>
      <c r="AL305">
        <v>77</v>
      </c>
      <c r="AM305">
        <v>-0.1</v>
      </c>
      <c r="AN305">
        <v>0.21</v>
      </c>
      <c r="AO305">
        <v>2.15</v>
      </c>
    </row>
    <row r="306" spans="1:41" x14ac:dyDescent="0.25">
      <c r="A306" t="s">
        <v>333</v>
      </c>
      <c r="B306" t="str">
        <f t="shared" si="4"/>
        <v/>
      </c>
      <c r="F306">
        <v>-121.935</v>
      </c>
      <c r="G306">
        <v>37.290900000000001</v>
      </c>
      <c r="I306" t="str">
        <f>IF($B306="","",IFERROR(VLOOKUP($B306,[1]!Table1[#All],3,FALSE),""))</f>
        <v/>
      </c>
      <c r="J306" t="str">
        <f>IF($B306="","",IFERROR(VLOOKUP($B306,[1]!Table1[#All],5,FALSE),""))</f>
        <v/>
      </c>
      <c r="K306" t="str">
        <f>IF($B306="","",IFERROR(VLOOKUP($B306,[1]!Table1[#All],7,FALSE),""))</f>
        <v/>
      </c>
      <c r="L306" t="str">
        <f>IF($B306="","",IFERROR(VLOOKUP($B306,[1]!Table1[#All],70,FALSE),""))</f>
        <v/>
      </c>
      <c r="M306">
        <v>126.04</v>
      </c>
      <c r="N306" t="str">
        <f>IF($B306="","",IFERROR(VLOOKUP($B306,[1]!Table1[#All],N$1,FALSE),""))</f>
        <v/>
      </c>
      <c r="O306" t="str">
        <f>IF($B306="","",IFERROR(VLOOKUP($B306,[1]!Table1[#All],O$1,FALSE),""))</f>
        <v/>
      </c>
      <c r="P306" t="str">
        <f>IF($B306="","",IFERROR(VLOOKUP($B306,[1]!Table1[#All],P$1,FALSE),""))</f>
        <v/>
      </c>
      <c r="Q306" t="str">
        <f>IF($B306="","",IFERROR(VLOOKUP($B306,[1]!Table1[#All],Q$1,FALSE),""))</f>
        <v/>
      </c>
      <c r="R306" t="str">
        <f>IF($B306="","",IFERROR(VLOOKUP($B306,[1]!Table1[#All],R$1,FALSE),""))</f>
        <v/>
      </c>
      <c r="S306" t="str">
        <f>IF($B306="","",IFERROR(VLOOKUP($B306,[1]!Table1[#All],S$1,FALSE),""))</f>
        <v/>
      </c>
      <c r="T306" t="str">
        <f>IF($B306="","",IFERROR(VLOOKUP($B306,[1]!Table1[#All],T$1,FALSE),""))</f>
        <v/>
      </c>
      <c r="U306" t="str">
        <f>IF($B306="","",IFERROR(VLOOKUP($B306,[1]!Table1[#All],U$1,FALSE),""))</f>
        <v/>
      </c>
      <c r="V306" t="str">
        <f>IF($B306="","",IFERROR(VLOOKUP($B306,[1]!Table1[#All],V$1,FALSE),""))</f>
        <v/>
      </c>
      <c r="W306" t="str">
        <f>IF($B306="","",IFERROR(VLOOKUP($B306,[1]!Table1[#All],W$1,FALSE),""))</f>
        <v/>
      </c>
      <c r="X306" t="str">
        <f>IF($B306="","",IFERROR(VLOOKUP($B306,[1]!Table1[#All],X$1,FALSE),""))</f>
        <v/>
      </c>
      <c r="Y306" t="str">
        <f>IF($B306="","",IFERROR(VLOOKUP($B306,[1]!Table1[#All],Y$1,FALSE),""))</f>
        <v/>
      </c>
      <c r="Z306">
        <v>49</v>
      </c>
      <c r="AA306">
        <v>1104</v>
      </c>
      <c r="AB306">
        <v>2199</v>
      </c>
      <c r="AC306">
        <v>41223</v>
      </c>
      <c r="AD306">
        <v>865</v>
      </c>
      <c r="AE306">
        <v>0.26</v>
      </c>
      <c r="AF306">
        <v>1.49</v>
      </c>
      <c r="AG306">
        <v>5.23</v>
      </c>
      <c r="AH306">
        <v>0.12</v>
      </c>
      <c r="AI306">
        <v>6.53</v>
      </c>
      <c r="AJ306">
        <v>3.16</v>
      </c>
      <c r="AK306">
        <v>0.31</v>
      </c>
      <c r="AL306">
        <v>86</v>
      </c>
      <c r="AM306">
        <v>-0.35</v>
      </c>
      <c r="AN306">
        <v>0.14000000000000001</v>
      </c>
      <c r="AO306">
        <v>2.1</v>
      </c>
    </row>
    <row r="307" spans="1:41" x14ac:dyDescent="0.25">
      <c r="A307" t="s">
        <v>334</v>
      </c>
      <c r="B307" t="str">
        <f t="shared" si="4"/>
        <v/>
      </c>
      <c r="F307">
        <v>-121.96339999999999</v>
      </c>
      <c r="G307">
        <v>37.253100000000003</v>
      </c>
      <c r="I307" t="str">
        <f>IF($B307="","",IFERROR(VLOOKUP($B307,[1]!Table1[#All],3,FALSE),""))</f>
        <v/>
      </c>
      <c r="J307" t="str">
        <f>IF($B307="","",IFERROR(VLOOKUP($B307,[1]!Table1[#All],5,FALSE),""))</f>
        <v/>
      </c>
      <c r="K307" t="str">
        <f>IF($B307="","",IFERROR(VLOOKUP($B307,[1]!Table1[#All],7,FALSE),""))</f>
        <v/>
      </c>
      <c r="L307" t="str">
        <f>IF($B307="","",IFERROR(VLOOKUP($B307,[1]!Table1[#All],70,FALSE),""))</f>
        <v/>
      </c>
      <c r="M307">
        <v>115.49</v>
      </c>
      <c r="N307" t="str">
        <f>IF($B307="","",IFERROR(VLOOKUP($B307,[1]!Table1[#All],N$1,FALSE),""))</f>
        <v/>
      </c>
      <c r="O307" t="str">
        <f>IF($B307="","",IFERROR(VLOOKUP($B307,[1]!Table1[#All],O$1,FALSE),""))</f>
        <v/>
      </c>
      <c r="P307" t="str">
        <f>IF($B307="","",IFERROR(VLOOKUP($B307,[1]!Table1[#All],P$1,FALSE),""))</f>
        <v/>
      </c>
      <c r="Q307" t="str">
        <f>IF($B307="","",IFERROR(VLOOKUP($B307,[1]!Table1[#All],Q$1,FALSE),""))</f>
        <v/>
      </c>
      <c r="R307" t="str">
        <f>IF($B307="","",IFERROR(VLOOKUP($B307,[1]!Table1[#All],R$1,FALSE),""))</f>
        <v/>
      </c>
      <c r="S307" t="str">
        <f>IF($B307="","",IFERROR(VLOOKUP($B307,[1]!Table1[#All],S$1,FALSE),""))</f>
        <v/>
      </c>
      <c r="T307" t="str">
        <f>IF($B307="","",IFERROR(VLOOKUP($B307,[1]!Table1[#All],T$1,FALSE),""))</f>
        <v/>
      </c>
      <c r="U307" t="str">
        <f>IF($B307="","",IFERROR(VLOOKUP($B307,[1]!Table1[#All],U$1,FALSE),""))</f>
        <v/>
      </c>
      <c r="V307" t="str">
        <f>IF($B307="","",IFERROR(VLOOKUP($B307,[1]!Table1[#All],V$1,FALSE),""))</f>
        <v/>
      </c>
      <c r="W307" t="str">
        <f>IF($B307="","",IFERROR(VLOOKUP($B307,[1]!Table1[#All],W$1,FALSE),""))</f>
        <v/>
      </c>
      <c r="X307" t="str">
        <f>IF($B307="","",IFERROR(VLOOKUP($B307,[1]!Table1[#All],X$1,FALSE),""))</f>
        <v/>
      </c>
      <c r="Y307" t="str">
        <f>IF($B307="","",IFERROR(VLOOKUP($B307,[1]!Table1[#All],Y$1,FALSE),""))</f>
        <v/>
      </c>
      <c r="Z307">
        <v>81</v>
      </c>
      <c r="AA307">
        <v>1072</v>
      </c>
      <c r="AB307">
        <v>2212</v>
      </c>
      <c r="AC307">
        <v>44561</v>
      </c>
      <c r="AD307">
        <v>902</v>
      </c>
      <c r="AE307">
        <v>0.26</v>
      </c>
      <c r="AF307">
        <v>1.5</v>
      </c>
      <c r="AG307">
        <v>5.64</v>
      </c>
      <c r="AH307">
        <v>0.12</v>
      </c>
      <c r="AI307">
        <v>7.04</v>
      </c>
      <c r="AJ307">
        <v>3.39</v>
      </c>
      <c r="AK307">
        <v>0.33</v>
      </c>
      <c r="AL307">
        <v>94</v>
      </c>
      <c r="AM307">
        <v>-0.57999999999999996</v>
      </c>
      <c r="AN307">
        <v>0.08</v>
      </c>
      <c r="AO307">
        <v>2.06</v>
      </c>
    </row>
    <row r="308" spans="1:41" x14ac:dyDescent="0.25">
      <c r="A308" t="s">
        <v>335</v>
      </c>
      <c r="B308" t="str">
        <f t="shared" si="4"/>
        <v/>
      </c>
      <c r="F308">
        <v>-121.9821</v>
      </c>
      <c r="G308">
        <v>37.220799999999997</v>
      </c>
      <c r="I308" t="str">
        <f>IF($B308="","",IFERROR(VLOOKUP($B308,[1]!Table1[#All],3,FALSE),""))</f>
        <v/>
      </c>
      <c r="J308" t="str">
        <f>IF($B308="","",IFERROR(VLOOKUP($B308,[1]!Table1[#All],5,FALSE),""))</f>
        <v/>
      </c>
      <c r="K308" t="str">
        <f>IF($B308="","",IFERROR(VLOOKUP($B308,[1]!Table1[#All],7,FALSE),""))</f>
        <v/>
      </c>
      <c r="L308" t="str">
        <f>IF($B308="","",IFERROR(VLOOKUP($B308,[1]!Table1[#All],70,FALSE),""))</f>
        <v/>
      </c>
      <c r="M308">
        <v>102.36</v>
      </c>
      <c r="N308" t="str">
        <f>IF($B308="","",IFERROR(VLOOKUP($B308,[1]!Table1[#All],N$1,FALSE),""))</f>
        <v/>
      </c>
      <c r="O308" t="str">
        <f>IF($B308="","",IFERROR(VLOOKUP($B308,[1]!Table1[#All],O$1,FALSE),""))</f>
        <v/>
      </c>
      <c r="P308" t="str">
        <f>IF($B308="","",IFERROR(VLOOKUP($B308,[1]!Table1[#All],P$1,FALSE),""))</f>
        <v/>
      </c>
      <c r="Q308" t="str">
        <f>IF($B308="","",IFERROR(VLOOKUP($B308,[1]!Table1[#All],Q$1,FALSE),""))</f>
        <v/>
      </c>
      <c r="R308" t="str">
        <f>IF($B308="","",IFERROR(VLOOKUP($B308,[1]!Table1[#All],R$1,FALSE),""))</f>
        <v/>
      </c>
      <c r="S308" t="str">
        <f>IF($B308="","",IFERROR(VLOOKUP($B308,[1]!Table1[#All],S$1,FALSE),""))</f>
        <v/>
      </c>
      <c r="T308" t="str">
        <f>IF($B308="","",IFERROR(VLOOKUP($B308,[1]!Table1[#All],T$1,FALSE),""))</f>
        <v/>
      </c>
      <c r="U308" t="str">
        <f>IF($B308="","",IFERROR(VLOOKUP($B308,[1]!Table1[#All],U$1,FALSE),""))</f>
        <v/>
      </c>
      <c r="V308" t="str">
        <f>IF($B308="","",IFERROR(VLOOKUP($B308,[1]!Table1[#All],V$1,FALSE),""))</f>
        <v/>
      </c>
      <c r="W308" t="str">
        <f>IF($B308="","",IFERROR(VLOOKUP($B308,[1]!Table1[#All],W$1,FALSE),""))</f>
        <v/>
      </c>
      <c r="X308" t="str">
        <f>IF($B308="","",IFERROR(VLOOKUP($B308,[1]!Table1[#All],X$1,FALSE),""))</f>
        <v/>
      </c>
      <c r="Y308" t="str">
        <f>IF($B308="","",IFERROR(VLOOKUP($B308,[1]!Table1[#All],Y$1,FALSE),""))</f>
        <v/>
      </c>
      <c r="Z308">
        <v>111</v>
      </c>
      <c r="AA308">
        <v>1042</v>
      </c>
      <c r="AB308">
        <v>2129</v>
      </c>
      <c r="AC308">
        <v>76167</v>
      </c>
      <c r="AD308">
        <v>952</v>
      </c>
      <c r="AE308">
        <v>0.25</v>
      </c>
      <c r="AF308">
        <v>1.5</v>
      </c>
      <c r="AG308">
        <v>6.07</v>
      </c>
      <c r="AH308">
        <v>0.12</v>
      </c>
      <c r="AI308">
        <v>7.48</v>
      </c>
      <c r="AJ308">
        <v>3.55</v>
      </c>
      <c r="AK308">
        <v>0.36</v>
      </c>
      <c r="AL308">
        <v>100</v>
      </c>
      <c r="AM308">
        <v>-0.69</v>
      </c>
      <c r="AN308">
        <v>0.05</v>
      </c>
      <c r="AO308">
        <v>2.0099999999999998</v>
      </c>
    </row>
    <row r="309" spans="1:41" x14ac:dyDescent="0.25">
      <c r="A309" t="s">
        <v>336</v>
      </c>
      <c r="B309" t="str">
        <f t="shared" si="4"/>
        <v/>
      </c>
      <c r="F309">
        <v>-121.9599</v>
      </c>
      <c r="G309">
        <v>37.151499999999999</v>
      </c>
      <c r="I309" t="str">
        <f>IF($B309="","",IFERROR(VLOOKUP($B309,[1]!Table1[#All],3,FALSE),""))</f>
        <v/>
      </c>
      <c r="J309" t="str">
        <f>IF($B309="","",IFERROR(VLOOKUP($B309,[1]!Table1[#All],5,FALSE),""))</f>
        <v/>
      </c>
      <c r="K309" t="str">
        <f>IF($B309="","",IFERROR(VLOOKUP($B309,[1]!Table1[#All],7,FALSE),""))</f>
        <v/>
      </c>
      <c r="L309" t="str">
        <f>IF($B309="","",IFERROR(VLOOKUP($B309,[1]!Table1[#All],70,FALSE),""))</f>
        <v/>
      </c>
      <c r="M309">
        <v>35.86</v>
      </c>
      <c r="N309" t="str">
        <f>IF($B309="","",IFERROR(VLOOKUP($B309,[1]!Table1[#All],N$1,FALSE),""))</f>
        <v/>
      </c>
      <c r="O309" t="str">
        <f>IF($B309="","",IFERROR(VLOOKUP($B309,[1]!Table1[#All],O$1,FALSE),""))</f>
        <v/>
      </c>
      <c r="P309" t="str">
        <f>IF($B309="","",IFERROR(VLOOKUP($B309,[1]!Table1[#All],P$1,FALSE),""))</f>
        <v/>
      </c>
      <c r="Q309" t="str">
        <f>IF($B309="","",IFERROR(VLOOKUP($B309,[1]!Table1[#All],Q$1,FALSE),""))</f>
        <v/>
      </c>
      <c r="R309" t="str">
        <f>IF($B309="","",IFERROR(VLOOKUP($B309,[1]!Table1[#All],R$1,FALSE),""))</f>
        <v/>
      </c>
      <c r="S309" t="str">
        <f>IF($B309="","",IFERROR(VLOOKUP($B309,[1]!Table1[#All],S$1,FALSE),""))</f>
        <v/>
      </c>
      <c r="T309" t="str">
        <f>IF($B309="","",IFERROR(VLOOKUP($B309,[1]!Table1[#All],T$1,FALSE),""))</f>
        <v/>
      </c>
      <c r="U309" t="str">
        <f>IF($B309="","",IFERROR(VLOOKUP($B309,[1]!Table1[#All],U$1,FALSE),""))</f>
        <v/>
      </c>
      <c r="V309" t="str">
        <f>IF($B309="","",IFERROR(VLOOKUP($B309,[1]!Table1[#All],V$1,FALSE),""))</f>
        <v/>
      </c>
      <c r="W309" t="str">
        <f>IF($B309="","",IFERROR(VLOOKUP($B309,[1]!Table1[#All],W$1,FALSE),""))</f>
        <v/>
      </c>
      <c r="X309" t="str">
        <f>IF($B309="","",IFERROR(VLOOKUP($B309,[1]!Table1[#All],X$1,FALSE),""))</f>
        <v/>
      </c>
      <c r="Y309" t="str">
        <f>IF($B309="","",IFERROR(VLOOKUP($B309,[1]!Table1[#All],Y$1,FALSE),""))</f>
        <v/>
      </c>
      <c r="Z309">
        <v>243</v>
      </c>
      <c r="AA309">
        <v>913</v>
      </c>
      <c r="AB309">
        <v>2098</v>
      </c>
      <c r="AC309">
        <v>103444</v>
      </c>
      <c r="AD309">
        <v>1071</v>
      </c>
      <c r="AE309">
        <v>0.27</v>
      </c>
      <c r="AF309">
        <v>1.52</v>
      </c>
      <c r="AG309">
        <v>9.7799999999999994</v>
      </c>
      <c r="AH309">
        <v>0.11</v>
      </c>
      <c r="AI309">
        <v>9.8699999999999992</v>
      </c>
      <c r="AJ309">
        <v>3.46</v>
      </c>
      <c r="AK309">
        <v>0.71</v>
      </c>
      <c r="AL309">
        <v>100</v>
      </c>
      <c r="AM309">
        <v>-0.82</v>
      </c>
      <c r="AN309">
        <v>0.04</v>
      </c>
      <c r="AO309">
        <v>1.55</v>
      </c>
    </row>
    <row r="310" spans="1:41" x14ac:dyDescent="0.25">
      <c r="A310" t="s">
        <v>337</v>
      </c>
      <c r="B310" t="str">
        <f t="shared" si="4"/>
        <v/>
      </c>
      <c r="F310">
        <v>-121.8897</v>
      </c>
      <c r="G310">
        <v>37.321599999999997</v>
      </c>
      <c r="I310" t="str">
        <f>IF($B310="","",IFERROR(VLOOKUP($B310,[1]!Table1[#All],3,FALSE),""))</f>
        <v/>
      </c>
      <c r="J310" t="str">
        <f>IF($B310="","",IFERROR(VLOOKUP($B310,[1]!Table1[#All],5,FALSE),""))</f>
        <v/>
      </c>
      <c r="K310" t="str">
        <f>IF($B310="","",IFERROR(VLOOKUP($B310,[1]!Table1[#All],7,FALSE),""))</f>
        <v/>
      </c>
      <c r="L310" t="str">
        <f>IF($B310="","",IFERROR(VLOOKUP($B310,[1]!Table1[#All],70,FALSE),""))</f>
        <v/>
      </c>
      <c r="M310">
        <v>241.83</v>
      </c>
      <c r="N310" t="str">
        <f>IF($B310="","",IFERROR(VLOOKUP($B310,[1]!Table1[#All],N$1,FALSE),""))</f>
        <v/>
      </c>
      <c r="O310" t="str">
        <f>IF($B310="","",IFERROR(VLOOKUP($B310,[1]!Table1[#All],O$1,FALSE),""))</f>
        <v/>
      </c>
      <c r="P310" t="str">
        <f>IF($B310="","",IFERROR(VLOOKUP($B310,[1]!Table1[#All],P$1,FALSE),""))</f>
        <v/>
      </c>
      <c r="Q310" t="str">
        <f>IF($B310="","",IFERROR(VLOOKUP($B310,[1]!Table1[#All],Q$1,FALSE),""))</f>
        <v/>
      </c>
      <c r="R310" t="str">
        <f>IF($B310="","",IFERROR(VLOOKUP($B310,[1]!Table1[#All],R$1,FALSE),""))</f>
        <v/>
      </c>
      <c r="S310" t="str">
        <f>IF($B310="","",IFERROR(VLOOKUP($B310,[1]!Table1[#All],S$1,FALSE),""))</f>
        <v/>
      </c>
      <c r="T310" t="str">
        <f>IF($B310="","",IFERROR(VLOOKUP($B310,[1]!Table1[#All],T$1,FALSE),""))</f>
        <v/>
      </c>
      <c r="U310" t="str">
        <f>IF($B310="","",IFERROR(VLOOKUP($B310,[1]!Table1[#All],U$1,FALSE),""))</f>
        <v/>
      </c>
      <c r="V310" t="str">
        <f>IF($B310="","",IFERROR(VLOOKUP($B310,[1]!Table1[#All],V$1,FALSE),""))</f>
        <v/>
      </c>
      <c r="W310" t="str">
        <f>IF($B310="","",IFERROR(VLOOKUP($B310,[1]!Table1[#All],W$1,FALSE),""))</f>
        <v/>
      </c>
      <c r="X310" t="str">
        <f>IF($B310="","",IFERROR(VLOOKUP($B310,[1]!Table1[#All],X$1,FALSE),""))</f>
        <v/>
      </c>
      <c r="Y310" t="str">
        <f>IF($B310="","",IFERROR(VLOOKUP($B310,[1]!Table1[#All],Y$1,FALSE),""))</f>
        <v/>
      </c>
      <c r="Z310">
        <v>28</v>
      </c>
      <c r="AA310">
        <v>1127</v>
      </c>
      <c r="AB310">
        <v>2180</v>
      </c>
      <c r="AC310">
        <v>38276</v>
      </c>
      <c r="AD310">
        <v>605</v>
      </c>
      <c r="AE310">
        <v>0.31</v>
      </c>
      <c r="AF310">
        <v>1.49</v>
      </c>
      <c r="AG310">
        <v>3.72</v>
      </c>
      <c r="AH310">
        <v>0.13</v>
      </c>
      <c r="AI310">
        <v>4.53</v>
      </c>
      <c r="AJ310">
        <v>1.9</v>
      </c>
      <c r="AK310">
        <v>0.23</v>
      </c>
      <c r="AL310">
        <v>75</v>
      </c>
      <c r="AM310">
        <v>0.59</v>
      </c>
      <c r="AN310">
        <v>0.38</v>
      </c>
      <c r="AO310">
        <v>2.38</v>
      </c>
    </row>
    <row r="311" spans="1:41" x14ac:dyDescent="0.25">
      <c r="A311" t="s">
        <v>338</v>
      </c>
      <c r="B311" t="str">
        <f t="shared" si="4"/>
        <v/>
      </c>
      <c r="F311">
        <v>-121.88039999999999</v>
      </c>
      <c r="G311">
        <v>37.300600000000003</v>
      </c>
      <c r="I311" t="str">
        <f>IF($B311="","",IFERROR(VLOOKUP($B311,[1]!Table1[#All],3,FALSE),""))</f>
        <v/>
      </c>
      <c r="J311" t="str">
        <f>IF($B311="","",IFERROR(VLOOKUP($B311,[1]!Table1[#All],5,FALSE),""))</f>
        <v/>
      </c>
      <c r="K311" t="str">
        <f>IF($B311="","",IFERROR(VLOOKUP($B311,[1]!Table1[#All],7,FALSE),""))</f>
        <v/>
      </c>
      <c r="L311" t="str">
        <f>IF($B311="","",IFERROR(VLOOKUP($B311,[1]!Table1[#All],70,FALSE),""))</f>
        <v/>
      </c>
      <c r="M311">
        <v>232.15</v>
      </c>
      <c r="N311" t="str">
        <f>IF($B311="","",IFERROR(VLOOKUP($B311,[1]!Table1[#All],N$1,FALSE),""))</f>
        <v/>
      </c>
      <c r="O311" t="str">
        <f>IF($B311="","",IFERROR(VLOOKUP($B311,[1]!Table1[#All],O$1,FALSE),""))</f>
        <v/>
      </c>
      <c r="P311" t="str">
        <f>IF($B311="","",IFERROR(VLOOKUP($B311,[1]!Table1[#All],P$1,FALSE),""))</f>
        <v/>
      </c>
      <c r="Q311" t="str">
        <f>IF($B311="","",IFERROR(VLOOKUP($B311,[1]!Table1[#All],Q$1,FALSE),""))</f>
        <v/>
      </c>
      <c r="R311" t="str">
        <f>IF($B311="","",IFERROR(VLOOKUP($B311,[1]!Table1[#All],R$1,FALSE),""))</f>
        <v/>
      </c>
      <c r="S311" t="str">
        <f>IF($B311="","",IFERROR(VLOOKUP($B311,[1]!Table1[#All],S$1,FALSE),""))</f>
        <v/>
      </c>
      <c r="T311" t="str">
        <f>IF($B311="","",IFERROR(VLOOKUP($B311,[1]!Table1[#All],T$1,FALSE),""))</f>
        <v/>
      </c>
      <c r="U311" t="str">
        <f>IF($B311="","",IFERROR(VLOOKUP($B311,[1]!Table1[#All],U$1,FALSE),""))</f>
        <v/>
      </c>
      <c r="V311" t="str">
        <f>IF($B311="","",IFERROR(VLOOKUP($B311,[1]!Table1[#All],V$1,FALSE),""))</f>
        <v/>
      </c>
      <c r="W311" t="str">
        <f>IF($B311="","",IFERROR(VLOOKUP($B311,[1]!Table1[#All],W$1,FALSE),""))</f>
        <v/>
      </c>
      <c r="X311" t="str">
        <f>IF($B311="","",IFERROR(VLOOKUP($B311,[1]!Table1[#All],X$1,FALSE),""))</f>
        <v/>
      </c>
      <c r="Y311" t="str">
        <f>IF($B311="","",IFERROR(VLOOKUP($B311,[1]!Table1[#All],Y$1,FALSE),""))</f>
        <v/>
      </c>
      <c r="Z311">
        <v>35</v>
      </c>
      <c r="AA311">
        <v>1120</v>
      </c>
      <c r="AB311">
        <v>2200</v>
      </c>
      <c r="AC311">
        <v>39973</v>
      </c>
      <c r="AD311">
        <v>613</v>
      </c>
      <c r="AE311">
        <v>0.31</v>
      </c>
      <c r="AF311">
        <v>1.49</v>
      </c>
      <c r="AG311">
        <v>3.8</v>
      </c>
      <c r="AH311">
        <v>0.13</v>
      </c>
      <c r="AI311">
        <v>4.66</v>
      </c>
      <c r="AJ311">
        <v>1.95</v>
      </c>
      <c r="AK311">
        <v>0.23</v>
      </c>
      <c r="AL311">
        <v>78</v>
      </c>
      <c r="AM311">
        <v>0.53</v>
      </c>
      <c r="AN311">
        <v>0.37</v>
      </c>
      <c r="AO311">
        <v>2.37</v>
      </c>
    </row>
    <row r="312" spans="1:41" x14ac:dyDescent="0.25">
      <c r="A312" t="s">
        <v>339</v>
      </c>
      <c r="B312" t="str">
        <f t="shared" si="4"/>
        <v/>
      </c>
      <c r="F312">
        <v>-121.8419</v>
      </c>
      <c r="G312">
        <v>37.249899999999997</v>
      </c>
      <c r="I312" t="str">
        <f>IF($B312="","",IFERROR(VLOOKUP($B312,[1]!Table1[#All],3,FALSE),""))</f>
        <v/>
      </c>
      <c r="J312" t="str">
        <f>IF($B312="","",IFERROR(VLOOKUP($B312,[1]!Table1[#All],5,FALSE),""))</f>
        <v/>
      </c>
      <c r="K312" t="str">
        <f>IF($B312="","",IFERROR(VLOOKUP($B312,[1]!Table1[#All],7,FALSE),""))</f>
        <v/>
      </c>
      <c r="L312" t="str">
        <f>IF($B312="","",IFERROR(VLOOKUP($B312,[1]!Table1[#All],70,FALSE),""))</f>
        <v/>
      </c>
      <c r="M312">
        <v>25.96</v>
      </c>
      <c r="N312" t="str">
        <f>IF($B312="","",IFERROR(VLOOKUP($B312,[1]!Table1[#All],N$1,FALSE),""))</f>
        <v/>
      </c>
      <c r="O312" t="str">
        <f>IF($B312="","",IFERROR(VLOOKUP($B312,[1]!Table1[#All],O$1,FALSE),""))</f>
        <v/>
      </c>
      <c r="P312" t="str">
        <f>IF($B312="","",IFERROR(VLOOKUP($B312,[1]!Table1[#All],P$1,FALSE),""))</f>
        <v/>
      </c>
      <c r="Q312" t="str">
        <f>IF($B312="","",IFERROR(VLOOKUP($B312,[1]!Table1[#All],Q$1,FALSE),""))</f>
        <v/>
      </c>
      <c r="R312" t="str">
        <f>IF($B312="","",IFERROR(VLOOKUP($B312,[1]!Table1[#All],R$1,FALSE),""))</f>
        <v/>
      </c>
      <c r="S312" t="str">
        <f>IF($B312="","",IFERROR(VLOOKUP($B312,[1]!Table1[#All],S$1,FALSE),""))</f>
        <v/>
      </c>
      <c r="T312" t="str">
        <f>IF($B312="","",IFERROR(VLOOKUP($B312,[1]!Table1[#All],T$1,FALSE),""))</f>
        <v/>
      </c>
      <c r="U312" t="str">
        <f>IF($B312="","",IFERROR(VLOOKUP($B312,[1]!Table1[#All],U$1,FALSE),""))</f>
        <v/>
      </c>
      <c r="V312" t="str">
        <f>IF($B312="","",IFERROR(VLOOKUP($B312,[1]!Table1[#All],V$1,FALSE),""))</f>
        <v/>
      </c>
      <c r="W312" t="str">
        <f>IF($B312="","",IFERROR(VLOOKUP($B312,[1]!Table1[#All],W$1,FALSE),""))</f>
        <v/>
      </c>
      <c r="X312" t="str">
        <f>IF($B312="","",IFERROR(VLOOKUP($B312,[1]!Table1[#All],X$1,FALSE),""))</f>
        <v/>
      </c>
      <c r="Y312" t="str">
        <f>IF($B312="","",IFERROR(VLOOKUP($B312,[1]!Table1[#All],Y$1,FALSE),""))</f>
        <v/>
      </c>
      <c r="Z312">
        <v>48</v>
      </c>
      <c r="AA312">
        <v>304</v>
      </c>
      <c r="AB312">
        <v>2224</v>
      </c>
      <c r="AC312">
        <v>43789</v>
      </c>
      <c r="AD312">
        <v>488</v>
      </c>
      <c r="AE312">
        <v>0.31</v>
      </c>
      <c r="AF312">
        <v>1.46</v>
      </c>
      <c r="AG312">
        <v>2.2799999999999998</v>
      </c>
      <c r="AH312">
        <v>0.12</v>
      </c>
      <c r="AI312">
        <v>2.59</v>
      </c>
      <c r="AJ312">
        <v>0.67</v>
      </c>
      <c r="AK312">
        <v>0.14000000000000001</v>
      </c>
      <c r="AL312">
        <v>100</v>
      </c>
      <c r="AM312">
        <v>1.1000000000000001</v>
      </c>
      <c r="AN312">
        <v>0.53</v>
      </c>
      <c r="AO312">
        <v>1.41</v>
      </c>
    </row>
    <row r="313" spans="1:41" x14ac:dyDescent="0.25">
      <c r="A313" t="s">
        <v>340</v>
      </c>
      <c r="B313" t="str">
        <f t="shared" si="4"/>
        <v/>
      </c>
      <c r="F313">
        <v>-121.8989</v>
      </c>
      <c r="G313">
        <v>37.260300000000001</v>
      </c>
      <c r="I313" t="str">
        <f>IF($B313="","",IFERROR(VLOOKUP($B313,[1]!Table1[#All],3,FALSE),""))</f>
        <v/>
      </c>
      <c r="J313" t="str">
        <f>IF($B313="","",IFERROR(VLOOKUP($B313,[1]!Table1[#All],5,FALSE),""))</f>
        <v/>
      </c>
      <c r="K313" t="str">
        <f>IF($B313="","",IFERROR(VLOOKUP($B313,[1]!Table1[#All],7,FALSE),""))</f>
        <v/>
      </c>
      <c r="L313" t="str">
        <f>IF($B313="","",IFERROR(VLOOKUP($B313,[1]!Table1[#All],70,FALSE),""))</f>
        <v/>
      </c>
      <c r="M313">
        <v>22.96</v>
      </c>
      <c r="N313" t="str">
        <f>IF($B313="","",IFERROR(VLOOKUP($B313,[1]!Table1[#All],N$1,FALSE),""))</f>
        <v/>
      </c>
      <c r="O313" t="str">
        <f>IF($B313="","",IFERROR(VLOOKUP($B313,[1]!Table1[#All],O$1,FALSE),""))</f>
        <v/>
      </c>
      <c r="P313" t="str">
        <f>IF($B313="","",IFERROR(VLOOKUP($B313,[1]!Table1[#All],P$1,FALSE),""))</f>
        <v/>
      </c>
      <c r="Q313" t="str">
        <f>IF($B313="","",IFERROR(VLOOKUP($B313,[1]!Table1[#All],Q$1,FALSE),""))</f>
        <v/>
      </c>
      <c r="R313" t="str">
        <f>IF($B313="","",IFERROR(VLOOKUP($B313,[1]!Table1[#All],R$1,FALSE),""))</f>
        <v/>
      </c>
      <c r="S313" t="str">
        <f>IF($B313="","",IFERROR(VLOOKUP($B313,[1]!Table1[#All],S$1,FALSE),""))</f>
        <v/>
      </c>
      <c r="T313" t="str">
        <f>IF($B313="","",IFERROR(VLOOKUP($B313,[1]!Table1[#All],T$1,FALSE),""))</f>
        <v/>
      </c>
      <c r="U313" t="str">
        <f>IF($B313="","",IFERROR(VLOOKUP($B313,[1]!Table1[#All],U$1,FALSE),""))</f>
        <v/>
      </c>
      <c r="V313" t="str">
        <f>IF($B313="","",IFERROR(VLOOKUP($B313,[1]!Table1[#All],V$1,FALSE),""))</f>
        <v/>
      </c>
      <c r="W313" t="str">
        <f>IF($B313="","",IFERROR(VLOOKUP($B313,[1]!Table1[#All],W$1,FALSE),""))</f>
        <v/>
      </c>
      <c r="X313" t="str">
        <f>IF($B313="","",IFERROR(VLOOKUP($B313,[1]!Table1[#All],X$1,FALSE),""))</f>
        <v/>
      </c>
      <c r="Y313" t="str">
        <f>IF($B313="","",IFERROR(VLOOKUP($B313,[1]!Table1[#All],Y$1,FALSE),""))</f>
        <v/>
      </c>
      <c r="Z313">
        <v>57</v>
      </c>
      <c r="AA313">
        <v>444</v>
      </c>
      <c r="AB313">
        <v>2204</v>
      </c>
      <c r="AC313">
        <v>44076</v>
      </c>
      <c r="AD313">
        <v>461</v>
      </c>
      <c r="AE313">
        <v>0.32</v>
      </c>
      <c r="AF313">
        <v>1.48</v>
      </c>
      <c r="AG313">
        <v>2.57</v>
      </c>
      <c r="AH313">
        <v>0.13</v>
      </c>
      <c r="AI313">
        <v>5.85</v>
      </c>
      <c r="AJ313">
        <v>1.32</v>
      </c>
      <c r="AK313">
        <v>0.4</v>
      </c>
      <c r="AL313">
        <v>40</v>
      </c>
      <c r="AM313">
        <v>1.17</v>
      </c>
      <c r="AN313">
        <v>0.57999999999999996</v>
      </c>
      <c r="AO313">
        <v>1.36</v>
      </c>
    </row>
    <row r="314" spans="1:41" x14ac:dyDescent="0.25">
      <c r="A314" t="s">
        <v>341</v>
      </c>
      <c r="B314" t="str">
        <f t="shared" si="4"/>
        <v/>
      </c>
      <c r="F314">
        <v>-121.86960000000001</v>
      </c>
      <c r="G314">
        <v>37.259700000000002</v>
      </c>
      <c r="I314" t="str">
        <f>IF($B314="","",IFERROR(VLOOKUP($B314,[1]!Table1[#All],3,FALSE),""))</f>
        <v/>
      </c>
      <c r="J314" t="str">
        <f>IF($B314="","",IFERROR(VLOOKUP($B314,[1]!Table1[#All],5,FALSE),""))</f>
        <v/>
      </c>
      <c r="K314" t="str">
        <f>IF($B314="","",IFERROR(VLOOKUP($B314,[1]!Table1[#All],7,FALSE),""))</f>
        <v/>
      </c>
      <c r="L314" t="str">
        <f>IF($B314="","",IFERROR(VLOOKUP($B314,[1]!Table1[#All],70,FALSE),""))</f>
        <v/>
      </c>
      <c r="M314">
        <v>141.26</v>
      </c>
      <c r="N314" t="str">
        <f>IF($B314="","",IFERROR(VLOOKUP($B314,[1]!Table1[#All],N$1,FALSE),""))</f>
        <v/>
      </c>
      <c r="O314" t="str">
        <f>IF($B314="","",IFERROR(VLOOKUP($B314,[1]!Table1[#All],O$1,FALSE),""))</f>
        <v/>
      </c>
      <c r="P314" t="str">
        <f>IF($B314="","",IFERROR(VLOOKUP($B314,[1]!Table1[#All],P$1,FALSE),""))</f>
        <v/>
      </c>
      <c r="Q314" t="str">
        <f>IF($B314="","",IFERROR(VLOOKUP($B314,[1]!Table1[#All],Q$1,FALSE),""))</f>
        <v/>
      </c>
      <c r="R314" t="str">
        <f>IF($B314="","",IFERROR(VLOOKUP($B314,[1]!Table1[#All],R$1,FALSE),""))</f>
        <v/>
      </c>
      <c r="S314" t="str">
        <f>IF($B314="","",IFERROR(VLOOKUP($B314,[1]!Table1[#All],S$1,FALSE),""))</f>
        <v/>
      </c>
      <c r="T314" t="str">
        <f>IF($B314="","",IFERROR(VLOOKUP($B314,[1]!Table1[#All],T$1,FALSE),""))</f>
        <v/>
      </c>
      <c r="U314" t="str">
        <f>IF($B314="","",IFERROR(VLOOKUP($B314,[1]!Table1[#All],U$1,FALSE),""))</f>
        <v/>
      </c>
      <c r="V314" t="str">
        <f>IF($B314="","",IFERROR(VLOOKUP($B314,[1]!Table1[#All],V$1,FALSE),""))</f>
        <v/>
      </c>
      <c r="W314" t="str">
        <f>IF($B314="","",IFERROR(VLOOKUP($B314,[1]!Table1[#All],W$1,FALSE),""))</f>
        <v/>
      </c>
      <c r="X314" t="str">
        <f>IF($B314="","",IFERROR(VLOOKUP($B314,[1]!Table1[#All],X$1,FALSE),""))</f>
        <v/>
      </c>
      <c r="Y314" t="str">
        <f>IF($B314="","",IFERROR(VLOOKUP($B314,[1]!Table1[#All],Y$1,FALSE),""))</f>
        <v/>
      </c>
      <c r="Z314">
        <v>55</v>
      </c>
      <c r="AA314">
        <v>1100</v>
      </c>
      <c r="AB314">
        <v>2213</v>
      </c>
      <c r="AC314">
        <v>44146</v>
      </c>
      <c r="AD314">
        <v>735</v>
      </c>
      <c r="AE314">
        <v>0.3</v>
      </c>
      <c r="AF314">
        <v>1.51</v>
      </c>
      <c r="AG314">
        <v>4.78</v>
      </c>
      <c r="AH314">
        <v>0.14000000000000001</v>
      </c>
      <c r="AI314">
        <v>5.83</v>
      </c>
      <c r="AJ314">
        <v>2.7</v>
      </c>
      <c r="AK314">
        <v>0.26</v>
      </c>
      <c r="AL314">
        <v>98</v>
      </c>
      <c r="AM314">
        <v>-0.13</v>
      </c>
      <c r="AN314">
        <v>0.17</v>
      </c>
      <c r="AO314">
        <v>2.15</v>
      </c>
    </row>
    <row r="315" spans="1:41" x14ac:dyDescent="0.25">
      <c r="A315" t="s">
        <v>342</v>
      </c>
      <c r="B315" t="str">
        <f t="shared" si="4"/>
        <v/>
      </c>
      <c r="F315">
        <v>-121.8922</v>
      </c>
      <c r="G315">
        <v>37.234699999999997</v>
      </c>
      <c r="I315" t="str">
        <f>IF($B315="","",IFERROR(VLOOKUP($B315,[1]!Table1[#All],3,FALSE),""))</f>
        <v/>
      </c>
      <c r="J315" t="str">
        <f>IF($B315="","",IFERROR(VLOOKUP($B315,[1]!Table1[#All],5,FALSE),""))</f>
        <v/>
      </c>
      <c r="K315" t="str">
        <f>IF($B315="","",IFERROR(VLOOKUP($B315,[1]!Table1[#All],7,FALSE),""))</f>
        <v/>
      </c>
      <c r="L315" t="str">
        <f>IF($B315="","",IFERROR(VLOOKUP($B315,[1]!Table1[#All],70,FALSE),""))</f>
        <v/>
      </c>
      <c r="M315">
        <v>36.54</v>
      </c>
      <c r="N315" t="str">
        <f>IF($B315="","",IFERROR(VLOOKUP($B315,[1]!Table1[#All],N$1,FALSE),""))</f>
        <v/>
      </c>
      <c r="O315" t="str">
        <f>IF($B315="","",IFERROR(VLOOKUP($B315,[1]!Table1[#All],O$1,FALSE),""))</f>
        <v/>
      </c>
      <c r="P315" t="str">
        <f>IF($B315="","",IFERROR(VLOOKUP($B315,[1]!Table1[#All],P$1,FALSE),""))</f>
        <v/>
      </c>
      <c r="Q315" t="str">
        <f>IF($B315="","",IFERROR(VLOOKUP($B315,[1]!Table1[#All],Q$1,FALSE),""))</f>
        <v/>
      </c>
      <c r="R315" t="str">
        <f>IF($B315="","",IFERROR(VLOOKUP($B315,[1]!Table1[#All],R$1,FALSE),""))</f>
        <v/>
      </c>
      <c r="S315" t="str">
        <f>IF($B315="","",IFERROR(VLOOKUP($B315,[1]!Table1[#All],S$1,FALSE),""))</f>
        <v/>
      </c>
      <c r="T315" t="str">
        <f>IF($B315="","",IFERROR(VLOOKUP($B315,[1]!Table1[#All],T$1,FALSE),""))</f>
        <v/>
      </c>
      <c r="U315" t="str">
        <f>IF($B315="","",IFERROR(VLOOKUP($B315,[1]!Table1[#All],U$1,FALSE),""))</f>
        <v/>
      </c>
      <c r="V315" t="str">
        <f>IF($B315="","",IFERROR(VLOOKUP($B315,[1]!Table1[#All],V$1,FALSE),""))</f>
        <v/>
      </c>
      <c r="W315" t="str">
        <f>IF($B315="","",IFERROR(VLOOKUP($B315,[1]!Table1[#All],W$1,FALSE),""))</f>
        <v/>
      </c>
      <c r="X315" t="str">
        <f>IF($B315="","",IFERROR(VLOOKUP($B315,[1]!Table1[#All],X$1,FALSE),""))</f>
        <v/>
      </c>
      <c r="Y315" t="str">
        <f>IF($B315="","",IFERROR(VLOOKUP($B315,[1]!Table1[#All],Y$1,FALSE),""))</f>
        <v/>
      </c>
      <c r="Z315">
        <v>73</v>
      </c>
      <c r="AA315">
        <v>988</v>
      </c>
      <c r="AB315">
        <v>2213</v>
      </c>
      <c r="AC315">
        <v>44146</v>
      </c>
      <c r="AD315">
        <v>811</v>
      </c>
      <c r="AE315">
        <v>0.28999999999999998</v>
      </c>
      <c r="AF315">
        <v>1.53</v>
      </c>
      <c r="AG315">
        <v>4.33</v>
      </c>
      <c r="AH315">
        <v>0.13</v>
      </c>
      <c r="AI315">
        <v>6.01</v>
      </c>
      <c r="AJ315">
        <v>3.24</v>
      </c>
      <c r="AK315">
        <v>0.23</v>
      </c>
      <c r="AL315">
        <v>100</v>
      </c>
      <c r="AM315">
        <v>-0.45</v>
      </c>
      <c r="AN315">
        <v>0.09</v>
      </c>
      <c r="AO315">
        <v>1.56</v>
      </c>
    </row>
    <row r="316" spans="1:41" x14ac:dyDescent="0.25">
      <c r="A316" t="s">
        <v>343</v>
      </c>
      <c r="B316" t="str">
        <f t="shared" si="4"/>
        <v/>
      </c>
      <c r="F316">
        <v>-121.9106</v>
      </c>
      <c r="G316">
        <v>37.217199999999998</v>
      </c>
      <c r="I316" t="str">
        <f>IF($B316="","",IFERROR(VLOOKUP($B316,[1]!Table1[#All],3,FALSE),""))</f>
        <v/>
      </c>
      <c r="J316" t="str">
        <f>IF($B316="","",IFERROR(VLOOKUP($B316,[1]!Table1[#All],5,FALSE),""))</f>
        <v/>
      </c>
      <c r="K316" t="str">
        <f>IF($B316="","",IFERROR(VLOOKUP($B316,[1]!Table1[#All],7,FALSE),""))</f>
        <v/>
      </c>
      <c r="L316" t="str">
        <f>IF($B316="","",IFERROR(VLOOKUP($B316,[1]!Table1[#All],70,FALSE),""))</f>
        <v/>
      </c>
      <c r="M316">
        <v>17.43</v>
      </c>
      <c r="N316" t="str">
        <f>IF($B316="","",IFERROR(VLOOKUP($B316,[1]!Table1[#All],N$1,FALSE),""))</f>
        <v/>
      </c>
      <c r="O316" t="str">
        <f>IF($B316="","",IFERROR(VLOOKUP($B316,[1]!Table1[#All],O$1,FALSE),""))</f>
        <v/>
      </c>
      <c r="P316" t="str">
        <f>IF($B316="","",IFERROR(VLOOKUP($B316,[1]!Table1[#All],P$1,FALSE),""))</f>
        <v/>
      </c>
      <c r="Q316" t="str">
        <f>IF($B316="","",IFERROR(VLOOKUP($B316,[1]!Table1[#All],Q$1,FALSE),""))</f>
        <v/>
      </c>
      <c r="R316" t="str">
        <f>IF($B316="","",IFERROR(VLOOKUP($B316,[1]!Table1[#All],R$1,FALSE),""))</f>
        <v/>
      </c>
      <c r="S316" t="str">
        <f>IF($B316="","",IFERROR(VLOOKUP($B316,[1]!Table1[#All],S$1,FALSE),""))</f>
        <v/>
      </c>
      <c r="T316" t="str">
        <f>IF($B316="","",IFERROR(VLOOKUP($B316,[1]!Table1[#All],T$1,FALSE),""))</f>
        <v/>
      </c>
      <c r="U316" t="str">
        <f>IF($B316="","",IFERROR(VLOOKUP($B316,[1]!Table1[#All],U$1,FALSE),""))</f>
        <v/>
      </c>
      <c r="V316" t="str">
        <f>IF($B316="","",IFERROR(VLOOKUP($B316,[1]!Table1[#All],V$1,FALSE),""))</f>
        <v/>
      </c>
      <c r="W316" t="str">
        <f>IF($B316="","",IFERROR(VLOOKUP($B316,[1]!Table1[#All],W$1,FALSE),""))</f>
        <v/>
      </c>
      <c r="X316" t="str">
        <f>IF($B316="","",IFERROR(VLOOKUP($B316,[1]!Table1[#All],X$1,FALSE),""))</f>
        <v/>
      </c>
      <c r="Y316" t="str">
        <f>IF($B316="","",IFERROR(VLOOKUP($B316,[1]!Table1[#All],Y$1,FALSE),""))</f>
        <v/>
      </c>
      <c r="Z316">
        <v>103</v>
      </c>
      <c r="AA316">
        <v>816</v>
      </c>
      <c r="AB316">
        <v>2156</v>
      </c>
      <c r="AC316">
        <v>67647</v>
      </c>
      <c r="AD316">
        <v>678</v>
      </c>
      <c r="AE316">
        <v>0.28999999999999998</v>
      </c>
      <c r="AF316">
        <v>1.53</v>
      </c>
      <c r="AG316">
        <v>3.84</v>
      </c>
      <c r="AH316">
        <v>0.14000000000000001</v>
      </c>
      <c r="AI316">
        <v>5.63</v>
      </c>
      <c r="AJ316">
        <v>3.33</v>
      </c>
      <c r="AK316">
        <v>0.18</v>
      </c>
      <c r="AL316">
        <v>100</v>
      </c>
      <c r="AM316">
        <v>-0.6</v>
      </c>
      <c r="AN316">
        <v>0.05</v>
      </c>
      <c r="AO316">
        <v>1.24</v>
      </c>
    </row>
    <row r="317" spans="1:41" x14ac:dyDescent="0.25">
      <c r="A317" t="s">
        <v>344</v>
      </c>
      <c r="B317" t="str">
        <f t="shared" si="4"/>
        <v/>
      </c>
      <c r="F317">
        <v>-121.88249999999999</v>
      </c>
      <c r="G317">
        <v>37.200800000000001</v>
      </c>
      <c r="I317" t="str">
        <f>IF($B317="","",IFERROR(VLOOKUP($B317,[1]!Table1[#All],3,FALSE),""))</f>
        <v/>
      </c>
      <c r="J317" t="str">
        <f>IF($B317="","",IFERROR(VLOOKUP($B317,[1]!Table1[#All],5,FALSE),""))</f>
        <v/>
      </c>
      <c r="K317" t="str">
        <f>IF($B317="","",IFERROR(VLOOKUP($B317,[1]!Table1[#All],7,FALSE),""))</f>
        <v/>
      </c>
      <c r="L317" t="str">
        <f>IF($B317="","",IFERROR(VLOOKUP($B317,[1]!Table1[#All],70,FALSE),""))</f>
        <v/>
      </c>
      <c r="M317">
        <v>15.61</v>
      </c>
      <c r="N317" t="str">
        <f>IF($B317="","",IFERROR(VLOOKUP($B317,[1]!Table1[#All],N$1,FALSE),""))</f>
        <v/>
      </c>
      <c r="O317" t="str">
        <f>IF($B317="","",IFERROR(VLOOKUP($B317,[1]!Table1[#All],O$1,FALSE),""))</f>
        <v/>
      </c>
      <c r="P317" t="str">
        <f>IF($B317="","",IFERROR(VLOOKUP($B317,[1]!Table1[#All],P$1,FALSE),""))</f>
        <v/>
      </c>
      <c r="Q317" t="str">
        <f>IF($B317="","",IFERROR(VLOOKUP($B317,[1]!Table1[#All],Q$1,FALSE),""))</f>
        <v/>
      </c>
      <c r="R317" t="str">
        <f>IF($B317="","",IFERROR(VLOOKUP($B317,[1]!Table1[#All],R$1,FALSE),""))</f>
        <v/>
      </c>
      <c r="S317" t="str">
        <f>IF($B317="","",IFERROR(VLOOKUP($B317,[1]!Table1[#All],S$1,FALSE),""))</f>
        <v/>
      </c>
      <c r="T317" t="str">
        <f>IF($B317="","",IFERROR(VLOOKUP($B317,[1]!Table1[#All],T$1,FALSE),""))</f>
        <v/>
      </c>
      <c r="U317" t="str">
        <f>IF($B317="","",IFERROR(VLOOKUP($B317,[1]!Table1[#All],U$1,FALSE),""))</f>
        <v/>
      </c>
      <c r="V317" t="str">
        <f>IF($B317="","",IFERROR(VLOOKUP($B317,[1]!Table1[#All],V$1,FALSE),""))</f>
        <v/>
      </c>
      <c r="W317" t="str">
        <f>IF($B317="","",IFERROR(VLOOKUP($B317,[1]!Table1[#All],W$1,FALSE),""))</f>
        <v/>
      </c>
      <c r="X317" t="str">
        <f>IF($B317="","",IFERROR(VLOOKUP($B317,[1]!Table1[#All],X$1,FALSE),""))</f>
        <v/>
      </c>
      <c r="Y317" t="str">
        <f>IF($B317="","",IFERROR(VLOOKUP($B317,[1]!Table1[#All],Y$1,FALSE),""))</f>
        <v/>
      </c>
      <c r="Z317">
        <v>151</v>
      </c>
      <c r="AA317">
        <v>909</v>
      </c>
      <c r="AB317">
        <v>2195</v>
      </c>
      <c r="AC317">
        <v>55575</v>
      </c>
      <c r="AD317">
        <v>954</v>
      </c>
      <c r="AE317">
        <v>0.28999999999999998</v>
      </c>
      <c r="AF317">
        <v>1.53</v>
      </c>
      <c r="AG317">
        <v>5.23</v>
      </c>
      <c r="AH317">
        <v>0.12</v>
      </c>
      <c r="AI317">
        <v>6.06</v>
      </c>
      <c r="AJ317">
        <v>3.33</v>
      </c>
      <c r="AK317">
        <v>0.22</v>
      </c>
      <c r="AL317">
        <v>100</v>
      </c>
      <c r="AM317">
        <v>-0.62</v>
      </c>
      <c r="AN317">
        <v>0.04</v>
      </c>
      <c r="AO317">
        <v>1.19</v>
      </c>
    </row>
    <row r="318" spans="1:41" x14ac:dyDescent="0.25">
      <c r="A318" t="s">
        <v>345</v>
      </c>
      <c r="B318" t="str">
        <f t="shared" si="4"/>
        <v/>
      </c>
      <c r="F318">
        <v>-121.87350000000001</v>
      </c>
      <c r="G318">
        <v>37.180500000000002</v>
      </c>
      <c r="I318" t="str">
        <f>IF($B318="","",IFERROR(VLOOKUP($B318,[1]!Table1[#All],3,FALSE),""))</f>
        <v/>
      </c>
      <c r="J318" t="str">
        <f>IF($B318="","",IFERROR(VLOOKUP($B318,[1]!Table1[#All],5,FALSE),""))</f>
        <v/>
      </c>
      <c r="K318" t="str">
        <f>IF($B318="","",IFERROR(VLOOKUP($B318,[1]!Table1[#All],7,FALSE),""))</f>
        <v/>
      </c>
      <c r="L318" t="str">
        <f>IF($B318="","",IFERROR(VLOOKUP($B318,[1]!Table1[#All],70,FALSE),""))</f>
        <v/>
      </c>
      <c r="M318">
        <v>4.16</v>
      </c>
      <c r="N318" t="str">
        <f>IF($B318="","",IFERROR(VLOOKUP($B318,[1]!Table1[#All],N$1,FALSE),""))</f>
        <v/>
      </c>
      <c r="O318" t="str">
        <f>IF($B318="","",IFERROR(VLOOKUP($B318,[1]!Table1[#All],O$1,FALSE),""))</f>
        <v/>
      </c>
      <c r="P318" t="str">
        <f>IF($B318="","",IFERROR(VLOOKUP($B318,[1]!Table1[#All],P$1,FALSE),""))</f>
        <v/>
      </c>
      <c r="Q318" t="str">
        <f>IF($B318="","",IFERROR(VLOOKUP($B318,[1]!Table1[#All],Q$1,FALSE),""))</f>
        <v/>
      </c>
      <c r="R318" t="str">
        <f>IF($B318="","",IFERROR(VLOOKUP($B318,[1]!Table1[#All],R$1,FALSE),""))</f>
        <v/>
      </c>
      <c r="S318" t="str">
        <f>IF($B318="","",IFERROR(VLOOKUP($B318,[1]!Table1[#All],S$1,FALSE),""))</f>
        <v/>
      </c>
      <c r="T318" t="str">
        <f>IF($B318="","",IFERROR(VLOOKUP($B318,[1]!Table1[#All],T$1,FALSE),""))</f>
        <v/>
      </c>
      <c r="U318" t="str">
        <f>IF($B318="","",IFERROR(VLOOKUP($B318,[1]!Table1[#All],U$1,FALSE),""))</f>
        <v/>
      </c>
      <c r="V318" t="str">
        <f>IF($B318="","",IFERROR(VLOOKUP($B318,[1]!Table1[#All],V$1,FALSE),""))</f>
        <v/>
      </c>
      <c r="W318" t="str">
        <f>IF($B318="","",IFERROR(VLOOKUP($B318,[1]!Table1[#All],W$1,FALSE),""))</f>
        <v/>
      </c>
      <c r="X318" t="str">
        <f>IF($B318="","",IFERROR(VLOOKUP($B318,[1]!Table1[#All],X$1,FALSE),""))</f>
        <v/>
      </c>
      <c r="Y318" t="str">
        <f>IF($B318="","",IFERROR(VLOOKUP($B318,[1]!Table1[#All],Y$1,FALSE),""))</f>
        <v/>
      </c>
      <c r="Z318">
        <v>208</v>
      </c>
      <c r="AA318">
        <v>850</v>
      </c>
      <c r="AB318">
        <v>2088</v>
      </c>
      <c r="AC318">
        <v>106995</v>
      </c>
      <c r="AD318">
        <v>1015</v>
      </c>
      <c r="AE318">
        <v>0.28999999999999998</v>
      </c>
      <c r="AF318">
        <v>1.53</v>
      </c>
      <c r="AG318">
        <v>6.9</v>
      </c>
      <c r="AH318">
        <v>0.15</v>
      </c>
      <c r="AI318">
        <v>4.4400000000000004</v>
      </c>
      <c r="AJ318">
        <v>3.33</v>
      </c>
      <c r="AK318">
        <v>0.06</v>
      </c>
      <c r="AL318">
        <v>100</v>
      </c>
      <c r="AM318">
        <v>-0.61</v>
      </c>
      <c r="AN318">
        <v>0.04</v>
      </c>
      <c r="AO318">
        <v>0.62</v>
      </c>
    </row>
    <row r="319" spans="1:41" x14ac:dyDescent="0.25">
      <c r="A319" t="s">
        <v>346</v>
      </c>
      <c r="B319" t="str">
        <f t="shared" si="4"/>
        <v/>
      </c>
      <c r="F319">
        <v>-121.8505</v>
      </c>
      <c r="G319">
        <v>37.222299999999997</v>
      </c>
      <c r="I319" t="str">
        <f>IF($B319="","",IFERROR(VLOOKUP($B319,[1]!Table1[#All],3,FALSE),""))</f>
        <v/>
      </c>
      <c r="J319" t="str">
        <f>IF($B319="","",IFERROR(VLOOKUP($B319,[1]!Table1[#All],5,FALSE),""))</f>
        <v/>
      </c>
      <c r="K319" t="str">
        <f>IF($B319="","",IFERROR(VLOOKUP($B319,[1]!Table1[#All],7,FALSE),""))</f>
        <v/>
      </c>
      <c r="L319" t="str">
        <f>IF($B319="","",IFERROR(VLOOKUP($B319,[1]!Table1[#All],70,FALSE),""))</f>
        <v/>
      </c>
      <c r="M319">
        <v>83.32</v>
      </c>
      <c r="N319" t="str">
        <f>IF($B319="","",IFERROR(VLOOKUP($B319,[1]!Table1[#All],N$1,FALSE),""))</f>
        <v/>
      </c>
      <c r="O319" t="str">
        <f>IF($B319="","",IFERROR(VLOOKUP($B319,[1]!Table1[#All],O$1,FALSE),""))</f>
        <v/>
      </c>
      <c r="P319" t="str">
        <f>IF($B319="","",IFERROR(VLOOKUP($B319,[1]!Table1[#All],P$1,FALSE),""))</f>
        <v/>
      </c>
      <c r="Q319" t="str">
        <f>IF($B319="","",IFERROR(VLOOKUP($B319,[1]!Table1[#All],Q$1,FALSE),""))</f>
        <v/>
      </c>
      <c r="R319" t="str">
        <f>IF($B319="","",IFERROR(VLOOKUP($B319,[1]!Table1[#All],R$1,FALSE),""))</f>
        <v/>
      </c>
      <c r="S319" t="str">
        <f>IF($B319="","",IFERROR(VLOOKUP($B319,[1]!Table1[#All],S$1,FALSE),""))</f>
        <v/>
      </c>
      <c r="T319" t="str">
        <f>IF($B319="","",IFERROR(VLOOKUP($B319,[1]!Table1[#All],T$1,FALSE),""))</f>
        <v/>
      </c>
      <c r="U319" t="str">
        <f>IF($B319="","",IFERROR(VLOOKUP($B319,[1]!Table1[#All],U$1,FALSE),""))</f>
        <v/>
      </c>
      <c r="V319" t="str">
        <f>IF($B319="","",IFERROR(VLOOKUP($B319,[1]!Table1[#All],V$1,FALSE),""))</f>
        <v/>
      </c>
      <c r="W319" t="str">
        <f>IF($B319="","",IFERROR(VLOOKUP($B319,[1]!Table1[#All],W$1,FALSE),""))</f>
        <v/>
      </c>
      <c r="X319" t="str">
        <f>IF($B319="","",IFERROR(VLOOKUP($B319,[1]!Table1[#All],X$1,FALSE),""))</f>
        <v/>
      </c>
      <c r="Y319" t="str">
        <f>IF($B319="","",IFERROR(VLOOKUP($B319,[1]!Table1[#All],Y$1,FALSE),""))</f>
        <v/>
      </c>
      <c r="Z319">
        <v>76</v>
      </c>
      <c r="AA319">
        <v>1076</v>
      </c>
      <c r="AB319">
        <v>2229</v>
      </c>
      <c r="AC319">
        <v>52024</v>
      </c>
      <c r="AD319">
        <v>780</v>
      </c>
      <c r="AE319">
        <v>0.28999999999999998</v>
      </c>
      <c r="AF319">
        <v>1.52</v>
      </c>
      <c r="AG319">
        <v>5.67</v>
      </c>
      <c r="AH319">
        <v>0.14000000000000001</v>
      </c>
      <c r="AI319">
        <v>6.18</v>
      </c>
      <c r="AJ319">
        <v>2.82</v>
      </c>
      <c r="AK319">
        <v>0.27</v>
      </c>
      <c r="AL319">
        <v>100</v>
      </c>
      <c r="AM319">
        <v>-0.3</v>
      </c>
      <c r="AN319">
        <v>0.12</v>
      </c>
      <c r="AO319">
        <v>1.92</v>
      </c>
    </row>
    <row r="320" spans="1:41" x14ac:dyDescent="0.25">
      <c r="A320" t="s">
        <v>347</v>
      </c>
      <c r="B320" t="str">
        <f t="shared" si="4"/>
        <v/>
      </c>
      <c r="F320">
        <v>-121.8297</v>
      </c>
      <c r="G320">
        <v>37.202500000000001</v>
      </c>
      <c r="I320" t="str">
        <f>IF($B320="","",IFERROR(VLOOKUP($B320,[1]!Table1[#All],3,FALSE),""))</f>
        <v/>
      </c>
      <c r="J320" t="str">
        <f>IF($B320="","",IFERROR(VLOOKUP($B320,[1]!Table1[#All],5,FALSE),""))</f>
        <v/>
      </c>
      <c r="K320" t="str">
        <f>IF($B320="","",IFERROR(VLOOKUP($B320,[1]!Table1[#All],7,FALSE),""))</f>
        <v/>
      </c>
      <c r="L320" t="str">
        <f>IF($B320="","",IFERROR(VLOOKUP($B320,[1]!Table1[#All],70,FALSE),""))</f>
        <v/>
      </c>
      <c r="M320">
        <v>40.86</v>
      </c>
      <c r="N320" t="str">
        <f>IF($B320="","",IFERROR(VLOOKUP($B320,[1]!Table1[#All],N$1,FALSE),""))</f>
        <v/>
      </c>
      <c r="O320" t="str">
        <f>IF($B320="","",IFERROR(VLOOKUP($B320,[1]!Table1[#All],O$1,FALSE),""))</f>
        <v/>
      </c>
      <c r="P320" t="str">
        <f>IF($B320="","",IFERROR(VLOOKUP($B320,[1]!Table1[#All],P$1,FALSE),""))</f>
        <v/>
      </c>
      <c r="Q320" t="str">
        <f>IF($B320="","",IFERROR(VLOOKUP($B320,[1]!Table1[#All],Q$1,FALSE),""))</f>
        <v/>
      </c>
      <c r="R320" t="str">
        <f>IF($B320="","",IFERROR(VLOOKUP($B320,[1]!Table1[#All],R$1,FALSE),""))</f>
        <v/>
      </c>
      <c r="S320" t="str">
        <f>IF($B320="","",IFERROR(VLOOKUP($B320,[1]!Table1[#All],S$1,FALSE),""))</f>
        <v/>
      </c>
      <c r="T320" t="str">
        <f>IF($B320="","",IFERROR(VLOOKUP($B320,[1]!Table1[#All],T$1,FALSE),""))</f>
        <v/>
      </c>
      <c r="U320" t="str">
        <f>IF($B320="","",IFERROR(VLOOKUP($B320,[1]!Table1[#All],U$1,FALSE),""))</f>
        <v/>
      </c>
      <c r="V320" t="str">
        <f>IF($B320="","",IFERROR(VLOOKUP($B320,[1]!Table1[#All],V$1,FALSE),""))</f>
        <v/>
      </c>
      <c r="W320" t="str">
        <f>IF($B320="","",IFERROR(VLOOKUP($B320,[1]!Table1[#All],W$1,FALSE),""))</f>
        <v/>
      </c>
      <c r="X320" t="str">
        <f>IF($B320="","",IFERROR(VLOOKUP($B320,[1]!Table1[#All],X$1,FALSE),""))</f>
        <v/>
      </c>
      <c r="Y320" t="str">
        <f>IF($B320="","",IFERROR(VLOOKUP($B320,[1]!Table1[#All],Y$1,FALSE),""))</f>
        <v/>
      </c>
      <c r="Z320">
        <v>99</v>
      </c>
      <c r="AA320">
        <v>1053</v>
      </c>
      <c r="AB320">
        <v>2229</v>
      </c>
      <c r="AC320">
        <v>52024</v>
      </c>
      <c r="AD320">
        <v>974</v>
      </c>
      <c r="AE320">
        <v>0.28999999999999998</v>
      </c>
      <c r="AF320">
        <v>1.53</v>
      </c>
      <c r="AG320">
        <v>5.56</v>
      </c>
      <c r="AH320">
        <v>0.15</v>
      </c>
      <c r="AI320">
        <v>7.93</v>
      </c>
      <c r="AJ320">
        <v>3.33</v>
      </c>
      <c r="AK320">
        <v>0.38</v>
      </c>
      <c r="AL320">
        <v>100</v>
      </c>
      <c r="AM320">
        <v>-0.46</v>
      </c>
      <c r="AN320">
        <v>0.06</v>
      </c>
      <c r="AO320">
        <v>1.61</v>
      </c>
    </row>
    <row r="321" spans="1:41" x14ac:dyDescent="0.25">
      <c r="A321" t="s">
        <v>348</v>
      </c>
      <c r="B321" t="str">
        <f t="shared" si="4"/>
        <v/>
      </c>
      <c r="F321">
        <v>-121.8249</v>
      </c>
      <c r="G321">
        <v>37.1723</v>
      </c>
      <c r="I321" t="str">
        <f>IF($B321="","",IFERROR(VLOOKUP($B321,[1]!Table1[#All],3,FALSE),""))</f>
        <v/>
      </c>
      <c r="J321" t="str">
        <f>IF($B321="","",IFERROR(VLOOKUP($B321,[1]!Table1[#All],5,FALSE),""))</f>
        <v/>
      </c>
      <c r="K321" t="str">
        <f>IF($B321="","",IFERROR(VLOOKUP($B321,[1]!Table1[#All],7,FALSE),""))</f>
        <v/>
      </c>
      <c r="L321" t="str">
        <f>IF($B321="","",IFERROR(VLOOKUP($B321,[1]!Table1[#All],70,FALSE),""))</f>
        <v/>
      </c>
      <c r="M321">
        <v>32.54</v>
      </c>
      <c r="N321" t="str">
        <f>IF($B321="","",IFERROR(VLOOKUP($B321,[1]!Table1[#All],N$1,FALSE),""))</f>
        <v/>
      </c>
      <c r="O321" t="str">
        <f>IF($B321="","",IFERROR(VLOOKUP($B321,[1]!Table1[#All],O$1,FALSE),""))</f>
        <v/>
      </c>
      <c r="P321" t="str">
        <f>IF($B321="","",IFERROR(VLOOKUP($B321,[1]!Table1[#All],P$1,FALSE),""))</f>
        <v/>
      </c>
      <c r="Q321" t="str">
        <f>IF($B321="","",IFERROR(VLOOKUP($B321,[1]!Table1[#All],Q$1,FALSE),""))</f>
        <v/>
      </c>
      <c r="R321" t="str">
        <f>IF($B321="","",IFERROR(VLOOKUP($B321,[1]!Table1[#All],R$1,FALSE),""))</f>
        <v/>
      </c>
      <c r="S321" t="str">
        <f>IF($B321="","",IFERROR(VLOOKUP($B321,[1]!Table1[#All],S$1,FALSE),""))</f>
        <v/>
      </c>
      <c r="T321" t="str">
        <f>IF($B321="","",IFERROR(VLOOKUP($B321,[1]!Table1[#All],T$1,FALSE),""))</f>
        <v/>
      </c>
      <c r="U321" t="str">
        <f>IF($B321="","",IFERROR(VLOOKUP($B321,[1]!Table1[#All],U$1,FALSE),""))</f>
        <v/>
      </c>
      <c r="V321" t="str">
        <f>IF($B321="","",IFERROR(VLOOKUP($B321,[1]!Table1[#All],V$1,FALSE),""))</f>
        <v/>
      </c>
      <c r="W321" t="str">
        <f>IF($B321="","",IFERROR(VLOOKUP($B321,[1]!Table1[#All],W$1,FALSE),""))</f>
        <v/>
      </c>
      <c r="X321" t="str">
        <f>IF($B321="","",IFERROR(VLOOKUP($B321,[1]!Table1[#All],X$1,FALSE),""))</f>
        <v/>
      </c>
      <c r="Y321" t="str">
        <f>IF($B321="","",IFERROR(VLOOKUP($B321,[1]!Table1[#All],Y$1,FALSE),""))</f>
        <v/>
      </c>
      <c r="Z321">
        <v>165</v>
      </c>
      <c r="AA321">
        <v>988</v>
      </c>
      <c r="AB321">
        <v>2177</v>
      </c>
      <c r="AC321">
        <v>78534</v>
      </c>
      <c r="AD321">
        <v>993</v>
      </c>
      <c r="AE321">
        <v>0.28999999999999998</v>
      </c>
      <c r="AF321">
        <v>1.53</v>
      </c>
      <c r="AG321">
        <v>6.2</v>
      </c>
      <c r="AH321">
        <v>0.15</v>
      </c>
      <c r="AI321">
        <v>8.9</v>
      </c>
      <c r="AJ321">
        <v>3.33</v>
      </c>
      <c r="AK321">
        <v>0.46</v>
      </c>
      <c r="AL321">
        <v>100</v>
      </c>
      <c r="AM321">
        <v>-0.53</v>
      </c>
      <c r="AN321">
        <v>0.04</v>
      </c>
      <c r="AO321">
        <v>1.51</v>
      </c>
    </row>
    <row r="322" spans="1:41" x14ac:dyDescent="0.25">
      <c r="A322" t="s">
        <v>349</v>
      </c>
      <c r="B322" t="str">
        <f t="shared" si="4"/>
        <v/>
      </c>
      <c r="F322">
        <v>-121.8442</v>
      </c>
      <c r="G322">
        <v>37.161900000000003</v>
      </c>
      <c r="I322" t="str">
        <f>IF($B322="","",IFERROR(VLOOKUP($B322,[1]!Table1[#All],3,FALSE),""))</f>
        <v/>
      </c>
      <c r="J322" t="str">
        <f>IF($B322="","",IFERROR(VLOOKUP($B322,[1]!Table1[#All],5,FALSE),""))</f>
        <v/>
      </c>
      <c r="K322" t="str">
        <f>IF($B322="","",IFERROR(VLOOKUP($B322,[1]!Table1[#All],7,FALSE),""))</f>
        <v/>
      </c>
      <c r="L322" t="str">
        <f>IF($B322="","",IFERROR(VLOOKUP($B322,[1]!Table1[#All],70,FALSE),""))</f>
        <v/>
      </c>
      <c r="M322">
        <v>3.62</v>
      </c>
      <c r="N322" t="str">
        <f>IF($B322="","",IFERROR(VLOOKUP($B322,[1]!Table1[#All],N$1,FALSE),""))</f>
        <v/>
      </c>
      <c r="O322" t="str">
        <f>IF($B322="","",IFERROR(VLOOKUP($B322,[1]!Table1[#All],O$1,FALSE),""))</f>
        <v/>
      </c>
      <c r="P322" t="str">
        <f>IF($B322="","",IFERROR(VLOOKUP($B322,[1]!Table1[#All],P$1,FALSE),""))</f>
        <v/>
      </c>
      <c r="Q322" t="str">
        <f>IF($B322="","",IFERROR(VLOOKUP($B322,[1]!Table1[#All],Q$1,FALSE),""))</f>
        <v/>
      </c>
      <c r="R322" t="str">
        <f>IF($B322="","",IFERROR(VLOOKUP($B322,[1]!Table1[#All],R$1,FALSE),""))</f>
        <v/>
      </c>
      <c r="S322" t="str">
        <f>IF($B322="","",IFERROR(VLOOKUP($B322,[1]!Table1[#All],S$1,FALSE),""))</f>
        <v/>
      </c>
      <c r="T322" t="str">
        <f>IF($B322="","",IFERROR(VLOOKUP($B322,[1]!Table1[#All],T$1,FALSE),""))</f>
        <v/>
      </c>
      <c r="U322" t="str">
        <f>IF($B322="","",IFERROR(VLOOKUP($B322,[1]!Table1[#All],U$1,FALSE),""))</f>
        <v/>
      </c>
      <c r="V322" t="str">
        <f>IF($B322="","",IFERROR(VLOOKUP($B322,[1]!Table1[#All],V$1,FALSE),""))</f>
        <v/>
      </c>
      <c r="W322" t="str">
        <f>IF($B322="","",IFERROR(VLOOKUP($B322,[1]!Table1[#All],W$1,FALSE),""))</f>
        <v/>
      </c>
      <c r="X322" t="str">
        <f>IF($B322="","",IFERROR(VLOOKUP($B322,[1]!Table1[#All],X$1,FALSE),""))</f>
        <v/>
      </c>
      <c r="Y322" t="str">
        <f>IF($B322="","",IFERROR(VLOOKUP($B322,[1]!Table1[#All],Y$1,FALSE),""))</f>
        <v/>
      </c>
      <c r="Z322">
        <v>193</v>
      </c>
      <c r="AA322">
        <v>550</v>
      </c>
      <c r="AB322">
        <v>2177</v>
      </c>
      <c r="AC322">
        <v>78534</v>
      </c>
      <c r="AD322">
        <v>924</v>
      </c>
      <c r="AE322">
        <v>0.28999999999999998</v>
      </c>
      <c r="AF322">
        <v>1.53</v>
      </c>
      <c r="AG322">
        <v>5.72</v>
      </c>
      <c r="AH322">
        <v>0.15</v>
      </c>
      <c r="AI322">
        <v>11.27</v>
      </c>
      <c r="AJ322">
        <v>3.33</v>
      </c>
      <c r="AK322">
        <v>0.54</v>
      </c>
      <c r="AL322">
        <v>100</v>
      </c>
      <c r="AM322">
        <v>-0.47</v>
      </c>
      <c r="AN322">
        <v>0.03</v>
      </c>
      <c r="AO322">
        <v>0.56000000000000005</v>
      </c>
    </row>
    <row r="323" spans="1:41" x14ac:dyDescent="0.25">
      <c r="A323" t="s">
        <v>350</v>
      </c>
      <c r="B323" t="str">
        <f t="shared" ref="B323:B386" si="5">IF(IFERROR(FIND("R0",A323)=4,FALSE),A323, IF(AP323="","",AP323))</f>
        <v/>
      </c>
      <c r="F323">
        <v>-121.82680000000001</v>
      </c>
      <c r="G323">
        <v>37.210500000000003</v>
      </c>
      <c r="I323" t="str">
        <f>IF($B323="","",IFERROR(VLOOKUP($B323,[1]!Table1[#All],3,FALSE),""))</f>
        <v/>
      </c>
      <c r="J323" t="str">
        <f>IF($B323="","",IFERROR(VLOOKUP($B323,[1]!Table1[#All],5,FALSE),""))</f>
        <v/>
      </c>
      <c r="K323" t="str">
        <f>IF($B323="","",IFERROR(VLOOKUP($B323,[1]!Table1[#All],7,FALSE),""))</f>
        <v/>
      </c>
      <c r="L323" t="str">
        <f>IF($B323="","",IFERROR(VLOOKUP($B323,[1]!Table1[#All],70,FALSE),""))</f>
        <v/>
      </c>
      <c r="M323">
        <v>31.73</v>
      </c>
      <c r="N323" t="str">
        <f>IF($B323="","",IFERROR(VLOOKUP($B323,[1]!Table1[#All],N$1,FALSE),""))</f>
        <v/>
      </c>
      <c r="O323" t="str">
        <f>IF($B323="","",IFERROR(VLOOKUP($B323,[1]!Table1[#All],O$1,FALSE),""))</f>
        <v/>
      </c>
      <c r="P323" t="str">
        <f>IF($B323="","",IFERROR(VLOOKUP($B323,[1]!Table1[#All],P$1,FALSE),""))</f>
        <v/>
      </c>
      <c r="Q323" t="str">
        <f>IF($B323="","",IFERROR(VLOOKUP($B323,[1]!Table1[#All],Q$1,FALSE),""))</f>
        <v/>
      </c>
      <c r="R323" t="str">
        <f>IF($B323="","",IFERROR(VLOOKUP($B323,[1]!Table1[#All],R$1,FALSE),""))</f>
        <v/>
      </c>
      <c r="S323" t="str">
        <f>IF($B323="","",IFERROR(VLOOKUP($B323,[1]!Table1[#All],S$1,FALSE),""))</f>
        <v/>
      </c>
      <c r="T323" t="str">
        <f>IF($B323="","",IFERROR(VLOOKUP($B323,[1]!Table1[#All],T$1,FALSE),""))</f>
        <v/>
      </c>
      <c r="U323" t="str">
        <f>IF($B323="","",IFERROR(VLOOKUP($B323,[1]!Table1[#All],U$1,FALSE),""))</f>
        <v/>
      </c>
      <c r="V323" t="str">
        <f>IF($B323="","",IFERROR(VLOOKUP($B323,[1]!Table1[#All],V$1,FALSE),""))</f>
        <v/>
      </c>
      <c r="W323" t="str">
        <f>IF($B323="","",IFERROR(VLOOKUP($B323,[1]!Table1[#All],W$1,FALSE),""))</f>
        <v/>
      </c>
      <c r="X323" t="str">
        <f>IF($B323="","",IFERROR(VLOOKUP($B323,[1]!Table1[#All],X$1,FALSE),""))</f>
        <v/>
      </c>
      <c r="Y323" t="str">
        <f>IF($B323="","",IFERROR(VLOOKUP($B323,[1]!Table1[#All],Y$1,FALSE),""))</f>
        <v/>
      </c>
      <c r="Z323">
        <v>96</v>
      </c>
      <c r="AA323">
        <v>462</v>
      </c>
      <c r="AB323">
        <v>2229</v>
      </c>
      <c r="AC323">
        <v>52024</v>
      </c>
      <c r="AD323">
        <v>633</v>
      </c>
      <c r="AE323">
        <v>0.28000000000000003</v>
      </c>
      <c r="AF323">
        <v>1.51</v>
      </c>
      <c r="AG323">
        <v>6.55</v>
      </c>
      <c r="AH323">
        <v>0.13</v>
      </c>
      <c r="AI323">
        <v>4.3</v>
      </c>
      <c r="AJ323">
        <v>2.48</v>
      </c>
      <c r="AK323">
        <v>0.15</v>
      </c>
      <c r="AL323">
        <v>100</v>
      </c>
      <c r="AM323">
        <v>-0.3</v>
      </c>
      <c r="AN323">
        <v>0.13</v>
      </c>
      <c r="AO323">
        <v>1.5</v>
      </c>
    </row>
    <row r="324" spans="1:41" x14ac:dyDescent="0.25">
      <c r="A324" t="s">
        <v>351</v>
      </c>
      <c r="B324" t="str">
        <f t="shared" si="5"/>
        <v/>
      </c>
      <c r="D324" t="s">
        <v>22</v>
      </c>
      <c r="F324">
        <v>-121.9027</v>
      </c>
      <c r="G324">
        <v>37.119500000000002</v>
      </c>
      <c r="I324" t="str">
        <f>IF($B324="","",IFERROR(VLOOKUP($B324,[1]!Table1[#All],3,FALSE),""))</f>
        <v/>
      </c>
      <c r="J324" t="str">
        <f>IF($B324="","",IFERROR(VLOOKUP($B324,[1]!Table1[#All],5,FALSE),""))</f>
        <v/>
      </c>
      <c r="K324" t="str">
        <f>IF($B324="","",IFERROR(VLOOKUP($B324,[1]!Table1[#All],7,FALSE),""))</f>
        <v/>
      </c>
      <c r="L324" t="str">
        <f>IF($B324="","",IFERROR(VLOOKUP($B324,[1]!Table1[#All],70,FALSE),""))</f>
        <v/>
      </c>
      <c r="M324">
        <v>10.95</v>
      </c>
      <c r="N324" t="str">
        <f>IF($B324="","",IFERROR(VLOOKUP($B324,[1]!Table1[#All],N$1,FALSE),""))</f>
        <v/>
      </c>
      <c r="O324" t="str">
        <f>IF($B324="","",IFERROR(VLOOKUP($B324,[1]!Table1[#All],O$1,FALSE),""))</f>
        <v/>
      </c>
      <c r="P324" t="str">
        <f>IF($B324="","",IFERROR(VLOOKUP($B324,[1]!Table1[#All],P$1,FALSE),""))</f>
        <v/>
      </c>
      <c r="Q324" t="str">
        <f>IF($B324="","",IFERROR(VLOOKUP($B324,[1]!Table1[#All],Q$1,FALSE),""))</f>
        <v/>
      </c>
      <c r="R324" t="str">
        <f>IF($B324="","",IFERROR(VLOOKUP($B324,[1]!Table1[#All],R$1,FALSE),""))</f>
        <v/>
      </c>
      <c r="S324" t="str">
        <f>IF($B324="","",IFERROR(VLOOKUP($B324,[1]!Table1[#All],S$1,FALSE),""))</f>
        <v/>
      </c>
      <c r="T324" t="str">
        <f>IF($B324="","",IFERROR(VLOOKUP($B324,[1]!Table1[#All],T$1,FALSE),""))</f>
        <v/>
      </c>
      <c r="U324" t="str">
        <f>IF($B324="","",IFERROR(VLOOKUP($B324,[1]!Table1[#All],U$1,FALSE),""))</f>
        <v/>
      </c>
      <c r="V324" t="str">
        <f>IF($B324="","",IFERROR(VLOOKUP($B324,[1]!Table1[#All],V$1,FALSE),""))</f>
        <v/>
      </c>
      <c r="W324" t="str">
        <f>IF($B324="","",IFERROR(VLOOKUP($B324,[1]!Table1[#All],W$1,FALSE),""))</f>
        <v/>
      </c>
      <c r="X324" t="str">
        <f>IF($B324="","",IFERROR(VLOOKUP($B324,[1]!Table1[#All],X$1,FALSE),""))</f>
        <v/>
      </c>
      <c r="Y324" t="str">
        <f>IF($B324="","",IFERROR(VLOOKUP($B324,[1]!Table1[#All],Y$1,FALSE),""))</f>
        <v/>
      </c>
      <c r="Z324">
        <v>384</v>
      </c>
      <c r="AA324">
        <v>772</v>
      </c>
      <c r="AB324">
        <v>2111</v>
      </c>
      <c r="AC324">
        <v>111095</v>
      </c>
      <c r="AD324">
        <v>1129</v>
      </c>
      <c r="AE324">
        <v>0.28000000000000003</v>
      </c>
      <c r="AF324">
        <v>1.52</v>
      </c>
      <c r="AG324">
        <v>16.02</v>
      </c>
      <c r="AH324">
        <v>0.1</v>
      </c>
      <c r="AI324">
        <v>9.6300000000000008</v>
      </c>
      <c r="AJ324">
        <v>3.35</v>
      </c>
      <c r="AK324">
        <v>0.79</v>
      </c>
      <c r="AL324">
        <v>100</v>
      </c>
      <c r="AM324">
        <v>-0.98</v>
      </c>
      <c r="AN324">
        <v>0.03</v>
      </c>
      <c r="AO324">
        <v>1.04</v>
      </c>
    </row>
    <row r="325" spans="1:41" x14ac:dyDescent="0.25">
      <c r="A325" t="s">
        <v>352</v>
      </c>
      <c r="B325" t="str">
        <f t="shared" si="5"/>
        <v/>
      </c>
      <c r="D325" t="s">
        <v>93</v>
      </c>
      <c r="F325">
        <v>-121.9392</v>
      </c>
      <c r="G325">
        <v>37.527900000000002</v>
      </c>
      <c r="I325" t="str">
        <f>IF($B325="","",IFERROR(VLOOKUP($B325,[1]!Table1[#All],3,FALSE),""))</f>
        <v/>
      </c>
      <c r="J325" t="str">
        <f>IF($B325="","",IFERROR(VLOOKUP($B325,[1]!Table1[#All],5,FALSE),""))</f>
        <v/>
      </c>
      <c r="K325" t="str">
        <f>IF($B325="","",IFERROR(VLOOKUP($B325,[1]!Table1[#All],7,FALSE),""))</f>
        <v/>
      </c>
      <c r="L325" t="str">
        <f>IF($B325="","",IFERROR(VLOOKUP($B325,[1]!Table1[#All],70,FALSE),""))</f>
        <v/>
      </c>
      <c r="M325">
        <v>4.2699999999999996</v>
      </c>
      <c r="N325" t="str">
        <f>IF($B325="","",IFERROR(VLOOKUP($B325,[1]!Table1[#All],N$1,FALSE),""))</f>
        <v/>
      </c>
      <c r="O325" t="str">
        <f>IF($B325="","",IFERROR(VLOOKUP($B325,[1]!Table1[#All],O$1,FALSE),""))</f>
        <v/>
      </c>
      <c r="P325" t="str">
        <f>IF($B325="","",IFERROR(VLOOKUP($B325,[1]!Table1[#All],P$1,FALSE),""))</f>
        <v/>
      </c>
      <c r="Q325" t="str">
        <f>IF($B325="","",IFERROR(VLOOKUP($B325,[1]!Table1[#All],Q$1,FALSE),""))</f>
        <v/>
      </c>
      <c r="R325" t="str">
        <f>IF($B325="","",IFERROR(VLOOKUP($B325,[1]!Table1[#All],R$1,FALSE),""))</f>
        <v/>
      </c>
      <c r="S325" t="str">
        <f>IF($B325="","",IFERROR(VLOOKUP($B325,[1]!Table1[#All],S$1,FALSE),""))</f>
        <v/>
      </c>
      <c r="T325" t="str">
        <f>IF($B325="","",IFERROR(VLOOKUP($B325,[1]!Table1[#All],T$1,FALSE),""))</f>
        <v/>
      </c>
      <c r="U325" t="str">
        <f>IF($B325="","",IFERROR(VLOOKUP($B325,[1]!Table1[#All],U$1,FALSE),""))</f>
        <v/>
      </c>
      <c r="V325" t="str">
        <f>IF($B325="","",IFERROR(VLOOKUP($B325,[1]!Table1[#All],V$1,FALSE),""))</f>
        <v/>
      </c>
      <c r="W325" t="str">
        <f>IF($B325="","",IFERROR(VLOOKUP($B325,[1]!Table1[#All],W$1,FALSE),""))</f>
        <v/>
      </c>
      <c r="X325" t="str">
        <f>IF($B325="","",IFERROR(VLOOKUP($B325,[1]!Table1[#All],X$1,FALSE),""))</f>
        <v/>
      </c>
      <c r="Y325" t="str">
        <f>IF($B325="","",IFERROR(VLOOKUP($B325,[1]!Table1[#All],Y$1,FALSE),""))</f>
        <v/>
      </c>
      <c r="Z325">
        <v>53</v>
      </c>
      <c r="AA325">
        <v>500</v>
      </c>
      <c r="AB325">
        <v>2095</v>
      </c>
      <c r="AC325">
        <v>37871</v>
      </c>
      <c r="AD325">
        <v>420</v>
      </c>
      <c r="AE325">
        <v>0.3</v>
      </c>
      <c r="AF325">
        <v>1.52</v>
      </c>
      <c r="AG325">
        <v>2.27</v>
      </c>
      <c r="AH325">
        <v>0.12</v>
      </c>
      <c r="AI325">
        <v>5.94</v>
      </c>
      <c r="AJ325">
        <v>1.88</v>
      </c>
      <c r="AK325">
        <v>0.37</v>
      </c>
      <c r="AL325">
        <v>100</v>
      </c>
      <c r="AM325">
        <v>0.4</v>
      </c>
      <c r="AN325">
        <v>0.34</v>
      </c>
      <c r="AO325">
        <v>0.63</v>
      </c>
    </row>
    <row r="326" spans="1:41" x14ac:dyDescent="0.25">
      <c r="A326" t="s">
        <v>353</v>
      </c>
      <c r="B326" t="str">
        <f t="shared" si="5"/>
        <v/>
      </c>
      <c r="D326" t="s">
        <v>93</v>
      </c>
      <c r="F326">
        <v>-121.929</v>
      </c>
      <c r="G326">
        <v>37.5274</v>
      </c>
      <c r="I326" t="str">
        <f>IF($B326="","",IFERROR(VLOOKUP($B326,[1]!Table1[#All],3,FALSE),""))</f>
        <v/>
      </c>
      <c r="J326" t="str">
        <f>IF($B326="","",IFERROR(VLOOKUP($B326,[1]!Table1[#All],5,FALSE),""))</f>
        <v/>
      </c>
      <c r="K326" t="str">
        <f>IF($B326="","",IFERROR(VLOOKUP($B326,[1]!Table1[#All],7,FALSE),""))</f>
        <v/>
      </c>
      <c r="L326" t="str">
        <f>IF($B326="","",IFERROR(VLOOKUP($B326,[1]!Table1[#All],70,FALSE),""))</f>
        <v/>
      </c>
      <c r="M326">
        <v>3.88</v>
      </c>
      <c r="N326" t="str">
        <f>IF($B326="","",IFERROR(VLOOKUP($B326,[1]!Table1[#All],N$1,FALSE),""))</f>
        <v/>
      </c>
      <c r="O326" t="str">
        <f>IF($B326="","",IFERROR(VLOOKUP($B326,[1]!Table1[#All],O$1,FALSE),""))</f>
        <v/>
      </c>
      <c r="P326" t="str">
        <f>IF($B326="","",IFERROR(VLOOKUP($B326,[1]!Table1[#All],P$1,FALSE),""))</f>
        <v/>
      </c>
      <c r="Q326" t="str">
        <f>IF($B326="","",IFERROR(VLOOKUP($B326,[1]!Table1[#All],Q$1,FALSE),""))</f>
        <v/>
      </c>
      <c r="R326" t="str">
        <f>IF($B326="","",IFERROR(VLOOKUP($B326,[1]!Table1[#All],R$1,FALSE),""))</f>
        <v/>
      </c>
      <c r="S326" t="str">
        <f>IF($B326="","",IFERROR(VLOOKUP($B326,[1]!Table1[#All],S$1,FALSE),""))</f>
        <v/>
      </c>
      <c r="T326" t="str">
        <f>IF($B326="","",IFERROR(VLOOKUP($B326,[1]!Table1[#All],T$1,FALSE),""))</f>
        <v/>
      </c>
      <c r="U326" t="str">
        <f>IF($B326="","",IFERROR(VLOOKUP($B326,[1]!Table1[#All],U$1,FALSE),""))</f>
        <v/>
      </c>
      <c r="V326" t="str">
        <f>IF($B326="","",IFERROR(VLOOKUP($B326,[1]!Table1[#All],V$1,FALSE),""))</f>
        <v/>
      </c>
      <c r="W326" t="str">
        <f>IF($B326="","",IFERROR(VLOOKUP($B326,[1]!Table1[#All],W$1,FALSE),""))</f>
        <v/>
      </c>
      <c r="X326" t="str">
        <f>IF($B326="","",IFERROR(VLOOKUP($B326,[1]!Table1[#All],X$1,FALSE),""))</f>
        <v/>
      </c>
      <c r="Y326" t="str">
        <f>IF($B326="","",IFERROR(VLOOKUP($B326,[1]!Table1[#All],Y$1,FALSE),""))</f>
        <v/>
      </c>
      <c r="Z326">
        <v>66</v>
      </c>
      <c r="AA326">
        <v>486</v>
      </c>
      <c r="AB326">
        <v>2140</v>
      </c>
      <c r="AC326">
        <v>46607</v>
      </c>
      <c r="AD326">
        <v>459</v>
      </c>
      <c r="AE326">
        <v>0.3</v>
      </c>
      <c r="AF326">
        <v>1.52</v>
      </c>
      <c r="AG326">
        <v>2.31</v>
      </c>
      <c r="AH326">
        <v>0.12</v>
      </c>
      <c r="AI326">
        <v>6.14</v>
      </c>
      <c r="AJ326">
        <v>1.79</v>
      </c>
      <c r="AK326">
        <v>0.37</v>
      </c>
      <c r="AL326">
        <v>100</v>
      </c>
      <c r="AM326">
        <v>0.19</v>
      </c>
      <c r="AN326">
        <v>0.33</v>
      </c>
      <c r="AO326">
        <v>0.59</v>
      </c>
    </row>
    <row r="327" spans="1:41" x14ac:dyDescent="0.25">
      <c r="A327" t="s">
        <v>354</v>
      </c>
      <c r="B327" t="str">
        <f t="shared" si="5"/>
        <v/>
      </c>
      <c r="D327" t="s">
        <v>93</v>
      </c>
      <c r="F327">
        <v>-121.93980000000001</v>
      </c>
      <c r="G327">
        <v>37.544199999999996</v>
      </c>
      <c r="I327" t="str">
        <f>IF($B327="","",IFERROR(VLOOKUP($B327,[1]!Table1[#All],3,FALSE),""))</f>
        <v/>
      </c>
      <c r="J327" t="str">
        <f>IF($B327="","",IFERROR(VLOOKUP($B327,[1]!Table1[#All],5,FALSE),""))</f>
        <v/>
      </c>
      <c r="K327" t="str">
        <f>IF($B327="","",IFERROR(VLOOKUP($B327,[1]!Table1[#All],7,FALSE),""))</f>
        <v/>
      </c>
      <c r="L327" t="str">
        <f>IF($B327="","",IFERROR(VLOOKUP($B327,[1]!Table1[#All],70,FALSE),""))</f>
        <v/>
      </c>
      <c r="M327">
        <v>13.98</v>
      </c>
      <c r="N327" t="str">
        <f>IF($B327="","",IFERROR(VLOOKUP($B327,[1]!Table1[#All],N$1,FALSE),""))</f>
        <v/>
      </c>
      <c r="O327" t="str">
        <f>IF($B327="","",IFERROR(VLOOKUP($B327,[1]!Table1[#All],O$1,FALSE),""))</f>
        <v/>
      </c>
      <c r="P327" t="str">
        <f>IF($B327="","",IFERROR(VLOOKUP($B327,[1]!Table1[#All],P$1,FALSE),""))</f>
        <v/>
      </c>
      <c r="Q327" t="str">
        <f>IF($B327="","",IFERROR(VLOOKUP($B327,[1]!Table1[#All],Q$1,FALSE),""))</f>
        <v/>
      </c>
      <c r="R327" t="str">
        <f>IF($B327="","",IFERROR(VLOOKUP($B327,[1]!Table1[#All],R$1,FALSE),""))</f>
        <v/>
      </c>
      <c r="S327" t="str">
        <f>IF($B327="","",IFERROR(VLOOKUP($B327,[1]!Table1[#All],S$1,FALSE),""))</f>
        <v/>
      </c>
      <c r="T327" t="str">
        <f>IF($B327="","",IFERROR(VLOOKUP($B327,[1]!Table1[#All],T$1,FALSE),""))</f>
        <v/>
      </c>
      <c r="U327" t="str">
        <f>IF($B327="","",IFERROR(VLOOKUP($B327,[1]!Table1[#All],U$1,FALSE),""))</f>
        <v/>
      </c>
      <c r="V327" t="str">
        <f>IF($B327="","",IFERROR(VLOOKUP($B327,[1]!Table1[#All],V$1,FALSE),""))</f>
        <v/>
      </c>
      <c r="W327" t="str">
        <f>IF($B327="","",IFERROR(VLOOKUP($B327,[1]!Table1[#All],W$1,FALSE),""))</f>
        <v/>
      </c>
      <c r="X327" t="str">
        <f>IF($B327="","",IFERROR(VLOOKUP($B327,[1]!Table1[#All],X$1,FALSE),""))</f>
        <v/>
      </c>
      <c r="Y327" t="str">
        <f>IF($B327="","",IFERROR(VLOOKUP($B327,[1]!Table1[#All],Y$1,FALSE),""))</f>
        <v/>
      </c>
      <c r="Z327">
        <v>34</v>
      </c>
      <c r="AA327">
        <v>736</v>
      </c>
      <c r="AB327">
        <v>2095</v>
      </c>
      <c r="AC327">
        <v>37871</v>
      </c>
      <c r="AD327">
        <v>457</v>
      </c>
      <c r="AE327">
        <v>0.3</v>
      </c>
      <c r="AF327">
        <v>1.53</v>
      </c>
      <c r="AG327">
        <v>5.53</v>
      </c>
      <c r="AH327">
        <v>0.11</v>
      </c>
      <c r="AI327">
        <v>15.11</v>
      </c>
      <c r="AJ327">
        <v>1.93</v>
      </c>
      <c r="AK327">
        <v>1.08</v>
      </c>
      <c r="AL327">
        <v>100</v>
      </c>
      <c r="AM327">
        <v>-0.48</v>
      </c>
      <c r="AN327">
        <v>0.14000000000000001</v>
      </c>
      <c r="AO327">
        <v>1.1499999999999999</v>
      </c>
    </row>
    <row r="328" spans="1:41" x14ac:dyDescent="0.25">
      <c r="A328" t="s">
        <v>355</v>
      </c>
      <c r="B328" t="str">
        <f t="shared" si="5"/>
        <v/>
      </c>
      <c r="D328" t="s">
        <v>93</v>
      </c>
      <c r="F328">
        <v>-121.9341</v>
      </c>
      <c r="G328">
        <v>37.541800000000002</v>
      </c>
      <c r="I328" t="str">
        <f>IF($B328="","",IFERROR(VLOOKUP($B328,[1]!Table1[#All],3,FALSE),""))</f>
        <v/>
      </c>
      <c r="J328" t="str">
        <f>IF($B328="","",IFERROR(VLOOKUP($B328,[1]!Table1[#All],5,FALSE),""))</f>
        <v/>
      </c>
      <c r="K328" t="str">
        <f>IF($B328="","",IFERROR(VLOOKUP($B328,[1]!Table1[#All],7,FALSE),""))</f>
        <v/>
      </c>
      <c r="L328" t="str">
        <f>IF($B328="","",IFERROR(VLOOKUP($B328,[1]!Table1[#All],70,FALSE),""))</f>
        <v/>
      </c>
      <c r="M328">
        <v>13.58</v>
      </c>
      <c r="N328" t="str">
        <f>IF($B328="","",IFERROR(VLOOKUP($B328,[1]!Table1[#All],N$1,FALSE),""))</f>
        <v/>
      </c>
      <c r="O328" t="str">
        <f>IF($B328="","",IFERROR(VLOOKUP($B328,[1]!Table1[#All],O$1,FALSE),""))</f>
        <v/>
      </c>
      <c r="P328" t="str">
        <f>IF($B328="","",IFERROR(VLOOKUP($B328,[1]!Table1[#All],P$1,FALSE),""))</f>
        <v/>
      </c>
      <c r="Q328" t="str">
        <f>IF($B328="","",IFERROR(VLOOKUP($B328,[1]!Table1[#All],Q$1,FALSE),""))</f>
        <v/>
      </c>
      <c r="R328" t="str">
        <f>IF($B328="","",IFERROR(VLOOKUP($B328,[1]!Table1[#All],R$1,FALSE),""))</f>
        <v/>
      </c>
      <c r="S328" t="str">
        <f>IF($B328="","",IFERROR(VLOOKUP($B328,[1]!Table1[#All],S$1,FALSE),""))</f>
        <v/>
      </c>
      <c r="T328" t="str">
        <f>IF($B328="","",IFERROR(VLOOKUP($B328,[1]!Table1[#All],T$1,FALSE),""))</f>
        <v/>
      </c>
      <c r="U328" t="str">
        <f>IF($B328="","",IFERROR(VLOOKUP($B328,[1]!Table1[#All],U$1,FALSE),""))</f>
        <v/>
      </c>
      <c r="V328" t="str">
        <f>IF($B328="","",IFERROR(VLOOKUP($B328,[1]!Table1[#All],V$1,FALSE),""))</f>
        <v/>
      </c>
      <c r="W328" t="str">
        <f>IF($B328="","",IFERROR(VLOOKUP($B328,[1]!Table1[#All],W$1,FALSE),""))</f>
        <v/>
      </c>
      <c r="X328" t="str">
        <f>IF($B328="","",IFERROR(VLOOKUP($B328,[1]!Table1[#All],X$1,FALSE),""))</f>
        <v/>
      </c>
      <c r="Y328" t="str">
        <f>IF($B328="","",IFERROR(VLOOKUP($B328,[1]!Table1[#All],Y$1,FALSE),""))</f>
        <v/>
      </c>
      <c r="Z328">
        <v>48</v>
      </c>
      <c r="AA328">
        <v>721</v>
      </c>
      <c r="AB328">
        <v>2140</v>
      </c>
      <c r="AC328">
        <v>46607</v>
      </c>
      <c r="AD328">
        <v>481</v>
      </c>
      <c r="AE328">
        <v>0.3</v>
      </c>
      <c r="AF328">
        <v>1.53</v>
      </c>
      <c r="AG328">
        <v>5.65</v>
      </c>
      <c r="AH328">
        <v>0.11</v>
      </c>
      <c r="AI328">
        <v>15.49</v>
      </c>
      <c r="AJ328">
        <v>1.93</v>
      </c>
      <c r="AK328">
        <v>1.1100000000000001</v>
      </c>
      <c r="AL328">
        <v>100</v>
      </c>
      <c r="AM328">
        <v>-0.54</v>
      </c>
      <c r="AN328">
        <v>0.13</v>
      </c>
      <c r="AO328">
        <v>1.1299999999999999</v>
      </c>
    </row>
    <row r="329" spans="1:41" x14ac:dyDescent="0.25">
      <c r="A329" t="s">
        <v>356</v>
      </c>
      <c r="B329" t="str">
        <f t="shared" si="5"/>
        <v/>
      </c>
      <c r="D329" t="s">
        <v>93</v>
      </c>
      <c r="F329">
        <v>-121.9149</v>
      </c>
      <c r="G329">
        <v>37.5381</v>
      </c>
      <c r="I329" t="str">
        <f>IF($B329="","",IFERROR(VLOOKUP($B329,[1]!Table1[#All],3,FALSE),""))</f>
        <v/>
      </c>
      <c r="J329" t="str">
        <f>IF($B329="","",IFERROR(VLOOKUP($B329,[1]!Table1[#All],5,FALSE),""))</f>
        <v/>
      </c>
      <c r="K329" t="str">
        <f>IF($B329="","",IFERROR(VLOOKUP($B329,[1]!Table1[#All],7,FALSE),""))</f>
        <v/>
      </c>
      <c r="L329" t="str">
        <f>IF($B329="","",IFERROR(VLOOKUP($B329,[1]!Table1[#All],70,FALSE),""))</f>
        <v/>
      </c>
      <c r="M329">
        <v>6.94</v>
      </c>
      <c r="N329" t="str">
        <f>IF($B329="","",IFERROR(VLOOKUP($B329,[1]!Table1[#All],N$1,FALSE),""))</f>
        <v/>
      </c>
      <c r="O329" t="str">
        <f>IF($B329="","",IFERROR(VLOOKUP($B329,[1]!Table1[#All],O$1,FALSE),""))</f>
        <v/>
      </c>
      <c r="P329" t="str">
        <f>IF($B329="","",IFERROR(VLOOKUP($B329,[1]!Table1[#All],P$1,FALSE),""))</f>
        <v/>
      </c>
      <c r="Q329" t="str">
        <f>IF($B329="","",IFERROR(VLOOKUP($B329,[1]!Table1[#All],Q$1,FALSE),""))</f>
        <v/>
      </c>
      <c r="R329" t="str">
        <f>IF($B329="","",IFERROR(VLOOKUP($B329,[1]!Table1[#All],R$1,FALSE),""))</f>
        <v/>
      </c>
      <c r="S329" t="str">
        <f>IF($B329="","",IFERROR(VLOOKUP($B329,[1]!Table1[#All],S$1,FALSE),""))</f>
        <v/>
      </c>
      <c r="T329" t="str">
        <f>IF($B329="","",IFERROR(VLOOKUP($B329,[1]!Table1[#All],T$1,FALSE),""))</f>
        <v/>
      </c>
      <c r="U329" t="str">
        <f>IF($B329="","",IFERROR(VLOOKUP($B329,[1]!Table1[#All],U$1,FALSE),""))</f>
        <v/>
      </c>
      <c r="V329" t="str">
        <f>IF($B329="","",IFERROR(VLOOKUP($B329,[1]!Table1[#All],V$1,FALSE),""))</f>
        <v/>
      </c>
      <c r="W329" t="str">
        <f>IF($B329="","",IFERROR(VLOOKUP($B329,[1]!Table1[#All],W$1,FALSE),""))</f>
        <v/>
      </c>
      <c r="X329" t="str">
        <f>IF($B329="","",IFERROR(VLOOKUP($B329,[1]!Table1[#All],X$1,FALSE),""))</f>
        <v/>
      </c>
      <c r="Y329" t="str">
        <f>IF($B329="","",IFERROR(VLOOKUP($B329,[1]!Table1[#All],Y$1,FALSE),""))</f>
        <v/>
      </c>
      <c r="Z329">
        <v>127</v>
      </c>
      <c r="AA329">
        <v>642</v>
      </c>
      <c r="AB329">
        <v>2140</v>
      </c>
      <c r="AC329">
        <v>46607</v>
      </c>
      <c r="AD329">
        <v>485</v>
      </c>
      <c r="AE329">
        <v>0.3</v>
      </c>
      <c r="AF329">
        <v>1.53</v>
      </c>
      <c r="AG329">
        <v>6.27</v>
      </c>
      <c r="AH329">
        <v>0.11</v>
      </c>
      <c r="AI329">
        <v>17.510000000000002</v>
      </c>
      <c r="AJ329">
        <v>1.96</v>
      </c>
      <c r="AK329">
        <v>1.27</v>
      </c>
      <c r="AL329">
        <v>100</v>
      </c>
      <c r="AM329">
        <v>-0.77</v>
      </c>
      <c r="AN329">
        <v>0.05</v>
      </c>
      <c r="AO329">
        <v>0.84</v>
      </c>
    </row>
    <row r="330" spans="1:41" x14ac:dyDescent="0.25">
      <c r="A330" t="s">
        <v>357</v>
      </c>
      <c r="B330" t="str">
        <f t="shared" si="5"/>
        <v/>
      </c>
      <c r="D330" t="s">
        <v>17</v>
      </c>
      <c r="F330">
        <v>-121.90349999999999</v>
      </c>
      <c r="G330">
        <v>37.119399999999999</v>
      </c>
      <c r="I330" t="str">
        <f>IF($B330="","",IFERROR(VLOOKUP($B330,[1]!Table1[#All],3,FALSE),""))</f>
        <v/>
      </c>
      <c r="J330" t="str">
        <f>IF($B330="","",IFERROR(VLOOKUP($B330,[1]!Table1[#All],5,FALSE),""))</f>
        <v/>
      </c>
      <c r="K330" t="str">
        <f>IF($B330="","",IFERROR(VLOOKUP($B330,[1]!Table1[#All],7,FALSE),""))</f>
        <v/>
      </c>
      <c r="L330" t="str">
        <f>IF($B330="","",IFERROR(VLOOKUP($B330,[1]!Table1[#All],70,FALSE),""))</f>
        <v/>
      </c>
      <c r="M330">
        <v>10.95</v>
      </c>
      <c r="N330" t="str">
        <f>IF($B330="","",IFERROR(VLOOKUP($B330,[1]!Table1[#All],N$1,FALSE),""))</f>
        <v/>
      </c>
      <c r="O330" t="str">
        <f>IF($B330="","",IFERROR(VLOOKUP($B330,[1]!Table1[#All],O$1,FALSE),""))</f>
        <v/>
      </c>
      <c r="P330" t="str">
        <f>IF($B330="","",IFERROR(VLOOKUP($B330,[1]!Table1[#All],P$1,FALSE),""))</f>
        <v/>
      </c>
      <c r="Q330" t="str">
        <f>IF($B330="","",IFERROR(VLOOKUP($B330,[1]!Table1[#All],Q$1,FALSE),""))</f>
        <v/>
      </c>
      <c r="R330" t="str">
        <f>IF($B330="","",IFERROR(VLOOKUP($B330,[1]!Table1[#All],R$1,FALSE),""))</f>
        <v/>
      </c>
      <c r="S330" t="str">
        <f>IF($B330="","",IFERROR(VLOOKUP($B330,[1]!Table1[#All],S$1,FALSE),""))</f>
        <v/>
      </c>
      <c r="T330" t="str">
        <f>IF($B330="","",IFERROR(VLOOKUP($B330,[1]!Table1[#All],T$1,FALSE),""))</f>
        <v/>
      </c>
      <c r="U330" t="str">
        <f>IF($B330="","",IFERROR(VLOOKUP($B330,[1]!Table1[#All],U$1,FALSE),""))</f>
        <v/>
      </c>
      <c r="V330" t="str">
        <f>IF($B330="","",IFERROR(VLOOKUP($B330,[1]!Table1[#All],V$1,FALSE),""))</f>
        <v/>
      </c>
      <c r="W330" t="str">
        <f>IF($B330="","",IFERROR(VLOOKUP($B330,[1]!Table1[#All],W$1,FALSE),""))</f>
        <v/>
      </c>
      <c r="X330" t="str">
        <f>IF($B330="","",IFERROR(VLOOKUP($B330,[1]!Table1[#All],X$1,FALSE),""))</f>
        <v/>
      </c>
      <c r="Y330" t="str">
        <f>IF($B330="","",IFERROR(VLOOKUP($B330,[1]!Table1[#All],Y$1,FALSE),""))</f>
        <v/>
      </c>
      <c r="Z330">
        <v>380</v>
      </c>
      <c r="AA330">
        <v>775</v>
      </c>
      <c r="AB330">
        <v>2111</v>
      </c>
      <c r="AC330">
        <v>111095</v>
      </c>
      <c r="AD330">
        <v>1158</v>
      </c>
      <c r="AE330">
        <v>0.28000000000000003</v>
      </c>
      <c r="AF330">
        <v>1.53</v>
      </c>
      <c r="AG330">
        <v>16.12</v>
      </c>
      <c r="AH330">
        <v>0.1</v>
      </c>
      <c r="AI330">
        <v>9.16</v>
      </c>
      <c r="AJ330">
        <v>3.35</v>
      </c>
      <c r="AK330">
        <v>0.78</v>
      </c>
      <c r="AL330">
        <v>100</v>
      </c>
      <c r="AM330">
        <v>-0.98</v>
      </c>
      <c r="AN330">
        <v>0.03</v>
      </c>
      <c r="AO330">
        <v>1.04</v>
      </c>
    </row>
    <row r="331" spans="1:41" x14ac:dyDescent="0.25">
      <c r="A331" t="s">
        <v>358</v>
      </c>
      <c r="B331" t="str">
        <f t="shared" si="5"/>
        <v/>
      </c>
      <c r="F331">
        <v>-121.90049999999999</v>
      </c>
      <c r="G331">
        <v>37.4375</v>
      </c>
      <c r="I331" t="str">
        <f>IF($B331="","",IFERROR(VLOOKUP($B331,[1]!Table1[#All],3,FALSE),""))</f>
        <v/>
      </c>
      <c r="J331" t="str">
        <f>IF($B331="","",IFERROR(VLOOKUP($B331,[1]!Table1[#All],5,FALSE),""))</f>
        <v/>
      </c>
      <c r="K331" t="str">
        <f>IF($B331="","",IFERROR(VLOOKUP($B331,[1]!Table1[#All],7,FALSE),""))</f>
        <v/>
      </c>
      <c r="L331" t="str">
        <f>IF($B331="","",IFERROR(VLOOKUP($B331,[1]!Table1[#All],70,FALSE),""))</f>
        <v/>
      </c>
      <c r="M331">
        <v>45.39</v>
      </c>
      <c r="N331" t="str">
        <f>IF($B331="","",IFERROR(VLOOKUP($B331,[1]!Table1[#All],N$1,FALSE),""))</f>
        <v/>
      </c>
      <c r="O331" t="str">
        <f>IF($B331="","",IFERROR(VLOOKUP($B331,[1]!Table1[#All],O$1,FALSE),""))</f>
        <v/>
      </c>
      <c r="P331" t="str">
        <f>IF($B331="","",IFERROR(VLOOKUP($B331,[1]!Table1[#All],P$1,FALSE),""))</f>
        <v/>
      </c>
      <c r="Q331" t="str">
        <f>IF($B331="","",IFERROR(VLOOKUP($B331,[1]!Table1[#All],Q$1,FALSE),""))</f>
        <v/>
      </c>
      <c r="R331" t="str">
        <f>IF($B331="","",IFERROR(VLOOKUP($B331,[1]!Table1[#All],R$1,FALSE),""))</f>
        <v/>
      </c>
      <c r="S331" t="str">
        <f>IF($B331="","",IFERROR(VLOOKUP($B331,[1]!Table1[#All],S$1,FALSE),""))</f>
        <v/>
      </c>
      <c r="T331" t="str">
        <f>IF($B331="","",IFERROR(VLOOKUP($B331,[1]!Table1[#All],T$1,FALSE),""))</f>
        <v/>
      </c>
      <c r="U331" t="str">
        <f>IF($B331="","",IFERROR(VLOOKUP($B331,[1]!Table1[#All],U$1,FALSE),""))</f>
        <v/>
      </c>
      <c r="V331" t="str">
        <f>IF($B331="","",IFERROR(VLOOKUP($B331,[1]!Table1[#All],V$1,FALSE),""))</f>
        <v/>
      </c>
      <c r="W331" t="str">
        <f>IF($B331="","",IFERROR(VLOOKUP($B331,[1]!Table1[#All],W$1,FALSE),""))</f>
        <v/>
      </c>
      <c r="X331" t="str">
        <f>IF($B331="","",IFERROR(VLOOKUP($B331,[1]!Table1[#All],X$1,FALSE),""))</f>
        <v/>
      </c>
      <c r="Y331" t="str">
        <f>IF($B331="","",IFERROR(VLOOKUP($B331,[1]!Table1[#All],Y$1,FALSE),""))</f>
        <v/>
      </c>
      <c r="Z331">
        <v>6</v>
      </c>
      <c r="AA331">
        <v>685</v>
      </c>
      <c r="AB331">
        <v>2141</v>
      </c>
      <c r="AC331">
        <v>37050</v>
      </c>
      <c r="AD331">
        <v>499</v>
      </c>
      <c r="AE331">
        <v>0.3</v>
      </c>
      <c r="AF331">
        <v>1.5</v>
      </c>
      <c r="AG331">
        <v>2.62</v>
      </c>
      <c r="AH331">
        <v>0.12</v>
      </c>
      <c r="AI331">
        <v>6.69</v>
      </c>
      <c r="AJ331">
        <v>1.51</v>
      </c>
      <c r="AK331">
        <v>0.42</v>
      </c>
      <c r="AL331">
        <v>99</v>
      </c>
      <c r="AM331">
        <v>0.27</v>
      </c>
      <c r="AN331">
        <v>0.35</v>
      </c>
      <c r="AO331">
        <v>1.66</v>
      </c>
    </row>
    <row r="332" spans="1:41" x14ac:dyDescent="0.25">
      <c r="A332" t="s">
        <v>359</v>
      </c>
      <c r="B332" t="str">
        <f t="shared" si="5"/>
        <v/>
      </c>
      <c r="F332">
        <v>-121.8617</v>
      </c>
      <c r="G332">
        <v>37.443800000000003</v>
      </c>
      <c r="I332" t="str">
        <f>IF($B332="","",IFERROR(VLOOKUP($B332,[1]!Table1[#All],3,FALSE),""))</f>
        <v/>
      </c>
      <c r="J332" t="str">
        <f>IF($B332="","",IFERROR(VLOOKUP($B332,[1]!Table1[#All],5,FALSE),""))</f>
        <v/>
      </c>
      <c r="K332" t="str">
        <f>IF($B332="","",IFERROR(VLOOKUP($B332,[1]!Table1[#All],7,FALSE),""))</f>
        <v/>
      </c>
      <c r="L332" t="str">
        <f>IF($B332="","",IFERROR(VLOOKUP($B332,[1]!Table1[#All],70,FALSE),""))</f>
        <v/>
      </c>
      <c r="M332">
        <v>8.58</v>
      </c>
      <c r="N332" t="str">
        <f>IF($B332="","",IFERROR(VLOOKUP($B332,[1]!Table1[#All],N$1,FALSE),""))</f>
        <v/>
      </c>
      <c r="O332" t="str">
        <f>IF($B332="","",IFERROR(VLOOKUP($B332,[1]!Table1[#All],O$1,FALSE),""))</f>
        <v/>
      </c>
      <c r="P332" t="str">
        <f>IF($B332="","",IFERROR(VLOOKUP($B332,[1]!Table1[#All],P$1,FALSE),""))</f>
        <v/>
      </c>
      <c r="Q332" t="str">
        <f>IF($B332="","",IFERROR(VLOOKUP($B332,[1]!Table1[#All],Q$1,FALSE),""))</f>
        <v/>
      </c>
      <c r="R332" t="str">
        <f>IF($B332="","",IFERROR(VLOOKUP($B332,[1]!Table1[#All],R$1,FALSE),""))</f>
        <v/>
      </c>
      <c r="S332" t="str">
        <f>IF($B332="","",IFERROR(VLOOKUP($B332,[1]!Table1[#All],S$1,FALSE),""))</f>
        <v/>
      </c>
      <c r="T332" t="str">
        <f>IF($B332="","",IFERROR(VLOOKUP($B332,[1]!Table1[#All],T$1,FALSE),""))</f>
        <v/>
      </c>
      <c r="U332" t="str">
        <f>IF($B332="","",IFERROR(VLOOKUP($B332,[1]!Table1[#All],U$1,FALSE),""))</f>
        <v/>
      </c>
      <c r="V332" t="str">
        <f>IF($B332="","",IFERROR(VLOOKUP($B332,[1]!Table1[#All],V$1,FALSE),""))</f>
        <v/>
      </c>
      <c r="W332" t="str">
        <f>IF($B332="","",IFERROR(VLOOKUP($B332,[1]!Table1[#All],W$1,FALSE),""))</f>
        <v/>
      </c>
      <c r="X332" t="str">
        <f>IF($B332="","",IFERROR(VLOOKUP($B332,[1]!Table1[#All],X$1,FALSE),""))</f>
        <v/>
      </c>
      <c r="Y332" t="str">
        <f>IF($B332="","",IFERROR(VLOOKUP($B332,[1]!Table1[#All],Y$1,FALSE),""))</f>
        <v/>
      </c>
      <c r="Z332">
        <v>139</v>
      </c>
      <c r="AA332">
        <v>459</v>
      </c>
      <c r="AB332">
        <v>2149</v>
      </c>
      <c r="AC332">
        <v>52302</v>
      </c>
      <c r="AD332">
        <v>556</v>
      </c>
      <c r="AE332">
        <v>0.3</v>
      </c>
      <c r="AF332">
        <v>1.49</v>
      </c>
      <c r="AG332">
        <v>3.77</v>
      </c>
      <c r="AH332">
        <v>0.11</v>
      </c>
      <c r="AI332">
        <v>10.63</v>
      </c>
      <c r="AJ332">
        <v>1.75</v>
      </c>
      <c r="AK332">
        <v>0.69</v>
      </c>
      <c r="AL332">
        <v>100</v>
      </c>
      <c r="AM332">
        <v>-0.78</v>
      </c>
      <c r="AN332">
        <v>0.05</v>
      </c>
      <c r="AO332">
        <v>0.93</v>
      </c>
    </row>
    <row r="333" spans="1:41" x14ac:dyDescent="0.25">
      <c r="A333" t="s">
        <v>360</v>
      </c>
      <c r="B333" t="str">
        <f t="shared" si="5"/>
        <v/>
      </c>
      <c r="F333">
        <v>-121.85720000000001</v>
      </c>
      <c r="G333">
        <v>37.413800000000002</v>
      </c>
      <c r="I333" t="str">
        <f>IF($B333="","",IFERROR(VLOOKUP($B333,[1]!Table1[#All],3,FALSE),""))</f>
        <v/>
      </c>
      <c r="J333" t="str">
        <f>IF($B333="","",IFERROR(VLOOKUP($B333,[1]!Table1[#All],5,FALSE),""))</f>
        <v/>
      </c>
      <c r="K333" t="str">
        <f>IF($B333="","",IFERROR(VLOOKUP($B333,[1]!Table1[#All],7,FALSE),""))</f>
        <v/>
      </c>
      <c r="L333" t="str">
        <f>IF($B333="","",IFERROR(VLOOKUP($B333,[1]!Table1[#All],70,FALSE),""))</f>
        <v/>
      </c>
      <c r="M333">
        <v>12.09</v>
      </c>
      <c r="N333" t="str">
        <f>IF($B333="","",IFERROR(VLOOKUP($B333,[1]!Table1[#All],N$1,FALSE),""))</f>
        <v/>
      </c>
      <c r="O333" t="str">
        <f>IF($B333="","",IFERROR(VLOOKUP($B333,[1]!Table1[#All],O$1,FALSE),""))</f>
        <v/>
      </c>
      <c r="P333" t="str">
        <f>IF($B333="","",IFERROR(VLOOKUP($B333,[1]!Table1[#All],P$1,FALSE),""))</f>
        <v/>
      </c>
      <c r="Q333" t="str">
        <f>IF($B333="","",IFERROR(VLOOKUP($B333,[1]!Table1[#All],Q$1,FALSE),""))</f>
        <v/>
      </c>
      <c r="R333" t="str">
        <f>IF($B333="","",IFERROR(VLOOKUP($B333,[1]!Table1[#All],R$1,FALSE),""))</f>
        <v/>
      </c>
      <c r="S333" t="str">
        <f>IF($B333="","",IFERROR(VLOOKUP($B333,[1]!Table1[#All],S$1,FALSE),""))</f>
        <v/>
      </c>
      <c r="T333" t="str">
        <f>IF($B333="","",IFERROR(VLOOKUP($B333,[1]!Table1[#All],T$1,FALSE),""))</f>
        <v/>
      </c>
      <c r="U333" t="str">
        <f>IF($B333="","",IFERROR(VLOOKUP($B333,[1]!Table1[#All],U$1,FALSE),""))</f>
        <v/>
      </c>
      <c r="V333" t="str">
        <f>IF($B333="","",IFERROR(VLOOKUP($B333,[1]!Table1[#All],V$1,FALSE),""))</f>
        <v/>
      </c>
      <c r="W333" t="str">
        <f>IF($B333="","",IFERROR(VLOOKUP($B333,[1]!Table1[#All],W$1,FALSE),""))</f>
        <v/>
      </c>
      <c r="X333" t="str">
        <f>IF($B333="","",IFERROR(VLOOKUP($B333,[1]!Table1[#All],X$1,FALSE),""))</f>
        <v/>
      </c>
      <c r="Y333" t="str">
        <f>IF($B333="","",IFERROR(VLOOKUP($B333,[1]!Table1[#All],Y$1,FALSE),""))</f>
        <v/>
      </c>
      <c r="Z333">
        <v>55</v>
      </c>
      <c r="AA333">
        <v>635</v>
      </c>
      <c r="AB333">
        <v>2154</v>
      </c>
      <c r="AC333">
        <v>37978</v>
      </c>
      <c r="AD333">
        <v>585</v>
      </c>
      <c r="AE333">
        <v>0.3</v>
      </c>
      <c r="AF333">
        <v>1.53</v>
      </c>
      <c r="AG333">
        <v>3.98</v>
      </c>
      <c r="AH333">
        <v>0.11</v>
      </c>
      <c r="AI333">
        <v>10.9</v>
      </c>
      <c r="AJ333">
        <v>2.13</v>
      </c>
      <c r="AK333">
        <v>0.71</v>
      </c>
      <c r="AL333">
        <v>100</v>
      </c>
      <c r="AM333">
        <v>-0.65</v>
      </c>
      <c r="AN333">
        <v>0.09</v>
      </c>
      <c r="AO333">
        <v>1.08</v>
      </c>
    </row>
    <row r="334" spans="1:41" x14ac:dyDescent="0.25">
      <c r="A334" t="s">
        <v>361</v>
      </c>
      <c r="B334" t="str">
        <f t="shared" si="5"/>
        <v/>
      </c>
      <c r="F334">
        <v>-121.9075</v>
      </c>
      <c r="G334">
        <v>37.424799999999998</v>
      </c>
      <c r="I334" t="str">
        <f>IF($B334="","",IFERROR(VLOOKUP($B334,[1]!Table1[#All],3,FALSE),""))</f>
        <v/>
      </c>
      <c r="J334" t="str">
        <f>IF($B334="","",IFERROR(VLOOKUP($B334,[1]!Table1[#All],5,FALSE),""))</f>
        <v/>
      </c>
      <c r="K334" t="str">
        <f>IF($B334="","",IFERROR(VLOOKUP($B334,[1]!Table1[#All],7,FALSE),""))</f>
        <v/>
      </c>
      <c r="L334" t="str">
        <f>IF($B334="","",IFERROR(VLOOKUP($B334,[1]!Table1[#All],70,FALSE),""))</f>
        <v/>
      </c>
      <c r="M334">
        <v>11</v>
      </c>
      <c r="N334" t="str">
        <f>IF($B334="","",IFERROR(VLOOKUP($B334,[1]!Table1[#All],N$1,FALSE),""))</f>
        <v/>
      </c>
      <c r="O334" t="str">
        <f>IF($B334="","",IFERROR(VLOOKUP($B334,[1]!Table1[#All],O$1,FALSE),""))</f>
        <v/>
      </c>
      <c r="P334" t="str">
        <f>IF($B334="","",IFERROR(VLOOKUP($B334,[1]!Table1[#All],P$1,FALSE),""))</f>
        <v/>
      </c>
      <c r="Q334" t="str">
        <f>IF($B334="","",IFERROR(VLOOKUP($B334,[1]!Table1[#All],Q$1,FALSE),""))</f>
        <v/>
      </c>
      <c r="R334" t="str">
        <f>IF($B334="","",IFERROR(VLOOKUP($B334,[1]!Table1[#All],R$1,FALSE),""))</f>
        <v/>
      </c>
      <c r="S334" t="str">
        <f>IF($B334="","",IFERROR(VLOOKUP($B334,[1]!Table1[#All],S$1,FALSE),""))</f>
        <v/>
      </c>
      <c r="T334" t="str">
        <f>IF($B334="","",IFERROR(VLOOKUP($B334,[1]!Table1[#All],T$1,FALSE),""))</f>
        <v/>
      </c>
      <c r="U334" t="str">
        <f>IF($B334="","",IFERROR(VLOOKUP($B334,[1]!Table1[#All],U$1,FALSE),""))</f>
        <v/>
      </c>
      <c r="V334" t="str">
        <f>IF($B334="","",IFERROR(VLOOKUP($B334,[1]!Table1[#All],V$1,FALSE),""))</f>
        <v/>
      </c>
      <c r="W334" t="str">
        <f>IF($B334="","",IFERROR(VLOOKUP($B334,[1]!Table1[#All],W$1,FALSE),""))</f>
        <v/>
      </c>
      <c r="X334" t="str">
        <f>IF($B334="","",IFERROR(VLOOKUP($B334,[1]!Table1[#All],X$1,FALSE),""))</f>
        <v/>
      </c>
      <c r="Y334" t="str">
        <f>IF($B334="","",IFERROR(VLOOKUP($B334,[1]!Table1[#All],Y$1,FALSE),""))</f>
        <v/>
      </c>
      <c r="Z334">
        <v>7</v>
      </c>
      <c r="AA334">
        <v>42</v>
      </c>
      <c r="AB334">
        <v>2141</v>
      </c>
      <c r="AC334">
        <v>37050</v>
      </c>
      <c r="AD334">
        <v>384</v>
      </c>
      <c r="AE334">
        <v>0.33</v>
      </c>
      <c r="AF334">
        <v>1.45</v>
      </c>
      <c r="AG334">
        <v>0.96</v>
      </c>
      <c r="AH334">
        <v>0.13</v>
      </c>
      <c r="AI334">
        <v>1.52</v>
      </c>
      <c r="AJ334">
        <v>0.55000000000000004</v>
      </c>
      <c r="AK334">
        <v>0.11</v>
      </c>
      <c r="AL334">
        <v>7</v>
      </c>
      <c r="AM334">
        <v>2.11</v>
      </c>
      <c r="AN334">
        <v>0.85</v>
      </c>
      <c r="AO334">
        <v>1.04</v>
      </c>
    </row>
    <row r="335" spans="1:41" x14ac:dyDescent="0.25">
      <c r="A335" t="s">
        <v>362</v>
      </c>
      <c r="B335" t="str">
        <f t="shared" si="5"/>
        <v/>
      </c>
      <c r="D335" t="s">
        <v>287</v>
      </c>
      <c r="F335">
        <v>-122.13809999999999</v>
      </c>
      <c r="G335">
        <v>37.409199999999998</v>
      </c>
      <c r="I335" t="str">
        <f>IF($B335="","",IFERROR(VLOOKUP($B335,[1]!Table1[#All],3,FALSE),""))</f>
        <v/>
      </c>
      <c r="J335" t="str">
        <f>IF($B335="","",IFERROR(VLOOKUP($B335,[1]!Table1[#All],5,FALSE),""))</f>
        <v/>
      </c>
      <c r="K335" t="str">
        <f>IF($B335="","",IFERROR(VLOOKUP($B335,[1]!Table1[#All],7,FALSE),""))</f>
        <v/>
      </c>
      <c r="L335" t="str">
        <f>IF($B335="","",IFERROR(VLOOKUP($B335,[1]!Table1[#All],70,FALSE),""))</f>
        <v/>
      </c>
      <c r="M335">
        <v>15.74</v>
      </c>
      <c r="N335" t="str">
        <f>IF($B335="","",IFERROR(VLOOKUP($B335,[1]!Table1[#All],N$1,FALSE),""))</f>
        <v/>
      </c>
      <c r="O335" t="str">
        <f>IF($B335="","",IFERROR(VLOOKUP($B335,[1]!Table1[#All],O$1,FALSE),""))</f>
        <v/>
      </c>
      <c r="P335" t="str">
        <f>IF($B335="","",IFERROR(VLOOKUP($B335,[1]!Table1[#All],P$1,FALSE),""))</f>
        <v/>
      </c>
      <c r="Q335" t="str">
        <f>IF($B335="","",IFERROR(VLOOKUP($B335,[1]!Table1[#All],Q$1,FALSE),""))</f>
        <v/>
      </c>
      <c r="R335" t="str">
        <f>IF($B335="","",IFERROR(VLOOKUP($B335,[1]!Table1[#All],R$1,FALSE),""))</f>
        <v/>
      </c>
      <c r="S335" t="str">
        <f>IF($B335="","",IFERROR(VLOOKUP($B335,[1]!Table1[#All],S$1,FALSE),""))</f>
        <v/>
      </c>
      <c r="T335" t="str">
        <f>IF($B335="","",IFERROR(VLOOKUP($B335,[1]!Table1[#All],T$1,FALSE),""))</f>
        <v/>
      </c>
      <c r="U335" t="str">
        <f>IF($B335="","",IFERROR(VLOOKUP($B335,[1]!Table1[#All],U$1,FALSE),""))</f>
        <v/>
      </c>
      <c r="V335" t="str">
        <f>IF($B335="","",IFERROR(VLOOKUP($B335,[1]!Table1[#All],V$1,FALSE),""))</f>
        <v/>
      </c>
      <c r="W335" t="str">
        <f>IF($B335="","",IFERROR(VLOOKUP($B335,[1]!Table1[#All],W$1,FALSE),""))</f>
        <v/>
      </c>
      <c r="X335" t="str">
        <f>IF($B335="","",IFERROR(VLOOKUP($B335,[1]!Table1[#All],X$1,FALSE),""))</f>
        <v/>
      </c>
      <c r="Y335" t="str">
        <f>IF($B335="","",IFERROR(VLOOKUP($B335,[1]!Table1[#All],Y$1,FALSE),""))</f>
        <v/>
      </c>
      <c r="Z335">
        <v>20</v>
      </c>
      <c r="AA335">
        <v>270</v>
      </c>
      <c r="AB335">
        <v>2126</v>
      </c>
      <c r="AC335">
        <v>41591</v>
      </c>
      <c r="AD335">
        <v>568</v>
      </c>
      <c r="AE335">
        <v>0.28999999999999998</v>
      </c>
      <c r="AF335">
        <v>1.48</v>
      </c>
      <c r="AG335">
        <v>4.62</v>
      </c>
      <c r="AH335">
        <v>0.16</v>
      </c>
      <c r="AI335">
        <v>8.7200000000000006</v>
      </c>
      <c r="AJ335">
        <v>1.2</v>
      </c>
      <c r="AK335">
        <v>0.39</v>
      </c>
      <c r="AL335">
        <v>31</v>
      </c>
      <c r="AM335">
        <v>-0.56000000000000005</v>
      </c>
      <c r="AN335">
        <v>0.04</v>
      </c>
      <c r="AO335">
        <v>1.2</v>
      </c>
    </row>
    <row r="336" spans="1:41" x14ac:dyDescent="0.25">
      <c r="A336" t="s">
        <v>363</v>
      </c>
      <c r="B336" t="str">
        <f t="shared" si="5"/>
        <v/>
      </c>
      <c r="D336" t="s">
        <v>22</v>
      </c>
      <c r="F336">
        <v>-122.16540000000001</v>
      </c>
      <c r="G336">
        <v>37.384799999999998</v>
      </c>
      <c r="I336" t="str">
        <f>IF($B336="","",IFERROR(VLOOKUP($B336,[1]!Table1[#All],3,FALSE),""))</f>
        <v/>
      </c>
      <c r="J336" t="str">
        <f>IF($B336="","",IFERROR(VLOOKUP($B336,[1]!Table1[#All],5,FALSE),""))</f>
        <v/>
      </c>
      <c r="K336" t="str">
        <f>IF($B336="","",IFERROR(VLOOKUP($B336,[1]!Table1[#All],7,FALSE),""))</f>
        <v/>
      </c>
      <c r="L336" t="str">
        <f>IF($B336="","",IFERROR(VLOOKUP($B336,[1]!Table1[#All],70,FALSE),""))</f>
        <v/>
      </c>
      <c r="M336">
        <v>6.62</v>
      </c>
      <c r="N336" t="str">
        <f>IF($B336="","",IFERROR(VLOOKUP($B336,[1]!Table1[#All],N$1,FALSE),""))</f>
        <v/>
      </c>
      <c r="O336" t="str">
        <f>IF($B336="","",IFERROR(VLOOKUP($B336,[1]!Table1[#All],O$1,FALSE),""))</f>
        <v/>
      </c>
      <c r="P336" t="str">
        <f>IF($B336="","",IFERROR(VLOOKUP($B336,[1]!Table1[#All],P$1,FALSE),""))</f>
        <v/>
      </c>
      <c r="Q336" t="str">
        <f>IF($B336="","",IFERROR(VLOOKUP($B336,[1]!Table1[#All],Q$1,FALSE),""))</f>
        <v/>
      </c>
      <c r="R336" t="str">
        <f>IF($B336="","",IFERROR(VLOOKUP($B336,[1]!Table1[#All],R$1,FALSE),""))</f>
        <v/>
      </c>
      <c r="S336" t="str">
        <f>IF($B336="","",IFERROR(VLOOKUP($B336,[1]!Table1[#All],S$1,FALSE),""))</f>
        <v/>
      </c>
      <c r="T336" t="str">
        <f>IF($B336="","",IFERROR(VLOOKUP($B336,[1]!Table1[#All],T$1,FALSE),""))</f>
        <v/>
      </c>
      <c r="U336" t="str">
        <f>IF($B336="","",IFERROR(VLOOKUP($B336,[1]!Table1[#All],U$1,FALSE),""))</f>
        <v/>
      </c>
      <c r="V336" t="str">
        <f>IF($B336="","",IFERROR(VLOOKUP($B336,[1]!Table1[#All],V$1,FALSE),""))</f>
        <v/>
      </c>
      <c r="W336" t="str">
        <f>IF($B336="","",IFERROR(VLOOKUP($B336,[1]!Table1[#All],W$1,FALSE),""))</f>
        <v/>
      </c>
      <c r="X336" t="str">
        <f>IF($B336="","",IFERROR(VLOOKUP($B336,[1]!Table1[#All],X$1,FALSE),""))</f>
        <v/>
      </c>
      <c r="Y336" t="str">
        <f>IF($B336="","",IFERROR(VLOOKUP($B336,[1]!Table1[#All],Y$1,FALSE),""))</f>
        <v/>
      </c>
      <c r="Z336">
        <v>78</v>
      </c>
      <c r="AA336">
        <v>212</v>
      </c>
      <c r="AB336">
        <v>2209</v>
      </c>
      <c r="AC336">
        <v>61383</v>
      </c>
      <c r="AD336">
        <v>678</v>
      </c>
      <c r="AE336">
        <v>0.3</v>
      </c>
      <c r="AF336">
        <v>1.46</v>
      </c>
      <c r="AG336">
        <v>4.54</v>
      </c>
      <c r="AH336">
        <v>0.19</v>
      </c>
      <c r="AI336">
        <v>6.93</v>
      </c>
      <c r="AJ336">
        <v>1.1299999999999999</v>
      </c>
      <c r="AK336">
        <v>0.15</v>
      </c>
      <c r="AL336">
        <v>73</v>
      </c>
      <c r="AM336">
        <v>-0.43</v>
      </c>
      <c r="AN336">
        <v>0.04</v>
      </c>
      <c r="AO336">
        <v>0.82</v>
      </c>
    </row>
    <row r="337" spans="1:41" x14ac:dyDescent="0.25">
      <c r="A337" t="s">
        <v>364</v>
      </c>
      <c r="B337" t="str">
        <f t="shared" si="5"/>
        <v/>
      </c>
      <c r="D337" t="s">
        <v>365</v>
      </c>
      <c r="F337">
        <v>-122.08669999999999</v>
      </c>
      <c r="G337">
        <v>37.421199999999999</v>
      </c>
      <c r="I337" t="str">
        <f>IF($B337="","",IFERROR(VLOOKUP($B337,[1]!Table1[#All],3,FALSE),""))</f>
        <v/>
      </c>
      <c r="J337" t="str">
        <f>IF($B337="","",IFERROR(VLOOKUP($B337,[1]!Table1[#All],5,FALSE),""))</f>
        <v/>
      </c>
      <c r="K337" t="str">
        <f>IF($B337="","",IFERROR(VLOOKUP($B337,[1]!Table1[#All],7,FALSE),""))</f>
        <v/>
      </c>
      <c r="L337" t="str">
        <f>IF($B337="","",IFERROR(VLOOKUP($B337,[1]!Table1[#All],70,FALSE),""))</f>
        <v/>
      </c>
      <c r="M337">
        <v>53.05</v>
      </c>
      <c r="N337" t="str">
        <f>IF($B337="","",IFERROR(VLOOKUP($B337,[1]!Table1[#All],N$1,FALSE),""))</f>
        <v/>
      </c>
      <c r="O337" t="str">
        <f>IF($B337="","",IFERROR(VLOOKUP($B337,[1]!Table1[#All],O$1,FALSE),""))</f>
        <v/>
      </c>
      <c r="P337" t="str">
        <f>IF($B337="","",IFERROR(VLOOKUP($B337,[1]!Table1[#All],P$1,FALSE),""))</f>
        <v/>
      </c>
      <c r="Q337" t="str">
        <f>IF($B337="","",IFERROR(VLOOKUP($B337,[1]!Table1[#All],Q$1,FALSE),""))</f>
        <v/>
      </c>
      <c r="R337" t="str">
        <f>IF($B337="","",IFERROR(VLOOKUP($B337,[1]!Table1[#All],R$1,FALSE),""))</f>
        <v/>
      </c>
      <c r="S337" t="str">
        <f>IF($B337="","",IFERROR(VLOOKUP($B337,[1]!Table1[#All],S$1,FALSE),""))</f>
        <v/>
      </c>
      <c r="T337" t="str">
        <f>IF($B337="","",IFERROR(VLOOKUP($B337,[1]!Table1[#All],T$1,FALSE),""))</f>
        <v/>
      </c>
      <c r="U337" t="str">
        <f>IF($B337="","",IFERROR(VLOOKUP($B337,[1]!Table1[#All],U$1,FALSE),""))</f>
        <v/>
      </c>
      <c r="V337" t="str">
        <f>IF($B337="","",IFERROR(VLOOKUP($B337,[1]!Table1[#All],V$1,FALSE),""))</f>
        <v/>
      </c>
      <c r="W337" t="str">
        <f>IF($B337="","",IFERROR(VLOOKUP($B337,[1]!Table1[#All],W$1,FALSE),""))</f>
        <v/>
      </c>
      <c r="X337" t="str">
        <f>IF($B337="","",IFERROR(VLOOKUP($B337,[1]!Table1[#All],X$1,FALSE),""))</f>
        <v/>
      </c>
      <c r="Y337" t="str">
        <f>IF($B337="","",IFERROR(VLOOKUP($B337,[1]!Table1[#All],Y$1,FALSE),""))</f>
        <v/>
      </c>
      <c r="Z337">
        <v>7</v>
      </c>
      <c r="AA337">
        <v>852</v>
      </c>
      <c r="AB337">
        <v>2108</v>
      </c>
      <c r="AC337">
        <v>38350</v>
      </c>
      <c r="AD337">
        <v>574</v>
      </c>
      <c r="AE337">
        <v>0.28000000000000003</v>
      </c>
      <c r="AF337">
        <v>1.46</v>
      </c>
      <c r="AG337">
        <v>2.54</v>
      </c>
      <c r="AH337">
        <v>0.16</v>
      </c>
      <c r="AI337">
        <v>3.57</v>
      </c>
      <c r="AJ337">
        <v>1.9</v>
      </c>
      <c r="AK337">
        <v>0.08</v>
      </c>
      <c r="AL337">
        <v>3</v>
      </c>
      <c r="AM337">
        <v>0.79</v>
      </c>
      <c r="AN337">
        <v>0.42</v>
      </c>
      <c r="AO337">
        <v>1.72</v>
      </c>
    </row>
    <row r="338" spans="1:41" x14ac:dyDescent="0.25">
      <c r="A338" t="s">
        <v>366</v>
      </c>
      <c r="B338" t="str">
        <f t="shared" si="5"/>
        <v/>
      </c>
      <c r="D338" t="s">
        <v>22</v>
      </c>
      <c r="F338">
        <v>-122.0868</v>
      </c>
      <c r="G338">
        <v>37.412700000000001</v>
      </c>
      <c r="I338" t="str">
        <f>IF($B338="","",IFERROR(VLOOKUP($B338,[1]!Table1[#All],3,FALSE),""))</f>
        <v/>
      </c>
      <c r="J338" t="str">
        <f>IF($B338="","",IFERROR(VLOOKUP($B338,[1]!Table1[#All],5,FALSE),""))</f>
        <v/>
      </c>
      <c r="K338" t="str">
        <f>IF($B338="","",IFERROR(VLOOKUP($B338,[1]!Table1[#All],7,FALSE),""))</f>
        <v/>
      </c>
      <c r="L338" t="str">
        <f>IF($B338="","",IFERROR(VLOOKUP($B338,[1]!Table1[#All],70,FALSE),""))</f>
        <v/>
      </c>
      <c r="M338">
        <v>36.909999999999997</v>
      </c>
      <c r="N338" t="str">
        <f>IF($B338="","",IFERROR(VLOOKUP($B338,[1]!Table1[#All],N$1,FALSE),""))</f>
        <v/>
      </c>
      <c r="O338" t="str">
        <f>IF($B338="","",IFERROR(VLOOKUP($B338,[1]!Table1[#All],O$1,FALSE),""))</f>
        <v/>
      </c>
      <c r="P338" t="str">
        <f>IF($B338="","",IFERROR(VLOOKUP($B338,[1]!Table1[#All],P$1,FALSE),""))</f>
        <v/>
      </c>
      <c r="Q338" t="str">
        <f>IF($B338="","",IFERROR(VLOOKUP($B338,[1]!Table1[#All],Q$1,FALSE),""))</f>
        <v/>
      </c>
      <c r="R338" t="str">
        <f>IF($B338="","",IFERROR(VLOOKUP($B338,[1]!Table1[#All],R$1,FALSE),""))</f>
        <v/>
      </c>
      <c r="S338" t="str">
        <f>IF($B338="","",IFERROR(VLOOKUP($B338,[1]!Table1[#All],S$1,FALSE),""))</f>
        <v/>
      </c>
      <c r="T338" t="str">
        <f>IF($B338="","",IFERROR(VLOOKUP($B338,[1]!Table1[#All],T$1,FALSE),""))</f>
        <v/>
      </c>
      <c r="U338" t="str">
        <f>IF($B338="","",IFERROR(VLOOKUP($B338,[1]!Table1[#All],U$1,FALSE),""))</f>
        <v/>
      </c>
      <c r="V338" t="str">
        <f>IF($B338="","",IFERROR(VLOOKUP($B338,[1]!Table1[#All],V$1,FALSE),""))</f>
        <v/>
      </c>
      <c r="W338" t="str">
        <f>IF($B338="","",IFERROR(VLOOKUP($B338,[1]!Table1[#All],W$1,FALSE),""))</f>
        <v/>
      </c>
      <c r="X338" t="str">
        <f>IF($B338="","",IFERROR(VLOOKUP($B338,[1]!Table1[#All],X$1,FALSE),""))</f>
        <v/>
      </c>
      <c r="Y338" t="str">
        <f>IF($B338="","",IFERROR(VLOOKUP($B338,[1]!Table1[#All],Y$1,FALSE),""))</f>
        <v/>
      </c>
      <c r="Z338">
        <v>8</v>
      </c>
      <c r="AA338">
        <v>850</v>
      </c>
      <c r="AB338">
        <v>2108</v>
      </c>
      <c r="AC338">
        <v>38350</v>
      </c>
      <c r="AD338">
        <v>626</v>
      </c>
      <c r="AE338">
        <v>0.25</v>
      </c>
      <c r="AF338">
        <v>1.47</v>
      </c>
      <c r="AG338">
        <v>3.26</v>
      </c>
      <c r="AH338">
        <v>0.17</v>
      </c>
      <c r="AI338">
        <v>4.5199999999999996</v>
      </c>
      <c r="AJ338">
        <v>2.52</v>
      </c>
      <c r="AK338">
        <v>0.06</v>
      </c>
      <c r="AL338">
        <v>5</v>
      </c>
      <c r="AM338">
        <v>0.19</v>
      </c>
      <c r="AN338">
        <v>0.24</v>
      </c>
      <c r="AO338">
        <v>1.57</v>
      </c>
    </row>
    <row r="339" spans="1:41" x14ac:dyDescent="0.25">
      <c r="A339" t="s">
        <v>367</v>
      </c>
      <c r="B339" t="str">
        <f t="shared" si="5"/>
        <v/>
      </c>
      <c r="D339" t="s">
        <v>22</v>
      </c>
      <c r="F339">
        <v>-122.0879</v>
      </c>
      <c r="G339">
        <v>37.378</v>
      </c>
      <c r="I339" t="str">
        <f>IF($B339="","",IFERROR(VLOOKUP($B339,[1]!Table1[#All],3,FALSE),""))</f>
        <v/>
      </c>
      <c r="J339" t="str">
        <f>IF($B339="","",IFERROR(VLOOKUP($B339,[1]!Table1[#All],5,FALSE),""))</f>
        <v/>
      </c>
      <c r="K339" t="str">
        <f>IF($B339="","",IFERROR(VLOOKUP($B339,[1]!Table1[#All],7,FALSE),""))</f>
        <v/>
      </c>
      <c r="L339" t="str">
        <f>IF($B339="","",IFERROR(VLOOKUP($B339,[1]!Table1[#All],70,FALSE),""))</f>
        <v/>
      </c>
      <c r="M339">
        <v>23.4</v>
      </c>
      <c r="N339" t="str">
        <f>IF($B339="","",IFERROR(VLOOKUP($B339,[1]!Table1[#All],N$1,FALSE),""))</f>
        <v/>
      </c>
      <c r="O339" t="str">
        <f>IF($B339="","",IFERROR(VLOOKUP($B339,[1]!Table1[#All],O$1,FALSE),""))</f>
        <v/>
      </c>
      <c r="P339" t="str">
        <f>IF($B339="","",IFERROR(VLOOKUP($B339,[1]!Table1[#All],P$1,FALSE),""))</f>
        <v/>
      </c>
      <c r="Q339" t="str">
        <f>IF($B339="","",IFERROR(VLOOKUP($B339,[1]!Table1[#All],Q$1,FALSE),""))</f>
        <v/>
      </c>
      <c r="R339" t="str">
        <f>IF($B339="","",IFERROR(VLOOKUP($B339,[1]!Table1[#All],R$1,FALSE),""))</f>
        <v/>
      </c>
      <c r="S339" t="str">
        <f>IF($B339="","",IFERROR(VLOOKUP($B339,[1]!Table1[#All],S$1,FALSE),""))</f>
        <v/>
      </c>
      <c r="T339" t="str">
        <f>IF($B339="","",IFERROR(VLOOKUP($B339,[1]!Table1[#All],T$1,FALSE),""))</f>
        <v/>
      </c>
      <c r="U339" t="str">
        <f>IF($B339="","",IFERROR(VLOOKUP($B339,[1]!Table1[#All],U$1,FALSE),""))</f>
        <v/>
      </c>
      <c r="V339" t="str">
        <f>IF($B339="","",IFERROR(VLOOKUP($B339,[1]!Table1[#All],V$1,FALSE),""))</f>
        <v/>
      </c>
      <c r="W339" t="str">
        <f>IF($B339="","",IFERROR(VLOOKUP($B339,[1]!Table1[#All],W$1,FALSE),""))</f>
        <v/>
      </c>
      <c r="X339" t="str">
        <f>IF($B339="","",IFERROR(VLOOKUP($B339,[1]!Table1[#All],X$1,FALSE),""))</f>
        <v/>
      </c>
      <c r="Y339" t="str">
        <f>IF($B339="","",IFERROR(VLOOKUP($B339,[1]!Table1[#All],Y$1,FALSE),""))</f>
        <v/>
      </c>
      <c r="Z339">
        <v>40</v>
      </c>
      <c r="AA339">
        <v>819</v>
      </c>
      <c r="AB339">
        <v>2161</v>
      </c>
      <c r="AC339">
        <v>42787</v>
      </c>
      <c r="AD339">
        <v>653</v>
      </c>
      <c r="AE339">
        <v>0.23</v>
      </c>
      <c r="AF339">
        <v>1.47</v>
      </c>
      <c r="AG339">
        <v>3.87</v>
      </c>
      <c r="AH339">
        <v>0.18</v>
      </c>
      <c r="AI339">
        <v>5.19</v>
      </c>
      <c r="AJ339">
        <v>3.08</v>
      </c>
      <c r="AK339">
        <v>0.06</v>
      </c>
      <c r="AL339">
        <v>8</v>
      </c>
      <c r="AM339">
        <v>-0.1</v>
      </c>
      <c r="AN339">
        <v>0.14000000000000001</v>
      </c>
      <c r="AO339">
        <v>1.37</v>
      </c>
    </row>
    <row r="340" spans="1:41" x14ac:dyDescent="0.25">
      <c r="A340" t="s">
        <v>368</v>
      </c>
      <c r="B340" t="str">
        <f t="shared" si="5"/>
        <v/>
      </c>
      <c r="D340" t="s">
        <v>22</v>
      </c>
      <c r="F340">
        <v>-122.0988</v>
      </c>
      <c r="G340">
        <v>37.365600000000001</v>
      </c>
      <c r="I340" t="str">
        <f>IF($B340="","",IFERROR(VLOOKUP($B340,[1]!Table1[#All],3,FALSE),""))</f>
        <v/>
      </c>
      <c r="J340" t="str">
        <f>IF($B340="","",IFERROR(VLOOKUP($B340,[1]!Table1[#All],5,FALSE),""))</f>
        <v/>
      </c>
      <c r="K340" t="str">
        <f>IF($B340="","",IFERROR(VLOOKUP($B340,[1]!Table1[#All],7,FALSE),""))</f>
        <v/>
      </c>
      <c r="L340" t="str">
        <f>IF($B340="","",IFERROR(VLOOKUP($B340,[1]!Table1[#All],70,FALSE),""))</f>
        <v/>
      </c>
      <c r="M340">
        <v>7.64</v>
      </c>
      <c r="N340" t="str">
        <f>IF($B340="","",IFERROR(VLOOKUP($B340,[1]!Table1[#All],N$1,FALSE),""))</f>
        <v/>
      </c>
      <c r="O340" t="str">
        <f>IF($B340="","",IFERROR(VLOOKUP($B340,[1]!Table1[#All],O$1,FALSE),""))</f>
        <v/>
      </c>
      <c r="P340" t="str">
        <f>IF($B340="","",IFERROR(VLOOKUP($B340,[1]!Table1[#All],P$1,FALSE),""))</f>
        <v/>
      </c>
      <c r="Q340" t="str">
        <f>IF($B340="","",IFERROR(VLOOKUP($B340,[1]!Table1[#All],Q$1,FALSE),""))</f>
        <v/>
      </c>
      <c r="R340" t="str">
        <f>IF($B340="","",IFERROR(VLOOKUP($B340,[1]!Table1[#All],R$1,FALSE),""))</f>
        <v/>
      </c>
      <c r="S340" t="str">
        <f>IF($B340="","",IFERROR(VLOOKUP($B340,[1]!Table1[#All],S$1,FALSE),""))</f>
        <v/>
      </c>
      <c r="T340" t="str">
        <f>IF($B340="","",IFERROR(VLOOKUP($B340,[1]!Table1[#All],T$1,FALSE),""))</f>
        <v/>
      </c>
      <c r="U340" t="str">
        <f>IF($B340="","",IFERROR(VLOOKUP($B340,[1]!Table1[#All],U$1,FALSE),""))</f>
        <v/>
      </c>
      <c r="V340" t="str">
        <f>IF($B340="","",IFERROR(VLOOKUP($B340,[1]!Table1[#All],V$1,FALSE),""))</f>
        <v/>
      </c>
      <c r="W340" t="str">
        <f>IF($B340="","",IFERROR(VLOOKUP($B340,[1]!Table1[#All],W$1,FALSE),""))</f>
        <v/>
      </c>
      <c r="X340" t="str">
        <f>IF($B340="","",IFERROR(VLOOKUP($B340,[1]!Table1[#All],X$1,FALSE),""))</f>
        <v/>
      </c>
      <c r="Y340" t="str">
        <f>IF($B340="","",IFERROR(VLOOKUP($B340,[1]!Table1[#All],Y$1,FALSE),""))</f>
        <v/>
      </c>
      <c r="Z340">
        <v>54</v>
      </c>
      <c r="AA340">
        <v>291</v>
      </c>
      <c r="AB340">
        <v>2161</v>
      </c>
      <c r="AC340">
        <v>42787</v>
      </c>
      <c r="AD340">
        <v>593</v>
      </c>
      <c r="AE340">
        <v>0.27</v>
      </c>
      <c r="AF340">
        <v>1.48</v>
      </c>
      <c r="AG340">
        <v>3.25</v>
      </c>
      <c r="AH340">
        <v>0.16</v>
      </c>
      <c r="AI340">
        <v>4.75</v>
      </c>
      <c r="AJ340">
        <v>2.02</v>
      </c>
      <c r="AK340">
        <v>0.06</v>
      </c>
      <c r="AL340">
        <v>0</v>
      </c>
      <c r="AM340">
        <v>-0.33</v>
      </c>
      <c r="AN340">
        <v>0.11</v>
      </c>
      <c r="AO340">
        <v>0.88</v>
      </c>
    </row>
    <row r="341" spans="1:41" x14ac:dyDescent="0.25">
      <c r="A341" t="s">
        <v>369</v>
      </c>
      <c r="B341" t="str">
        <f t="shared" si="5"/>
        <v/>
      </c>
      <c r="D341" t="s">
        <v>22</v>
      </c>
      <c r="F341">
        <v>-122.0865</v>
      </c>
      <c r="G341">
        <v>37.360900000000001</v>
      </c>
      <c r="I341" t="str">
        <f>IF($B341="","",IFERROR(VLOOKUP($B341,[1]!Table1[#All],3,FALSE),""))</f>
        <v/>
      </c>
      <c r="J341" t="str">
        <f>IF($B341="","",IFERROR(VLOOKUP($B341,[1]!Table1[#All],5,FALSE),""))</f>
        <v/>
      </c>
      <c r="K341" t="str">
        <f>IF($B341="","",IFERROR(VLOOKUP($B341,[1]!Table1[#All],7,FALSE),""))</f>
        <v/>
      </c>
      <c r="L341" t="str">
        <f>IF($B341="","",IFERROR(VLOOKUP($B341,[1]!Table1[#All],70,FALSE),""))</f>
        <v/>
      </c>
      <c r="M341">
        <v>21.15</v>
      </c>
      <c r="N341" t="str">
        <f>IF($B341="","",IFERROR(VLOOKUP($B341,[1]!Table1[#All],N$1,FALSE),""))</f>
        <v/>
      </c>
      <c r="O341" t="str">
        <f>IF($B341="","",IFERROR(VLOOKUP($B341,[1]!Table1[#All],O$1,FALSE),""))</f>
        <v/>
      </c>
      <c r="P341" t="str">
        <f>IF($B341="","",IFERROR(VLOOKUP($B341,[1]!Table1[#All],P$1,FALSE),""))</f>
        <v/>
      </c>
      <c r="Q341" t="str">
        <f>IF($B341="","",IFERROR(VLOOKUP($B341,[1]!Table1[#All],Q$1,FALSE),""))</f>
        <v/>
      </c>
      <c r="R341" t="str">
        <f>IF($B341="","",IFERROR(VLOOKUP($B341,[1]!Table1[#All],R$1,FALSE),""))</f>
        <v/>
      </c>
      <c r="S341" t="str">
        <f>IF($B341="","",IFERROR(VLOOKUP($B341,[1]!Table1[#All],S$1,FALSE),""))</f>
        <v/>
      </c>
      <c r="T341" t="str">
        <f>IF($B341="","",IFERROR(VLOOKUP($B341,[1]!Table1[#All],T$1,FALSE),""))</f>
        <v/>
      </c>
      <c r="U341" t="str">
        <f>IF($B341="","",IFERROR(VLOOKUP($B341,[1]!Table1[#All],U$1,FALSE),""))</f>
        <v/>
      </c>
      <c r="V341" t="str">
        <f>IF($B341="","",IFERROR(VLOOKUP($B341,[1]!Table1[#All],V$1,FALSE),""))</f>
        <v/>
      </c>
      <c r="W341" t="str">
        <f>IF($B341="","",IFERROR(VLOOKUP($B341,[1]!Table1[#All],W$1,FALSE),""))</f>
        <v/>
      </c>
      <c r="X341" t="str">
        <f>IF($B341="","",IFERROR(VLOOKUP($B341,[1]!Table1[#All],X$1,FALSE),""))</f>
        <v/>
      </c>
      <c r="Y341" t="str">
        <f>IF($B341="","",IFERROR(VLOOKUP($B341,[1]!Table1[#All],Y$1,FALSE),""))</f>
        <v/>
      </c>
      <c r="Z341">
        <v>60</v>
      </c>
      <c r="AA341">
        <v>799</v>
      </c>
      <c r="AB341">
        <v>2161</v>
      </c>
      <c r="AC341">
        <v>42787</v>
      </c>
      <c r="AD341">
        <v>698</v>
      </c>
      <c r="AE341">
        <v>0.22</v>
      </c>
      <c r="AF341">
        <v>1.47</v>
      </c>
      <c r="AG341">
        <v>4.1900000000000004</v>
      </c>
      <c r="AH341">
        <v>0.19</v>
      </c>
      <c r="AI341">
        <v>5.59</v>
      </c>
      <c r="AJ341">
        <v>3.46</v>
      </c>
      <c r="AK341">
        <v>0.05</v>
      </c>
      <c r="AL341">
        <v>9</v>
      </c>
      <c r="AM341">
        <v>-0.32</v>
      </c>
      <c r="AN341">
        <v>7.0000000000000007E-2</v>
      </c>
      <c r="AO341">
        <v>1.33</v>
      </c>
    </row>
    <row r="342" spans="1:41" x14ac:dyDescent="0.25">
      <c r="A342" t="s">
        <v>370</v>
      </c>
      <c r="B342" t="str">
        <f t="shared" si="5"/>
        <v/>
      </c>
      <c r="D342" t="s">
        <v>22</v>
      </c>
      <c r="F342">
        <v>-122.0986</v>
      </c>
      <c r="G342">
        <v>37.365900000000003</v>
      </c>
      <c r="I342" t="str">
        <f>IF($B342="","",IFERROR(VLOOKUP($B342,[1]!Table1[#All],3,FALSE),""))</f>
        <v/>
      </c>
      <c r="J342" t="str">
        <f>IF($B342="","",IFERROR(VLOOKUP($B342,[1]!Table1[#All],5,FALSE),""))</f>
        <v/>
      </c>
      <c r="K342" t="str">
        <f>IF($B342="","",IFERROR(VLOOKUP($B342,[1]!Table1[#All],7,FALSE),""))</f>
        <v/>
      </c>
      <c r="L342" t="str">
        <f>IF($B342="","",IFERROR(VLOOKUP($B342,[1]!Table1[#All],70,FALSE),""))</f>
        <v/>
      </c>
      <c r="M342">
        <v>7.95</v>
      </c>
      <c r="N342" t="str">
        <f>IF($B342="","",IFERROR(VLOOKUP($B342,[1]!Table1[#All],N$1,FALSE),""))</f>
        <v/>
      </c>
      <c r="O342" t="str">
        <f>IF($B342="","",IFERROR(VLOOKUP($B342,[1]!Table1[#All],O$1,FALSE),""))</f>
        <v/>
      </c>
      <c r="P342" t="str">
        <f>IF($B342="","",IFERROR(VLOOKUP($B342,[1]!Table1[#All],P$1,FALSE),""))</f>
        <v/>
      </c>
      <c r="Q342" t="str">
        <f>IF($B342="","",IFERROR(VLOOKUP($B342,[1]!Table1[#All],Q$1,FALSE),""))</f>
        <v/>
      </c>
      <c r="R342" t="str">
        <f>IF($B342="","",IFERROR(VLOOKUP($B342,[1]!Table1[#All],R$1,FALSE),""))</f>
        <v/>
      </c>
      <c r="S342" t="str">
        <f>IF($B342="","",IFERROR(VLOOKUP($B342,[1]!Table1[#All],S$1,FALSE),""))</f>
        <v/>
      </c>
      <c r="T342" t="str">
        <f>IF($B342="","",IFERROR(VLOOKUP($B342,[1]!Table1[#All],T$1,FALSE),""))</f>
        <v/>
      </c>
      <c r="U342" t="str">
        <f>IF($B342="","",IFERROR(VLOOKUP($B342,[1]!Table1[#All],U$1,FALSE),""))</f>
        <v/>
      </c>
      <c r="V342" t="str">
        <f>IF($B342="","",IFERROR(VLOOKUP($B342,[1]!Table1[#All],V$1,FALSE),""))</f>
        <v/>
      </c>
      <c r="W342" t="str">
        <f>IF($B342="","",IFERROR(VLOOKUP($B342,[1]!Table1[#All],W$1,FALSE),""))</f>
        <v/>
      </c>
      <c r="X342" t="str">
        <f>IF($B342="","",IFERROR(VLOOKUP($B342,[1]!Table1[#All],X$1,FALSE),""))</f>
        <v/>
      </c>
      <c r="Y342" t="str">
        <f>IF($B342="","",IFERROR(VLOOKUP($B342,[1]!Table1[#All],Y$1,FALSE),""))</f>
        <v/>
      </c>
      <c r="Z342">
        <v>54</v>
      </c>
      <c r="AA342">
        <v>290</v>
      </c>
      <c r="AB342">
        <v>2161</v>
      </c>
      <c r="AC342">
        <v>51821</v>
      </c>
      <c r="AD342">
        <v>558</v>
      </c>
      <c r="AE342">
        <v>0.28000000000000003</v>
      </c>
      <c r="AF342">
        <v>1.49</v>
      </c>
      <c r="AG342">
        <v>3.13</v>
      </c>
      <c r="AH342">
        <v>0.16</v>
      </c>
      <c r="AI342">
        <v>4.63</v>
      </c>
      <c r="AJ342">
        <v>2</v>
      </c>
      <c r="AK342">
        <v>0.06</v>
      </c>
      <c r="AL342">
        <v>0</v>
      </c>
      <c r="AM342">
        <v>-0.28999999999999998</v>
      </c>
      <c r="AN342">
        <v>0.12</v>
      </c>
      <c r="AO342">
        <v>0.9</v>
      </c>
    </row>
    <row r="343" spans="1:41" x14ac:dyDescent="0.25">
      <c r="A343" t="s">
        <v>371</v>
      </c>
      <c r="B343" t="str">
        <f t="shared" si="5"/>
        <v/>
      </c>
      <c r="D343" t="s">
        <v>287</v>
      </c>
      <c r="F343">
        <v>-122.0917</v>
      </c>
      <c r="G343">
        <v>37.341099999999997</v>
      </c>
      <c r="I343" t="str">
        <f>IF($B343="","",IFERROR(VLOOKUP($B343,[1]!Table1[#All],3,FALSE),""))</f>
        <v/>
      </c>
      <c r="J343" t="str">
        <f>IF($B343="","",IFERROR(VLOOKUP($B343,[1]!Table1[#All],5,FALSE),""))</f>
        <v/>
      </c>
      <c r="K343" t="str">
        <f>IF($B343="","",IFERROR(VLOOKUP($B343,[1]!Table1[#All],7,FALSE),""))</f>
        <v/>
      </c>
      <c r="L343" t="str">
        <f>IF($B343="","",IFERROR(VLOOKUP($B343,[1]!Table1[#All],70,FALSE),""))</f>
        <v/>
      </c>
      <c r="M343">
        <v>20.010000000000002</v>
      </c>
      <c r="N343" t="str">
        <f>IF($B343="","",IFERROR(VLOOKUP($B343,[1]!Table1[#All],N$1,FALSE),""))</f>
        <v/>
      </c>
      <c r="O343" t="str">
        <f>IF($B343="","",IFERROR(VLOOKUP($B343,[1]!Table1[#All],O$1,FALSE),""))</f>
        <v/>
      </c>
      <c r="P343" t="str">
        <f>IF($B343="","",IFERROR(VLOOKUP($B343,[1]!Table1[#All],P$1,FALSE),""))</f>
        <v/>
      </c>
      <c r="Q343" t="str">
        <f>IF($B343="","",IFERROR(VLOOKUP($B343,[1]!Table1[#All],Q$1,FALSE),""))</f>
        <v/>
      </c>
      <c r="R343" t="str">
        <f>IF($B343="","",IFERROR(VLOOKUP($B343,[1]!Table1[#All],R$1,FALSE),""))</f>
        <v/>
      </c>
      <c r="S343" t="str">
        <f>IF($B343="","",IFERROR(VLOOKUP($B343,[1]!Table1[#All],S$1,FALSE),""))</f>
        <v/>
      </c>
      <c r="T343" t="str">
        <f>IF($B343="","",IFERROR(VLOOKUP($B343,[1]!Table1[#All],T$1,FALSE),""))</f>
        <v/>
      </c>
      <c r="U343" t="str">
        <f>IF($B343="","",IFERROR(VLOOKUP($B343,[1]!Table1[#All],U$1,FALSE),""))</f>
        <v/>
      </c>
      <c r="V343" t="str">
        <f>IF($B343="","",IFERROR(VLOOKUP($B343,[1]!Table1[#All],V$1,FALSE),""))</f>
        <v/>
      </c>
      <c r="W343" t="str">
        <f>IF($B343="","",IFERROR(VLOOKUP($B343,[1]!Table1[#All],W$1,FALSE),""))</f>
        <v/>
      </c>
      <c r="X343" t="str">
        <f>IF($B343="","",IFERROR(VLOOKUP($B343,[1]!Table1[#All],X$1,FALSE),""))</f>
        <v/>
      </c>
      <c r="Y343" t="str">
        <f>IF($B343="","",IFERROR(VLOOKUP($B343,[1]!Table1[#All],Y$1,FALSE),""))</f>
        <v/>
      </c>
      <c r="Z343">
        <v>93</v>
      </c>
      <c r="AA343">
        <v>765</v>
      </c>
      <c r="AB343">
        <v>2195</v>
      </c>
      <c r="AC343">
        <v>51821</v>
      </c>
      <c r="AD343">
        <v>752</v>
      </c>
      <c r="AE343">
        <v>0.22</v>
      </c>
      <c r="AF343">
        <v>1.47</v>
      </c>
      <c r="AG343">
        <v>4.3499999999999996</v>
      </c>
      <c r="AH343">
        <v>0.19</v>
      </c>
      <c r="AI343">
        <v>5.78</v>
      </c>
      <c r="AJ343">
        <v>3.5</v>
      </c>
      <c r="AK343">
        <v>0.05</v>
      </c>
      <c r="AL343">
        <v>9</v>
      </c>
      <c r="AM343">
        <v>-0.41</v>
      </c>
      <c r="AN343">
        <v>0.04</v>
      </c>
      <c r="AO343">
        <v>1.3</v>
      </c>
    </row>
    <row r="344" spans="1:41" x14ac:dyDescent="0.25">
      <c r="A344" t="s">
        <v>372</v>
      </c>
      <c r="B344" t="str">
        <f t="shared" si="5"/>
        <v/>
      </c>
      <c r="D344" t="s">
        <v>365</v>
      </c>
      <c r="F344">
        <v>-122.08580000000001</v>
      </c>
      <c r="G344">
        <v>37.3294</v>
      </c>
      <c r="I344" t="str">
        <f>IF($B344="","",IFERROR(VLOOKUP($B344,[1]!Table1[#All],3,FALSE),""))</f>
        <v/>
      </c>
      <c r="J344" t="str">
        <f>IF($B344="","",IFERROR(VLOOKUP($B344,[1]!Table1[#All],5,FALSE),""))</f>
        <v/>
      </c>
      <c r="K344" t="str">
        <f>IF($B344="","",IFERROR(VLOOKUP($B344,[1]!Table1[#All],7,FALSE),""))</f>
        <v/>
      </c>
      <c r="L344" t="str">
        <f>IF($B344="","",IFERROR(VLOOKUP($B344,[1]!Table1[#All],70,FALSE),""))</f>
        <v/>
      </c>
      <c r="M344">
        <v>9.9600000000000009</v>
      </c>
      <c r="N344" t="str">
        <f>IF($B344="","",IFERROR(VLOOKUP($B344,[1]!Table1[#All],N$1,FALSE),""))</f>
        <v/>
      </c>
      <c r="O344" t="str">
        <f>IF($B344="","",IFERROR(VLOOKUP($B344,[1]!Table1[#All],O$1,FALSE),""))</f>
        <v/>
      </c>
      <c r="P344" t="str">
        <f>IF($B344="","",IFERROR(VLOOKUP($B344,[1]!Table1[#All],P$1,FALSE),""))</f>
        <v/>
      </c>
      <c r="Q344" t="str">
        <f>IF($B344="","",IFERROR(VLOOKUP($B344,[1]!Table1[#All],Q$1,FALSE),""))</f>
        <v/>
      </c>
      <c r="R344" t="str">
        <f>IF($B344="","",IFERROR(VLOOKUP($B344,[1]!Table1[#All],R$1,FALSE),""))</f>
        <v/>
      </c>
      <c r="S344" t="str">
        <f>IF($B344="","",IFERROR(VLOOKUP($B344,[1]!Table1[#All],S$1,FALSE),""))</f>
        <v/>
      </c>
      <c r="T344" t="str">
        <f>IF($B344="","",IFERROR(VLOOKUP($B344,[1]!Table1[#All],T$1,FALSE),""))</f>
        <v/>
      </c>
      <c r="U344" t="str">
        <f>IF($B344="","",IFERROR(VLOOKUP($B344,[1]!Table1[#All],U$1,FALSE),""))</f>
        <v/>
      </c>
      <c r="V344" t="str">
        <f>IF($B344="","",IFERROR(VLOOKUP($B344,[1]!Table1[#All],V$1,FALSE),""))</f>
        <v/>
      </c>
      <c r="W344" t="str">
        <f>IF($B344="","",IFERROR(VLOOKUP($B344,[1]!Table1[#All],W$1,FALSE),""))</f>
        <v/>
      </c>
      <c r="X344" t="str">
        <f>IF($B344="","",IFERROR(VLOOKUP($B344,[1]!Table1[#All],X$1,FALSE),""))</f>
        <v/>
      </c>
      <c r="Y344" t="str">
        <f>IF($B344="","",IFERROR(VLOOKUP($B344,[1]!Table1[#All],Y$1,FALSE),""))</f>
        <v/>
      </c>
      <c r="Z344">
        <v>123</v>
      </c>
      <c r="AA344">
        <v>736</v>
      </c>
      <c r="AB344">
        <v>2195</v>
      </c>
      <c r="AC344">
        <v>51821</v>
      </c>
      <c r="AD344">
        <v>756</v>
      </c>
      <c r="AE344">
        <v>0.21</v>
      </c>
      <c r="AF344">
        <v>1.47</v>
      </c>
      <c r="AG344">
        <v>3.83</v>
      </c>
      <c r="AH344">
        <v>0.17</v>
      </c>
      <c r="AI344">
        <v>5.15</v>
      </c>
      <c r="AJ344">
        <v>3.66</v>
      </c>
      <c r="AK344">
        <v>0.05</v>
      </c>
      <c r="AL344">
        <v>16</v>
      </c>
      <c r="AM344">
        <v>-0.49</v>
      </c>
      <c r="AN344">
        <v>0.04</v>
      </c>
      <c r="AO344">
        <v>1</v>
      </c>
    </row>
    <row r="345" spans="1:41" x14ac:dyDescent="0.25">
      <c r="A345" t="s">
        <v>373</v>
      </c>
      <c r="B345" t="str">
        <f t="shared" si="5"/>
        <v/>
      </c>
      <c r="D345" t="s">
        <v>22</v>
      </c>
      <c r="F345">
        <v>-122.09399999999999</v>
      </c>
      <c r="G345">
        <v>37.3337</v>
      </c>
      <c r="I345" t="str">
        <f>IF($B345="","",IFERROR(VLOOKUP($B345,[1]!Table1[#All],3,FALSE),""))</f>
        <v/>
      </c>
      <c r="J345" t="str">
        <f>IF($B345="","",IFERROR(VLOOKUP($B345,[1]!Table1[#All],5,FALSE),""))</f>
        <v/>
      </c>
      <c r="K345" t="str">
        <f>IF($B345="","",IFERROR(VLOOKUP($B345,[1]!Table1[#All],7,FALSE),""))</f>
        <v/>
      </c>
      <c r="L345" t="str">
        <f>IF($B345="","",IFERROR(VLOOKUP($B345,[1]!Table1[#All],70,FALSE),""))</f>
        <v/>
      </c>
      <c r="M345">
        <v>8.77</v>
      </c>
      <c r="N345" t="str">
        <f>IF($B345="","",IFERROR(VLOOKUP($B345,[1]!Table1[#All],N$1,FALSE),""))</f>
        <v/>
      </c>
      <c r="O345" t="str">
        <f>IF($B345="","",IFERROR(VLOOKUP($B345,[1]!Table1[#All],O$1,FALSE),""))</f>
        <v/>
      </c>
      <c r="P345" t="str">
        <f>IF($B345="","",IFERROR(VLOOKUP($B345,[1]!Table1[#All],P$1,FALSE),""))</f>
        <v/>
      </c>
      <c r="Q345" t="str">
        <f>IF($B345="","",IFERROR(VLOOKUP($B345,[1]!Table1[#All],Q$1,FALSE),""))</f>
        <v/>
      </c>
      <c r="R345" t="str">
        <f>IF($B345="","",IFERROR(VLOOKUP($B345,[1]!Table1[#All],R$1,FALSE),""))</f>
        <v/>
      </c>
      <c r="S345" t="str">
        <f>IF($B345="","",IFERROR(VLOOKUP($B345,[1]!Table1[#All],S$1,FALSE),""))</f>
        <v/>
      </c>
      <c r="T345" t="str">
        <f>IF($B345="","",IFERROR(VLOOKUP($B345,[1]!Table1[#All],T$1,FALSE),""))</f>
        <v/>
      </c>
      <c r="U345" t="str">
        <f>IF($B345="","",IFERROR(VLOOKUP($B345,[1]!Table1[#All],U$1,FALSE),""))</f>
        <v/>
      </c>
      <c r="V345" t="str">
        <f>IF($B345="","",IFERROR(VLOOKUP($B345,[1]!Table1[#All],V$1,FALSE),""))</f>
        <v/>
      </c>
      <c r="W345" t="str">
        <f>IF($B345="","",IFERROR(VLOOKUP($B345,[1]!Table1[#All],W$1,FALSE),""))</f>
        <v/>
      </c>
      <c r="X345" t="str">
        <f>IF($B345="","",IFERROR(VLOOKUP($B345,[1]!Table1[#All],X$1,FALSE),""))</f>
        <v/>
      </c>
      <c r="Y345" t="str">
        <f>IF($B345="","",IFERROR(VLOOKUP($B345,[1]!Table1[#All],Y$1,FALSE),""))</f>
        <v/>
      </c>
      <c r="Z345">
        <v>110</v>
      </c>
      <c r="AA345">
        <v>583</v>
      </c>
      <c r="AB345">
        <v>2195</v>
      </c>
      <c r="AC345">
        <v>51821</v>
      </c>
      <c r="AD345">
        <v>678</v>
      </c>
      <c r="AE345">
        <v>0.21</v>
      </c>
      <c r="AF345">
        <v>1.47</v>
      </c>
      <c r="AG345">
        <v>5.28</v>
      </c>
      <c r="AH345">
        <v>0.22</v>
      </c>
      <c r="AI345">
        <v>6.87</v>
      </c>
      <c r="AJ345">
        <v>3.68</v>
      </c>
      <c r="AK345">
        <v>0.04</v>
      </c>
      <c r="AL345">
        <v>3</v>
      </c>
      <c r="AM345">
        <v>-0.27</v>
      </c>
      <c r="AN345">
        <v>0.03</v>
      </c>
      <c r="AO345">
        <v>0.94</v>
      </c>
    </row>
    <row r="346" spans="1:41" x14ac:dyDescent="0.25">
      <c r="A346" t="s">
        <v>374</v>
      </c>
      <c r="B346" t="str">
        <f t="shared" si="5"/>
        <v>205R00021</v>
      </c>
      <c r="F346">
        <v>-121.57810000000001</v>
      </c>
      <c r="G346">
        <v>37.255099999999999</v>
      </c>
      <c r="I346" t="str">
        <f>IF($B346="","",IFERROR(VLOOKUP($B346,[1]!Table1[#All],3,FALSE),""))</f>
        <v/>
      </c>
      <c r="J346" t="str">
        <f>IF($B346="","",IFERROR(VLOOKUP($B346,[1]!Table1[#All],5,FALSE),""))</f>
        <v/>
      </c>
      <c r="K346" t="str">
        <f>IF($B346="","",IFERROR(VLOOKUP($B346,[1]!Table1[#All],7,FALSE),""))</f>
        <v/>
      </c>
      <c r="L346" t="str">
        <f>IF($B346="","",IFERROR(VLOOKUP($B346,[1]!Table1[#All],70,FALSE),""))</f>
        <v/>
      </c>
      <c r="M346">
        <v>18.75</v>
      </c>
      <c r="N346" t="str">
        <f>IF($B346="","",IFERROR(VLOOKUP($B346,[1]!Table1[#All],N$1,FALSE),""))</f>
        <v/>
      </c>
      <c r="O346" t="str">
        <f>IF($B346="","",IFERROR(VLOOKUP($B346,[1]!Table1[#All],O$1,FALSE),""))</f>
        <v/>
      </c>
      <c r="P346" t="str">
        <f>IF($B346="","",IFERROR(VLOOKUP($B346,[1]!Table1[#All],P$1,FALSE),""))</f>
        <v/>
      </c>
      <c r="Q346" t="str">
        <f>IF($B346="","",IFERROR(VLOOKUP($B346,[1]!Table1[#All],Q$1,FALSE),""))</f>
        <v/>
      </c>
      <c r="R346" t="str">
        <f>IF($B346="","",IFERROR(VLOOKUP($B346,[1]!Table1[#All],R$1,FALSE),""))</f>
        <v/>
      </c>
      <c r="S346" t="str">
        <f>IF($B346="","",IFERROR(VLOOKUP($B346,[1]!Table1[#All],S$1,FALSE),""))</f>
        <v/>
      </c>
      <c r="T346" t="str">
        <f>IF($B346="","",IFERROR(VLOOKUP($B346,[1]!Table1[#All],T$1,FALSE),""))</f>
        <v/>
      </c>
      <c r="U346" t="str">
        <f>IF($B346="","",IFERROR(VLOOKUP($B346,[1]!Table1[#All],U$1,FALSE),""))</f>
        <v/>
      </c>
      <c r="V346" t="str">
        <f>IF($B346="","",IFERROR(VLOOKUP($B346,[1]!Table1[#All],V$1,FALSE),""))</f>
        <v/>
      </c>
      <c r="W346" t="str">
        <f>IF($B346="","",IFERROR(VLOOKUP($B346,[1]!Table1[#All],W$1,FALSE),""))</f>
        <v/>
      </c>
      <c r="X346" t="str">
        <f>IF($B346="","",IFERROR(VLOOKUP($B346,[1]!Table1[#All],X$1,FALSE),""))</f>
        <v/>
      </c>
      <c r="Y346" t="str">
        <f>IF($B346="","",IFERROR(VLOOKUP($B346,[1]!Table1[#All],Y$1,FALSE),""))</f>
        <v/>
      </c>
      <c r="Z346">
        <v>651</v>
      </c>
      <c r="AA346">
        <v>460</v>
      </c>
      <c r="AB346">
        <v>1978</v>
      </c>
      <c r="AC346">
        <v>60579</v>
      </c>
      <c r="AD346">
        <v>696</v>
      </c>
      <c r="AE346">
        <v>0.27</v>
      </c>
      <c r="AF346">
        <v>1.53</v>
      </c>
      <c r="AG346">
        <v>3</v>
      </c>
      <c r="AH346">
        <v>0.09</v>
      </c>
      <c r="AI346">
        <v>3.36</v>
      </c>
      <c r="AJ346">
        <v>3.48</v>
      </c>
      <c r="AK346">
        <v>0.06</v>
      </c>
      <c r="AL346">
        <v>100</v>
      </c>
      <c r="AM346">
        <v>-0.68</v>
      </c>
      <c r="AN346">
        <v>0.05</v>
      </c>
      <c r="AO346">
        <v>1.27</v>
      </c>
    </row>
    <row r="347" spans="1:41" x14ac:dyDescent="0.25">
      <c r="A347" t="s">
        <v>375</v>
      </c>
      <c r="B347" t="str">
        <f t="shared" si="5"/>
        <v>205R00026</v>
      </c>
      <c r="F347">
        <v>-121.9714</v>
      </c>
      <c r="G347">
        <v>37.230600000000003</v>
      </c>
      <c r="I347" t="str">
        <f>IF($B347="","",IFERROR(VLOOKUP($B347,[1]!Table1[#All],3,FALSE),""))</f>
        <v/>
      </c>
      <c r="J347" t="str">
        <f>IF($B347="","",IFERROR(VLOOKUP($B347,[1]!Table1[#All],5,FALSE),""))</f>
        <v/>
      </c>
      <c r="K347" t="str">
        <f>IF($B347="","",IFERROR(VLOOKUP($B347,[1]!Table1[#All],7,FALSE),""))</f>
        <v/>
      </c>
      <c r="L347" t="str">
        <f>IF($B347="","",IFERROR(VLOOKUP($B347,[1]!Table1[#All],70,FALSE),""))</f>
        <v/>
      </c>
      <c r="M347">
        <v>110.34</v>
      </c>
      <c r="N347" t="str">
        <f>IF($B347="","",IFERROR(VLOOKUP($B347,[1]!Table1[#All],N$1,FALSE),""))</f>
        <v/>
      </c>
      <c r="O347" t="str">
        <f>IF($B347="","",IFERROR(VLOOKUP($B347,[1]!Table1[#All],O$1,FALSE),""))</f>
        <v/>
      </c>
      <c r="P347" t="str">
        <f>IF($B347="","",IFERROR(VLOOKUP($B347,[1]!Table1[#All],P$1,FALSE),""))</f>
        <v/>
      </c>
      <c r="Q347" t="str">
        <f>IF($B347="","",IFERROR(VLOOKUP($B347,[1]!Table1[#All],Q$1,FALSE),""))</f>
        <v/>
      </c>
      <c r="R347" t="str">
        <f>IF($B347="","",IFERROR(VLOOKUP($B347,[1]!Table1[#All],R$1,FALSE),""))</f>
        <v/>
      </c>
      <c r="S347" t="str">
        <f>IF($B347="","",IFERROR(VLOOKUP($B347,[1]!Table1[#All],S$1,FALSE),""))</f>
        <v/>
      </c>
      <c r="T347" t="str">
        <f>IF($B347="","",IFERROR(VLOOKUP($B347,[1]!Table1[#All],T$1,FALSE),""))</f>
        <v/>
      </c>
      <c r="U347" t="str">
        <f>IF($B347="","",IFERROR(VLOOKUP($B347,[1]!Table1[#All],U$1,FALSE),""))</f>
        <v/>
      </c>
      <c r="V347" t="str">
        <f>IF($B347="","",IFERROR(VLOOKUP($B347,[1]!Table1[#All],V$1,FALSE),""))</f>
        <v/>
      </c>
      <c r="W347" t="str">
        <f>IF($B347="","",IFERROR(VLOOKUP($B347,[1]!Table1[#All],W$1,FALSE),""))</f>
        <v/>
      </c>
      <c r="X347" t="str">
        <f>IF($B347="","",IFERROR(VLOOKUP($B347,[1]!Table1[#All],X$1,FALSE),""))</f>
        <v/>
      </c>
      <c r="Y347" t="str">
        <f>IF($B347="","",IFERROR(VLOOKUP($B347,[1]!Table1[#All],Y$1,FALSE),""))</f>
        <v/>
      </c>
      <c r="Z347">
        <v>107</v>
      </c>
      <c r="AA347">
        <v>1046</v>
      </c>
      <c r="AB347">
        <v>2212</v>
      </c>
      <c r="AC347">
        <v>44561</v>
      </c>
      <c r="AD347">
        <v>929</v>
      </c>
      <c r="AE347">
        <v>0.26</v>
      </c>
      <c r="AF347">
        <v>1.5</v>
      </c>
      <c r="AG347">
        <v>5.82</v>
      </c>
      <c r="AH347">
        <v>0.13</v>
      </c>
      <c r="AI347">
        <v>7.25</v>
      </c>
      <c r="AJ347">
        <v>3.46</v>
      </c>
      <c r="AK347">
        <v>0.34</v>
      </c>
      <c r="AL347">
        <v>98</v>
      </c>
      <c r="AM347">
        <v>-0.64</v>
      </c>
      <c r="AN347">
        <v>0.06</v>
      </c>
      <c r="AO347">
        <v>2.04</v>
      </c>
    </row>
    <row r="348" spans="1:41" x14ac:dyDescent="0.25">
      <c r="A348" t="s">
        <v>376</v>
      </c>
      <c r="B348" t="str">
        <f t="shared" si="5"/>
        <v>205R00035</v>
      </c>
      <c r="F348">
        <v>-121.8567</v>
      </c>
      <c r="G348">
        <v>37.381500000000003</v>
      </c>
      <c r="I348" t="str">
        <f>IF($B348="","",IFERROR(VLOOKUP($B348,[1]!Table1[#All],3,FALSE),""))</f>
        <v/>
      </c>
      <c r="J348" t="str">
        <f>IF($B348="","",IFERROR(VLOOKUP($B348,[1]!Table1[#All],5,FALSE),""))</f>
        <v/>
      </c>
      <c r="K348" t="str">
        <f>IF($B348="","",IFERROR(VLOOKUP($B348,[1]!Table1[#All],7,FALSE),""))</f>
        <v/>
      </c>
      <c r="L348" t="str">
        <f>IF($B348="","",IFERROR(VLOOKUP($B348,[1]!Table1[#All],70,FALSE),""))</f>
        <v/>
      </c>
      <c r="M348">
        <v>58.68</v>
      </c>
      <c r="N348" t="str">
        <f>IF($B348="","",IFERROR(VLOOKUP($B348,[1]!Table1[#All],N$1,FALSE),""))</f>
        <v/>
      </c>
      <c r="O348" t="str">
        <f>IF($B348="","",IFERROR(VLOOKUP($B348,[1]!Table1[#All],O$1,FALSE),""))</f>
        <v/>
      </c>
      <c r="P348" t="str">
        <f>IF($B348="","",IFERROR(VLOOKUP($B348,[1]!Table1[#All],P$1,FALSE),""))</f>
        <v/>
      </c>
      <c r="Q348" t="str">
        <f>IF($B348="","",IFERROR(VLOOKUP($B348,[1]!Table1[#All],Q$1,FALSE),""))</f>
        <v/>
      </c>
      <c r="R348" t="str">
        <f>IF($B348="","",IFERROR(VLOOKUP($B348,[1]!Table1[#All],R$1,FALSE),""))</f>
        <v/>
      </c>
      <c r="S348" t="str">
        <f>IF($B348="","",IFERROR(VLOOKUP($B348,[1]!Table1[#All],S$1,FALSE),""))</f>
        <v/>
      </c>
      <c r="T348" t="str">
        <f>IF($B348="","",IFERROR(VLOOKUP($B348,[1]!Table1[#All],T$1,FALSE),""))</f>
        <v/>
      </c>
      <c r="U348" t="str">
        <f>IF($B348="","",IFERROR(VLOOKUP($B348,[1]!Table1[#All],U$1,FALSE),""))</f>
        <v/>
      </c>
      <c r="V348" t="str">
        <f>IF($B348="","",IFERROR(VLOOKUP($B348,[1]!Table1[#All],V$1,FALSE),""))</f>
        <v/>
      </c>
      <c r="W348" t="str">
        <f>IF($B348="","",IFERROR(VLOOKUP($B348,[1]!Table1[#All],W$1,FALSE),""))</f>
        <v/>
      </c>
      <c r="X348" t="str">
        <f>IF($B348="","",IFERROR(VLOOKUP($B348,[1]!Table1[#All],X$1,FALSE),""))</f>
        <v/>
      </c>
      <c r="Y348" t="str">
        <f>IF($B348="","",IFERROR(VLOOKUP($B348,[1]!Table1[#All],Y$1,FALSE),""))</f>
        <v/>
      </c>
      <c r="Z348">
        <v>47</v>
      </c>
      <c r="AA348">
        <v>962</v>
      </c>
      <c r="AB348">
        <v>2167</v>
      </c>
      <c r="AC348">
        <v>38256</v>
      </c>
      <c r="AD348">
        <v>679</v>
      </c>
      <c r="AE348">
        <v>0.3</v>
      </c>
      <c r="AF348">
        <v>1.53</v>
      </c>
      <c r="AG348">
        <v>3.87</v>
      </c>
      <c r="AH348">
        <v>0.09</v>
      </c>
      <c r="AI348">
        <v>7.65</v>
      </c>
      <c r="AJ348">
        <v>2.91</v>
      </c>
      <c r="AK348">
        <v>0.41</v>
      </c>
      <c r="AL348">
        <v>100</v>
      </c>
      <c r="AM348">
        <v>-0.65</v>
      </c>
      <c r="AN348">
        <v>7.0000000000000007E-2</v>
      </c>
      <c r="AO348">
        <v>1.77</v>
      </c>
    </row>
    <row r="349" spans="1:41" x14ac:dyDescent="0.25">
      <c r="A349" t="s">
        <v>377</v>
      </c>
      <c r="B349" t="str">
        <f t="shared" si="5"/>
        <v>205R00042</v>
      </c>
      <c r="F349">
        <v>-121.7702</v>
      </c>
      <c r="G349">
        <v>37.245800000000003</v>
      </c>
      <c r="I349" t="str">
        <f>IF($B349="","",IFERROR(VLOOKUP($B349,[1]!Table1[#All],3,FALSE),""))</f>
        <v/>
      </c>
      <c r="J349" t="str">
        <f>IF($B349="","",IFERROR(VLOOKUP($B349,[1]!Table1[#All],5,FALSE),""))</f>
        <v/>
      </c>
      <c r="K349" t="str">
        <f>IF($B349="","",IFERROR(VLOOKUP($B349,[1]!Table1[#All],7,FALSE),""))</f>
        <v/>
      </c>
      <c r="L349" t="str">
        <f>IF($B349="","",IFERROR(VLOOKUP($B349,[1]!Table1[#All],70,FALSE),""))</f>
        <v/>
      </c>
      <c r="M349">
        <v>589.23</v>
      </c>
      <c r="N349" t="str">
        <f>IF($B349="","",IFERROR(VLOOKUP($B349,[1]!Table1[#All],N$1,FALSE),""))</f>
        <v/>
      </c>
      <c r="O349" t="str">
        <f>IF($B349="","",IFERROR(VLOOKUP($B349,[1]!Table1[#All],O$1,FALSE),""))</f>
        <v/>
      </c>
      <c r="P349" t="str">
        <f>IF($B349="","",IFERROR(VLOOKUP($B349,[1]!Table1[#All],P$1,FALSE),""))</f>
        <v/>
      </c>
      <c r="Q349" t="str">
        <f>IF($B349="","",IFERROR(VLOOKUP($B349,[1]!Table1[#All],Q$1,FALSE),""))</f>
        <v/>
      </c>
      <c r="R349" t="str">
        <f>IF($B349="","",IFERROR(VLOOKUP($B349,[1]!Table1[#All],R$1,FALSE),""))</f>
        <v/>
      </c>
      <c r="S349" t="str">
        <f>IF($B349="","",IFERROR(VLOOKUP($B349,[1]!Table1[#All],S$1,FALSE),""))</f>
        <v/>
      </c>
      <c r="T349" t="str">
        <f>IF($B349="","",IFERROR(VLOOKUP($B349,[1]!Table1[#All],T$1,FALSE),""))</f>
        <v/>
      </c>
      <c r="U349" t="str">
        <f>IF($B349="","",IFERROR(VLOOKUP($B349,[1]!Table1[#All],U$1,FALSE),""))</f>
        <v/>
      </c>
      <c r="V349" t="str">
        <f>IF($B349="","",IFERROR(VLOOKUP($B349,[1]!Table1[#All],V$1,FALSE),""))</f>
        <v/>
      </c>
      <c r="W349" t="str">
        <f>IF($B349="","",IFERROR(VLOOKUP($B349,[1]!Table1[#All],W$1,FALSE),""))</f>
        <v/>
      </c>
      <c r="X349" t="str">
        <f>IF($B349="","",IFERROR(VLOOKUP($B349,[1]!Table1[#All],X$1,FALSE),""))</f>
        <v/>
      </c>
      <c r="Y349" t="str">
        <f>IF($B349="","",IFERROR(VLOOKUP($B349,[1]!Table1[#All],Y$1,FALSE),""))</f>
        <v/>
      </c>
      <c r="Z349">
        <v>65</v>
      </c>
      <c r="AA349">
        <v>1046</v>
      </c>
      <c r="AB349">
        <v>2223</v>
      </c>
      <c r="AC349">
        <v>55131</v>
      </c>
      <c r="AD349">
        <v>542</v>
      </c>
      <c r="AE349">
        <v>0.28000000000000003</v>
      </c>
      <c r="AF349">
        <v>1.52</v>
      </c>
      <c r="AG349">
        <v>6.1</v>
      </c>
      <c r="AH349">
        <v>0.1</v>
      </c>
      <c r="AI349">
        <v>7.32</v>
      </c>
      <c r="AJ349">
        <v>2.85</v>
      </c>
      <c r="AK349">
        <v>0.39</v>
      </c>
      <c r="AL349">
        <v>100</v>
      </c>
      <c r="AM349">
        <v>-0.53</v>
      </c>
      <c r="AN349">
        <v>0.1</v>
      </c>
      <c r="AO349">
        <v>2.77</v>
      </c>
    </row>
    <row r="350" spans="1:41" x14ac:dyDescent="0.25">
      <c r="A350" t="s">
        <v>378</v>
      </c>
      <c r="B350" t="str">
        <f t="shared" si="5"/>
        <v>205R00058</v>
      </c>
      <c r="F350">
        <v>-122.08410000000001</v>
      </c>
      <c r="G350">
        <v>37.2517</v>
      </c>
      <c r="I350" t="str">
        <f>IF($B350="","",IFERROR(VLOOKUP($B350,[1]!Table1[#All],3,FALSE),""))</f>
        <v/>
      </c>
      <c r="J350" t="str">
        <f>IF($B350="","",IFERROR(VLOOKUP($B350,[1]!Table1[#All],5,FALSE),""))</f>
        <v/>
      </c>
      <c r="K350" t="str">
        <f>IF($B350="","",IFERROR(VLOOKUP($B350,[1]!Table1[#All],7,FALSE),""))</f>
        <v/>
      </c>
      <c r="L350" t="str">
        <f>IF($B350="","",IFERROR(VLOOKUP($B350,[1]!Table1[#All],70,FALSE),""))</f>
        <v/>
      </c>
      <c r="M350">
        <v>3.85</v>
      </c>
      <c r="N350" t="str">
        <f>IF($B350="","",IFERROR(VLOOKUP($B350,[1]!Table1[#All],N$1,FALSE),""))</f>
        <v/>
      </c>
      <c r="O350" t="str">
        <f>IF($B350="","",IFERROR(VLOOKUP($B350,[1]!Table1[#All],O$1,FALSE),""))</f>
        <v/>
      </c>
      <c r="P350" t="str">
        <f>IF($B350="","",IFERROR(VLOOKUP($B350,[1]!Table1[#All],P$1,FALSE),""))</f>
        <v/>
      </c>
      <c r="Q350" t="str">
        <f>IF($B350="","",IFERROR(VLOOKUP($B350,[1]!Table1[#All],Q$1,FALSE),""))</f>
        <v/>
      </c>
      <c r="R350" t="str">
        <f>IF($B350="","",IFERROR(VLOOKUP($B350,[1]!Table1[#All],R$1,FALSE),""))</f>
        <v/>
      </c>
      <c r="S350" t="str">
        <f>IF($B350="","",IFERROR(VLOOKUP($B350,[1]!Table1[#All],S$1,FALSE),""))</f>
        <v/>
      </c>
      <c r="T350" t="str">
        <f>IF($B350="","",IFERROR(VLOOKUP($B350,[1]!Table1[#All],T$1,FALSE),""))</f>
        <v/>
      </c>
      <c r="U350" t="str">
        <f>IF($B350="","",IFERROR(VLOOKUP($B350,[1]!Table1[#All],U$1,FALSE),""))</f>
        <v/>
      </c>
      <c r="V350" t="str">
        <f>IF($B350="","",IFERROR(VLOOKUP($B350,[1]!Table1[#All],V$1,FALSE),""))</f>
        <v/>
      </c>
      <c r="W350" t="str">
        <f>IF($B350="","",IFERROR(VLOOKUP($B350,[1]!Table1[#All],W$1,FALSE),""))</f>
        <v/>
      </c>
      <c r="X350" t="str">
        <f>IF($B350="","",IFERROR(VLOOKUP($B350,[1]!Table1[#All],X$1,FALSE),""))</f>
        <v/>
      </c>
      <c r="Y350" t="str">
        <f>IF($B350="","",IFERROR(VLOOKUP($B350,[1]!Table1[#All],Y$1,FALSE),""))</f>
        <v/>
      </c>
      <c r="Z350">
        <v>370</v>
      </c>
      <c r="AA350">
        <v>578</v>
      </c>
      <c r="AB350">
        <v>2069</v>
      </c>
      <c r="AC350">
        <v>95968</v>
      </c>
      <c r="AD350">
        <v>1009</v>
      </c>
      <c r="AE350">
        <v>0.2</v>
      </c>
      <c r="AF350">
        <v>1.46</v>
      </c>
      <c r="AG350">
        <v>6.25</v>
      </c>
      <c r="AH350">
        <v>0.12</v>
      </c>
      <c r="AI350">
        <v>16.71</v>
      </c>
      <c r="AJ350">
        <v>3.82</v>
      </c>
      <c r="AK350">
        <v>1.17</v>
      </c>
      <c r="AL350">
        <v>70</v>
      </c>
      <c r="AM350">
        <v>-0.71</v>
      </c>
      <c r="AN350">
        <v>0.05</v>
      </c>
      <c r="AO350">
        <v>0.59</v>
      </c>
    </row>
    <row r="351" spans="1:41" x14ac:dyDescent="0.25">
      <c r="A351" t="s">
        <v>379</v>
      </c>
      <c r="B351" t="str">
        <f t="shared" si="5"/>
        <v>205R00067</v>
      </c>
      <c r="F351">
        <v>-121.9686</v>
      </c>
      <c r="G351">
        <v>37.376899999999999</v>
      </c>
      <c r="I351" t="str">
        <f>IF($B351="","",IFERROR(VLOOKUP($B351,[1]!Table1[#All],3,FALSE),""))</f>
        <v/>
      </c>
      <c r="J351" t="str">
        <f>IF($B351="","",IFERROR(VLOOKUP($B351,[1]!Table1[#All],5,FALSE),""))</f>
        <v/>
      </c>
      <c r="K351" t="str">
        <f>IF($B351="","",IFERROR(VLOOKUP($B351,[1]!Table1[#All],7,FALSE),""))</f>
        <v/>
      </c>
      <c r="L351" t="str">
        <f>IF($B351="","",IFERROR(VLOOKUP($B351,[1]!Table1[#All],70,FALSE),""))</f>
        <v/>
      </c>
      <c r="M351">
        <v>105.53</v>
      </c>
      <c r="N351" t="str">
        <f>IF($B351="","",IFERROR(VLOOKUP($B351,[1]!Table1[#All],N$1,FALSE),""))</f>
        <v/>
      </c>
      <c r="O351" t="str">
        <f>IF($B351="","",IFERROR(VLOOKUP($B351,[1]!Table1[#All],O$1,FALSE),""))</f>
        <v/>
      </c>
      <c r="P351" t="str">
        <f>IF($B351="","",IFERROR(VLOOKUP($B351,[1]!Table1[#All],P$1,FALSE),""))</f>
        <v/>
      </c>
      <c r="Q351" t="str">
        <f>IF($B351="","",IFERROR(VLOOKUP($B351,[1]!Table1[#All],Q$1,FALSE),""))</f>
        <v/>
      </c>
      <c r="R351" t="str">
        <f>IF($B351="","",IFERROR(VLOOKUP($B351,[1]!Table1[#All],R$1,FALSE),""))</f>
        <v/>
      </c>
      <c r="S351" t="str">
        <f>IF($B351="","",IFERROR(VLOOKUP($B351,[1]!Table1[#All],S$1,FALSE),""))</f>
        <v/>
      </c>
      <c r="T351" t="str">
        <f>IF($B351="","",IFERROR(VLOOKUP($B351,[1]!Table1[#All],T$1,FALSE),""))</f>
        <v/>
      </c>
      <c r="U351" t="str">
        <f>IF($B351="","",IFERROR(VLOOKUP($B351,[1]!Table1[#All],U$1,FALSE),""))</f>
        <v/>
      </c>
      <c r="V351" t="str">
        <f>IF($B351="","",IFERROR(VLOOKUP($B351,[1]!Table1[#All],V$1,FALSE),""))</f>
        <v/>
      </c>
      <c r="W351" t="str">
        <f>IF($B351="","",IFERROR(VLOOKUP($B351,[1]!Table1[#All],W$1,FALSE),""))</f>
        <v/>
      </c>
      <c r="X351" t="str">
        <f>IF($B351="","",IFERROR(VLOOKUP($B351,[1]!Table1[#All],X$1,FALSE),""))</f>
        <v/>
      </c>
      <c r="Y351" t="str">
        <f>IF($B351="","",IFERROR(VLOOKUP($B351,[1]!Table1[#All],Y$1,FALSE),""))</f>
        <v/>
      </c>
      <c r="Z351">
        <v>11</v>
      </c>
      <c r="AA351">
        <v>975</v>
      </c>
      <c r="AB351">
        <v>2155</v>
      </c>
      <c r="AC351">
        <v>37183</v>
      </c>
      <c r="AD351">
        <v>539</v>
      </c>
      <c r="AE351">
        <v>0.28999999999999998</v>
      </c>
      <c r="AF351">
        <v>1.46</v>
      </c>
      <c r="AG351">
        <v>2.21</v>
      </c>
      <c r="AH351">
        <v>0.13</v>
      </c>
      <c r="AI351">
        <v>4.3099999999999996</v>
      </c>
      <c r="AJ351">
        <v>1.7</v>
      </c>
      <c r="AK351">
        <v>0.24</v>
      </c>
      <c r="AL351">
        <v>15</v>
      </c>
      <c r="AM351">
        <v>1.1000000000000001</v>
      </c>
      <c r="AN351">
        <v>0.55000000000000004</v>
      </c>
      <c r="AO351">
        <v>2.02</v>
      </c>
    </row>
    <row r="352" spans="1:41" x14ac:dyDescent="0.25">
      <c r="A352" t="s">
        <v>380</v>
      </c>
      <c r="B352" t="str">
        <f t="shared" si="5"/>
        <v>205R00088</v>
      </c>
      <c r="F352">
        <v>-122.2196</v>
      </c>
      <c r="G352">
        <v>37.372</v>
      </c>
      <c r="I352" t="str">
        <f>IF($B352="","",IFERROR(VLOOKUP($B352,[1]!Table1[#All],3,FALSE),""))</f>
        <v/>
      </c>
      <c r="J352" t="str">
        <f>IF($B352="","",IFERROR(VLOOKUP($B352,[1]!Table1[#All],5,FALSE),""))</f>
        <v/>
      </c>
      <c r="K352" t="str">
        <f>IF($B352="","",IFERROR(VLOOKUP($B352,[1]!Table1[#All],7,FALSE),""))</f>
        <v/>
      </c>
      <c r="L352" t="str">
        <f>IF($B352="","",IFERROR(VLOOKUP($B352,[1]!Table1[#All],70,FALSE),""))</f>
        <v/>
      </c>
      <c r="M352">
        <v>13.15</v>
      </c>
      <c r="N352" t="str">
        <f>IF($B352="","",IFERROR(VLOOKUP($B352,[1]!Table1[#All],N$1,FALSE),""))</f>
        <v/>
      </c>
      <c r="O352" t="str">
        <f>IF($B352="","",IFERROR(VLOOKUP($B352,[1]!Table1[#All],O$1,FALSE),""))</f>
        <v/>
      </c>
      <c r="P352" t="str">
        <f>IF($B352="","",IFERROR(VLOOKUP($B352,[1]!Table1[#All],P$1,FALSE),""))</f>
        <v/>
      </c>
      <c r="Q352" t="str">
        <f>IF($B352="","",IFERROR(VLOOKUP($B352,[1]!Table1[#All],Q$1,FALSE),""))</f>
        <v/>
      </c>
      <c r="R352" t="str">
        <f>IF($B352="","",IFERROR(VLOOKUP($B352,[1]!Table1[#All],R$1,FALSE),""))</f>
        <v/>
      </c>
      <c r="S352" t="str">
        <f>IF($B352="","",IFERROR(VLOOKUP($B352,[1]!Table1[#All],S$1,FALSE),""))</f>
        <v/>
      </c>
      <c r="T352" t="str">
        <f>IF($B352="","",IFERROR(VLOOKUP($B352,[1]!Table1[#All],T$1,FALSE),""))</f>
        <v/>
      </c>
      <c r="U352" t="str">
        <f>IF($B352="","",IFERROR(VLOOKUP($B352,[1]!Table1[#All],U$1,FALSE),""))</f>
        <v/>
      </c>
      <c r="V352" t="str">
        <f>IF($B352="","",IFERROR(VLOOKUP($B352,[1]!Table1[#All],V$1,FALSE),""))</f>
        <v/>
      </c>
      <c r="W352" t="str">
        <f>IF($B352="","",IFERROR(VLOOKUP($B352,[1]!Table1[#All],W$1,FALSE),""))</f>
        <v/>
      </c>
      <c r="X352" t="str">
        <f>IF($B352="","",IFERROR(VLOOKUP($B352,[1]!Table1[#All],X$1,FALSE),""))</f>
        <v/>
      </c>
      <c r="Y352" t="str">
        <f>IF($B352="","",IFERROR(VLOOKUP($B352,[1]!Table1[#All],Y$1,FALSE),""))</f>
        <v/>
      </c>
      <c r="Z352">
        <v>171</v>
      </c>
      <c r="AA352">
        <v>608</v>
      </c>
      <c r="AB352">
        <v>2216</v>
      </c>
      <c r="AC352">
        <v>68947</v>
      </c>
      <c r="AD352">
        <v>1136</v>
      </c>
      <c r="AE352">
        <v>0.23</v>
      </c>
      <c r="AF352">
        <v>1.44</v>
      </c>
      <c r="AG352">
        <v>4.5</v>
      </c>
      <c r="AH352">
        <v>0.13</v>
      </c>
      <c r="AI352">
        <v>10.98</v>
      </c>
      <c r="AJ352">
        <v>2.75</v>
      </c>
      <c r="AK352">
        <v>0.6</v>
      </c>
      <c r="AL352">
        <v>100</v>
      </c>
      <c r="AM352">
        <v>-0.73</v>
      </c>
      <c r="AN352">
        <v>0.05</v>
      </c>
      <c r="AO352">
        <v>1.1200000000000001</v>
      </c>
    </row>
    <row r="353" spans="1:41" x14ac:dyDescent="0.25">
      <c r="A353" t="s">
        <v>381</v>
      </c>
      <c r="B353" t="str">
        <f t="shared" si="5"/>
        <v>205R00090</v>
      </c>
      <c r="F353">
        <v>-121.8792</v>
      </c>
      <c r="G353">
        <v>37.2881</v>
      </c>
      <c r="I353" t="str">
        <f>IF($B353="","",IFERROR(VLOOKUP($B353,[1]!Table1[#All],3,FALSE),""))</f>
        <v/>
      </c>
      <c r="J353" t="str">
        <f>IF($B353="","",IFERROR(VLOOKUP($B353,[1]!Table1[#All],5,FALSE),""))</f>
        <v/>
      </c>
      <c r="K353" t="str">
        <f>IF($B353="","",IFERROR(VLOOKUP($B353,[1]!Table1[#All],7,FALSE),""))</f>
        <v/>
      </c>
      <c r="L353" t="str">
        <f>IF($B353="","",IFERROR(VLOOKUP($B353,[1]!Table1[#All],70,FALSE),""))</f>
        <v/>
      </c>
      <c r="M353">
        <v>47.53</v>
      </c>
      <c r="N353" t="str">
        <f>IF($B353="","",IFERROR(VLOOKUP($B353,[1]!Table1[#All],N$1,FALSE),""))</f>
        <v/>
      </c>
      <c r="O353" t="str">
        <f>IF($B353="","",IFERROR(VLOOKUP($B353,[1]!Table1[#All],O$1,FALSE),""))</f>
        <v/>
      </c>
      <c r="P353" t="str">
        <f>IF($B353="","",IFERROR(VLOOKUP($B353,[1]!Table1[#All],P$1,FALSE),""))</f>
        <v/>
      </c>
      <c r="Q353" t="str">
        <f>IF($B353="","",IFERROR(VLOOKUP($B353,[1]!Table1[#All],Q$1,FALSE),""))</f>
        <v/>
      </c>
      <c r="R353" t="str">
        <f>IF($B353="","",IFERROR(VLOOKUP($B353,[1]!Table1[#All],R$1,FALSE),""))</f>
        <v/>
      </c>
      <c r="S353" t="str">
        <f>IF($B353="","",IFERROR(VLOOKUP($B353,[1]!Table1[#All],S$1,FALSE),""))</f>
        <v/>
      </c>
      <c r="T353" t="str">
        <f>IF($B353="","",IFERROR(VLOOKUP($B353,[1]!Table1[#All],T$1,FALSE),""))</f>
        <v/>
      </c>
      <c r="U353" t="str">
        <f>IF($B353="","",IFERROR(VLOOKUP($B353,[1]!Table1[#All],U$1,FALSE),""))</f>
        <v/>
      </c>
      <c r="V353" t="str">
        <f>IF($B353="","",IFERROR(VLOOKUP($B353,[1]!Table1[#All],V$1,FALSE),""))</f>
        <v/>
      </c>
      <c r="W353" t="str">
        <f>IF($B353="","",IFERROR(VLOOKUP($B353,[1]!Table1[#All],W$1,FALSE),""))</f>
        <v/>
      </c>
      <c r="X353" t="str">
        <f>IF($B353="","",IFERROR(VLOOKUP($B353,[1]!Table1[#All],X$1,FALSE),""))</f>
        <v/>
      </c>
      <c r="Y353" t="str">
        <f>IF($B353="","",IFERROR(VLOOKUP($B353,[1]!Table1[#All],Y$1,FALSE),""))</f>
        <v/>
      </c>
      <c r="Z353">
        <v>45</v>
      </c>
      <c r="AA353">
        <v>307</v>
      </c>
      <c r="AB353">
        <v>2200</v>
      </c>
      <c r="AC353">
        <v>39973</v>
      </c>
      <c r="AD353">
        <v>470</v>
      </c>
      <c r="AE353">
        <v>0.32</v>
      </c>
      <c r="AF353">
        <v>1.45</v>
      </c>
      <c r="AG353">
        <v>2.52</v>
      </c>
      <c r="AH353">
        <v>0.12</v>
      </c>
      <c r="AI353">
        <v>2.17</v>
      </c>
      <c r="AJ353">
        <v>0.65</v>
      </c>
      <c r="AK353">
        <v>0.13</v>
      </c>
      <c r="AL353">
        <v>72</v>
      </c>
      <c r="AM353">
        <v>1.44</v>
      </c>
      <c r="AN353">
        <v>0.66</v>
      </c>
      <c r="AO353">
        <v>1.68</v>
      </c>
    </row>
    <row r="354" spans="1:41" x14ac:dyDescent="0.25">
      <c r="A354" t="s">
        <v>382</v>
      </c>
      <c r="B354" t="str">
        <f t="shared" si="5"/>
        <v>205R00097</v>
      </c>
      <c r="D354" t="s">
        <v>28</v>
      </c>
      <c r="F354">
        <v>-121.48</v>
      </c>
      <c r="G354">
        <v>37.121000000000002</v>
      </c>
      <c r="I354" t="str">
        <f>IF($B354="","",IFERROR(VLOOKUP($B354,[1]!Table1[#All],3,FALSE),""))</f>
        <v/>
      </c>
      <c r="J354" t="str">
        <f>IF($B354="","",IFERROR(VLOOKUP($B354,[1]!Table1[#All],5,FALSE),""))</f>
        <v/>
      </c>
      <c r="K354" t="str">
        <f>IF($B354="","",IFERROR(VLOOKUP($B354,[1]!Table1[#All],7,FALSE),""))</f>
        <v/>
      </c>
      <c r="L354" t="str">
        <f>IF($B354="","",IFERROR(VLOOKUP($B354,[1]!Table1[#All],70,FALSE),""))</f>
        <v/>
      </c>
      <c r="M354">
        <v>303.25</v>
      </c>
      <c r="N354" t="str">
        <f>IF($B354="","",IFERROR(VLOOKUP($B354,[1]!Table1[#All],N$1,FALSE),""))</f>
        <v/>
      </c>
      <c r="O354" t="str">
        <f>IF($B354="","",IFERROR(VLOOKUP($B354,[1]!Table1[#All],O$1,FALSE),""))</f>
        <v/>
      </c>
      <c r="P354" t="str">
        <f>IF($B354="","",IFERROR(VLOOKUP($B354,[1]!Table1[#All],P$1,FALSE),""))</f>
        <v/>
      </c>
      <c r="Q354" t="str">
        <f>IF($B354="","",IFERROR(VLOOKUP($B354,[1]!Table1[#All],Q$1,FALSE),""))</f>
        <v/>
      </c>
      <c r="R354" t="str">
        <f>IF($B354="","",IFERROR(VLOOKUP($B354,[1]!Table1[#All],R$1,FALSE),""))</f>
        <v/>
      </c>
      <c r="S354" t="str">
        <f>IF($B354="","",IFERROR(VLOOKUP($B354,[1]!Table1[#All],S$1,FALSE),""))</f>
        <v/>
      </c>
      <c r="T354" t="str">
        <f>IF($B354="","",IFERROR(VLOOKUP($B354,[1]!Table1[#All],T$1,FALSE),""))</f>
        <v/>
      </c>
      <c r="U354" t="str">
        <f>IF($B354="","",IFERROR(VLOOKUP($B354,[1]!Table1[#All],U$1,FALSE),""))</f>
        <v/>
      </c>
      <c r="V354" t="str">
        <f>IF($B354="","",IFERROR(VLOOKUP($B354,[1]!Table1[#All],V$1,FALSE),""))</f>
        <v/>
      </c>
      <c r="W354" t="str">
        <f>IF($B354="","",IFERROR(VLOOKUP($B354,[1]!Table1[#All],W$1,FALSE),""))</f>
        <v/>
      </c>
      <c r="X354" t="str">
        <f>IF($B354="","",IFERROR(VLOOKUP($B354,[1]!Table1[#All],X$1,FALSE),""))</f>
        <v/>
      </c>
      <c r="Y354" t="str">
        <f>IF($B354="","",IFERROR(VLOOKUP($B354,[1]!Table1[#All],Y$1,FALSE),""))</f>
        <v/>
      </c>
      <c r="Z354">
        <v>313</v>
      </c>
      <c r="AA354">
        <v>804</v>
      </c>
      <c r="AB354">
        <v>2148</v>
      </c>
      <c r="AC354">
        <v>58588</v>
      </c>
      <c r="AD354">
        <v>560</v>
      </c>
      <c r="AE354">
        <v>0.28000000000000003</v>
      </c>
      <c r="AF354">
        <v>1.53</v>
      </c>
      <c r="AG354">
        <v>3.89</v>
      </c>
      <c r="AH354">
        <v>0.09</v>
      </c>
      <c r="AI354">
        <v>4.51</v>
      </c>
      <c r="AJ354">
        <v>3.4</v>
      </c>
      <c r="AK354">
        <v>0.15</v>
      </c>
      <c r="AL354">
        <v>100</v>
      </c>
      <c r="AM354">
        <v>-0.69</v>
      </c>
      <c r="AN354">
        <v>0.04</v>
      </c>
      <c r="AO354">
        <v>2.48</v>
      </c>
    </row>
    <row r="355" spans="1:41" x14ac:dyDescent="0.25">
      <c r="A355" t="s">
        <v>383</v>
      </c>
      <c r="B355" t="str">
        <f t="shared" si="5"/>
        <v>205R00099</v>
      </c>
      <c r="F355">
        <v>-122.0217</v>
      </c>
      <c r="G355">
        <v>37.307699999999997</v>
      </c>
      <c r="I355" t="str">
        <f>IF($B355="","",IFERROR(VLOOKUP($B355,[1]!Table1[#All],3,FALSE),""))</f>
        <v/>
      </c>
      <c r="J355" t="str">
        <f>IF($B355="","",IFERROR(VLOOKUP($B355,[1]!Table1[#All],5,FALSE),""))</f>
        <v/>
      </c>
      <c r="K355" t="str">
        <f>IF($B355="","",IFERROR(VLOOKUP($B355,[1]!Table1[#All],7,FALSE),""))</f>
        <v/>
      </c>
      <c r="L355" t="str">
        <f>IF($B355="","",IFERROR(VLOOKUP($B355,[1]!Table1[#All],70,FALSE),""))</f>
        <v/>
      </c>
      <c r="M355">
        <v>17.79</v>
      </c>
      <c r="N355" t="str">
        <f>IF($B355="","",IFERROR(VLOOKUP($B355,[1]!Table1[#All],N$1,FALSE),""))</f>
        <v/>
      </c>
      <c r="O355" t="str">
        <f>IF($B355="","",IFERROR(VLOOKUP($B355,[1]!Table1[#All],O$1,FALSE),""))</f>
        <v/>
      </c>
      <c r="P355" t="str">
        <f>IF($B355="","",IFERROR(VLOOKUP($B355,[1]!Table1[#All],P$1,FALSE),""))</f>
        <v/>
      </c>
      <c r="Q355" t="str">
        <f>IF($B355="","",IFERROR(VLOOKUP($B355,[1]!Table1[#All],Q$1,FALSE),""))</f>
        <v/>
      </c>
      <c r="R355" t="str">
        <f>IF($B355="","",IFERROR(VLOOKUP($B355,[1]!Table1[#All],R$1,FALSE),""))</f>
        <v/>
      </c>
      <c r="S355" t="str">
        <f>IF($B355="","",IFERROR(VLOOKUP($B355,[1]!Table1[#All],S$1,FALSE),""))</f>
        <v/>
      </c>
      <c r="T355" t="str">
        <f>IF($B355="","",IFERROR(VLOOKUP($B355,[1]!Table1[#All],T$1,FALSE),""))</f>
        <v/>
      </c>
      <c r="U355" t="str">
        <f>IF($B355="","",IFERROR(VLOOKUP($B355,[1]!Table1[#All],U$1,FALSE),""))</f>
        <v/>
      </c>
      <c r="V355" t="str">
        <f>IF($B355="","",IFERROR(VLOOKUP($B355,[1]!Table1[#All],V$1,FALSE),""))</f>
        <v/>
      </c>
      <c r="W355" t="str">
        <f>IF($B355="","",IFERROR(VLOOKUP($B355,[1]!Table1[#All],W$1,FALSE),""))</f>
        <v/>
      </c>
      <c r="X355" t="str">
        <f>IF($B355="","",IFERROR(VLOOKUP($B355,[1]!Table1[#All],X$1,FALSE),""))</f>
        <v/>
      </c>
      <c r="Y355" t="str">
        <f>IF($B355="","",IFERROR(VLOOKUP($B355,[1]!Table1[#All],Y$1,FALSE),""))</f>
        <v/>
      </c>
      <c r="Z355">
        <v>75</v>
      </c>
      <c r="AA355">
        <v>547</v>
      </c>
      <c r="AB355">
        <v>2203</v>
      </c>
      <c r="AC355">
        <v>50055</v>
      </c>
      <c r="AD355">
        <v>542</v>
      </c>
      <c r="AE355">
        <v>0.28999999999999998</v>
      </c>
      <c r="AF355">
        <v>1.47</v>
      </c>
      <c r="AG355">
        <v>1.34</v>
      </c>
      <c r="AH355">
        <v>0.12</v>
      </c>
      <c r="AI355">
        <v>2.6</v>
      </c>
      <c r="AJ355">
        <v>1.94</v>
      </c>
      <c r="AK355">
        <v>0.09</v>
      </c>
      <c r="AL355">
        <v>0</v>
      </c>
      <c r="AM355">
        <v>0.5</v>
      </c>
      <c r="AN355">
        <v>0.4</v>
      </c>
      <c r="AO355">
        <v>1.25</v>
      </c>
    </row>
    <row r="356" spans="1:41" x14ac:dyDescent="0.25">
      <c r="A356" t="s">
        <v>384</v>
      </c>
      <c r="B356" t="str">
        <f t="shared" si="5"/>
        <v>205R00110</v>
      </c>
      <c r="F356">
        <v>-121.9123</v>
      </c>
      <c r="G356">
        <v>37.502699999999997</v>
      </c>
      <c r="I356" t="str">
        <f>IF($B356="","",IFERROR(VLOOKUP($B356,[1]!Table1[#All],3,FALSE),""))</f>
        <v/>
      </c>
      <c r="J356" t="str">
        <f>IF($B356="","",IFERROR(VLOOKUP($B356,[1]!Table1[#All],5,FALSE),""))</f>
        <v/>
      </c>
      <c r="K356" t="str">
        <f>IF($B356="","",IFERROR(VLOOKUP($B356,[1]!Table1[#All],7,FALSE),""))</f>
        <v/>
      </c>
      <c r="L356" t="str">
        <f>IF($B356="","",IFERROR(VLOOKUP($B356,[1]!Table1[#All],70,FALSE),""))</f>
        <v/>
      </c>
      <c r="M356">
        <v>4.84</v>
      </c>
      <c r="N356" t="str">
        <f>IF($B356="","",IFERROR(VLOOKUP($B356,[1]!Table1[#All],N$1,FALSE),""))</f>
        <v/>
      </c>
      <c r="O356" t="str">
        <f>IF($B356="","",IFERROR(VLOOKUP($B356,[1]!Table1[#All],O$1,FALSE),""))</f>
        <v/>
      </c>
      <c r="P356" t="str">
        <f>IF($B356="","",IFERROR(VLOOKUP($B356,[1]!Table1[#All],P$1,FALSE),""))</f>
        <v/>
      </c>
      <c r="Q356" t="str">
        <f>IF($B356="","",IFERROR(VLOOKUP($B356,[1]!Table1[#All],Q$1,FALSE),""))</f>
        <v/>
      </c>
      <c r="R356" t="str">
        <f>IF($B356="","",IFERROR(VLOOKUP($B356,[1]!Table1[#All],R$1,FALSE),""))</f>
        <v/>
      </c>
      <c r="S356" t="str">
        <f>IF($B356="","",IFERROR(VLOOKUP($B356,[1]!Table1[#All],S$1,FALSE),""))</f>
        <v/>
      </c>
      <c r="T356" t="str">
        <f>IF($B356="","",IFERROR(VLOOKUP($B356,[1]!Table1[#All],T$1,FALSE),""))</f>
        <v/>
      </c>
      <c r="U356" t="str">
        <f>IF($B356="","",IFERROR(VLOOKUP($B356,[1]!Table1[#All],U$1,FALSE),""))</f>
        <v/>
      </c>
      <c r="V356" t="str">
        <f>IF($B356="","",IFERROR(VLOOKUP($B356,[1]!Table1[#All],V$1,FALSE),""))</f>
        <v/>
      </c>
      <c r="W356" t="str">
        <f>IF($B356="","",IFERROR(VLOOKUP($B356,[1]!Table1[#All],W$1,FALSE),""))</f>
        <v/>
      </c>
      <c r="X356" t="str">
        <f>IF($B356="","",IFERROR(VLOOKUP($B356,[1]!Table1[#All],X$1,FALSE),""))</f>
        <v/>
      </c>
      <c r="Y356" t="str">
        <f>IF($B356="","",IFERROR(VLOOKUP($B356,[1]!Table1[#All],Y$1,FALSE),""))</f>
        <v/>
      </c>
      <c r="Z356">
        <v>92</v>
      </c>
      <c r="AA356">
        <v>696</v>
      </c>
      <c r="AB356">
        <v>2125</v>
      </c>
      <c r="AC356">
        <v>42243</v>
      </c>
      <c r="AD356">
        <v>539</v>
      </c>
      <c r="AE356">
        <v>0.3</v>
      </c>
      <c r="AF356">
        <v>1.53</v>
      </c>
      <c r="AG356">
        <v>1.67</v>
      </c>
      <c r="AH356">
        <v>0.12</v>
      </c>
      <c r="AI356">
        <v>4.84</v>
      </c>
      <c r="AJ356">
        <v>1.96</v>
      </c>
      <c r="AK356">
        <v>0.19</v>
      </c>
      <c r="AL356">
        <v>100</v>
      </c>
      <c r="AM356">
        <v>-0.79</v>
      </c>
      <c r="AN356">
        <v>0.04</v>
      </c>
      <c r="AO356">
        <v>0.68</v>
      </c>
    </row>
    <row r="357" spans="1:41" x14ac:dyDescent="0.25">
      <c r="A357" t="s">
        <v>385</v>
      </c>
      <c r="B357" t="str">
        <f t="shared" si="5"/>
        <v>205R00115</v>
      </c>
      <c r="F357">
        <v>-122.06910000000001</v>
      </c>
      <c r="G357">
        <v>37.405900000000003</v>
      </c>
      <c r="I357" t="str">
        <f>IF($B357="","",IFERROR(VLOOKUP($B357,[1]!Table1[#All],3,FALSE),""))</f>
        <v/>
      </c>
      <c r="J357" t="str">
        <f>IF($B357="","",IFERROR(VLOOKUP($B357,[1]!Table1[#All],5,FALSE),""))</f>
        <v/>
      </c>
      <c r="K357" t="str">
        <f>IF($B357="","",IFERROR(VLOOKUP($B357,[1]!Table1[#All],7,FALSE),""))</f>
        <v/>
      </c>
      <c r="L357" t="str">
        <f>IF($B357="","",IFERROR(VLOOKUP($B357,[1]!Table1[#All],70,FALSE),""))</f>
        <v/>
      </c>
      <c r="M357">
        <v>73.97</v>
      </c>
      <c r="N357" t="str">
        <f>IF($B357="","",IFERROR(VLOOKUP($B357,[1]!Table1[#All],N$1,FALSE),""))</f>
        <v/>
      </c>
      <c r="O357" t="str">
        <f>IF($B357="","",IFERROR(VLOOKUP($B357,[1]!Table1[#All],O$1,FALSE),""))</f>
        <v/>
      </c>
      <c r="P357" t="str">
        <f>IF($B357="","",IFERROR(VLOOKUP($B357,[1]!Table1[#All],P$1,FALSE),""))</f>
        <v/>
      </c>
      <c r="Q357" t="str">
        <f>IF($B357="","",IFERROR(VLOOKUP($B357,[1]!Table1[#All],Q$1,FALSE),""))</f>
        <v/>
      </c>
      <c r="R357" t="str">
        <f>IF($B357="","",IFERROR(VLOOKUP($B357,[1]!Table1[#All],R$1,FALSE),""))</f>
        <v/>
      </c>
      <c r="S357" t="str">
        <f>IF($B357="","",IFERROR(VLOOKUP($B357,[1]!Table1[#All],S$1,FALSE),""))</f>
        <v/>
      </c>
      <c r="T357" t="str">
        <f>IF($B357="","",IFERROR(VLOOKUP($B357,[1]!Table1[#All],T$1,FALSE),""))</f>
        <v/>
      </c>
      <c r="U357" t="str">
        <f>IF($B357="","",IFERROR(VLOOKUP($B357,[1]!Table1[#All],U$1,FALSE),""))</f>
        <v/>
      </c>
      <c r="V357" t="str">
        <f>IF($B357="","",IFERROR(VLOOKUP($B357,[1]!Table1[#All],V$1,FALSE),""))</f>
        <v/>
      </c>
      <c r="W357" t="str">
        <f>IF($B357="","",IFERROR(VLOOKUP($B357,[1]!Table1[#All],W$1,FALSE),""))</f>
        <v/>
      </c>
      <c r="X357" t="str">
        <f>IF($B357="","",IFERROR(VLOOKUP($B357,[1]!Table1[#All],X$1,FALSE),""))</f>
        <v/>
      </c>
      <c r="Y357" t="str">
        <f>IF($B357="","",IFERROR(VLOOKUP($B357,[1]!Table1[#All],Y$1,FALSE),""))</f>
        <v/>
      </c>
      <c r="Z357">
        <v>12</v>
      </c>
      <c r="AA357">
        <v>872</v>
      </c>
      <c r="AB357">
        <v>2108</v>
      </c>
      <c r="AC357">
        <v>38350</v>
      </c>
      <c r="AD357">
        <v>751</v>
      </c>
      <c r="AE357">
        <v>0.25</v>
      </c>
      <c r="AF357">
        <v>1.46</v>
      </c>
      <c r="AG357">
        <v>3.44</v>
      </c>
      <c r="AH357">
        <v>0.14000000000000001</v>
      </c>
      <c r="AI357">
        <v>6.98</v>
      </c>
      <c r="AJ357">
        <v>2.76</v>
      </c>
      <c r="AK357">
        <v>0.36</v>
      </c>
      <c r="AL357">
        <v>31</v>
      </c>
      <c r="AM357">
        <v>0.3</v>
      </c>
      <c r="AN357">
        <v>0.31</v>
      </c>
      <c r="AO357">
        <v>1.87</v>
      </c>
    </row>
    <row r="358" spans="1:41" x14ac:dyDescent="0.25">
      <c r="A358" t="s">
        <v>386</v>
      </c>
      <c r="B358" t="str">
        <f t="shared" si="5"/>
        <v>205R00131</v>
      </c>
      <c r="F358">
        <v>-121.9128</v>
      </c>
      <c r="G358">
        <v>37.433999999999997</v>
      </c>
      <c r="I358" t="str">
        <f>IF($B358="","",IFERROR(VLOOKUP($B358,[1]!Table1[#All],3,FALSE),""))</f>
        <v/>
      </c>
      <c r="J358" t="str">
        <f>IF($B358="","",IFERROR(VLOOKUP($B358,[1]!Table1[#All],5,FALSE),""))</f>
        <v/>
      </c>
      <c r="K358" t="str">
        <f>IF($B358="","",IFERROR(VLOOKUP($B358,[1]!Table1[#All],7,FALSE),""))</f>
        <v/>
      </c>
      <c r="L358" t="str">
        <f>IF($B358="","",IFERROR(VLOOKUP($B358,[1]!Table1[#All],70,FALSE),""))</f>
        <v/>
      </c>
      <c r="M358">
        <v>11.87</v>
      </c>
      <c r="N358" t="str">
        <f>IF($B358="","",IFERROR(VLOOKUP($B358,[1]!Table1[#All],N$1,FALSE),""))</f>
        <v/>
      </c>
      <c r="O358" t="str">
        <f>IF($B358="","",IFERROR(VLOOKUP($B358,[1]!Table1[#All],O$1,FALSE),""))</f>
        <v/>
      </c>
      <c r="P358" t="str">
        <f>IF($B358="","",IFERROR(VLOOKUP($B358,[1]!Table1[#All],P$1,FALSE),""))</f>
        <v/>
      </c>
      <c r="Q358" t="str">
        <f>IF($B358="","",IFERROR(VLOOKUP($B358,[1]!Table1[#All],Q$1,FALSE),""))</f>
        <v/>
      </c>
      <c r="R358" t="str">
        <f>IF($B358="","",IFERROR(VLOOKUP($B358,[1]!Table1[#All],R$1,FALSE),""))</f>
        <v/>
      </c>
      <c r="S358" t="str">
        <f>IF($B358="","",IFERROR(VLOOKUP($B358,[1]!Table1[#All],S$1,FALSE),""))</f>
        <v/>
      </c>
      <c r="T358" t="str">
        <f>IF($B358="","",IFERROR(VLOOKUP($B358,[1]!Table1[#All],T$1,FALSE),""))</f>
        <v/>
      </c>
      <c r="U358" t="str">
        <f>IF($B358="","",IFERROR(VLOOKUP($B358,[1]!Table1[#All],U$1,FALSE),""))</f>
        <v/>
      </c>
      <c r="V358" t="str">
        <f>IF($B358="","",IFERROR(VLOOKUP($B358,[1]!Table1[#All],V$1,FALSE),""))</f>
        <v/>
      </c>
      <c r="W358" t="str">
        <f>IF($B358="","",IFERROR(VLOOKUP($B358,[1]!Table1[#All],W$1,FALSE),""))</f>
        <v/>
      </c>
      <c r="X358" t="str">
        <f>IF($B358="","",IFERROR(VLOOKUP($B358,[1]!Table1[#All],X$1,FALSE),""))</f>
        <v/>
      </c>
      <c r="Y358" t="str">
        <f>IF($B358="","",IFERROR(VLOOKUP($B358,[1]!Table1[#All],Y$1,FALSE),""))</f>
        <v/>
      </c>
      <c r="Z358">
        <v>4</v>
      </c>
      <c r="AA358">
        <v>46</v>
      </c>
      <c r="AB358">
        <v>2141</v>
      </c>
      <c r="AC358">
        <v>37050</v>
      </c>
      <c r="AD358">
        <v>382</v>
      </c>
      <c r="AE358">
        <v>0.32</v>
      </c>
      <c r="AF358">
        <v>1.45</v>
      </c>
      <c r="AG358">
        <v>0.96</v>
      </c>
      <c r="AH358">
        <v>0.13</v>
      </c>
      <c r="AI358">
        <v>1.52</v>
      </c>
      <c r="AJ358">
        <v>0.56000000000000005</v>
      </c>
      <c r="AK358">
        <v>0.11</v>
      </c>
      <c r="AL358">
        <v>6</v>
      </c>
      <c r="AM358">
        <v>2.11</v>
      </c>
      <c r="AN358">
        <v>0.85</v>
      </c>
      <c r="AO358">
        <v>1.07</v>
      </c>
    </row>
    <row r="359" spans="1:41" x14ac:dyDescent="0.25">
      <c r="A359" t="s">
        <v>387</v>
      </c>
      <c r="B359" t="str">
        <f t="shared" si="5"/>
        <v>205R00154</v>
      </c>
      <c r="F359">
        <v>-121.83759999999999</v>
      </c>
      <c r="G359">
        <v>37.234000000000002</v>
      </c>
      <c r="I359" t="str">
        <f>IF($B359="","",IFERROR(VLOOKUP($B359,[1]!Table1[#All],3,FALSE),""))</f>
        <v/>
      </c>
      <c r="J359" t="str">
        <f>IF($B359="","",IFERROR(VLOOKUP($B359,[1]!Table1[#All],5,FALSE),""))</f>
        <v/>
      </c>
      <c r="K359" t="str">
        <f>IF($B359="","",IFERROR(VLOOKUP($B359,[1]!Table1[#All],7,FALSE),""))</f>
        <v/>
      </c>
      <c r="L359" t="str">
        <f>IF($B359="","",IFERROR(VLOOKUP($B359,[1]!Table1[#All],70,FALSE),""))</f>
        <v/>
      </c>
      <c r="M359">
        <v>19.54</v>
      </c>
      <c r="N359" t="str">
        <f>IF($B359="","",IFERROR(VLOOKUP($B359,[1]!Table1[#All],N$1,FALSE),""))</f>
        <v/>
      </c>
      <c r="O359" t="str">
        <f>IF($B359="","",IFERROR(VLOOKUP($B359,[1]!Table1[#All],O$1,FALSE),""))</f>
        <v/>
      </c>
      <c r="P359" t="str">
        <f>IF($B359="","",IFERROR(VLOOKUP($B359,[1]!Table1[#All],P$1,FALSE),""))</f>
        <v/>
      </c>
      <c r="Q359" t="str">
        <f>IF($B359="","",IFERROR(VLOOKUP($B359,[1]!Table1[#All],Q$1,FALSE),""))</f>
        <v/>
      </c>
      <c r="R359" t="str">
        <f>IF($B359="","",IFERROR(VLOOKUP($B359,[1]!Table1[#All],R$1,FALSE),""))</f>
        <v/>
      </c>
      <c r="S359" t="str">
        <f>IF($B359="","",IFERROR(VLOOKUP($B359,[1]!Table1[#All],S$1,FALSE),""))</f>
        <v/>
      </c>
      <c r="T359" t="str">
        <f>IF($B359="","",IFERROR(VLOOKUP($B359,[1]!Table1[#All],T$1,FALSE),""))</f>
        <v/>
      </c>
      <c r="U359" t="str">
        <f>IF($B359="","",IFERROR(VLOOKUP($B359,[1]!Table1[#All],U$1,FALSE),""))</f>
        <v/>
      </c>
      <c r="V359" t="str">
        <f>IF($B359="","",IFERROR(VLOOKUP($B359,[1]!Table1[#All],V$1,FALSE),""))</f>
        <v/>
      </c>
      <c r="W359" t="str">
        <f>IF($B359="","",IFERROR(VLOOKUP($B359,[1]!Table1[#All],W$1,FALSE),""))</f>
        <v/>
      </c>
      <c r="X359" t="str">
        <f>IF($B359="","",IFERROR(VLOOKUP($B359,[1]!Table1[#All],X$1,FALSE),""))</f>
        <v/>
      </c>
      <c r="Y359" t="str">
        <f>IF($B359="","",IFERROR(VLOOKUP($B359,[1]!Table1[#All],Y$1,FALSE),""))</f>
        <v/>
      </c>
      <c r="Z359">
        <v>49</v>
      </c>
      <c r="AA359">
        <v>302</v>
      </c>
      <c r="AB359">
        <v>2224</v>
      </c>
      <c r="AC359">
        <v>43789</v>
      </c>
      <c r="AD359">
        <v>513</v>
      </c>
      <c r="AE359">
        <v>0.31</v>
      </c>
      <c r="AF359">
        <v>1.46</v>
      </c>
      <c r="AG359">
        <v>2.35</v>
      </c>
      <c r="AH359">
        <v>0.12</v>
      </c>
      <c r="AI359">
        <v>2.3199999999999998</v>
      </c>
      <c r="AJ359">
        <v>0.71</v>
      </c>
      <c r="AK359">
        <v>0.12</v>
      </c>
      <c r="AL359">
        <v>100</v>
      </c>
      <c r="AM359">
        <v>1.03</v>
      </c>
      <c r="AN359">
        <v>0.53</v>
      </c>
      <c r="AO359">
        <v>1.29</v>
      </c>
    </row>
    <row r="360" spans="1:41" x14ac:dyDescent="0.25">
      <c r="A360" t="s">
        <v>388</v>
      </c>
      <c r="B360" t="str">
        <f t="shared" si="5"/>
        <v>205R00168</v>
      </c>
      <c r="F360">
        <v>-122.2323</v>
      </c>
      <c r="G360">
        <v>37.396799999999999</v>
      </c>
      <c r="I360" t="str">
        <f>IF($B360="","",IFERROR(VLOOKUP($B360,[1]!Table1[#All],3,FALSE),""))</f>
        <v/>
      </c>
      <c r="J360" t="str">
        <f>IF($B360="","",IFERROR(VLOOKUP($B360,[1]!Table1[#All],5,FALSE),""))</f>
        <v/>
      </c>
      <c r="K360" t="str">
        <f>IF($B360="","",IFERROR(VLOOKUP($B360,[1]!Table1[#All],7,FALSE),""))</f>
        <v/>
      </c>
      <c r="L360" t="str">
        <f>IF($B360="","",IFERROR(VLOOKUP($B360,[1]!Table1[#All],70,FALSE),""))</f>
        <v/>
      </c>
      <c r="M360">
        <v>16.649999999999999</v>
      </c>
      <c r="N360" t="str">
        <f>IF($B360="","",IFERROR(VLOOKUP($B360,[1]!Table1[#All],N$1,FALSE),""))</f>
        <v/>
      </c>
      <c r="O360" t="str">
        <f>IF($B360="","",IFERROR(VLOOKUP($B360,[1]!Table1[#All],O$1,FALSE),""))</f>
        <v/>
      </c>
      <c r="P360" t="str">
        <f>IF($B360="","",IFERROR(VLOOKUP($B360,[1]!Table1[#All],P$1,FALSE),""))</f>
        <v/>
      </c>
      <c r="Q360" t="str">
        <f>IF($B360="","",IFERROR(VLOOKUP($B360,[1]!Table1[#All],Q$1,FALSE),""))</f>
        <v/>
      </c>
      <c r="R360" t="str">
        <f>IF($B360="","",IFERROR(VLOOKUP($B360,[1]!Table1[#All],R$1,FALSE),""))</f>
        <v/>
      </c>
      <c r="S360" t="str">
        <f>IF($B360="","",IFERROR(VLOOKUP($B360,[1]!Table1[#All],S$1,FALSE),""))</f>
        <v/>
      </c>
      <c r="T360" t="str">
        <f>IF($B360="","",IFERROR(VLOOKUP($B360,[1]!Table1[#All],T$1,FALSE),""))</f>
        <v/>
      </c>
      <c r="U360" t="str">
        <f>IF($B360="","",IFERROR(VLOOKUP($B360,[1]!Table1[#All],U$1,FALSE),""))</f>
        <v/>
      </c>
      <c r="V360" t="str">
        <f>IF($B360="","",IFERROR(VLOOKUP($B360,[1]!Table1[#All],V$1,FALSE),""))</f>
        <v/>
      </c>
      <c r="W360" t="str">
        <f>IF($B360="","",IFERROR(VLOOKUP($B360,[1]!Table1[#All],W$1,FALSE),""))</f>
        <v/>
      </c>
      <c r="X360" t="str">
        <f>IF($B360="","",IFERROR(VLOOKUP($B360,[1]!Table1[#All],X$1,FALSE),""))</f>
        <v/>
      </c>
      <c r="Y360" t="str">
        <f>IF($B360="","",IFERROR(VLOOKUP($B360,[1]!Table1[#All],Y$1,FALSE),""))</f>
        <v/>
      </c>
      <c r="Z360">
        <v>113</v>
      </c>
      <c r="AA360">
        <v>666</v>
      </c>
      <c r="AB360">
        <v>2240</v>
      </c>
      <c r="AC360">
        <v>65651</v>
      </c>
      <c r="AD360">
        <v>1069</v>
      </c>
      <c r="AE360">
        <v>0.25</v>
      </c>
      <c r="AF360">
        <v>1.44</v>
      </c>
      <c r="AG360">
        <v>4.24</v>
      </c>
      <c r="AH360">
        <v>0.14000000000000001</v>
      </c>
      <c r="AI360">
        <v>9.7200000000000006</v>
      </c>
      <c r="AJ360">
        <v>2.5299999999999998</v>
      </c>
      <c r="AK360">
        <v>0.56999999999999995</v>
      </c>
      <c r="AL360">
        <v>100</v>
      </c>
      <c r="AM360">
        <v>-0.69</v>
      </c>
      <c r="AN360">
        <v>0.05</v>
      </c>
      <c r="AO360">
        <v>1.22</v>
      </c>
    </row>
    <row r="361" spans="1:41" x14ac:dyDescent="0.25">
      <c r="A361" t="s">
        <v>389</v>
      </c>
      <c r="B361" t="str">
        <f t="shared" si="5"/>
        <v>205R00170</v>
      </c>
      <c r="F361">
        <v>-122.07210000000001</v>
      </c>
      <c r="G361">
        <v>37.248199999999997</v>
      </c>
      <c r="I361" t="str">
        <f>IF($B361="","",IFERROR(VLOOKUP($B361,[1]!Table1[#All],3,FALSE),""))</f>
        <v/>
      </c>
      <c r="J361" t="str">
        <f>IF($B361="","",IFERROR(VLOOKUP($B361,[1]!Table1[#All],5,FALSE),""))</f>
        <v/>
      </c>
      <c r="K361" t="str">
        <f>IF($B361="","",IFERROR(VLOOKUP($B361,[1]!Table1[#All],7,FALSE),""))</f>
        <v/>
      </c>
      <c r="L361" t="str">
        <f>IF($B361="","",IFERROR(VLOOKUP($B361,[1]!Table1[#All],70,FALSE),""))</f>
        <v/>
      </c>
      <c r="M361">
        <v>4.9000000000000004</v>
      </c>
      <c r="N361" t="str">
        <f>IF($B361="","",IFERROR(VLOOKUP($B361,[1]!Table1[#All],N$1,FALSE),""))</f>
        <v/>
      </c>
      <c r="O361" t="str">
        <f>IF($B361="","",IFERROR(VLOOKUP($B361,[1]!Table1[#All],O$1,FALSE),""))</f>
        <v/>
      </c>
      <c r="P361" t="str">
        <f>IF($B361="","",IFERROR(VLOOKUP($B361,[1]!Table1[#All],P$1,FALSE),""))</f>
        <v/>
      </c>
      <c r="Q361" t="str">
        <f>IF($B361="","",IFERROR(VLOOKUP($B361,[1]!Table1[#All],Q$1,FALSE),""))</f>
        <v/>
      </c>
      <c r="R361" t="str">
        <f>IF($B361="","",IFERROR(VLOOKUP($B361,[1]!Table1[#All],R$1,FALSE),""))</f>
        <v/>
      </c>
      <c r="S361" t="str">
        <f>IF($B361="","",IFERROR(VLOOKUP($B361,[1]!Table1[#All],S$1,FALSE),""))</f>
        <v/>
      </c>
      <c r="T361" t="str">
        <f>IF($B361="","",IFERROR(VLOOKUP($B361,[1]!Table1[#All],T$1,FALSE),""))</f>
        <v/>
      </c>
      <c r="U361" t="str">
        <f>IF($B361="","",IFERROR(VLOOKUP($B361,[1]!Table1[#All],U$1,FALSE),""))</f>
        <v/>
      </c>
      <c r="V361" t="str">
        <f>IF($B361="","",IFERROR(VLOOKUP($B361,[1]!Table1[#All],V$1,FALSE),""))</f>
        <v/>
      </c>
      <c r="W361" t="str">
        <f>IF($B361="","",IFERROR(VLOOKUP($B361,[1]!Table1[#All],W$1,FALSE),""))</f>
        <v/>
      </c>
      <c r="X361" t="str">
        <f>IF($B361="","",IFERROR(VLOOKUP($B361,[1]!Table1[#All],X$1,FALSE),""))</f>
        <v/>
      </c>
      <c r="Y361" t="str">
        <f>IF($B361="","",IFERROR(VLOOKUP($B361,[1]!Table1[#All],Y$1,FALSE),""))</f>
        <v/>
      </c>
      <c r="Z361">
        <v>300</v>
      </c>
      <c r="AA361">
        <v>649</v>
      </c>
      <c r="AB361">
        <v>2069</v>
      </c>
      <c r="AC361">
        <v>95968</v>
      </c>
      <c r="AD361">
        <v>1014</v>
      </c>
      <c r="AE361">
        <v>0.2</v>
      </c>
      <c r="AF361">
        <v>1.46</v>
      </c>
      <c r="AG361">
        <v>6.21</v>
      </c>
      <c r="AH361">
        <v>0.14000000000000001</v>
      </c>
      <c r="AI361">
        <v>15.5</v>
      </c>
      <c r="AJ361">
        <v>3.82</v>
      </c>
      <c r="AK361">
        <v>1.01</v>
      </c>
      <c r="AL361">
        <v>55</v>
      </c>
      <c r="AM361">
        <v>-0.64</v>
      </c>
      <c r="AN361">
        <v>0.05</v>
      </c>
      <c r="AO361">
        <v>0.69</v>
      </c>
    </row>
    <row r="362" spans="1:41" x14ac:dyDescent="0.25">
      <c r="A362" t="s">
        <v>390</v>
      </c>
      <c r="B362" t="str">
        <f t="shared" si="5"/>
        <v>205R00174</v>
      </c>
      <c r="F362">
        <v>-121.9477</v>
      </c>
      <c r="G362">
        <v>37.528199999999998</v>
      </c>
      <c r="I362" t="str">
        <f>IF($B362="","",IFERROR(VLOOKUP($B362,[1]!Table1[#All],3,FALSE),""))</f>
        <v/>
      </c>
      <c r="J362" t="str">
        <f>IF($B362="","",IFERROR(VLOOKUP($B362,[1]!Table1[#All],5,FALSE),""))</f>
        <v/>
      </c>
      <c r="K362" t="str">
        <f>IF($B362="","",IFERROR(VLOOKUP($B362,[1]!Table1[#All],7,FALSE),""))</f>
        <v/>
      </c>
      <c r="L362" t="str">
        <f>IF($B362="","",IFERROR(VLOOKUP($B362,[1]!Table1[#All],70,FALSE),""))</f>
        <v/>
      </c>
      <c r="M362">
        <v>5.98</v>
      </c>
      <c r="N362" t="str">
        <f>IF($B362="","",IFERROR(VLOOKUP($B362,[1]!Table1[#All],N$1,FALSE),""))</f>
        <v/>
      </c>
      <c r="O362" t="str">
        <f>IF($B362="","",IFERROR(VLOOKUP($B362,[1]!Table1[#All],O$1,FALSE),""))</f>
        <v/>
      </c>
      <c r="P362" t="str">
        <f>IF($B362="","",IFERROR(VLOOKUP($B362,[1]!Table1[#All],P$1,FALSE),""))</f>
        <v/>
      </c>
      <c r="Q362" t="str">
        <f>IF($B362="","",IFERROR(VLOOKUP($B362,[1]!Table1[#All],Q$1,FALSE),""))</f>
        <v/>
      </c>
      <c r="R362" t="str">
        <f>IF($B362="","",IFERROR(VLOOKUP($B362,[1]!Table1[#All],R$1,FALSE),""))</f>
        <v/>
      </c>
      <c r="S362" t="str">
        <f>IF($B362="","",IFERROR(VLOOKUP($B362,[1]!Table1[#All],S$1,FALSE),""))</f>
        <v/>
      </c>
      <c r="T362" t="str">
        <f>IF($B362="","",IFERROR(VLOOKUP($B362,[1]!Table1[#All],T$1,FALSE),""))</f>
        <v/>
      </c>
      <c r="U362" t="str">
        <f>IF($B362="","",IFERROR(VLOOKUP($B362,[1]!Table1[#All],U$1,FALSE),""))</f>
        <v/>
      </c>
      <c r="V362" t="str">
        <f>IF($B362="","",IFERROR(VLOOKUP($B362,[1]!Table1[#All],V$1,FALSE),""))</f>
        <v/>
      </c>
      <c r="W362" t="str">
        <f>IF($B362="","",IFERROR(VLOOKUP($B362,[1]!Table1[#All],W$1,FALSE),""))</f>
        <v/>
      </c>
      <c r="X362" t="str">
        <f>IF($B362="","",IFERROR(VLOOKUP($B362,[1]!Table1[#All],X$1,FALSE),""))</f>
        <v/>
      </c>
      <c r="Y362" t="str">
        <f>IF($B362="","",IFERROR(VLOOKUP($B362,[1]!Table1[#All],Y$1,FALSE),""))</f>
        <v/>
      </c>
      <c r="Z362">
        <v>33</v>
      </c>
      <c r="AA362">
        <v>512</v>
      </c>
      <c r="AB362">
        <v>2095</v>
      </c>
      <c r="AC362">
        <v>37871</v>
      </c>
      <c r="AD362">
        <v>424</v>
      </c>
      <c r="AE362">
        <v>0.3</v>
      </c>
      <c r="AF362">
        <v>1.52</v>
      </c>
      <c r="AG362">
        <v>1.81</v>
      </c>
      <c r="AH362">
        <v>0.12</v>
      </c>
      <c r="AI362">
        <v>4.6900000000000004</v>
      </c>
      <c r="AJ362">
        <v>1.84</v>
      </c>
      <c r="AK362">
        <v>0.26</v>
      </c>
      <c r="AL362">
        <v>100</v>
      </c>
      <c r="AM362">
        <v>0.33</v>
      </c>
      <c r="AN362">
        <v>0.34</v>
      </c>
      <c r="AO362">
        <v>0.78</v>
      </c>
    </row>
    <row r="363" spans="1:41" x14ac:dyDescent="0.25">
      <c r="A363" t="s">
        <v>391</v>
      </c>
      <c r="B363" t="str">
        <f t="shared" si="5"/>
        <v>205R00182</v>
      </c>
      <c r="F363">
        <v>-121.84010000000001</v>
      </c>
      <c r="G363">
        <v>37.1875</v>
      </c>
      <c r="I363" t="str">
        <f>IF($B363="","",IFERROR(VLOOKUP($B363,[1]!Table1[#All],3,FALSE),""))</f>
        <v/>
      </c>
      <c r="J363" t="str">
        <f>IF($B363="","",IFERROR(VLOOKUP($B363,[1]!Table1[#All],5,FALSE),""))</f>
        <v/>
      </c>
      <c r="K363" t="str">
        <f>IF($B363="","",IFERROR(VLOOKUP($B363,[1]!Table1[#All],7,FALSE),""))</f>
        <v/>
      </c>
      <c r="L363" t="str">
        <f>IF($B363="","",IFERROR(VLOOKUP($B363,[1]!Table1[#All],70,FALSE),""))</f>
        <v/>
      </c>
      <c r="M363">
        <v>0.72</v>
      </c>
      <c r="N363" t="str">
        <f>IF($B363="","",IFERROR(VLOOKUP($B363,[1]!Table1[#All],N$1,FALSE),""))</f>
        <v/>
      </c>
      <c r="O363" t="str">
        <f>IF($B363="","",IFERROR(VLOOKUP($B363,[1]!Table1[#All],O$1,FALSE),""))</f>
        <v/>
      </c>
      <c r="P363" t="str">
        <f>IF($B363="","",IFERROR(VLOOKUP($B363,[1]!Table1[#All],P$1,FALSE),""))</f>
        <v/>
      </c>
      <c r="Q363" t="str">
        <f>IF($B363="","",IFERROR(VLOOKUP($B363,[1]!Table1[#All],Q$1,FALSE),""))</f>
        <v/>
      </c>
      <c r="R363" t="str">
        <f>IF($B363="","",IFERROR(VLOOKUP($B363,[1]!Table1[#All],R$1,FALSE),""))</f>
        <v/>
      </c>
      <c r="S363" t="str">
        <f>IF($B363="","",IFERROR(VLOOKUP($B363,[1]!Table1[#All],S$1,FALSE),""))</f>
        <v/>
      </c>
      <c r="T363" t="str">
        <f>IF($B363="","",IFERROR(VLOOKUP($B363,[1]!Table1[#All],T$1,FALSE),""))</f>
        <v/>
      </c>
      <c r="U363" t="str">
        <f>IF($B363="","",IFERROR(VLOOKUP($B363,[1]!Table1[#All],U$1,FALSE),""))</f>
        <v/>
      </c>
      <c r="V363" t="str">
        <f>IF($B363="","",IFERROR(VLOOKUP($B363,[1]!Table1[#All],V$1,FALSE),""))</f>
        <v/>
      </c>
      <c r="W363" t="str">
        <f>IF($B363="","",IFERROR(VLOOKUP($B363,[1]!Table1[#All],W$1,FALSE),""))</f>
        <v/>
      </c>
      <c r="X363" t="str">
        <f>IF($B363="","",IFERROR(VLOOKUP($B363,[1]!Table1[#All],X$1,FALSE),""))</f>
        <v/>
      </c>
      <c r="Y363" t="str">
        <f>IF($B363="","",IFERROR(VLOOKUP($B363,[1]!Table1[#All],Y$1,FALSE),""))</f>
        <v/>
      </c>
      <c r="Z363">
        <v>186</v>
      </c>
      <c r="AA363">
        <v>309</v>
      </c>
      <c r="AB363">
        <v>2177</v>
      </c>
      <c r="AC363">
        <v>78534</v>
      </c>
      <c r="AD363">
        <v>635</v>
      </c>
      <c r="AE363">
        <v>0.28999999999999998</v>
      </c>
      <c r="AF363">
        <v>1.53</v>
      </c>
      <c r="AG363">
        <v>4.91</v>
      </c>
      <c r="AH363">
        <v>0.2</v>
      </c>
      <c r="AI363">
        <v>6.29</v>
      </c>
      <c r="AJ363">
        <v>3.33</v>
      </c>
      <c r="AK363">
        <v>0.04</v>
      </c>
      <c r="AL363">
        <v>100</v>
      </c>
      <c r="AM363">
        <v>-0.34</v>
      </c>
      <c r="AN363">
        <v>0.04</v>
      </c>
      <c r="AO363">
        <v>-0.14000000000000001</v>
      </c>
    </row>
    <row r="364" spans="1:41" x14ac:dyDescent="0.25">
      <c r="A364" t="s">
        <v>392</v>
      </c>
      <c r="B364" t="str">
        <f t="shared" si="5"/>
        <v>205R00213</v>
      </c>
      <c r="F364">
        <v>-121.65039299999999</v>
      </c>
      <c r="G364">
        <v>37.264448999999999</v>
      </c>
      <c r="I364" t="str">
        <f>IF($B364="","",IFERROR(VLOOKUP($B364,[1]!Table1[#All],3,FALSE),""))</f>
        <v/>
      </c>
      <c r="J364" t="str">
        <f>IF($B364="","",IFERROR(VLOOKUP($B364,[1]!Table1[#All],5,FALSE),""))</f>
        <v/>
      </c>
      <c r="K364" t="str">
        <f>IF($B364="","",IFERROR(VLOOKUP($B364,[1]!Table1[#All],7,FALSE),""))</f>
        <v/>
      </c>
      <c r="L364" t="str">
        <f>IF($B364="","",IFERROR(VLOOKUP($B364,[1]!Table1[#All],70,FALSE),""))</f>
        <v/>
      </c>
      <c r="M364">
        <v>47.35</v>
      </c>
      <c r="N364" t="str">
        <f>IF($B364="","",IFERROR(VLOOKUP($B364,[1]!Table1[#All],N$1,FALSE),""))</f>
        <v/>
      </c>
      <c r="O364" t="str">
        <f>IF($B364="","",IFERROR(VLOOKUP($B364,[1]!Table1[#All],O$1,FALSE),""))</f>
        <v/>
      </c>
      <c r="P364" t="str">
        <f>IF($B364="","",IFERROR(VLOOKUP($B364,[1]!Table1[#All],P$1,FALSE),""))</f>
        <v/>
      </c>
      <c r="Q364" t="str">
        <f>IF($B364="","",IFERROR(VLOOKUP($B364,[1]!Table1[#All],Q$1,FALSE),""))</f>
        <v/>
      </c>
      <c r="R364" t="str">
        <f>IF($B364="","",IFERROR(VLOOKUP($B364,[1]!Table1[#All],R$1,FALSE),""))</f>
        <v/>
      </c>
      <c r="S364" t="str">
        <f>IF($B364="","",IFERROR(VLOOKUP($B364,[1]!Table1[#All],S$1,FALSE),""))</f>
        <v/>
      </c>
      <c r="T364" t="str">
        <f>IF($B364="","",IFERROR(VLOOKUP($B364,[1]!Table1[#All],T$1,FALSE),""))</f>
        <v/>
      </c>
      <c r="U364" t="str">
        <f>IF($B364="","",IFERROR(VLOOKUP($B364,[1]!Table1[#All],U$1,FALSE),""))</f>
        <v/>
      </c>
      <c r="V364" t="str">
        <f>IF($B364="","",IFERROR(VLOOKUP($B364,[1]!Table1[#All],V$1,FALSE),""))</f>
        <v/>
      </c>
      <c r="W364" t="str">
        <f>IF($B364="","",IFERROR(VLOOKUP($B364,[1]!Table1[#All],W$1,FALSE),""))</f>
        <v/>
      </c>
      <c r="X364" t="str">
        <f>IF($B364="","",IFERROR(VLOOKUP($B364,[1]!Table1[#All],X$1,FALSE),""))</f>
        <v/>
      </c>
      <c r="Y364" t="str">
        <f>IF($B364="","",IFERROR(VLOOKUP($B364,[1]!Table1[#All],Y$1,FALSE),""))</f>
        <v/>
      </c>
      <c r="Z364">
        <v>346</v>
      </c>
      <c r="AA364">
        <v>652</v>
      </c>
      <c r="AB364">
        <v>2115</v>
      </c>
      <c r="AC364">
        <v>53922</v>
      </c>
      <c r="AD364">
        <v>717</v>
      </c>
      <c r="AE364">
        <v>0.28999999999999998</v>
      </c>
      <c r="AF364">
        <v>1.53</v>
      </c>
      <c r="AG364">
        <v>3.14</v>
      </c>
      <c r="AH364">
        <v>0.12</v>
      </c>
      <c r="AI364">
        <v>3.93</v>
      </c>
      <c r="AJ364">
        <v>3.33</v>
      </c>
      <c r="AK364">
        <v>0.11</v>
      </c>
      <c r="AL364">
        <v>100</v>
      </c>
      <c r="AM364">
        <v>-0.68</v>
      </c>
      <c r="AN364">
        <v>0.06</v>
      </c>
      <c r="AO364">
        <v>1.68</v>
      </c>
    </row>
    <row r="365" spans="1:41" x14ac:dyDescent="0.25">
      <c r="A365" t="s">
        <v>393</v>
      </c>
      <c r="B365" t="str">
        <f t="shared" si="5"/>
        <v>205R00218</v>
      </c>
      <c r="F365">
        <v>-121.818</v>
      </c>
      <c r="G365">
        <v>37.29</v>
      </c>
      <c r="I365" t="str">
        <f>IF($B365="","",IFERROR(VLOOKUP($B365,[1]!Table1[#All],3,FALSE),""))</f>
        <v/>
      </c>
      <c r="J365" t="str">
        <f>IF($B365="","",IFERROR(VLOOKUP($B365,[1]!Table1[#All],5,FALSE),""))</f>
        <v/>
      </c>
      <c r="K365" t="str">
        <f>IF($B365="","",IFERROR(VLOOKUP($B365,[1]!Table1[#All],7,FALSE),""))</f>
        <v/>
      </c>
      <c r="L365" t="str">
        <f>IF($B365="","",IFERROR(VLOOKUP($B365,[1]!Table1[#All],70,FALSE),""))</f>
        <v/>
      </c>
      <c r="M365">
        <v>604.73</v>
      </c>
      <c r="N365" t="str">
        <f>IF($B365="","",IFERROR(VLOOKUP($B365,[1]!Table1[#All],N$1,FALSE),""))</f>
        <v/>
      </c>
      <c r="O365" t="str">
        <f>IF($B365="","",IFERROR(VLOOKUP($B365,[1]!Table1[#All],O$1,FALSE),""))</f>
        <v/>
      </c>
      <c r="P365" t="str">
        <f>IF($B365="","",IFERROR(VLOOKUP($B365,[1]!Table1[#All],P$1,FALSE),""))</f>
        <v/>
      </c>
      <c r="Q365" t="str">
        <f>IF($B365="","",IFERROR(VLOOKUP($B365,[1]!Table1[#All],Q$1,FALSE),""))</f>
        <v/>
      </c>
      <c r="R365" t="str">
        <f>IF($B365="","",IFERROR(VLOOKUP($B365,[1]!Table1[#All],R$1,FALSE),""))</f>
        <v/>
      </c>
      <c r="S365" t="str">
        <f>IF($B365="","",IFERROR(VLOOKUP($B365,[1]!Table1[#All],S$1,FALSE),""))</f>
        <v/>
      </c>
      <c r="T365" t="str">
        <f>IF($B365="","",IFERROR(VLOOKUP($B365,[1]!Table1[#All],T$1,FALSE),""))</f>
        <v/>
      </c>
      <c r="U365" t="str">
        <f>IF($B365="","",IFERROR(VLOOKUP($B365,[1]!Table1[#All],U$1,FALSE),""))</f>
        <v/>
      </c>
      <c r="V365" t="str">
        <f>IF($B365="","",IFERROR(VLOOKUP($B365,[1]!Table1[#All],V$1,FALSE),""))</f>
        <v/>
      </c>
      <c r="W365" t="str">
        <f>IF($B365="","",IFERROR(VLOOKUP($B365,[1]!Table1[#All],W$1,FALSE),""))</f>
        <v/>
      </c>
      <c r="X365" t="str">
        <f>IF($B365="","",IFERROR(VLOOKUP($B365,[1]!Table1[#All],X$1,FALSE),""))</f>
        <v/>
      </c>
      <c r="Y365" t="str">
        <f>IF($B365="","",IFERROR(VLOOKUP($B365,[1]!Table1[#All],Y$1,FALSE),""))</f>
        <v/>
      </c>
      <c r="Z365">
        <v>43</v>
      </c>
      <c r="AA365">
        <v>1067</v>
      </c>
      <c r="AB365">
        <v>2205</v>
      </c>
      <c r="AC365">
        <v>40024</v>
      </c>
      <c r="AD365">
        <v>540</v>
      </c>
      <c r="AE365">
        <v>0.28000000000000003</v>
      </c>
      <c r="AF365">
        <v>1.51</v>
      </c>
      <c r="AG365">
        <v>6.31</v>
      </c>
      <c r="AH365">
        <v>0.1</v>
      </c>
      <c r="AI365">
        <v>7.14</v>
      </c>
      <c r="AJ365">
        <v>2.79</v>
      </c>
      <c r="AK365">
        <v>0.38</v>
      </c>
      <c r="AL365">
        <v>100</v>
      </c>
      <c r="AM365">
        <v>-0.49</v>
      </c>
      <c r="AN365">
        <v>0.11</v>
      </c>
      <c r="AO365">
        <v>2.78</v>
      </c>
    </row>
    <row r="366" spans="1:41" x14ac:dyDescent="0.25">
      <c r="A366" t="s">
        <v>394</v>
      </c>
      <c r="B366" t="str">
        <f t="shared" si="5"/>
        <v>205R00227</v>
      </c>
      <c r="F366">
        <v>-122.1383</v>
      </c>
      <c r="G366">
        <v>37.4099</v>
      </c>
      <c r="I366" t="str">
        <f>IF($B366="","",IFERROR(VLOOKUP($B366,[1]!Table1[#All],3,FALSE),""))</f>
        <v/>
      </c>
      <c r="J366" t="str">
        <f>IF($B366="","",IFERROR(VLOOKUP($B366,[1]!Table1[#All],5,FALSE),""))</f>
        <v/>
      </c>
      <c r="K366" t="str">
        <f>IF($B366="","",IFERROR(VLOOKUP($B366,[1]!Table1[#All],7,FALSE),""))</f>
        <v/>
      </c>
      <c r="L366" t="str">
        <f>IF($B366="","",IFERROR(VLOOKUP($B366,[1]!Table1[#All],70,FALSE),""))</f>
        <v/>
      </c>
      <c r="M366">
        <v>15.98</v>
      </c>
      <c r="N366" t="str">
        <f>IF($B366="","",IFERROR(VLOOKUP($B366,[1]!Table1[#All],N$1,FALSE),""))</f>
        <v/>
      </c>
      <c r="O366" t="str">
        <f>IF($B366="","",IFERROR(VLOOKUP($B366,[1]!Table1[#All],O$1,FALSE),""))</f>
        <v/>
      </c>
      <c r="P366" t="str">
        <f>IF($B366="","",IFERROR(VLOOKUP($B366,[1]!Table1[#All],P$1,FALSE),""))</f>
        <v/>
      </c>
      <c r="Q366" t="str">
        <f>IF($B366="","",IFERROR(VLOOKUP($B366,[1]!Table1[#All],Q$1,FALSE),""))</f>
        <v/>
      </c>
      <c r="R366" t="str">
        <f>IF($B366="","",IFERROR(VLOOKUP($B366,[1]!Table1[#All],R$1,FALSE),""))</f>
        <v/>
      </c>
      <c r="S366" t="str">
        <f>IF($B366="","",IFERROR(VLOOKUP($B366,[1]!Table1[#All],S$1,FALSE),""))</f>
        <v/>
      </c>
      <c r="T366" t="str">
        <f>IF($B366="","",IFERROR(VLOOKUP($B366,[1]!Table1[#All],T$1,FALSE),""))</f>
        <v/>
      </c>
      <c r="U366" t="str">
        <f>IF($B366="","",IFERROR(VLOOKUP($B366,[1]!Table1[#All],U$1,FALSE),""))</f>
        <v/>
      </c>
      <c r="V366" t="str">
        <f>IF($B366="","",IFERROR(VLOOKUP($B366,[1]!Table1[#All],V$1,FALSE),""))</f>
        <v/>
      </c>
      <c r="W366" t="str">
        <f>IF($B366="","",IFERROR(VLOOKUP($B366,[1]!Table1[#All],W$1,FALSE),""))</f>
        <v/>
      </c>
      <c r="X366" t="str">
        <f>IF($B366="","",IFERROR(VLOOKUP($B366,[1]!Table1[#All],X$1,FALSE),""))</f>
        <v/>
      </c>
      <c r="Y366" t="str">
        <f>IF($B366="","",IFERROR(VLOOKUP($B366,[1]!Table1[#All],Y$1,FALSE),""))</f>
        <v/>
      </c>
      <c r="Z366">
        <v>20</v>
      </c>
      <c r="AA366">
        <v>270</v>
      </c>
      <c r="AB366">
        <v>2126</v>
      </c>
      <c r="AC366">
        <v>41591</v>
      </c>
      <c r="AD366">
        <v>545</v>
      </c>
      <c r="AE366">
        <v>0.28999999999999998</v>
      </c>
      <c r="AF366">
        <v>1.48</v>
      </c>
      <c r="AG366">
        <v>4.6100000000000003</v>
      </c>
      <c r="AH366">
        <v>0.16</v>
      </c>
      <c r="AI366">
        <v>8.67</v>
      </c>
      <c r="AJ366">
        <v>1.21</v>
      </c>
      <c r="AK366">
        <v>0.39</v>
      </c>
      <c r="AL366">
        <v>30</v>
      </c>
      <c r="AM366">
        <v>-0.56000000000000005</v>
      </c>
      <c r="AN366">
        <v>0.04</v>
      </c>
      <c r="AO366">
        <v>1.2</v>
      </c>
    </row>
    <row r="367" spans="1:41" x14ac:dyDescent="0.25">
      <c r="A367" t="s">
        <v>395</v>
      </c>
      <c r="B367" t="str">
        <f t="shared" si="5"/>
        <v>205R00234</v>
      </c>
      <c r="F367">
        <v>-121.99079999999999</v>
      </c>
      <c r="G367">
        <v>37.266199999999998</v>
      </c>
      <c r="I367" t="str">
        <f>IF($B367="","",IFERROR(VLOOKUP($B367,[1]!Table1[#All],3,FALSE),""))</f>
        <v/>
      </c>
      <c r="J367" t="str">
        <f>IF($B367="","",IFERROR(VLOOKUP($B367,[1]!Table1[#All],5,FALSE),""))</f>
        <v/>
      </c>
      <c r="K367" t="str">
        <f>IF($B367="","",IFERROR(VLOOKUP($B367,[1]!Table1[#All],7,FALSE),""))</f>
        <v/>
      </c>
      <c r="L367" t="str">
        <f>IF($B367="","",IFERROR(VLOOKUP($B367,[1]!Table1[#All],70,FALSE),""))</f>
        <v/>
      </c>
      <c r="M367">
        <v>9.9499999999999993</v>
      </c>
      <c r="N367" t="str">
        <f>IF($B367="","",IFERROR(VLOOKUP($B367,[1]!Table1[#All],N$1,FALSE),""))</f>
        <v/>
      </c>
      <c r="O367" t="str">
        <f>IF($B367="","",IFERROR(VLOOKUP($B367,[1]!Table1[#All],O$1,FALSE),""))</f>
        <v/>
      </c>
      <c r="P367" t="str">
        <f>IF($B367="","",IFERROR(VLOOKUP($B367,[1]!Table1[#All],P$1,FALSE),""))</f>
        <v/>
      </c>
      <c r="Q367" t="str">
        <f>IF($B367="","",IFERROR(VLOOKUP($B367,[1]!Table1[#All],Q$1,FALSE),""))</f>
        <v/>
      </c>
      <c r="R367" t="str">
        <f>IF($B367="","",IFERROR(VLOOKUP($B367,[1]!Table1[#All],R$1,FALSE),""))</f>
        <v/>
      </c>
      <c r="S367" t="str">
        <f>IF($B367="","",IFERROR(VLOOKUP($B367,[1]!Table1[#All],S$1,FALSE),""))</f>
        <v/>
      </c>
      <c r="T367" t="str">
        <f>IF($B367="","",IFERROR(VLOOKUP($B367,[1]!Table1[#All],T$1,FALSE),""))</f>
        <v/>
      </c>
      <c r="U367" t="str">
        <f>IF($B367="","",IFERROR(VLOOKUP($B367,[1]!Table1[#All],U$1,FALSE),""))</f>
        <v/>
      </c>
      <c r="V367" t="str">
        <f>IF($B367="","",IFERROR(VLOOKUP($B367,[1]!Table1[#All],V$1,FALSE),""))</f>
        <v/>
      </c>
      <c r="W367" t="str">
        <f>IF($B367="","",IFERROR(VLOOKUP($B367,[1]!Table1[#All],W$1,FALSE),""))</f>
        <v/>
      </c>
      <c r="X367" t="str">
        <f>IF($B367="","",IFERROR(VLOOKUP($B367,[1]!Table1[#All],X$1,FALSE),""))</f>
        <v/>
      </c>
      <c r="Y367" t="str">
        <f>IF($B367="","",IFERROR(VLOOKUP($B367,[1]!Table1[#All],Y$1,FALSE),""))</f>
        <v/>
      </c>
      <c r="Z367">
        <v>88</v>
      </c>
      <c r="AA367">
        <v>704</v>
      </c>
      <c r="AB367">
        <v>2201</v>
      </c>
      <c r="AC367">
        <v>49478</v>
      </c>
      <c r="AD367">
        <v>618</v>
      </c>
      <c r="AE367">
        <v>0.25</v>
      </c>
      <c r="AF367">
        <v>1.48</v>
      </c>
      <c r="AG367">
        <v>2.69</v>
      </c>
      <c r="AH367">
        <v>0.15</v>
      </c>
      <c r="AI367">
        <v>3.97</v>
      </c>
      <c r="AJ367">
        <v>2.79</v>
      </c>
      <c r="AK367">
        <v>7.0000000000000007E-2</v>
      </c>
      <c r="AL367">
        <v>27</v>
      </c>
      <c r="AM367">
        <v>-0.04</v>
      </c>
      <c r="AN367">
        <v>0.19</v>
      </c>
      <c r="AO367">
        <v>1</v>
      </c>
    </row>
    <row r="368" spans="1:41" x14ac:dyDescent="0.25">
      <c r="A368" t="s">
        <v>396</v>
      </c>
      <c r="B368" t="str">
        <f t="shared" si="5"/>
        <v>205R00241</v>
      </c>
      <c r="F368">
        <v>-121.765</v>
      </c>
      <c r="G368">
        <v>37.276400000000002</v>
      </c>
      <c r="I368" t="str">
        <f>IF($B368="","",IFERROR(VLOOKUP($B368,[1]!Table1[#All],3,FALSE),""))</f>
        <v/>
      </c>
      <c r="J368" t="str">
        <f>IF($B368="","",IFERROR(VLOOKUP($B368,[1]!Table1[#All],5,FALSE),""))</f>
        <v/>
      </c>
      <c r="K368" t="str">
        <f>IF($B368="","",IFERROR(VLOOKUP($B368,[1]!Table1[#All],7,FALSE),""))</f>
        <v/>
      </c>
      <c r="L368" t="str">
        <f>IF($B368="","",IFERROR(VLOOKUP($B368,[1]!Table1[#All],70,FALSE),""))</f>
        <v/>
      </c>
      <c r="M368">
        <v>7.15</v>
      </c>
      <c r="N368" t="str">
        <f>IF($B368="","",IFERROR(VLOOKUP($B368,[1]!Table1[#All],N$1,FALSE),""))</f>
        <v/>
      </c>
      <c r="O368" t="str">
        <f>IF($B368="","",IFERROR(VLOOKUP($B368,[1]!Table1[#All],O$1,FALSE),""))</f>
        <v/>
      </c>
      <c r="P368" t="str">
        <f>IF($B368="","",IFERROR(VLOOKUP($B368,[1]!Table1[#All],P$1,FALSE),""))</f>
        <v/>
      </c>
      <c r="Q368" t="str">
        <f>IF($B368="","",IFERROR(VLOOKUP($B368,[1]!Table1[#All],Q$1,FALSE),""))</f>
        <v/>
      </c>
      <c r="R368" t="str">
        <f>IF($B368="","",IFERROR(VLOOKUP($B368,[1]!Table1[#All],R$1,FALSE),""))</f>
        <v/>
      </c>
      <c r="S368" t="str">
        <f>IF($B368="","",IFERROR(VLOOKUP($B368,[1]!Table1[#All],S$1,FALSE),""))</f>
        <v/>
      </c>
      <c r="T368" t="str">
        <f>IF($B368="","",IFERROR(VLOOKUP($B368,[1]!Table1[#All],T$1,FALSE),""))</f>
        <v/>
      </c>
      <c r="U368" t="str">
        <f>IF($B368="","",IFERROR(VLOOKUP($B368,[1]!Table1[#All],U$1,FALSE),""))</f>
        <v/>
      </c>
      <c r="V368" t="str">
        <f>IF($B368="","",IFERROR(VLOOKUP($B368,[1]!Table1[#All],V$1,FALSE),""))</f>
        <v/>
      </c>
      <c r="W368" t="str">
        <f>IF($B368="","",IFERROR(VLOOKUP($B368,[1]!Table1[#All],W$1,FALSE),""))</f>
        <v/>
      </c>
      <c r="X368" t="str">
        <f>IF($B368="","",IFERROR(VLOOKUP($B368,[1]!Table1[#All],X$1,FALSE),""))</f>
        <v/>
      </c>
      <c r="Y368" t="str">
        <f>IF($B368="","",IFERROR(VLOOKUP($B368,[1]!Table1[#All],Y$1,FALSE),""))</f>
        <v/>
      </c>
      <c r="Z368">
        <v>134</v>
      </c>
      <c r="AA368">
        <v>298</v>
      </c>
      <c r="AB368">
        <v>2222</v>
      </c>
      <c r="AC368">
        <v>51362</v>
      </c>
      <c r="AD368">
        <v>527</v>
      </c>
      <c r="AE368">
        <v>0.22</v>
      </c>
      <c r="AF368">
        <v>1.44</v>
      </c>
      <c r="AG368">
        <v>11.22</v>
      </c>
      <c r="AH368">
        <v>0.1</v>
      </c>
      <c r="AI368">
        <v>2.77</v>
      </c>
      <c r="AJ368">
        <v>0.75</v>
      </c>
      <c r="AK368">
        <v>0.08</v>
      </c>
      <c r="AL368">
        <v>100</v>
      </c>
      <c r="AM368">
        <v>-0.89</v>
      </c>
      <c r="AN368">
        <v>0.04</v>
      </c>
      <c r="AO368">
        <v>0.85</v>
      </c>
    </row>
    <row r="369" spans="1:41" x14ac:dyDescent="0.25">
      <c r="A369" t="s">
        <v>397</v>
      </c>
      <c r="B369" t="str">
        <f t="shared" si="5"/>
        <v>205R00259</v>
      </c>
      <c r="F369">
        <v>-121.9248</v>
      </c>
      <c r="G369">
        <v>37.367199999999997</v>
      </c>
      <c r="I369" t="str">
        <f>IF($B369="","",IFERROR(VLOOKUP($B369,[1]!Table1[#All],3,FALSE),""))</f>
        <v/>
      </c>
      <c r="J369" t="str">
        <f>IF($B369="","",IFERROR(VLOOKUP($B369,[1]!Table1[#All],5,FALSE),""))</f>
        <v/>
      </c>
      <c r="K369" t="str">
        <f>IF($B369="","",IFERROR(VLOOKUP($B369,[1]!Table1[#All],7,FALSE),""))</f>
        <v/>
      </c>
      <c r="L369" t="str">
        <f>IF($B369="","",IFERROR(VLOOKUP($B369,[1]!Table1[#All],70,FALSE),""))</f>
        <v/>
      </c>
      <c r="M369">
        <v>408.14</v>
      </c>
      <c r="N369" t="str">
        <f>IF($B369="","",IFERROR(VLOOKUP($B369,[1]!Table1[#All],N$1,FALSE),""))</f>
        <v/>
      </c>
      <c r="O369" t="str">
        <f>IF($B369="","",IFERROR(VLOOKUP($B369,[1]!Table1[#All],O$1,FALSE),""))</f>
        <v/>
      </c>
      <c r="P369" t="str">
        <f>IF($B369="","",IFERROR(VLOOKUP($B369,[1]!Table1[#All],P$1,FALSE),""))</f>
        <v/>
      </c>
      <c r="Q369" t="str">
        <f>IF($B369="","",IFERROR(VLOOKUP($B369,[1]!Table1[#All],Q$1,FALSE),""))</f>
        <v/>
      </c>
      <c r="R369" t="str">
        <f>IF($B369="","",IFERROR(VLOOKUP($B369,[1]!Table1[#All],R$1,FALSE),""))</f>
        <v/>
      </c>
      <c r="S369" t="str">
        <f>IF($B369="","",IFERROR(VLOOKUP($B369,[1]!Table1[#All],S$1,FALSE),""))</f>
        <v/>
      </c>
      <c r="T369" t="str">
        <f>IF($B369="","",IFERROR(VLOOKUP($B369,[1]!Table1[#All],T$1,FALSE),""))</f>
        <v/>
      </c>
      <c r="U369" t="str">
        <f>IF($B369="","",IFERROR(VLOOKUP($B369,[1]!Table1[#All],U$1,FALSE),""))</f>
        <v/>
      </c>
      <c r="V369" t="str">
        <f>IF($B369="","",IFERROR(VLOOKUP($B369,[1]!Table1[#All],V$1,FALSE),""))</f>
        <v/>
      </c>
      <c r="W369" t="str">
        <f>IF($B369="","",IFERROR(VLOOKUP($B369,[1]!Table1[#All],W$1,FALSE),""))</f>
        <v/>
      </c>
      <c r="X369" t="str">
        <f>IF($B369="","",IFERROR(VLOOKUP($B369,[1]!Table1[#All],X$1,FALSE),""))</f>
        <v/>
      </c>
      <c r="Y369" t="str">
        <f>IF($B369="","",IFERROR(VLOOKUP($B369,[1]!Table1[#All],Y$1,FALSE),""))</f>
        <v/>
      </c>
      <c r="Z369">
        <v>13</v>
      </c>
      <c r="AA369">
        <v>1143</v>
      </c>
      <c r="AB369">
        <v>2159</v>
      </c>
      <c r="AC369">
        <v>37685</v>
      </c>
      <c r="AD369">
        <v>670</v>
      </c>
      <c r="AE369">
        <v>0.3</v>
      </c>
      <c r="AF369">
        <v>1.49</v>
      </c>
      <c r="AG369">
        <v>3.88</v>
      </c>
      <c r="AH369">
        <v>0.13</v>
      </c>
      <c r="AI369">
        <v>4.88</v>
      </c>
      <c r="AJ369">
        <v>2.15</v>
      </c>
      <c r="AK369">
        <v>0.24</v>
      </c>
      <c r="AL369">
        <v>71</v>
      </c>
      <c r="AM369">
        <v>0.45</v>
      </c>
      <c r="AN369">
        <v>0.36</v>
      </c>
      <c r="AO369">
        <v>2.61</v>
      </c>
    </row>
    <row r="370" spans="1:41" x14ac:dyDescent="0.25">
      <c r="A370" t="s">
        <v>398</v>
      </c>
      <c r="B370" t="str">
        <f t="shared" si="5"/>
        <v>205R00266</v>
      </c>
      <c r="F370">
        <v>-121.9729</v>
      </c>
      <c r="G370">
        <v>37.2029</v>
      </c>
      <c r="I370" t="str">
        <f>IF($B370="","",IFERROR(VLOOKUP($B370,[1]!Table1[#All],3,FALSE),""))</f>
        <v/>
      </c>
      <c r="J370" t="str">
        <f>IF($B370="","",IFERROR(VLOOKUP($B370,[1]!Table1[#All],5,FALSE),""))</f>
        <v/>
      </c>
      <c r="K370" t="str">
        <f>IF($B370="","",IFERROR(VLOOKUP($B370,[1]!Table1[#All],7,FALSE),""))</f>
        <v/>
      </c>
      <c r="L370" t="str">
        <f>IF($B370="","",IFERROR(VLOOKUP($B370,[1]!Table1[#All],70,FALSE),""))</f>
        <v/>
      </c>
      <c r="M370">
        <v>4.67</v>
      </c>
      <c r="N370" t="str">
        <f>IF($B370="","",IFERROR(VLOOKUP($B370,[1]!Table1[#All],N$1,FALSE),""))</f>
        <v/>
      </c>
      <c r="O370" t="str">
        <f>IF($B370="","",IFERROR(VLOOKUP($B370,[1]!Table1[#All],O$1,FALSE),""))</f>
        <v/>
      </c>
      <c r="P370" t="str">
        <f>IF($B370="","",IFERROR(VLOOKUP($B370,[1]!Table1[#All],P$1,FALSE),""))</f>
        <v/>
      </c>
      <c r="Q370" t="str">
        <f>IF($B370="","",IFERROR(VLOOKUP($B370,[1]!Table1[#All],Q$1,FALSE),""))</f>
        <v/>
      </c>
      <c r="R370" t="str">
        <f>IF($B370="","",IFERROR(VLOOKUP($B370,[1]!Table1[#All],R$1,FALSE),""))</f>
        <v/>
      </c>
      <c r="S370" t="str">
        <f>IF($B370="","",IFERROR(VLOOKUP($B370,[1]!Table1[#All],S$1,FALSE),""))</f>
        <v/>
      </c>
      <c r="T370" t="str">
        <f>IF($B370="","",IFERROR(VLOOKUP($B370,[1]!Table1[#All],T$1,FALSE),""))</f>
        <v/>
      </c>
      <c r="U370" t="str">
        <f>IF($B370="","",IFERROR(VLOOKUP($B370,[1]!Table1[#All],U$1,FALSE),""))</f>
        <v/>
      </c>
      <c r="V370" t="str">
        <f>IF($B370="","",IFERROR(VLOOKUP($B370,[1]!Table1[#All],V$1,FALSE),""))</f>
        <v/>
      </c>
      <c r="W370" t="str">
        <f>IF($B370="","",IFERROR(VLOOKUP($B370,[1]!Table1[#All],W$1,FALSE),""))</f>
        <v/>
      </c>
      <c r="X370" t="str">
        <f>IF($B370="","",IFERROR(VLOOKUP($B370,[1]!Table1[#All],X$1,FALSE),""))</f>
        <v/>
      </c>
      <c r="Y370" t="str">
        <f>IF($B370="","",IFERROR(VLOOKUP($B370,[1]!Table1[#All],Y$1,FALSE),""))</f>
        <v/>
      </c>
      <c r="Z370">
        <v>239</v>
      </c>
      <c r="AA370">
        <v>572</v>
      </c>
      <c r="AB370">
        <v>2131</v>
      </c>
      <c r="AC370">
        <v>72857</v>
      </c>
      <c r="AD370">
        <v>737</v>
      </c>
      <c r="AE370">
        <v>0.28999999999999998</v>
      </c>
      <c r="AF370">
        <v>1.53</v>
      </c>
      <c r="AG370">
        <v>3</v>
      </c>
      <c r="AH370">
        <v>0.12</v>
      </c>
      <c r="AI370">
        <v>3.36</v>
      </c>
      <c r="AJ370">
        <v>3.33</v>
      </c>
      <c r="AK370">
        <v>0.06</v>
      </c>
      <c r="AL370">
        <v>100</v>
      </c>
      <c r="AM370">
        <v>-0.68</v>
      </c>
      <c r="AN370">
        <v>0.06</v>
      </c>
      <c r="AO370">
        <v>0.67</v>
      </c>
    </row>
    <row r="371" spans="1:41" x14ac:dyDescent="0.25">
      <c r="A371" t="s">
        <v>399</v>
      </c>
      <c r="B371" t="str">
        <f t="shared" si="5"/>
        <v>205R00275</v>
      </c>
      <c r="F371">
        <v>-121.7835</v>
      </c>
      <c r="G371">
        <v>37.3904</v>
      </c>
      <c r="I371" t="str">
        <f>IF($B371="","",IFERROR(VLOOKUP($B371,[1]!Table1[#All],3,FALSE),""))</f>
        <v/>
      </c>
      <c r="J371" t="str">
        <f>IF($B371="","",IFERROR(VLOOKUP($B371,[1]!Table1[#All],5,FALSE),""))</f>
        <v/>
      </c>
      <c r="K371" t="str">
        <f>IF($B371="","",IFERROR(VLOOKUP($B371,[1]!Table1[#All],7,FALSE),""))</f>
        <v/>
      </c>
      <c r="L371" t="str">
        <f>IF($B371="","",IFERROR(VLOOKUP($B371,[1]!Table1[#All],70,FALSE),""))</f>
        <v/>
      </c>
      <c r="M371">
        <v>32.72</v>
      </c>
      <c r="N371" t="str">
        <f>IF($B371="","",IFERROR(VLOOKUP($B371,[1]!Table1[#All],N$1,FALSE),""))</f>
        <v/>
      </c>
      <c r="O371" t="str">
        <f>IF($B371="","",IFERROR(VLOOKUP($B371,[1]!Table1[#All],O$1,FALSE),""))</f>
        <v/>
      </c>
      <c r="P371" t="str">
        <f>IF($B371="","",IFERROR(VLOOKUP($B371,[1]!Table1[#All],P$1,FALSE),""))</f>
        <v/>
      </c>
      <c r="Q371" t="str">
        <f>IF($B371="","",IFERROR(VLOOKUP($B371,[1]!Table1[#All],Q$1,FALSE),""))</f>
        <v/>
      </c>
      <c r="R371" t="str">
        <f>IF($B371="","",IFERROR(VLOOKUP($B371,[1]!Table1[#All],R$1,FALSE),""))</f>
        <v/>
      </c>
      <c r="S371" t="str">
        <f>IF($B371="","",IFERROR(VLOOKUP($B371,[1]!Table1[#All],S$1,FALSE),""))</f>
        <v/>
      </c>
      <c r="T371" t="str">
        <f>IF($B371="","",IFERROR(VLOOKUP($B371,[1]!Table1[#All],T$1,FALSE),""))</f>
        <v/>
      </c>
      <c r="U371" t="str">
        <f>IF($B371="","",IFERROR(VLOOKUP($B371,[1]!Table1[#All],U$1,FALSE),""))</f>
        <v/>
      </c>
      <c r="V371" t="str">
        <f>IF($B371="","",IFERROR(VLOOKUP($B371,[1]!Table1[#All],V$1,FALSE),""))</f>
        <v/>
      </c>
      <c r="W371" t="str">
        <f>IF($B371="","",IFERROR(VLOOKUP($B371,[1]!Table1[#All],W$1,FALSE),""))</f>
        <v/>
      </c>
      <c r="X371" t="str">
        <f>IF($B371="","",IFERROR(VLOOKUP($B371,[1]!Table1[#All],X$1,FALSE),""))</f>
        <v/>
      </c>
      <c r="Y371" t="str">
        <f>IF($B371="","",IFERROR(VLOOKUP($B371,[1]!Table1[#All],Y$1,FALSE),""))</f>
        <v/>
      </c>
      <c r="Z371">
        <v>301</v>
      </c>
      <c r="AA371">
        <v>609</v>
      </c>
      <c r="AB371">
        <v>2155</v>
      </c>
      <c r="AC371">
        <v>58579</v>
      </c>
      <c r="AD371">
        <v>715</v>
      </c>
      <c r="AE371">
        <v>0.28999999999999998</v>
      </c>
      <c r="AF371">
        <v>1.53</v>
      </c>
      <c r="AG371">
        <v>3.73</v>
      </c>
      <c r="AH371">
        <v>0.09</v>
      </c>
      <c r="AI371">
        <v>6.6</v>
      </c>
      <c r="AJ371">
        <v>3.08</v>
      </c>
      <c r="AK371">
        <v>0.33</v>
      </c>
      <c r="AL371">
        <v>100</v>
      </c>
      <c r="AM371">
        <v>-0.72</v>
      </c>
      <c r="AN371">
        <v>0.05</v>
      </c>
      <c r="AO371">
        <v>1.51</v>
      </c>
    </row>
    <row r="372" spans="1:41" x14ac:dyDescent="0.25">
      <c r="A372" t="s">
        <v>400</v>
      </c>
      <c r="B372" t="str">
        <f t="shared" si="5"/>
        <v>205R00282</v>
      </c>
      <c r="F372">
        <v>-121.8884</v>
      </c>
      <c r="G372">
        <v>37.2376</v>
      </c>
      <c r="I372" t="str">
        <f>IF($B372="","",IFERROR(VLOOKUP($B372,[1]!Table1[#All],3,FALSE),""))</f>
        <v/>
      </c>
      <c r="J372" t="str">
        <f>IF($B372="","",IFERROR(VLOOKUP($B372,[1]!Table1[#All],5,FALSE),""))</f>
        <v/>
      </c>
      <c r="K372" t="str">
        <f>IF($B372="","",IFERROR(VLOOKUP($B372,[1]!Table1[#All],7,FALSE),""))</f>
        <v/>
      </c>
      <c r="L372" t="str">
        <f>IF($B372="","",IFERROR(VLOOKUP($B372,[1]!Table1[#All],70,FALSE),""))</f>
        <v/>
      </c>
      <c r="M372">
        <v>36.92</v>
      </c>
      <c r="N372" t="str">
        <f>IF($B372="","",IFERROR(VLOOKUP($B372,[1]!Table1[#All],N$1,FALSE),""))</f>
        <v/>
      </c>
      <c r="O372" t="str">
        <f>IF($B372="","",IFERROR(VLOOKUP($B372,[1]!Table1[#All],O$1,FALSE),""))</f>
        <v/>
      </c>
      <c r="P372" t="str">
        <f>IF($B372="","",IFERROR(VLOOKUP($B372,[1]!Table1[#All],P$1,FALSE),""))</f>
        <v/>
      </c>
      <c r="Q372" t="str">
        <f>IF($B372="","",IFERROR(VLOOKUP($B372,[1]!Table1[#All],Q$1,FALSE),""))</f>
        <v/>
      </c>
      <c r="R372" t="str">
        <f>IF($B372="","",IFERROR(VLOOKUP($B372,[1]!Table1[#All],R$1,FALSE),""))</f>
        <v/>
      </c>
      <c r="S372" t="str">
        <f>IF($B372="","",IFERROR(VLOOKUP($B372,[1]!Table1[#All],S$1,FALSE),""))</f>
        <v/>
      </c>
      <c r="T372" t="str">
        <f>IF($B372="","",IFERROR(VLOOKUP($B372,[1]!Table1[#All],T$1,FALSE),""))</f>
        <v/>
      </c>
      <c r="U372" t="str">
        <f>IF($B372="","",IFERROR(VLOOKUP($B372,[1]!Table1[#All],U$1,FALSE),""))</f>
        <v/>
      </c>
      <c r="V372" t="str">
        <f>IF($B372="","",IFERROR(VLOOKUP($B372,[1]!Table1[#All],V$1,FALSE),""))</f>
        <v/>
      </c>
      <c r="W372" t="str">
        <f>IF($B372="","",IFERROR(VLOOKUP($B372,[1]!Table1[#All],W$1,FALSE),""))</f>
        <v/>
      </c>
      <c r="X372" t="str">
        <f>IF($B372="","",IFERROR(VLOOKUP($B372,[1]!Table1[#All],X$1,FALSE),""))</f>
        <v/>
      </c>
      <c r="Y372" t="str">
        <f>IF($B372="","",IFERROR(VLOOKUP($B372,[1]!Table1[#All],Y$1,FALSE),""))</f>
        <v/>
      </c>
      <c r="Z372">
        <v>70</v>
      </c>
      <c r="AA372">
        <v>990</v>
      </c>
      <c r="AB372">
        <v>2213</v>
      </c>
      <c r="AC372">
        <v>44146</v>
      </c>
      <c r="AD372">
        <v>826</v>
      </c>
      <c r="AE372">
        <v>0.28999999999999998</v>
      </c>
      <c r="AF372">
        <v>1.53</v>
      </c>
      <c r="AG372">
        <v>4.32</v>
      </c>
      <c r="AH372">
        <v>0.13</v>
      </c>
      <c r="AI372">
        <v>5.94</v>
      </c>
      <c r="AJ372">
        <v>3.18</v>
      </c>
      <c r="AK372">
        <v>0.23</v>
      </c>
      <c r="AL372">
        <v>100</v>
      </c>
      <c r="AM372">
        <v>-0.42</v>
      </c>
      <c r="AN372">
        <v>0.1</v>
      </c>
      <c r="AO372">
        <v>1.57</v>
      </c>
    </row>
    <row r="373" spans="1:41" x14ac:dyDescent="0.25">
      <c r="A373" t="s">
        <v>401</v>
      </c>
      <c r="B373" t="str">
        <f t="shared" si="5"/>
        <v>205R00289</v>
      </c>
      <c r="F373">
        <v>-121.4699</v>
      </c>
      <c r="G373">
        <v>37.090000000000003</v>
      </c>
      <c r="I373" t="str">
        <f>IF($B373="","",IFERROR(VLOOKUP($B373,[1]!Table1[#All],3,FALSE),""))</f>
        <v/>
      </c>
      <c r="J373" t="str">
        <f>IF($B373="","",IFERROR(VLOOKUP($B373,[1]!Table1[#All],5,FALSE),""))</f>
        <v/>
      </c>
      <c r="K373" t="str">
        <f>IF($B373="","",IFERROR(VLOOKUP($B373,[1]!Table1[#All],7,FALSE),""))</f>
        <v/>
      </c>
      <c r="L373" t="str">
        <f>IF($B373="","",IFERROR(VLOOKUP($B373,[1]!Table1[#All],70,FALSE),""))</f>
        <v/>
      </c>
      <c r="M373">
        <v>209.71</v>
      </c>
      <c r="N373" t="str">
        <f>IF($B373="","",IFERROR(VLOOKUP($B373,[1]!Table1[#All],N$1,FALSE),""))</f>
        <v/>
      </c>
      <c r="O373" t="str">
        <f>IF($B373="","",IFERROR(VLOOKUP($B373,[1]!Table1[#All],O$1,FALSE),""))</f>
        <v/>
      </c>
      <c r="P373" t="str">
        <f>IF($B373="","",IFERROR(VLOOKUP($B373,[1]!Table1[#All],P$1,FALSE),""))</f>
        <v/>
      </c>
      <c r="Q373" t="str">
        <f>IF($B373="","",IFERROR(VLOOKUP($B373,[1]!Table1[#All],Q$1,FALSE),""))</f>
        <v/>
      </c>
      <c r="R373" t="str">
        <f>IF($B373="","",IFERROR(VLOOKUP($B373,[1]!Table1[#All],R$1,FALSE),""))</f>
        <v/>
      </c>
      <c r="S373" t="str">
        <f>IF($B373="","",IFERROR(VLOOKUP($B373,[1]!Table1[#All],S$1,FALSE),""))</f>
        <v/>
      </c>
      <c r="T373" t="str">
        <f>IF($B373="","",IFERROR(VLOOKUP($B373,[1]!Table1[#All],T$1,FALSE),""))</f>
        <v/>
      </c>
      <c r="U373" t="str">
        <f>IF($B373="","",IFERROR(VLOOKUP($B373,[1]!Table1[#All],U$1,FALSE),""))</f>
        <v/>
      </c>
      <c r="V373" t="str">
        <f>IF($B373="","",IFERROR(VLOOKUP($B373,[1]!Table1[#All],V$1,FALSE),""))</f>
        <v/>
      </c>
      <c r="W373" t="str">
        <f>IF($B373="","",IFERROR(VLOOKUP($B373,[1]!Table1[#All],W$1,FALSE),""))</f>
        <v/>
      </c>
      <c r="X373" t="str">
        <f>IF($B373="","",IFERROR(VLOOKUP($B373,[1]!Table1[#All],X$1,FALSE),""))</f>
        <v/>
      </c>
      <c r="Y373" t="str">
        <f>IF($B373="","",IFERROR(VLOOKUP($B373,[1]!Table1[#All],Y$1,FALSE),""))</f>
        <v/>
      </c>
      <c r="Z373">
        <v>270</v>
      </c>
      <c r="AA373">
        <v>840</v>
      </c>
      <c r="AB373">
        <v>2185</v>
      </c>
      <c r="AC373">
        <v>61918</v>
      </c>
      <c r="AD373">
        <v>550</v>
      </c>
      <c r="AE373">
        <v>0.28000000000000003</v>
      </c>
      <c r="AF373">
        <v>1.53</v>
      </c>
      <c r="AG373">
        <v>4.28</v>
      </c>
      <c r="AH373">
        <v>0.04</v>
      </c>
      <c r="AI373">
        <v>4.6500000000000004</v>
      </c>
      <c r="AJ373">
        <v>3.4</v>
      </c>
      <c r="AK373">
        <v>0.17</v>
      </c>
      <c r="AL373">
        <v>100</v>
      </c>
      <c r="AM373">
        <v>-0.7</v>
      </c>
      <c r="AN373">
        <v>0.08</v>
      </c>
      <c r="AO373">
        <v>2.3199999999999998</v>
      </c>
    </row>
    <row r="374" spans="1:41" x14ac:dyDescent="0.25">
      <c r="A374" t="s">
        <v>402</v>
      </c>
      <c r="B374" t="str">
        <f t="shared" si="5"/>
        <v>205R00291</v>
      </c>
      <c r="F374">
        <v>-121.8486</v>
      </c>
      <c r="G374">
        <v>37.3172</v>
      </c>
      <c r="I374" t="str">
        <f>IF($B374="","",IFERROR(VLOOKUP($B374,[1]!Table1[#All],3,FALSE),""))</f>
        <v/>
      </c>
      <c r="J374" t="str">
        <f>IF($B374="","",IFERROR(VLOOKUP($B374,[1]!Table1[#All],5,FALSE),""))</f>
        <v/>
      </c>
      <c r="K374" t="str">
        <f>IF($B374="","",IFERROR(VLOOKUP($B374,[1]!Table1[#All],7,FALSE),""))</f>
        <v/>
      </c>
      <c r="L374" t="str">
        <f>IF($B374="","",IFERROR(VLOOKUP($B374,[1]!Table1[#All],70,FALSE),""))</f>
        <v/>
      </c>
      <c r="M374">
        <v>627.12</v>
      </c>
      <c r="N374" t="str">
        <f>IF($B374="","",IFERROR(VLOOKUP($B374,[1]!Table1[#All],N$1,FALSE),""))</f>
        <v/>
      </c>
      <c r="O374" t="str">
        <f>IF($B374="","",IFERROR(VLOOKUP($B374,[1]!Table1[#All],O$1,FALSE),""))</f>
        <v/>
      </c>
      <c r="P374" t="str">
        <f>IF($B374="","",IFERROR(VLOOKUP($B374,[1]!Table1[#All],P$1,FALSE),""))</f>
        <v/>
      </c>
      <c r="Q374" t="str">
        <f>IF($B374="","",IFERROR(VLOOKUP($B374,[1]!Table1[#All],Q$1,FALSE),""))</f>
        <v/>
      </c>
      <c r="R374" t="str">
        <f>IF($B374="","",IFERROR(VLOOKUP($B374,[1]!Table1[#All],R$1,FALSE),""))</f>
        <v/>
      </c>
      <c r="S374" t="str">
        <f>IF($B374="","",IFERROR(VLOOKUP($B374,[1]!Table1[#All],S$1,FALSE),""))</f>
        <v/>
      </c>
      <c r="T374" t="str">
        <f>IF($B374="","",IFERROR(VLOOKUP($B374,[1]!Table1[#All],T$1,FALSE),""))</f>
        <v/>
      </c>
      <c r="U374" t="str">
        <f>IF($B374="","",IFERROR(VLOOKUP($B374,[1]!Table1[#All],U$1,FALSE),""))</f>
        <v/>
      </c>
      <c r="V374" t="str">
        <f>IF($B374="","",IFERROR(VLOOKUP($B374,[1]!Table1[#All],V$1,FALSE),""))</f>
        <v/>
      </c>
      <c r="W374" t="str">
        <f>IF($B374="","",IFERROR(VLOOKUP($B374,[1]!Table1[#All],W$1,FALSE),""))</f>
        <v/>
      </c>
      <c r="X374" t="str">
        <f>IF($B374="","",IFERROR(VLOOKUP($B374,[1]!Table1[#All],X$1,FALSE),""))</f>
        <v/>
      </c>
      <c r="Y374" t="str">
        <f>IF($B374="","",IFERROR(VLOOKUP($B374,[1]!Table1[#All],Y$1,FALSE),""))</f>
        <v/>
      </c>
      <c r="Z374">
        <v>32</v>
      </c>
      <c r="AA374">
        <v>1079</v>
      </c>
      <c r="AB374">
        <v>2197</v>
      </c>
      <c r="AC374">
        <v>38610</v>
      </c>
      <c r="AD374">
        <v>536</v>
      </c>
      <c r="AE374">
        <v>0.28000000000000003</v>
      </c>
      <c r="AF374">
        <v>1.51</v>
      </c>
      <c r="AG374">
        <v>6.44</v>
      </c>
      <c r="AH374">
        <v>0.1</v>
      </c>
      <c r="AI374">
        <v>6.92</v>
      </c>
      <c r="AJ374">
        <v>2.71</v>
      </c>
      <c r="AK374">
        <v>0.37</v>
      </c>
      <c r="AL374">
        <v>97</v>
      </c>
      <c r="AM374">
        <v>-0.45</v>
      </c>
      <c r="AN374">
        <v>0.12</v>
      </c>
      <c r="AO374">
        <v>2.8</v>
      </c>
    </row>
    <row r="375" spans="1:41" x14ac:dyDescent="0.25">
      <c r="A375" t="s">
        <v>403</v>
      </c>
      <c r="B375" t="str">
        <f t="shared" si="5"/>
        <v>205R00296</v>
      </c>
      <c r="F375">
        <v>-122.2985</v>
      </c>
      <c r="G375">
        <v>37.452100000000002</v>
      </c>
      <c r="I375" t="str">
        <f>IF($B375="","",IFERROR(VLOOKUP($B375,[1]!Table1[#All],3,FALSE),""))</f>
        <v/>
      </c>
      <c r="J375" t="str">
        <f>IF($B375="","",IFERROR(VLOOKUP($B375,[1]!Table1[#All],5,FALSE),""))</f>
        <v/>
      </c>
      <c r="K375" t="str">
        <f>IF($B375="","",IFERROR(VLOOKUP($B375,[1]!Table1[#All],7,FALSE),""))</f>
        <v/>
      </c>
      <c r="L375" t="str">
        <f>IF($B375="","",IFERROR(VLOOKUP($B375,[1]!Table1[#All],70,FALSE),""))</f>
        <v/>
      </c>
      <c r="M375">
        <v>3.5</v>
      </c>
      <c r="N375" t="str">
        <f>IF($B375="","",IFERROR(VLOOKUP($B375,[1]!Table1[#All],N$1,FALSE),""))</f>
        <v/>
      </c>
      <c r="O375" t="str">
        <f>IF($B375="","",IFERROR(VLOOKUP($B375,[1]!Table1[#All],O$1,FALSE),""))</f>
        <v/>
      </c>
      <c r="P375" t="str">
        <f>IF($B375="","",IFERROR(VLOOKUP($B375,[1]!Table1[#All],P$1,FALSE),""))</f>
        <v/>
      </c>
      <c r="Q375" t="str">
        <f>IF($B375="","",IFERROR(VLOOKUP($B375,[1]!Table1[#All],Q$1,FALSE),""))</f>
        <v/>
      </c>
      <c r="R375" t="str">
        <f>IF($B375="","",IFERROR(VLOOKUP($B375,[1]!Table1[#All],R$1,FALSE),""))</f>
        <v/>
      </c>
      <c r="S375" t="str">
        <f>IF($B375="","",IFERROR(VLOOKUP($B375,[1]!Table1[#All],S$1,FALSE),""))</f>
        <v/>
      </c>
      <c r="T375" t="str">
        <f>IF($B375="","",IFERROR(VLOOKUP($B375,[1]!Table1[#All],T$1,FALSE),""))</f>
        <v/>
      </c>
      <c r="U375" t="str">
        <f>IF($B375="","",IFERROR(VLOOKUP($B375,[1]!Table1[#All],U$1,FALSE),""))</f>
        <v/>
      </c>
      <c r="V375" t="str">
        <f>IF($B375="","",IFERROR(VLOOKUP($B375,[1]!Table1[#All],V$1,FALSE),""))</f>
        <v/>
      </c>
      <c r="W375" t="str">
        <f>IF($B375="","",IFERROR(VLOOKUP($B375,[1]!Table1[#All],W$1,FALSE),""))</f>
        <v/>
      </c>
      <c r="X375" t="str">
        <f>IF($B375="","",IFERROR(VLOOKUP($B375,[1]!Table1[#All],X$1,FALSE),""))</f>
        <v/>
      </c>
      <c r="Y375" t="str">
        <f>IF($B375="","",IFERROR(VLOOKUP($B375,[1]!Table1[#All],Y$1,FALSE),""))</f>
        <v/>
      </c>
      <c r="Z375">
        <v>194</v>
      </c>
      <c r="AA375">
        <v>448</v>
      </c>
      <c r="AB375">
        <v>2189</v>
      </c>
      <c r="AC375">
        <v>71320</v>
      </c>
      <c r="AD375">
        <v>1138</v>
      </c>
      <c r="AE375">
        <v>0.25</v>
      </c>
      <c r="AF375">
        <v>1.36</v>
      </c>
      <c r="AG375">
        <v>1.68</v>
      </c>
      <c r="AH375">
        <v>0.13</v>
      </c>
      <c r="AI375">
        <v>3.25</v>
      </c>
      <c r="AJ375">
        <v>2.02</v>
      </c>
      <c r="AK375">
        <v>1</v>
      </c>
      <c r="AL375">
        <v>100</v>
      </c>
      <c r="AM375">
        <v>-0.74</v>
      </c>
      <c r="AN375">
        <v>0.04</v>
      </c>
      <c r="AO375">
        <v>0.54</v>
      </c>
    </row>
    <row r="376" spans="1:41" x14ac:dyDescent="0.25">
      <c r="A376" t="s">
        <v>404</v>
      </c>
      <c r="B376" t="str">
        <f t="shared" si="5"/>
        <v>205R00305</v>
      </c>
      <c r="F376">
        <v>-121.66266</v>
      </c>
      <c r="G376">
        <v>37.256256</v>
      </c>
      <c r="I376" t="str">
        <f>IF($B376="","",IFERROR(VLOOKUP($B376,[1]!Table1[#All],3,FALSE),""))</f>
        <v/>
      </c>
      <c r="J376" t="str">
        <f>IF($B376="","",IFERROR(VLOOKUP($B376,[1]!Table1[#All],5,FALSE),""))</f>
        <v/>
      </c>
      <c r="K376" t="str">
        <f>IF($B376="","",IFERROR(VLOOKUP($B376,[1]!Table1[#All],7,FALSE),""))</f>
        <v/>
      </c>
      <c r="L376" t="str">
        <f>IF($B376="","",IFERROR(VLOOKUP($B376,[1]!Table1[#All],70,FALSE),""))</f>
        <v/>
      </c>
      <c r="M376">
        <v>7.08</v>
      </c>
      <c r="N376" t="str">
        <f>IF($B376="","",IFERROR(VLOOKUP($B376,[1]!Table1[#All],N$1,FALSE),""))</f>
        <v/>
      </c>
      <c r="O376" t="str">
        <f>IF($B376="","",IFERROR(VLOOKUP($B376,[1]!Table1[#All],O$1,FALSE),""))</f>
        <v/>
      </c>
      <c r="P376" t="str">
        <f>IF($B376="","",IFERROR(VLOOKUP($B376,[1]!Table1[#All],P$1,FALSE),""))</f>
        <v/>
      </c>
      <c r="Q376" t="str">
        <f>IF($B376="","",IFERROR(VLOOKUP($B376,[1]!Table1[#All],Q$1,FALSE),""))</f>
        <v/>
      </c>
      <c r="R376" t="str">
        <f>IF($B376="","",IFERROR(VLOOKUP($B376,[1]!Table1[#All],R$1,FALSE),""))</f>
        <v/>
      </c>
      <c r="S376" t="str">
        <f>IF($B376="","",IFERROR(VLOOKUP($B376,[1]!Table1[#All],S$1,FALSE),""))</f>
        <v/>
      </c>
      <c r="T376" t="str">
        <f>IF($B376="","",IFERROR(VLOOKUP($B376,[1]!Table1[#All],T$1,FALSE),""))</f>
        <v/>
      </c>
      <c r="U376" t="str">
        <f>IF($B376="","",IFERROR(VLOOKUP($B376,[1]!Table1[#All],U$1,FALSE),""))</f>
        <v/>
      </c>
      <c r="V376" t="str">
        <f>IF($B376="","",IFERROR(VLOOKUP($B376,[1]!Table1[#All],V$1,FALSE),""))</f>
        <v/>
      </c>
      <c r="W376" t="str">
        <f>IF($B376="","",IFERROR(VLOOKUP($B376,[1]!Table1[#All],W$1,FALSE),""))</f>
        <v/>
      </c>
      <c r="X376" t="str">
        <f>IF($B376="","",IFERROR(VLOOKUP($B376,[1]!Table1[#All],X$1,FALSE),""))</f>
        <v/>
      </c>
      <c r="Y376" t="str">
        <f>IF($B376="","",IFERROR(VLOOKUP($B376,[1]!Table1[#All],Y$1,FALSE),""))</f>
        <v/>
      </c>
      <c r="Z376">
        <v>312</v>
      </c>
      <c r="AA376">
        <v>712</v>
      </c>
      <c r="AB376">
        <v>2115</v>
      </c>
      <c r="AC376">
        <v>53922</v>
      </c>
      <c r="AD376">
        <v>670</v>
      </c>
      <c r="AE376">
        <v>0.28999999999999998</v>
      </c>
      <c r="AF376">
        <v>1.53</v>
      </c>
      <c r="AG376">
        <v>3.9</v>
      </c>
      <c r="AH376">
        <v>0.12</v>
      </c>
      <c r="AI376">
        <v>7.63</v>
      </c>
      <c r="AJ376">
        <v>3.33</v>
      </c>
      <c r="AK376">
        <v>0.38</v>
      </c>
      <c r="AL376">
        <v>100</v>
      </c>
      <c r="AM376">
        <v>-0.81</v>
      </c>
      <c r="AN376">
        <v>0.06</v>
      </c>
      <c r="AO376">
        <v>0.85</v>
      </c>
    </row>
    <row r="377" spans="1:41" x14ac:dyDescent="0.25">
      <c r="A377" t="s">
        <v>405</v>
      </c>
      <c r="B377" t="str">
        <f t="shared" si="5"/>
        <v>205R00322</v>
      </c>
      <c r="D377" t="s">
        <v>28</v>
      </c>
      <c r="F377">
        <v>-121.73699999999999</v>
      </c>
      <c r="G377">
        <v>37.36</v>
      </c>
      <c r="I377" t="str">
        <f>IF($B377="","",IFERROR(VLOOKUP($B377,[1]!Table1[#All],3,FALSE),""))</f>
        <v/>
      </c>
      <c r="J377" t="str">
        <f>IF($B377="","",IFERROR(VLOOKUP($B377,[1]!Table1[#All],5,FALSE),""))</f>
        <v/>
      </c>
      <c r="K377" t="str">
        <f>IF($B377="","",IFERROR(VLOOKUP($B377,[1]!Table1[#All],7,FALSE),""))</f>
        <v/>
      </c>
      <c r="L377" t="str">
        <f>IF($B377="","",IFERROR(VLOOKUP($B377,[1]!Table1[#All],70,FALSE),""))</f>
        <v/>
      </c>
      <c r="M377">
        <v>36.51</v>
      </c>
      <c r="N377" t="str">
        <f>IF($B377="","",IFERROR(VLOOKUP($B377,[1]!Table1[#All],N$1,FALSE),""))</f>
        <v/>
      </c>
      <c r="O377" t="str">
        <f>IF($B377="","",IFERROR(VLOOKUP($B377,[1]!Table1[#All],O$1,FALSE),""))</f>
        <v/>
      </c>
      <c r="P377" t="str">
        <f>IF($B377="","",IFERROR(VLOOKUP($B377,[1]!Table1[#All],P$1,FALSE),""))</f>
        <v/>
      </c>
      <c r="Q377" t="str">
        <f>IF($B377="","",IFERROR(VLOOKUP($B377,[1]!Table1[#All],Q$1,FALSE),""))</f>
        <v/>
      </c>
      <c r="R377" t="str">
        <f>IF($B377="","",IFERROR(VLOOKUP($B377,[1]!Table1[#All],R$1,FALSE),""))</f>
        <v/>
      </c>
      <c r="S377" t="str">
        <f>IF($B377="","",IFERROR(VLOOKUP($B377,[1]!Table1[#All],S$1,FALSE),""))</f>
        <v/>
      </c>
      <c r="T377" t="str">
        <f>IF($B377="","",IFERROR(VLOOKUP($B377,[1]!Table1[#All],T$1,FALSE),""))</f>
        <v/>
      </c>
      <c r="U377" t="str">
        <f>IF($B377="","",IFERROR(VLOOKUP($B377,[1]!Table1[#All],U$1,FALSE),""))</f>
        <v/>
      </c>
      <c r="V377" t="str">
        <f>IF($B377="","",IFERROR(VLOOKUP($B377,[1]!Table1[#All],V$1,FALSE),""))</f>
        <v/>
      </c>
      <c r="W377" t="str">
        <f>IF($B377="","",IFERROR(VLOOKUP($B377,[1]!Table1[#All],W$1,FALSE),""))</f>
        <v/>
      </c>
      <c r="X377" t="str">
        <f>IF($B377="","",IFERROR(VLOOKUP($B377,[1]!Table1[#All],X$1,FALSE),""))</f>
        <v/>
      </c>
      <c r="Y377" t="str">
        <f>IF($B377="","",IFERROR(VLOOKUP($B377,[1]!Table1[#All],Y$1,FALSE),""))</f>
        <v/>
      </c>
      <c r="Z377">
        <v>429</v>
      </c>
      <c r="AA377">
        <v>496</v>
      </c>
      <c r="AB377">
        <v>2048</v>
      </c>
      <c r="AC377">
        <v>63864</v>
      </c>
      <c r="AD377">
        <v>732</v>
      </c>
      <c r="AE377">
        <v>0.28999999999999998</v>
      </c>
      <c r="AF377">
        <v>1.53</v>
      </c>
      <c r="AG377">
        <v>3.01</v>
      </c>
      <c r="AH377">
        <v>0.08</v>
      </c>
      <c r="AI377">
        <v>3.37</v>
      </c>
      <c r="AJ377">
        <v>3.33</v>
      </c>
      <c r="AK377">
        <v>0.06</v>
      </c>
      <c r="AL377">
        <v>100</v>
      </c>
      <c r="AM377">
        <v>-0.68</v>
      </c>
      <c r="AN377">
        <v>0.04</v>
      </c>
      <c r="AO377">
        <v>1.56</v>
      </c>
    </row>
    <row r="378" spans="1:41" x14ac:dyDescent="0.25">
      <c r="A378" t="s">
        <v>406</v>
      </c>
      <c r="B378" t="str">
        <f t="shared" si="5"/>
        <v>205R00330</v>
      </c>
      <c r="F378">
        <v>-121.9004</v>
      </c>
      <c r="G378">
        <v>37.198300000000003</v>
      </c>
      <c r="I378" t="str">
        <f>IF($B378="","",IFERROR(VLOOKUP($B378,[1]!Table1[#All],3,FALSE),""))</f>
        <v/>
      </c>
      <c r="J378" t="str">
        <f>IF($B378="","",IFERROR(VLOOKUP($B378,[1]!Table1[#All],5,FALSE),""))</f>
        <v/>
      </c>
      <c r="K378" t="str">
        <f>IF($B378="","",IFERROR(VLOOKUP($B378,[1]!Table1[#All],7,FALSE),""))</f>
        <v/>
      </c>
      <c r="L378" t="str">
        <f>IF($B378="","",IFERROR(VLOOKUP($B378,[1]!Table1[#All],70,FALSE),""))</f>
        <v/>
      </c>
      <c r="M378">
        <v>3.12</v>
      </c>
      <c r="N378" t="str">
        <f>IF($B378="","",IFERROR(VLOOKUP($B378,[1]!Table1[#All],N$1,FALSE),""))</f>
        <v/>
      </c>
      <c r="O378" t="str">
        <f>IF($B378="","",IFERROR(VLOOKUP($B378,[1]!Table1[#All],O$1,FALSE),""))</f>
        <v/>
      </c>
      <c r="P378" t="str">
        <f>IF($B378="","",IFERROR(VLOOKUP($B378,[1]!Table1[#All],P$1,FALSE),""))</f>
        <v/>
      </c>
      <c r="Q378" t="str">
        <f>IF($B378="","",IFERROR(VLOOKUP($B378,[1]!Table1[#All],Q$1,FALSE),""))</f>
        <v/>
      </c>
      <c r="R378" t="str">
        <f>IF($B378="","",IFERROR(VLOOKUP($B378,[1]!Table1[#All],R$1,FALSE),""))</f>
        <v/>
      </c>
      <c r="S378" t="str">
        <f>IF($B378="","",IFERROR(VLOOKUP($B378,[1]!Table1[#All],S$1,FALSE),""))</f>
        <v/>
      </c>
      <c r="T378" t="str">
        <f>IF($B378="","",IFERROR(VLOOKUP($B378,[1]!Table1[#All],T$1,FALSE),""))</f>
        <v/>
      </c>
      <c r="U378" t="str">
        <f>IF($B378="","",IFERROR(VLOOKUP($B378,[1]!Table1[#All],U$1,FALSE),""))</f>
        <v/>
      </c>
      <c r="V378" t="str">
        <f>IF($B378="","",IFERROR(VLOOKUP($B378,[1]!Table1[#All],V$1,FALSE),""))</f>
        <v/>
      </c>
      <c r="W378" t="str">
        <f>IF($B378="","",IFERROR(VLOOKUP($B378,[1]!Table1[#All],W$1,FALSE),""))</f>
        <v/>
      </c>
      <c r="X378" t="str">
        <f>IF($B378="","",IFERROR(VLOOKUP($B378,[1]!Table1[#All],X$1,FALSE),""))</f>
        <v/>
      </c>
      <c r="Y378" t="str">
        <f>IF($B378="","",IFERROR(VLOOKUP($B378,[1]!Table1[#All],Y$1,FALSE),""))</f>
        <v/>
      </c>
      <c r="Z378">
        <v>201</v>
      </c>
      <c r="AA378">
        <v>738</v>
      </c>
      <c r="AB378">
        <v>2156</v>
      </c>
      <c r="AC378">
        <v>67647</v>
      </c>
      <c r="AD378">
        <v>854</v>
      </c>
      <c r="AE378">
        <v>0.28999999999999998</v>
      </c>
      <c r="AF378">
        <v>1.53</v>
      </c>
      <c r="AG378">
        <v>4.0599999999999996</v>
      </c>
      <c r="AH378">
        <v>0.17</v>
      </c>
      <c r="AI378">
        <v>4.99</v>
      </c>
      <c r="AJ378">
        <v>3.33</v>
      </c>
      <c r="AK378">
        <v>0.05</v>
      </c>
      <c r="AL378">
        <v>100</v>
      </c>
      <c r="AM378">
        <v>-0.49</v>
      </c>
      <c r="AN378">
        <v>0.04</v>
      </c>
      <c r="AO378">
        <v>0.49</v>
      </c>
    </row>
    <row r="379" spans="1:41" x14ac:dyDescent="0.25">
      <c r="A379" t="s">
        <v>407</v>
      </c>
      <c r="B379" t="str">
        <f t="shared" si="5"/>
        <v>205R00337</v>
      </c>
      <c r="F379">
        <v>-121.4689</v>
      </c>
      <c r="G379">
        <v>37.189799999999998</v>
      </c>
      <c r="I379" t="str">
        <f>IF($B379="","",IFERROR(VLOOKUP($B379,[1]!Table1[#All],3,FALSE),""))</f>
        <v/>
      </c>
      <c r="J379" t="str">
        <f>IF($B379="","",IFERROR(VLOOKUP($B379,[1]!Table1[#All],5,FALSE),""))</f>
        <v/>
      </c>
      <c r="K379" t="str">
        <f>IF($B379="","",IFERROR(VLOOKUP($B379,[1]!Table1[#All],7,FALSE),""))</f>
        <v/>
      </c>
      <c r="L379" t="str">
        <f>IF($B379="","",IFERROR(VLOOKUP($B379,[1]!Table1[#All],70,FALSE),""))</f>
        <v/>
      </c>
      <c r="M379">
        <v>80.63</v>
      </c>
      <c r="N379" t="str">
        <f>IF($B379="","",IFERROR(VLOOKUP($B379,[1]!Table1[#All],N$1,FALSE),""))</f>
        <v/>
      </c>
      <c r="O379" t="str">
        <f>IF($B379="","",IFERROR(VLOOKUP($B379,[1]!Table1[#All],O$1,FALSE),""))</f>
        <v/>
      </c>
      <c r="P379" t="str">
        <f>IF($B379="","",IFERROR(VLOOKUP($B379,[1]!Table1[#All],P$1,FALSE),""))</f>
        <v/>
      </c>
      <c r="Q379" t="str">
        <f>IF($B379="","",IFERROR(VLOOKUP($B379,[1]!Table1[#All],Q$1,FALSE),""))</f>
        <v/>
      </c>
      <c r="R379" t="str">
        <f>IF($B379="","",IFERROR(VLOOKUP($B379,[1]!Table1[#All],R$1,FALSE),""))</f>
        <v/>
      </c>
      <c r="S379" t="str">
        <f>IF($B379="","",IFERROR(VLOOKUP($B379,[1]!Table1[#All],S$1,FALSE),""))</f>
        <v/>
      </c>
      <c r="T379" t="str">
        <f>IF($B379="","",IFERROR(VLOOKUP($B379,[1]!Table1[#All],T$1,FALSE),""))</f>
        <v/>
      </c>
      <c r="U379" t="str">
        <f>IF($B379="","",IFERROR(VLOOKUP($B379,[1]!Table1[#All],U$1,FALSE),""))</f>
        <v/>
      </c>
      <c r="V379" t="str">
        <f>IF($B379="","",IFERROR(VLOOKUP($B379,[1]!Table1[#All],V$1,FALSE),""))</f>
        <v/>
      </c>
      <c r="W379" t="str">
        <f>IF($B379="","",IFERROR(VLOOKUP($B379,[1]!Table1[#All],W$1,FALSE),""))</f>
        <v/>
      </c>
      <c r="X379" t="str">
        <f>IF($B379="","",IFERROR(VLOOKUP($B379,[1]!Table1[#All],X$1,FALSE),""))</f>
        <v/>
      </c>
      <c r="Y379" t="str">
        <f>IF($B379="","",IFERROR(VLOOKUP($B379,[1]!Table1[#All],Y$1,FALSE),""))</f>
        <v/>
      </c>
      <c r="Z379">
        <v>390</v>
      </c>
      <c r="AA379">
        <v>591</v>
      </c>
      <c r="AB379">
        <v>2204</v>
      </c>
      <c r="AC379">
        <v>47545</v>
      </c>
      <c r="AD379">
        <v>530</v>
      </c>
      <c r="AE379">
        <v>0.27</v>
      </c>
      <c r="AF379">
        <v>1.53</v>
      </c>
      <c r="AG379">
        <v>3</v>
      </c>
      <c r="AH379">
        <v>0.09</v>
      </c>
      <c r="AI379">
        <v>3.36</v>
      </c>
      <c r="AJ379">
        <v>3.46</v>
      </c>
      <c r="AK379">
        <v>0.06</v>
      </c>
      <c r="AL379">
        <v>100</v>
      </c>
      <c r="AM379">
        <v>-0.68</v>
      </c>
      <c r="AN379">
        <v>0.05</v>
      </c>
      <c r="AO379">
        <v>1.91</v>
      </c>
    </row>
    <row r="380" spans="1:41" x14ac:dyDescent="0.25">
      <c r="A380" t="s">
        <v>408</v>
      </c>
      <c r="B380" t="str">
        <f t="shared" si="5"/>
        <v>205R00346</v>
      </c>
      <c r="F380">
        <v>-121.87009999999999</v>
      </c>
      <c r="G380">
        <v>37.259700000000002</v>
      </c>
      <c r="I380" t="str">
        <f>IF($B380="","",IFERROR(VLOOKUP($B380,[1]!Table1[#All],3,FALSE),""))</f>
        <v/>
      </c>
      <c r="J380" t="str">
        <f>IF($B380="","",IFERROR(VLOOKUP($B380,[1]!Table1[#All],5,FALSE),""))</f>
        <v/>
      </c>
      <c r="K380" t="str">
        <f>IF($B380="","",IFERROR(VLOOKUP($B380,[1]!Table1[#All],7,FALSE),""))</f>
        <v/>
      </c>
      <c r="L380" t="str">
        <f>IF($B380="","",IFERROR(VLOOKUP($B380,[1]!Table1[#All],70,FALSE),""))</f>
        <v/>
      </c>
      <c r="M380">
        <v>141.27000000000001</v>
      </c>
      <c r="N380" t="str">
        <f>IF($B380="","",IFERROR(VLOOKUP($B380,[1]!Table1[#All],N$1,FALSE),""))</f>
        <v/>
      </c>
      <c r="O380" t="str">
        <f>IF($B380="","",IFERROR(VLOOKUP($B380,[1]!Table1[#All],O$1,FALSE),""))</f>
        <v/>
      </c>
      <c r="P380" t="str">
        <f>IF($B380="","",IFERROR(VLOOKUP($B380,[1]!Table1[#All],P$1,FALSE),""))</f>
        <v/>
      </c>
      <c r="Q380" t="str">
        <f>IF($B380="","",IFERROR(VLOOKUP($B380,[1]!Table1[#All],Q$1,FALSE),""))</f>
        <v/>
      </c>
      <c r="R380" t="str">
        <f>IF($B380="","",IFERROR(VLOOKUP($B380,[1]!Table1[#All],R$1,FALSE),""))</f>
        <v/>
      </c>
      <c r="S380" t="str">
        <f>IF($B380="","",IFERROR(VLOOKUP($B380,[1]!Table1[#All],S$1,FALSE),""))</f>
        <v/>
      </c>
      <c r="T380" t="str">
        <f>IF($B380="","",IFERROR(VLOOKUP($B380,[1]!Table1[#All],T$1,FALSE),""))</f>
        <v/>
      </c>
      <c r="U380" t="str">
        <f>IF($B380="","",IFERROR(VLOOKUP($B380,[1]!Table1[#All],U$1,FALSE),""))</f>
        <v/>
      </c>
      <c r="V380" t="str">
        <f>IF($B380="","",IFERROR(VLOOKUP($B380,[1]!Table1[#All],V$1,FALSE),""))</f>
        <v/>
      </c>
      <c r="W380" t="str">
        <f>IF($B380="","",IFERROR(VLOOKUP($B380,[1]!Table1[#All],W$1,FALSE),""))</f>
        <v/>
      </c>
      <c r="X380" t="str">
        <f>IF($B380="","",IFERROR(VLOOKUP($B380,[1]!Table1[#All],X$1,FALSE),""))</f>
        <v/>
      </c>
      <c r="Y380" t="str">
        <f>IF($B380="","",IFERROR(VLOOKUP($B380,[1]!Table1[#All],Y$1,FALSE),""))</f>
        <v/>
      </c>
      <c r="Z380">
        <v>54</v>
      </c>
      <c r="AA380">
        <v>1102</v>
      </c>
      <c r="AB380">
        <v>2213</v>
      </c>
      <c r="AC380">
        <v>44146</v>
      </c>
      <c r="AD380">
        <v>735</v>
      </c>
      <c r="AE380">
        <v>0.3</v>
      </c>
      <c r="AF380">
        <v>1.51</v>
      </c>
      <c r="AG380">
        <v>4.78</v>
      </c>
      <c r="AH380">
        <v>0.14000000000000001</v>
      </c>
      <c r="AI380">
        <v>5.83</v>
      </c>
      <c r="AJ380">
        <v>2.7</v>
      </c>
      <c r="AK380">
        <v>0.26</v>
      </c>
      <c r="AL380">
        <v>98</v>
      </c>
      <c r="AM380">
        <v>-0.13</v>
      </c>
      <c r="AN380">
        <v>0.17</v>
      </c>
      <c r="AO380">
        <v>2.15</v>
      </c>
    </row>
    <row r="381" spans="1:41" x14ac:dyDescent="0.25">
      <c r="A381" t="s">
        <v>409</v>
      </c>
      <c r="B381" t="str">
        <f t="shared" si="5"/>
        <v>205R00355</v>
      </c>
      <c r="F381">
        <v>-121.9954</v>
      </c>
      <c r="G381">
        <v>37.326700000000002</v>
      </c>
      <c r="I381" t="str">
        <f>IF($B381="","",IFERROR(VLOOKUP($B381,[1]!Table1[#All],3,FALSE),""))</f>
        <v/>
      </c>
      <c r="J381" t="str">
        <f>IF($B381="","",IFERROR(VLOOKUP($B381,[1]!Table1[#All],5,FALSE),""))</f>
        <v/>
      </c>
      <c r="K381" t="str">
        <f>IF($B381="","",IFERROR(VLOOKUP($B381,[1]!Table1[#All],7,FALSE),""))</f>
        <v/>
      </c>
      <c r="L381" t="str">
        <f>IF($B381="","",IFERROR(VLOOKUP($B381,[1]!Table1[#All],70,FALSE),""))</f>
        <v/>
      </c>
      <c r="M381">
        <v>38.549999999999997</v>
      </c>
      <c r="N381" t="str">
        <f>IF($B381="","",IFERROR(VLOOKUP($B381,[1]!Table1[#All],N$1,FALSE),""))</f>
        <v/>
      </c>
      <c r="O381" t="str">
        <f>IF($B381="","",IFERROR(VLOOKUP($B381,[1]!Table1[#All],O$1,FALSE),""))</f>
        <v/>
      </c>
      <c r="P381" t="str">
        <f>IF($B381="","",IFERROR(VLOOKUP($B381,[1]!Table1[#All],P$1,FALSE),""))</f>
        <v/>
      </c>
      <c r="Q381" t="str">
        <f>IF($B381="","",IFERROR(VLOOKUP($B381,[1]!Table1[#All],Q$1,FALSE),""))</f>
        <v/>
      </c>
      <c r="R381" t="str">
        <f>IF($B381="","",IFERROR(VLOOKUP($B381,[1]!Table1[#All],R$1,FALSE),""))</f>
        <v/>
      </c>
      <c r="S381" t="str">
        <f>IF($B381="","",IFERROR(VLOOKUP($B381,[1]!Table1[#All],S$1,FALSE),""))</f>
        <v/>
      </c>
      <c r="T381" t="str">
        <f>IF($B381="","",IFERROR(VLOOKUP($B381,[1]!Table1[#All],T$1,FALSE),""))</f>
        <v/>
      </c>
      <c r="U381" t="str">
        <f>IF($B381="","",IFERROR(VLOOKUP($B381,[1]!Table1[#All],U$1,FALSE),""))</f>
        <v/>
      </c>
      <c r="V381" t="str">
        <f>IF($B381="","",IFERROR(VLOOKUP($B381,[1]!Table1[#All],V$1,FALSE),""))</f>
        <v/>
      </c>
      <c r="W381" t="str">
        <f>IF($B381="","",IFERROR(VLOOKUP($B381,[1]!Table1[#All],W$1,FALSE),""))</f>
        <v/>
      </c>
      <c r="X381" t="str">
        <f>IF($B381="","",IFERROR(VLOOKUP($B381,[1]!Table1[#All],X$1,FALSE),""))</f>
        <v/>
      </c>
      <c r="Y381" t="str">
        <f>IF($B381="","",IFERROR(VLOOKUP($B381,[1]!Table1[#All],Y$1,FALSE),""))</f>
        <v/>
      </c>
      <c r="Z381">
        <v>48</v>
      </c>
      <c r="AA381">
        <v>937</v>
      </c>
      <c r="AB381">
        <v>2185</v>
      </c>
      <c r="AC381">
        <v>39171</v>
      </c>
      <c r="AD381">
        <v>738</v>
      </c>
      <c r="AE381">
        <v>0.25</v>
      </c>
      <c r="AF381">
        <v>1.46</v>
      </c>
      <c r="AG381">
        <v>3.73</v>
      </c>
      <c r="AH381">
        <v>0.14000000000000001</v>
      </c>
      <c r="AI381">
        <v>8.18</v>
      </c>
      <c r="AJ381">
        <v>2.71</v>
      </c>
      <c r="AK381">
        <v>0.48</v>
      </c>
      <c r="AL381">
        <v>33</v>
      </c>
      <c r="AM381">
        <v>0.3</v>
      </c>
      <c r="AN381">
        <v>0.32</v>
      </c>
      <c r="AO381">
        <v>1.59</v>
      </c>
    </row>
    <row r="382" spans="1:41" x14ac:dyDescent="0.25">
      <c r="A382" t="s">
        <v>410</v>
      </c>
      <c r="B382" t="str">
        <f t="shared" si="5"/>
        <v>205R00362</v>
      </c>
      <c r="F382">
        <v>-122.05629999999999</v>
      </c>
      <c r="G382">
        <v>37.219900000000003</v>
      </c>
      <c r="I382" t="str">
        <f>IF($B382="","",IFERROR(VLOOKUP($B382,[1]!Table1[#All],3,FALSE),""))</f>
        <v/>
      </c>
      <c r="J382" t="str">
        <f>IF($B382="","",IFERROR(VLOOKUP($B382,[1]!Table1[#All],5,FALSE),""))</f>
        <v/>
      </c>
      <c r="K382" t="str">
        <f>IF($B382="","",IFERROR(VLOOKUP($B382,[1]!Table1[#All],7,FALSE),""))</f>
        <v/>
      </c>
      <c r="L382" t="str">
        <f>IF($B382="","",IFERROR(VLOOKUP($B382,[1]!Table1[#All],70,FALSE),""))</f>
        <v/>
      </c>
      <c r="M382">
        <v>1.05</v>
      </c>
      <c r="N382" t="str">
        <f>IF($B382="","",IFERROR(VLOOKUP($B382,[1]!Table1[#All],N$1,FALSE),""))</f>
        <v/>
      </c>
      <c r="O382" t="str">
        <f>IF($B382="","",IFERROR(VLOOKUP($B382,[1]!Table1[#All],O$1,FALSE),""))</f>
        <v/>
      </c>
      <c r="P382" t="str">
        <f>IF($B382="","",IFERROR(VLOOKUP($B382,[1]!Table1[#All],P$1,FALSE),""))</f>
        <v/>
      </c>
      <c r="Q382" t="str">
        <f>IF($B382="","",IFERROR(VLOOKUP($B382,[1]!Table1[#All],Q$1,FALSE),""))</f>
        <v/>
      </c>
      <c r="R382" t="str">
        <f>IF($B382="","",IFERROR(VLOOKUP($B382,[1]!Table1[#All],R$1,FALSE),""))</f>
        <v/>
      </c>
      <c r="S382" t="str">
        <f>IF($B382="","",IFERROR(VLOOKUP($B382,[1]!Table1[#All],S$1,FALSE),""))</f>
        <v/>
      </c>
      <c r="T382" t="str">
        <f>IF($B382="","",IFERROR(VLOOKUP($B382,[1]!Table1[#All],T$1,FALSE),""))</f>
        <v/>
      </c>
      <c r="U382" t="str">
        <f>IF($B382="","",IFERROR(VLOOKUP($B382,[1]!Table1[#All],U$1,FALSE),""))</f>
        <v/>
      </c>
      <c r="V382" t="str">
        <f>IF($B382="","",IFERROR(VLOOKUP($B382,[1]!Table1[#All],V$1,FALSE),""))</f>
        <v/>
      </c>
      <c r="W382" t="str">
        <f>IF($B382="","",IFERROR(VLOOKUP($B382,[1]!Table1[#All],W$1,FALSE),""))</f>
        <v/>
      </c>
      <c r="X382" t="str">
        <f>IF($B382="","",IFERROR(VLOOKUP($B382,[1]!Table1[#All],X$1,FALSE),""))</f>
        <v/>
      </c>
      <c r="Y382" t="str">
        <f>IF($B382="","",IFERROR(VLOOKUP($B382,[1]!Table1[#All],Y$1,FALSE),""))</f>
        <v/>
      </c>
      <c r="Z382">
        <v>576</v>
      </c>
      <c r="AA382">
        <v>325</v>
      </c>
      <c r="AB382">
        <v>2022</v>
      </c>
      <c r="AC382">
        <v>113409</v>
      </c>
      <c r="AD382">
        <v>994</v>
      </c>
      <c r="AE382">
        <v>0.2</v>
      </c>
      <c r="AF382">
        <v>1.46</v>
      </c>
      <c r="AG382">
        <v>6.19</v>
      </c>
      <c r="AH382">
        <v>0.11</v>
      </c>
      <c r="AI382">
        <v>17.02</v>
      </c>
      <c r="AJ382">
        <v>3.82</v>
      </c>
      <c r="AK382">
        <v>1.19</v>
      </c>
      <c r="AL382">
        <v>100</v>
      </c>
      <c r="AM382">
        <v>-0.76</v>
      </c>
      <c r="AN382">
        <v>0.06</v>
      </c>
      <c r="AO382">
        <v>0.02</v>
      </c>
    </row>
    <row r="383" spans="1:41" x14ac:dyDescent="0.25">
      <c r="A383" t="s">
        <v>411</v>
      </c>
      <c r="B383" t="str">
        <f t="shared" si="5"/>
        <v>205R00366</v>
      </c>
      <c r="F383">
        <v>-121.9174</v>
      </c>
      <c r="G383">
        <v>37.514099999999999</v>
      </c>
      <c r="I383" t="str">
        <f>IF($B383="","",IFERROR(VLOOKUP($B383,[1]!Table1[#All],3,FALSE),""))</f>
        <v/>
      </c>
      <c r="J383" t="str">
        <f>IF($B383="","",IFERROR(VLOOKUP($B383,[1]!Table1[#All],5,FALSE),""))</f>
        <v/>
      </c>
      <c r="K383" t="str">
        <f>IF($B383="","",IFERROR(VLOOKUP($B383,[1]!Table1[#All],7,FALSE),""))</f>
        <v/>
      </c>
      <c r="L383" t="str">
        <f>IF($B383="","",IFERROR(VLOOKUP($B383,[1]!Table1[#All],70,FALSE),""))</f>
        <v/>
      </c>
      <c r="M383">
        <v>1.04</v>
      </c>
      <c r="N383" t="str">
        <f>IF($B383="","",IFERROR(VLOOKUP($B383,[1]!Table1[#All],N$1,FALSE),""))</f>
        <v/>
      </c>
      <c r="O383" t="str">
        <f>IF($B383="","",IFERROR(VLOOKUP($B383,[1]!Table1[#All],O$1,FALSE),""))</f>
        <v/>
      </c>
      <c r="P383" t="str">
        <f>IF($B383="","",IFERROR(VLOOKUP($B383,[1]!Table1[#All],P$1,FALSE),""))</f>
        <v/>
      </c>
      <c r="Q383" t="str">
        <f>IF($B383="","",IFERROR(VLOOKUP($B383,[1]!Table1[#All],Q$1,FALSE),""))</f>
        <v/>
      </c>
      <c r="R383" t="str">
        <f>IF($B383="","",IFERROR(VLOOKUP($B383,[1]!Table1[#All],R$1,FALSE),""))</f>
        <v/>
      </c>
      <c r="S383" t="str">
        <f>IF($B383="","",IFERROR(VLOOKUP($B383,[1]!Table1[#All],S$1,FALSE),""))</f>
        <v/>
      </c>
      <c r="T383" t="str">
        <f>IF($B383="","",IFERROR(VLOOKUP($B383,[1]!Table1[#All],T$1,FALSE),""))</f>
        <v/>
      </c>
      <c r="U383" t="str">
        <f>IF($B383="","",IFERROR(VLOOKUP($B383,[1]!Table1[#All],U$1,FALSE),""))</f>
        <v/>
      </c>
      <c r="V383" t="str">
        <f>IF($B383="","",IFERROR(VLOOKUP($B383,[1]!Table1[#All],V$1,FALSE),""))</f>
        <v/>
      </c>
      <c r="W383" t="str">
        <f>IF($B383="","",IFERROR(VLOOKUP($B383,[1]!Table1[#All],W$1,FALSE),""))</f>
        <v/>
      </c>
      <c r="X383" t="str">
        <f>IF($B383="","",IFERROR(VLOOKUP($B383,[1]!Table1[#All],X$1,FALSE),""))</f>
        <v/>
      </c>
      <c r="Y383" t="str">
        <f>IF($B383="","",IFERROR(VLOOKUP($B383,[1]!Table1[#All],Y$1,FALSE),""))</f>
        <v/>
      </c>
      <c r="Z383">
        <v>79</v>
      </c>
      <c r="AA383">
        <v>507</v>
      </c>
      <c r="AB383">
        <v>2125</v>
      </c>
      <c r="AC383">
        <v>42243</v>
      </c>
      <c r="AD383">
        <v>514</v>
      </c>
      <c r="AE383">
        <v>0.3</v>
      </c>
      <c r="AF383">
        <v>1.51</v>
      </c>
      <c r="AH383">
        <v>0.12</v>
      </c>
      <c r="AL383">
        <v>100</v>
      </c>
      <c r="AO383">
        <v>0.02</v>
      </c>
    </row>
    <row r="384" spans="1:41" x14ac:dyDescent="0.25">
      <c r="A384" t="s">
        <v>412</v>
      </c>
      <c r="B384" t="str">
        <f t="shared" si="5"/>
        <v>205R00374</v>
      </c>
      <c r="F384">
        <v>-121.8232</v>
      </c>
      <c r="G384">
        <v>37.194200000000002</v>
      </c>
      <c r="I384" t="str">
        <f>IF($B384="","",IFERROR(VLOOKUP($B384,[1]!Table1[#All],3,FALSE),""))</f>
        <v/>
      </c>
      <c r="J384" t="str">
        <f>IF($B384="","",IFERROR(VLOOKUP($B384,[1]!Table1[#All],5,FALSE),""))</f>
        <v/>
      </c>
      <c r="K384" t="str">
        <f>IF($B384="","",IFERROR(VLOOKUP($B384,[1]!Table1[#All],7,FALSE),""))</f>
        <v/>
      </c>
      <c r="L384" t="str">
        <f>IF($B384="","",IFERROR(VLOOKUP($B384,[1]!Table1[#All],70,FALSE),""))</f>
        <v/>
      </c>
      <c r="M384">
        <v>39.25</v>
      </c>
      <c r="N384" t="str">
        <f>IF($B384="","",IFERROR(VLOOKUP($B384,[1]!Table1[#All],N$1,FALSE),""))</f>
        <v/>
      </c>
      <c r="O384" t="str">
        <f>IF($B384="","",IFERROR(VLOOKUP($B384,[1]!Table1[#All],O$1,FALSE),""))</f>
        <v/>
      </c>
      <c r="P384" t="str">
        <f>IF($B384="","",IFERROR(VLOOKUP($B384,[1]!Table1[#All],P$1,FALSE),""))</f>
        <v/>
      </c>
      <c r="Q384" t="str">
        <f>IF($B384="","",IFERROR(VLOOKUP($B384,[1]!Table1[#All],Q$1,FALSE),""))</f>
        <v/>
      </c>
      <c r="R384" t="str">
        <f>IF($B384="","",IFERROR(VLOOKUP($B384,[1]!Table1[#All],R$1,FALSE),""))</f>
        <v/>
      </c>
      <c r="S384" t="str">
        <f>IF($B384="","",IFERROR(VLOOKUP($B384,[1]!Table1[#All],S$1,FALSE),""))</f>
        <v/>
      </c>
      <c r="T384" t="str">
        <f>IF($B384="","",IFERROR(VLOOKUP($B384,[1]!Table1[#All],T$1,FALSE),""))</f>
        <v/>
      </c>
      <c r="U384" t="str">
        <f>IF($B384="","",IFERROR(VLOOKUP($B384,[1]!Table1[#All],U$1,FALSE),""))</f>
        <v/>
      </c>
      <c r="V384" t="str">
        <f>IF($B384="","",IFERROR(VLOOKUP($B384,[1]!Table1[#All],V$1,FALSE),""))</f>
        <v/>
      </c>
      <c r="W384" t="str">
        <f>IF($B384="","",IFERROR(VLOOKUP($B384,[1]!Table1[#All],W$1,FALSE),""))</f>
        <v/>
      </c>
      <c r="X384" t="str">
        <f>IF($B384="","",IFERROR(VLOOKUP($B384,[1]!Table1[#All],X$1,FALSE),""))</f>
        <v/>
      </c>
      <c r="Y384" t="str">
        <f>IF($B384="","",IFERROR(VLOOKUP($B384,[1]!Table1[#All],Y$1,FALSE),""))</f>
        <v/>
      </c>
      <c r="Z384">
        <v>109</v>
      </c>
      <c r="AA384">
        <v>1045</v>
      </c>
      <c r="AB384">
        <v>2229</v>
      </c>
      <c r="AC384">
        <v>52024</v>
      </c>
      <c r="AD384">
        <v>968</v>
      </c>
      <c r="AE384">
        <v>0.28999999999999998</v>
      </c>
      <c r="AF384">
        <v>1.53</v>
      </c>
      <c r="AG384">
        <v>5.76</v>
      </c>
      <c r="AH384">
        <v>0.15</v>
      </c>
      <c r="AI384">
        <v>8.08</v>
      </c>
      <c r="AJ384">
        <v>3.33</v>
      </c>
      <c r="AK384">
        <v>0.39</v>
      </c>
      <c r="AL384">
        <v>100</v>
      </c>
      <c r="AM384">
        <v>-0.52</v>
      </c>
      <c r="AN384">
        <v>0.04</v>
      </c>
      <c r="AO384">
        <v>1.59</v>
      </c>
    </row>
    <row r="385" spans="1:41" x14ac:dyDescent="0.25">
      <c r="A385" t="s">
        <v>413</v>
      </c>
      <c r="B385" t="str">
        <f t="shared" si="5"/>
        <v>205R00387</v>
      </c>
      <c r="F385">
        <v>-121.9109</v>
      </c>
      <c r="G385">
        <v>37.445599999999999</v>
      </c>
      <c r="I385" t="str">
        <f>IF($B385="","",IFERROR(VLOOKUP($B385,[1]!Table1[#All],3,FALSE),""))</f>
        <v/>
      </c>
      <c r="J385" t="str">
        <f>IF($B385="","",IFERROR(VLOOKUP($B385,[1]!Table1[#All],5,FALSE),""))</f>
        <v/>
      </c>
      <c r="K385" t="str">
        <f>IF($B385="","",IFERROR(VLOOKUP($B385,[1]!Table1[#All],7,FALSE),""))</f>
        <v/>
      </c>
      <c r="L385" t="str">
        <f>IF($B385="","",IFERROR(VLOOKUP($B385,[1]!Table1[#All],70,FALSE),""))</f>
        <v/>
      </c>
      <c r="M385">
        <v>6.4</v>
      </c>
      <c r="N385" t="str">
        <f>IF($B385="","",IFERROR(VLOOKUP($B385,[1]!Table1[#All],N$1,FALSE),""))</f>
        <v/>
      </c>
      <c r="O385" t="str">
        <f>IF($B385="","",IFERROR(VLOOKUP($B385,[1]!Table1[#All],O$1,FALSE),""))</f>
        <v/>
      </c>
      <c r="P385" t="str">
        <f>IF($B385="","",IFERROR(VLOOKUP($B385,[1]!Table1[#All],P$1,FALSE),""))</f>
        <v/>
      </c>
      <c r="Q385" t="str">
        <f>IF($B385="","",IFERROR(VLOOKUP($B385,[1]!Table1[#All],Q$1,FALSE),""))</f>
        <v/>
      </c>
      <c r="R385" t="str">
        <f>IF($B385="","",IFERROR(VLOOKUP($B385,[1]!Table1[#All],R$1,FALSE),""))</f>
        <v/>
      </c>
      <c r="S385" t="str">
        <f>IF($B385="","",IFERROR(VLOOKUP($B385,[1]!Table1[#All],S$1,FALSE),""))</f>
        <v/>
      </c>
      <c r="T385" t="str">
        <f>IF($B385="","",IFERROR(VLOOKUP($B385,[1]!Table1[#All],T$1,FALSE),""))</f>
        <v/>
      </c>
      <c r="U385" t="str">
        <f>IF($B385="","",IFERROR(VLOOKUP($B385,[1]!Table1[#All],U$1,FALSE),""))</f>
        <v/>
      </c>
      <c r="V385" t="str">
        <f>IF($B385="","",IFERROR(VLOOKUP($B385,[1]!Table1[#All],V$1,FALSE),""))</f>
        <v/>
      </c>
      <c r="W385" t="str">
        <f>IF($B385="","",IFERROR(VLOOKUP($B385,[1]!Table1[#All],W$1,FALSE),""))</f>
        <v/>
      </c>
      <c r="X385" t="str">
        <f>IF($B385="","",IFERROR(VLOOKUP($B385,[1]!Table1[#All],X$1,FALSE),""))</f>
        <v/>
      </c>
      <c r="Y385" t="str">
        <f>IF($B385="","",IFERROR(VLOOKUP($B385,[1]!Table1[#All],Y$1,FALSE),""))</f>
        <v/>
      </c>
      <c r="Z385">
        <v>6</v>
      </c>
      <c r="AA385">
        <v>742</v>
      </c>
      <c r="AB385">
        <v>2126</v>
      </c>
      <c r="AC385">
        <v>36990</v>
      </c>
      <c r="AD385">
        <v>495</v>
      </c>
      <c r="AE385">
        <v>0.3</v>
      </c>
      <c r="AF385">
        <v>1.51</v>
      </c>
      <c r="AG385">
        <v>2.5</v>
      </c>
      <c r="AH385">
        <v>0.12</v>
      </c>
      <c r="AI385">
        <v>6.55</v>
      </c>
      <c r="AJ385">
        <v>1.39</v>
      </c>
      <c r="AK385">
        <v>0.37</v>
      </c>
      <c r="AL385">
        <v>100</v>
      </c>
      <c r="AM385">
        <v>-0.19</v>
      </c>
      <c r="AN385">
        <v>0.22</v>
      </c>
      <c r="AO385">
        <v>0.81</v>
      </c>
    </row>
    <row r="386" spans="1:41" x14ac:dyDescent="0.25">
      <c r="A386" t="s">
        <v>414</v>
      </c>
      <c r="B386" t="str">
        <f t="shared" si="5"/>
        <v>205R00394</v>
      </c>
      <c r="F386">
        <v>-121.92270000000001</v>
      </c>
      <c r="G386">
        <v>37.136699999999998</v>
      </c>
      <c r="I386" t="str">
        <f>IF($B386="","",IFERROR(VLOOKUP($B386,[1]!Table1[#All],3,FALSE),""))</f>
        <v/>
      </c>
      <c r="J386" t="str">
        <f>IF($B386="","",IFERROR(VLOOKUP($B386,[1]!Table1[#All],5,FALSE),""))</f>
        <v/>
      </c>
      <c r="K386" t="str">
        <f>IF($B386="","",IFERROR(VLOOKUP($B386,[1]!Table1[#All],7,FALSE),""))</f>
        <v/>
      </c>
      <c r="L386" t="str">
        <f>IF($B386="","",IFERROR(VLOOKUP($B386,[1]!Table1[#All],70,FALSE),""))</f>
        <v/>
      </c>
      <c r="M386">
        <v>6.87</v>
      </c>
      <c r="N386" t="str">
        <f>IF($B386="","",IFERROR(VLOOKUP($B386,[1]!Table1[#All],N$1,FALSE),""))</f>
        <v/>
      </c>
      <c r="O386" t="str">
        <f>IF($B386="","",IFERROR(VLOOKUP($B386,[1]!Table1[#All],O$1,FALSE),""))</f>
        <v/>
      </c>
      <c r="P386" t="str">
        <f>IF($B386="","",IFERROR(VLOOKUP($B386,[1]!Table1[#All],P$1,FALSE),""))</f>
        <v/>
      </c>
      <c r="Q386" t="str">
        <f>IF($B386="","",IFERROR(VLOOKUP($B386,[1]!Table1[#All],Q$1,FALSE),""))</f>
        <v/>
      </c>
      <c r="R386" t="str">
        <f>IF($B386="","",IFERROR(VLOOKUP($B386,[1]!Table1[#All],R$1,FALSE),""))</f>
        <v/>
      </c>
      <c r="S386" t="str">
        <f>IF($B386="","",IFERROR(VLOOKUP($B386,[1]!Table1[#All],S$1,FALSE),""))</f>
        <v/>
      </c>
      <c r="T386" t="str">
        <f>IF($B386="","",IFERROR(VLOOKUP($B386,[1]!Table1[#All],T$1,FALSE),""))</f>
        <v/>
      </c>
      <c r="U386" t="str">
        <f>IF($B386="","",IFERROR(VLOOKUP($B386,[1]!Table1[#All],U$1,FALSE),""))</f>
        <v/>
      </c>
      <c r="V386" t="str">
        <f>IF($B386="","",IFERROR(VLOOKUP($B386,[1]!Table1[#All],V$1,FALSE),""))</f>
        <v/>
      </c>
      <c r="W386" t="str">
        <f>IF($B386="","",IFERROR(VLOOKUP($B386,[1]!Table1[#All],W$1,FALSE),""))</f>
        <v/>
      </c>
      <c r="X386" t="str">
        <f>IF($B386="","",IFERROR(VLOOKUP($B386,[1]!Table1[#All],X$1,FALSE),""))</f>
        <v/>
      </c>
      <c r="Y386" t="str">
        <f>IF($B386="","",IFERROR(VLOOKUP($B386,[1]!Table1[#All],Y$1,FALSE),""))</f>
        <v/>
      </c>
      <c r="Z386">
        <v>360</v>
      </c>
      <c r="AA386">
        <v>701</v>
      </c>
      <c r="AB386">
        <v>2111</v>
      </c>
      <c r="AC386">
        <v>111095</v>
      </c>
      <c r="AD386">
        <v>1077</v>
      </c>
      <c r="AE386">
        <v>0.28999999999999998</v>
      </c>
      <c r="AF386">
        <v>1.53</v>
      </c>
      <c r="AG386">
        <v>5.2</v>
      </c>
      <c r="AH386">
        <v>0.12</v>
      </c>
      <c r="AI386">
        <v>9.5500000000000007</v>
      </c>
      <c r="AJ386">
        <v>3.33</v>
      </c>
      <c r="AK386">
        <v>0.7</v>
      </c>
      <c r="AL386">
        <v>100</v>
      </c>
      <c r="AM386">
        <v>-0.7</v>
      </c>
      <c r="AN386">
        <v>0.05</v>
      </c>
      <c r="AO386">
        <v>0.84</v>
      </c>
    </row>
    <row r="387" spans="1:41" x14ac:dyDescent="0.25">
      <c r="A387" t="s">
        <v>415</v>
      </c>
      <c r="B387" t="str">
        <f t="shared" ref="B387:B450" si="6">IF(IFERROR(FIND("R0",A387)=4,FALSE),A387, IF(AP387="","",AP387))</f>
        <v>205R00401</v>
      </c>
      <c r="D387" t="s">
        <v>28</v>
      </c>
      <c r="F387">
        <v>-121.497</v>
      </c>
      <c r="G387">
        <v>37.177999999999997</v>
      </c>
      <c r="I387" t="str">
        <f>IF($B387="","",IFERROR(VLOOKUP($B387,[1]!Table1[#All],3,FALSE),""))</f>
        <v/>
      </c>
      <c r="J387" t="str">
        <f>IF($B387="","",IFERROR(VLOOKUP($B387,[1]!Table1[#All],5,FALSE),""))</f>
        <v/>
      </c>
      <c r="K387" t="str">
        <f>IF($B387="","",IFERROR(VLOOKUP($B387,[1]!Table1[#All],7,FALSE),""))</f>
        <v/>
      </c>
      <c r="L387" t="str">
        <f>IF($B387="","",IFERROR(VLOOKUP($B387,[1]!Table1[#All],70,FALSE),""))</f>
        <v/>
      </c>
      <c r="M387">
        <v>92.85</v>
      </c>
      <c r="N387" t="str">
        <f>IF($B387="","",IFERROR(VLOOKUP($B387,[1]!Table1[#All],N$1,FALSE),""))</f>
        <v/>
      </c>
      <c r="O387" t="str">
        <f>IF($B387="","",IFERROR(VLOOKUP($B387,[1]!Table1[#All],O$1,FALSE),""))</f>
        <v/>
      </c>
      <c r="P387" t="str">
        <f>IF($B387="","",IFERROR(VLOOKUP($B387,[1]!Table1[#All],P$1,FALSE),""))</f>
        <v/>
      </c>
      <c r="Q387" t="str">
        <f>IF($B387="","",IFERROR(VLOOKUP($B387,[1]!Table1[#All],Q$1,FALSE),""))</f>
        <v/>
      </c>
      <c r="R387" t="str">
        <f>IF($B387="","",IFERROR(VLOOKUP($B387,[1]!Table1[#All],R$1,FALSE),""))</f>
        <v/>
      </c>
      <c r="S387" t="str">
        <f>IF($B387="","",IFERROR(VLOOKUP($B387,[1]!Table1[#All],S$1,FALSE),""))</f>
        <v/>
      </c>
      <c r="T387" t="str">
        <f>IF($B387="","",IFERROR(VLOOKUP($B387,[1]!Table1[#All],T$1,FALSE),""))</f>
        <v/>
      </c>
      <c r="U387" t="str">
        <f>IF($B387="","",IFERROR(VLOOKUP($B387,[1]!Table1[#All],U$1,FALSE),""))</f>
        <v/>
      </c>
      <c r="V387" t="str">
        <f>IF($B387="","",IFERROR(VLOOKUP($B387,[1]!Table1[#All],V$1,FALSE),""))</f>
        <v/>
      </c>
      <c r="W387" t="str">
        <f>IF($B387="","",IFERROR(VLOOKUP($B387,[1]!Table1[#All],W$1,FALSE),""))</f>
        <v/>
      </c>
      <c r="X387" t="str">
        <f>IF($B387="","",IFERROR(VLOOKUP($B387,[1]!Table1[#All],X$1,FALSE),""))</f>
        <v/>
      </c>
      <c r="Y387" t="str">
        <f>IF($B387="","",IFERROR(VLOOKUP($B387,[1]!Table1[#All],Y$1,FALSE),""))</f>
        <v/>
      </c>
      <c r="Z387">
        <v>369</v>
      </c>
      <c r="AA387">
        <v>742</v>
      </c>
      <c r="AB387">
        <v>2198</v>
      </c>
      <c r="AC387">
        <v>55173</v>
      </c>
      <c r="AD387">
        <v>677</v>
      </c>
      <c r="AE387">
        <v>0.28000000000000003</v>
      </c>
      <c r="AF387">
        <v>1.53</v>
      </c>
      <c r="AG387">
        <v>3</v>
      </c>
      <c r="AH387">
        <v>0.11</v>
      </c>
      <c r="AI387">
        <v>3.36</v>
      </c>
      <c r="AJ387">
        <v>3.4</v>
      </c>
      <c r="AK387">
        <v>0.06</v>
      </c>
      <c r="AL387">
        <v>100</v>
      </c>
      <c r="AM387">
        <v>-0.68</v>
      </c>
      <c r="AN387">
        <v>0.05</v>
      </c>
      <c r="AO387">
        <v>1.97</v>
      </c>
    </row>
    <row r="388" spans="1:41" x14ac:dyDescent="0.25">
      <c r="A388" t="s">
        <v>416</v>
      </c>
      <c r="B388" t="str">
        <f t="shared" si="6"/>
        <v>205R00419</v>
      </c>
      <c r="F388">
        <v>-122.0609</v>
      </c>
      <c r="G388">
        <v>37.320500000000003</v>
      </c>
      <c r="I388" t="str">
        <f>IF($B388="","",IFERROR(VLOOKUP($B388,[1]!Table1[#All],3,FALSE),""))</f>
        <v/>
      </c>
      <c r="J388" t="str">
        <f>IF($B388="","",IFERROR(VLOOKUP($B388,[1]!Table1[#All],5,FALSE),""))</f>
        <v/>
      </c>
      <c r="K388" t="str">
        <f>IF($B388="","",IFERROR(VLOOKUP($B388,[1]!Table1[#All],7,FALSE),""))</f>
        <v/>
      </c>
      <c r="L388" t="str">
        <f>IF($B388="","",IFERROR(VLOOKUP($B388,[1]!Table1[#All],70,FALSE),""))</f>
        <v/>
      </c>
      <c r="M388">
        <v>49.22</v>
      </c>
      <c r="N388" t="str">
        <f>IF($B388="","",IFERROR(VLOOKUP($B388,[1]!Table1[#All],N$1,FALSE),""))</f>
        <v/>
      </c>
      <c r="O388" t="str">
        <f>IF($B388="","",IFERROR(VLOOKUP($B388,[1]!Table1[#All],O$1,FALSE),""))</f>
        <v/>
      </c>
      <c r="P388" t="str">
        <f>IF($B388="","",IFERROR(VLOOKUP($B388,[1]!Table1[#All],P$1,FALSE),""))</f>
        <v/>
      </c>
      <c r="Q388" t="str">
        <f>IF($B388="","",IFERROR(VLOOKUP($B388,[1]!Table1[#All],Q$1,FALSE),""))</f>
        <v/>
      </c>
      <c r="R388" t="str">
        <f>IF($B388="","",IFERROR(VLOOKUP($B388,[1]!Table1[#All],R$1,FALSE),""))</f>
        <v/>
      </c>
      <c r="S388" t="str">
        <f>IF($B388="","",IFERROR(VLOOKUP($B388,[1]!Table1[#All],S$1,FALSE),""))</f>
        <v/>
      </c>
      <c r="T388" t="str">
        <f>IF($B388="","",IFERROR(VLOOKUP($B388,[1]!Table1[#All],T$1,FALSE),""))</f>
        <v/>
      </c>
      <c r="U388" t="str">
        <f>IF($B388="","",IFERROR(VLOOKUP($B388,[1]!Table1[#All],U$1,FALSE),""))</f>
        <v/>
      </c>
      <c r="V388" t="str">
        <f>IF($B388="","",IFERROR(VLOOKUP($B388,[1]!Table1[#All],V$1,FALSE),""))</f>
        <v/>
      </c>
      <c r="W388" t="str">
        <f>IF($B388="","",IFERROR(VLOOKUP($B388,[1]!Table1[#All],W$1,FALSE),""))</f>
        <v/>
      </c>
      <c r="X388" t="str">
        <f>IF($B388="","",IFERROR(VLOOKUP($B388,[1]!Table1[#All],X$1,FALSE),""))</f>
        <v/>
      </c>
      <c r="Y388" t="str">
        <f>IF($B388="","",IFERROR(VLOOKUP($B388,[1]!Table1[#All],Y$1,FALSE),""))</f>
        <v/>
      </c>
      <c r="Z388">
        <v>91</v>
      </c>
      <c r="AA388">
        <v>791</v>
      </c>
      <c r="AB388">
        <v>2193</v>
      </c>
      <c r="AC388">
        <v>42536</v>
      </c>
      <c r="AD388">
        <v>903</v>
      </c>
      <c r="AE388">
        <v>0.21</v>
      </c>
      <c r="AF388">
        <v>1.46</v>
      </c>
      <c r="AG388">
        <v>4.68</v>
      </c>
      <c r="AH388">
        <v>0.15</v>
      </c>
      <c r="AI388">
        <v>9.6199999999999992</v>
      </c>
      <c r="AJ388">
        <v>3.75</v>
      </c>
      <c r="AK388">
        <v>0.49</v>
      </c>
      <c r="AL388">
        <v>47</v>
      </c>
      <c r="AM388">
        <v>-0.49</v>
      </c>
      <c r="AN388">
        <v>7.0000000000000007E-2</v>
      </c>
      <c r="AO388">
        <v>1.69</v>
      </c>
    </row>
    <row r="389" spans="1:41" x14ac:dyDescent="0.25">
      <c r="A389" t="s">
        <v>417</v>
      </c>
      <c r="B389" t="str">
        <f t="shared" si="6"/>
        <v>205R00430</v>
      </c>
      <c r="F389">
        <v>-121.93729999999999</v>
      </c>
      <c r="G389">
        <v>37.482599999999998</v>
      </c>
      <c r="I389" t="str">
        <f>IF($B389="","",IFERROR(VLOOKUP($B389,[1]!Table1[#All],3,FALSE),""))</f>
        <v/>
      </c>
      <c r="J389" t="str">
        <f>IF($B389="","",IFERROR(VLOOKUP($B389,[1]!Table1[#All],5,FALSE),""))</f>
        <v/>
      </c>
      <c r="K389" t="str">
        <f>IF($B389="","",IFERROR(VLOOKUP($B389,[1]!Table1[#All],7,FALSE),""))</f>
        <v/>
      </c>
      <c r="L389" t="str">
        <f>IF($B389="","",IFERROR(VLOOKUP($B389,[1]!Table1[#All],70,FALSE),""))</f>
        <v/>
      </c>
      <c r="M389">
        <v>7.43</v>
      </c>
      <c r="N389" t="str">
        <f>IF($B389="","",IFERROR(VLOOKUP($B389,[1]!Table1[#All],N$1,FALSE),""))</f>
        <v/>
      </c>
      <c r="O389" t="str">
        <f>IF($B389="","",IFERROR(VLOOKUP($B389,[1]!Table1[#All],O$1,FALSE),""))</f>
        <v/>
      </c>
      <c r="P389" t="str">
        <f>IF($B389="","",IFERROR(VLOOKUP($B389,[1]!Table1[#All],P$1,FALSE),""))</f>
        <v/>
      </c>
      <c r="Q389" t="str">
        <f>IF($B389="","",IFERROR(VLOOKUP($B389,[1]!Table1[#All],Q$1,FALSE),""))</f>
        <v/>
      </c>
      <c r="R389" t="str">
        <f>IF($B389="","",IFERROR(VLOOKUP($B389,[1]!Table1[#All],R$1,FALSE),""))</f>
        <v/>
      </c>
      <c r="S389" t="str">
        <f>IF($B389="","",IFERROR(VLOOKUP($B389,[1]!Table1[#All],S$1,FALSE),""))</f>
        <v/>
      </c>
      <c r="T389" t="str">
        <f>IF($B389="","",IFERROR(VLOOKUP($B389,[1]!Table1[#All],T$1,FALSE),""))</f>
        <v/>
      </c>
      <c r="U389" t="str">
        <f>IF($B389="","",IFERROR(VLOOKUP($B389,[1]!Table1[#All],U$1,FALSE),""))</f>
        <v/>
      </c>
      <c r="V389" t="str">
        <f>IF($B389="","",IFERROR(VLOOKUP($B389,[1]!Table1[#All],V$1,FALSE),""))</f>
        <v/>
      </c>
      <c r="W389" t="str">
        <f>IF($B389="","",IFERROR(VLOOKUP($B389,[1]!Table1[#All],W$1,FALSE),""))</f>
        <v/>
      </c>
      <c r="X389" t="str">
        <f>IF($B389="","",IFERROR(VLOOKUP($B389,[1]!Table1[#All],X$1,FALSE),""))</f>
        <v/>
      </c>
      <c r="Y389" t="str">
        <f>IF($B389="","",IFERROR(VLOOKUP($B389,[1]!Table1[#All],Y$1,FALSE),""))</f>
        <v/>
      </c>
      <c r="Z389">
        <v>7</v>
      </c>
      <c r="AA389">
        <v>788</v>
      </c>
      <c r="AB389">
        <v>2125</v>
      </c>
      <c r="AC389">
        <v>42243</v>
      </c>
      <c r="AD389">
        <v>493</v>
      </c>
      <c r="AE389">
        <v>0.3</v>
      </c>
      <c r="AF389">
        <v>1.52</v>
      </c>
      <c r="AG389">
        <v>1.61</v>
      </c>
      <c r="AH389">
        <v>0.12</v>
      </c>
      <c r="AI389">
        <v>4.3899999999999997</v>
      </c>
      <c r="AJ389">
        <v>1.51</v>
      </c>
      <c r="AK389">
        <v>0.2</v>
      </c>
      <c r="AL389">
        <v>100</v>
      </c>
      <c r="AM389">
        <v>-0.18</v>
      </c>
      <c r="AN389">
        <v>0.21</v>
      </c>
      <c r="AO389">
        <v>0.87</v>
      </c>
    </row>
    <row r="390" spans="1:41" x14ac:dyDescent="0.25">
      <c r="A390" t="s">
        <v>418</v>
      </c>
      <c r="B390" t="str">
        <f t="shared" si="6"/>
        <v>205R00451</v>
      </c>
      <c r="F390">
        <v>-121.9096</v>
      </c>
      <c r="G390">
        <v>37.386000000000003</v>
      </c>
      <c r="I390" t="str">
        <f>IF($B390="","",IFERROR(VLOOKUP($B390,[1]!Table1[#All],3,FALSE),""))</f>
        <v/>
      </c>
      <c r="J390" t="str">
        <f>IF($B390="","",IFERROR(VLOOKUP($B390,[1]!Table1[#All],5,FALSE),""))</f>
        <v/>
      </c>
      <c r="K390" t="str">
        <f>IF($B390="","",IFERROR(VLOOKUP($B390,[1]!Table1[#All],7,FALSE),""))</f>
        <v/>
      </c>
      <c r="L390" t="str">
        <f>IF($B390="","",IFERROR(VLOOKUP($B390,[1]!Table1[#All],70,FALSE),""))</f>
        <v/>
      </c>
      <c r="M390">
        <v>825.77</v>
      </c>
      <c r="N390" t="str">
        <f>IF($B390="","",IFERROR(VLOOKUP($B390,[1]!Table1[#All],N$1,FALSE),""))</f>
        <v/>
      </c>
      <c r="O390" t="str">
        <f>IF($B390="","",IFERROR(VLOOKUP($B390,[1]!Table1[#All],O$1,FALSE),""))</f>
        <v/>
      </c>
      <c r="P390" t="str">
        <f>IF($B390="","",IFERROR(VLOOKUP($B390,[1]!Table1[#All],P$1,FALSE),""))</f>
        <v/>
      </c>
      <c r="Q390" t="str">
        <f>IF($B390="","",IFERROR(VLOOKUP($B390,[1]!Table1[#All],Q$1,FALSE),""))</f>
        <v/>
      </c>
      <c r="R390" t="str">
        <f>IF($B390="","",IFERROR(VLOOKUP($B390,[1]!Table1[#All],R$1,FALSE),""))</f>
        <v/>
      </c>
      <c r="S390" t="str">
        <f>IF($B390="","",IFERROR(VLOOKUP($B390,[1]!Table1[#All],S$1,FALSE),""))</f>
        <v/>
      </c>
      <c r="T390" t="str">
        <f>IF($B390="","",IFERROR(VLOOKUP($B390,[1]!Table1[#All],T$1,FALSE),""))</f>
        <v/>
      </c>
      <c r="U390" t="str">
        <f>IF($B390="","",IFERROR(VLOOKUP($B390,[1]!Table1[#All],U$1,FALSE),""))</f>
        <v/>
      </c>
      <c r="V390" t="str">
        <f>IF($B390="","",IFERROR(VLOOKUP($B390,[1]!Table1[#All],V$1,FALSE),""))</f>
        <v/>
      </c>
      <c r="W390" t="str">
        <f>IF($B390="","",IFERROR(VLOOKUP($B390,[1]!Table1[#All],W$1,FALSE),""))</f>
        <v/>
      </c>
      <c r="X390" t="str">
        <f>IF($B390="","",IFERROR(VLOOKUP($B390,[1]!Table1[#All],X$1,FALSE),""))</f>
        <v/>
      </c>
      <c r="Y390" t="str">
        <f>IF($B390="","",IFERROR(VLOOKUP($B390,[1]!Table1[#All],Y$1,FALSE),""))</f>
        <v/>
      </c>
      <c r="Z390">
        <v>11</v>
      </c>
      <c r="AA390">
        <v>1099</v>
      </c>
      <c r="AB390">
        <v>2159</v>
      </c>
      <c r="AC390">
        <v>37685</v>
      </c>
      <c r="AD390">
        <v>544</v>
      </c>
      <c r="AE390">
        <v>0.28999999999999998</v>
      </c>
      <c r="AF390">
        <v>1.51</v>
      </c>
      <c r="AG390">
        <v>5.55</v>
      </c>
      <c r="AH390">
        <v>0.1</v>
      </c>
      <c r="AI390">
        <v>6.45</v>
      </c>
      <c r="AJ390">
        <v>2.4500000000000002</v>
      </c>
      <c r="AK390">
        <v>0.35</v>
      </c>
      <c r="AL390">
        <v>92</v>
      </c>
      <c r="AM390">
        <v>-0.19</v>
      </c>
      <c r="AN390">
        <v>0.19</v>
      </c>
      <c r="AO390">
        <v>2.92</v>
      </c>
    </row>
    <row r="391" spans="1:41" x14ac:dyDescent="0.25">
      <c r="A391" t="s">
        <v>419</v>
      </c>
      <c r="B391" t="str">
        <f t="shared" si="6"/>
        <v>205R00474</v>
      </c>
      <c r="F391">
        <v>-121.8078</v>
      </c>
      <c r="G391">
        <v>37.278799999999997</v>
      </c>
      <c r="I391" t="str">
        <f>IF($B391="","",IFERROR(VLOOKUP($B391,[1]!Table1[#All],3,FALSE),""))</f>
        <v/>
      </c>
      <c r="J391" t="str">
        <f>IF($B391="","",IFERROR(VLOOKUP($B391,[1]!Table1[#All],5,FALSE),""))</f>
        <v/>
      </c>
      <c r="K391" t="str">
        <f>IF($B391="","",IFERROR(VLOOKUP($B391,[1]!Table1[#All],7,FALSE),""))</f>
        <v/>
      </c>
      <c r="L391" t="str">
        <f>IF($B391="","",IFERROR(VLOOKUP($B391,[1]!Table1[#All],70,FALSE),""))</f>
        <v/>
      </c>
      <c r="M391">
        <v>601.03</v>
      </c>
      <c r="N391" t="str">
        <f>IF($B391="","",IFERROR(VLOOKUP($B391,[1]!Table1[#All],N$1,FALSE),""))</f>
        <v/>
      </c>
      <c r="O391" t="str">
        <f>IF($B391="","",IFERROR(VLOOKUP($B391,[1]!Table1[#All],O$1,FALSE),""))</f>
        <v/>
      </c>
      <c r="P391" t="str">
        <f>IF($B391="","",IFERROR(VLOOKUP($B391,[1]!Table1[#All],P$1,FALSE),""))</f>
        <v/>
      </c>
      <c r="Q391" t="str">
        <f>IF($B391="","",IFERROR(VLOOKUP($B391,[1]!Table1[#All],Q$1,FALSE),""))</f>
        <v/>
      </c>
      <c r="R391" t="str">
        <f>IF($B391="","",IFERROR(VLOOKUP($B391,[1]!Table1[#All],R$1,FALSE),""))</f>
        <v/>
      </c>
      <c r="S391" t="str">
        <f>IF($B391="","",IFERROR(VLOOKUP($B391,[1]!Table1[#All],S$1,FALSE),""))</f>
        <v/>
      </c>
      <c r="T391" t="str">
        <f>IF($B391="","",IFERROR(VLOOKUP($B391,[1]!Table1[#All],T$1,FALSE),""))</f>
        <v/>
      </c>
      <c r="U391" t="str">
        <f>IF($B391="","",IFERROR(VLOOKUP($B391,[1]!Table1[#All],U$1,FALSE),""))</f>
        <v/>
      </c>
      <c r="V391" t="str">
        <f>IF($B391="","",IFERROR(VLOOKUP($B391,[1]!Table1[#All],V$1,FALSE),""))</f>
        <v/>
      </c>
      <c r="W391" t="str">
        <f>IF($B391="","",IFERROR(VLOOKUP($B391,[1]!Table1[#All],W$1,FALSE),""))</f>
        <v/>
      </c>
      <c r="X391" t="str">
        <f>IF($B391="","",IFERROR(VLOOKUP($B391,[1]!Table1[#All],X$1,FALSE),""))</f>
        <v/>
      </c>
      <c r="Y391" t="str">
        <f>IF($B391="","",IFERROR(VLOOKUP($B391,[1]!Table1[#All],Y$1,FALSE),""))</f>
        <v/>
      </c>
      <c r="Z391">
        <v>50</v>
      </c>
      <c r="AA391">
        <v>1061</v>
      </c>
      <c r="AB391">
        <v>2243</v>
      </c>
      <c r="AC391">
        <v>45641</v>
      </c>
      <c r="AD391">
        <v>541</v>
      </c>
      <c r="AE391">
        <v>0.28000000000000003</v>
      </c>
      <c r="AF391">
        <v>1.51</v>
      </c>
      <c r="AG391">
        <v>6.22</v>
      </c>
      <c r="AH391">
        <v>0.1</v>
      </c>
      <c r="AI391">
        <v>7.18</v>
      </c>
      <c r="AJ391">
        <v>2.77</v>
      </c>
      <c r="AK391">
        <v>0.39</v>
      </c>
      <c r="AL391">
        <v>100</v>
      </c>
      <c r="AM391">
        <v>-0.5</v>
      </c>
      <c r="AN391">
        <v>0.11</v>
      </c>
      <c r="AO391">
        <v>2.78</v>
      </c>
    </row>
    <row r="392" spans="1:41" x14ac:dyDescent="0.25">
      <c r="A392" t="s">
        <v>420</v>
      </c>
      <c r="B392" t="str">
        <f t="shared" si="6"/>
        <v>205R00535</v>
      </c>
      <c r="F392">
        <v>-122.01860000000001</v>
      </c>
      <c r="G392">
        <v>37.539299999999997</v>
      </c>
      <c r="I392" t="str">
        <f>IF($B392="","",IFERROR(VLOOKUP($B392,[1]!Table1[#All],3,FALSE),""))</f>
        <v/>
      </c>
      <c r="J392" t="str">
        <f>IF($B392="","",IFERROR(VLOOKUP($B392,[1]!Table1[#All],5,FALSE),""))</f>
        <v/>
      </c>
      <c r="K392" t="str">
        <f>IF($B392="","",IFERROR(VLOOKUP($B392,[1]!Table1[#All],7,FALSE),""))</f>
        <v/>
      </c>
      <c r="L392" t="str">
        <f>IF($B392="","",IFERROR(VLOOKUP($B392,[1]!Table1[#All],70,FALSE),""))</f>
        <v/>
      </c>
      <c r="M392">
        <v>1.74</v>
      </c>
      <c r="N392" t="str">
        <f>IF($B392="","",IFERROR(VLOOKUP($B392,[1]!Table1[#All],N$1,FALSE),""))</f>
        <v/>
      </c>
      <c r="O392" t="str">
        <f>IF($B392="","",IFERROR(VLOOKUP($B392,[1]!Table1[#All],O$1,FALSE),""))</f>
        <v/>
      </c>
      <c r="P392" t="str">
        <f>IF($B392="","",IFERROR(VLOOKUP($B392,[1]!Table1[#All],P$1,FALSE),""))</f>
        <v/>
      </c>
      <c r="Q392" t="str">
        <f>IF($B392="","",IFERROR(VLOOKUP($B392,[1]!Table1[#All],Q$1,FALSE),""))</f>
        <v/>
      </c>
      <c r="R392" t="str">
        <f>IF($B392="","",IFERROR(VLOOKUP($B392,[1]!Table1[#All],R$1,FALSE),""))</f>
        <v/>
      </c>
      <c r="S392" t="str">
        <f>IF($B392="","",IFERROR(VLOOKUP($B392,[1]!Table1[#All],S$1,FALSE),""))</f>
        <v/>
      </c>
      <c r="T392" t="str">
        <f>IF($B392="","",IFERROR(VLOOKUP($B392,[1]!Table1[#All],T$1,FALSE),""))</f>
        <v/>
      </c>
      <c r="U392" t="str">
        <f>IF($B392="","",IFERROR(VLOOKUP($B392,[1]!Table1[#All],U$1,FALSE),""))</f>
        <v/>
      </c>
      <c r="V392" t="str">
        <f>IF($B392="","",IFERROR(VLOOKUP($B392,[1]!Table1[#All],V$1,FALSE),""))</f>
        <v/>
      </c>
      <c r="W392" t="str">
        <f>IF($B392="","",IFERROR(VLOOKUP($B392,[1]!Table1[#All],W$1,FALSE),""))</f>
        <v/>
      </c>
      <c r="X392" t="str">
        <f>IF($B392="","",IFERROR(VLOOKUP($B392,[1]!Table1[#All],X$1,FALSE),""))</f>
        <v/>
      </c>
      <c r="Y392" t="str">
        <f>IF($B392="","",IFERROR(VLOOKUP($B392,[1]!Table1[#All],Y$1,FALSE),""))</f>
        <v/>
      </c>
      <c r="Z392">
        <v>7</v>
      </c>
      <c r="AA392">
        <v>10</v>
      </c>
      <c r="AB392">
        <v>2067</v>
      </c>
      <c r="AC392">
        <v>37189</v>
      </c>
      <c r="AD392">
        <v>380</v>
      </c>
      <c r="AE392">
        <v>0.35</v>
      </c>
      <c r="AF392">
        <v>1.49</v>
      </c>
      <c r="AG392">
        <v>0.96</v>
      </c>
      <c r="AH392">
        <v>0.13</v>
      </c>
      <c r="AI392">
        <v>1.52</v>
      </c>
      <c r="AJ392">
        <v>0.51</v>
      </c>
      <c r="AK392">
        <v>0.11</v>
      </c>
      <c r="AL392">
        <v>66</v>
      </c>
      <c r="AM392">
        <v>2.11</v>
      </c>
      <c r="AN392">
        <v>0.85</v>
      </c>
      <c r="AO392">
        <v>0.24</v>
      </c>
    </row>
    <row r="393" spans="1:41" x14ac:dyDescent="0.25">
      <c r="A393" t="s">
        <v>421</v>
      </c>
      <c r="B393" t="str">
        <f t="shared" si="6"/>
        <v>205R00538</v>
      </c>
      <c r="F393">
        <v>-121.914</v>
      </c>
      <c r="G393">
        <v>37.2179</v>
      </c>
      <c r="I393" t="str">
        <f>IF($B393="","",IFERROR(VLOOKUP($B393,[1]!Table1[#All],3,FALSE),""))</f>
        <v/>
      </c>
      <c r="J393" t="str">
        <f>IF($B393="","",IFERROR(VLOOKUP($B393,[1]!Table1[#All],5,FALSE),""))</f>
        <v/>
      </c>
      <c r="K393" t="str">
        <f>IF($B393="","",IFERROR(VLOOKUP($B393,[1]!Table1[#All],7,FALSE),""))</f>
        <v/>
      </c>
      <c r="L393" t="str">
        <f>IF($B393="","",IFERROR(VLOOKUP($B393,[1]!Table1[#All],70,FALSE),""))</f>
        <v/>
      </c>
      <c r="M393">
        <v>3.16</v>
      </c>
      <c r="N393" t="str">
        <f>IF($B393="","",IFERROR(VLOOKUP($B393,[1]!Table1[#All],N$1,FALSE),""))</f>
        <v/>
      </c>
      <c r="O393" t="str">
        <f>IF($B393="","",IFERROR(VLOOKUP($B393,[1]!Table1[#All],O$1,FALSE),""))</f>
        <v/>
      </c>
      <c r="P393" t="str">
        <f>IF($B393="","",IFERROR(VLOOKUP($B393,[1]!Table1[#All],P$1,FALSE),""))</f>
        <v/>
      </c>
      <c r="Q393" t="str">
        <f>IF($B393="","",IFERROR(VLOOKUP($B393,[1]!Table1[#All],Q$1,FALSE),""))</f>
        <v/>
      </c>
      <c r="R393" t="str">
        <f>IF($B393="","",IFERROR(VLOOKUP($B393,[1]!Table1[#All],R$1,FALSE),""))</f>
        <v/>
      </c>
      <c r="S393" t="str">
        <f>IF($B393="","",IFERROR(VLOOKUP($B393,[1]!Table1[#All],S$1,FALSE),""))</f>
        <v/>
      </c>
      <c r="T393" t="str">
        <f>IF($B393="","",IFERROR(VLOOKUP($B393,[1]!Table1[#All],T$1,FALSE),""))</f>
        <v/>
      </c>
      <c r="U393" t="str">
        <f>IF($B393="","",IFERROR(VLOOKUP($B393,[1]!Table1[#All],U$1,FALSE),""))</f>
        <v/>
      </c>
      <c r="V393" t="str">
        <f>IF($B393="","",IFERROR(VLOOKUP($B393,[1]!Table1[#All],V$1,FALSE),""))</f>
        <v/>
      </c>
      <c r="W393" t="str">
        <f>IF($B393="","",IFERROR(VLOOKUP($B393,[1]!Table1[#All],W$1,FALSE),""))</f>
        <v/>
      </c>
      <c r="X393" t="str">
        <f>IF($B393="","",IFERROR(VLOOKUP($B393,[1]!Table1[#All],X$1,FALSE),""))</f>
        <v/>
      </c>
      <c r="Y393" t="str">
        <f>IF($B393="","",IFERROR(VLOOKUP($B393,[1]!Table1[#All],Y$1,FALSE),""))</f>
        <v/>
      </c>
      <c r="Z393">
        <v>112</v>
      </c>
      <c r="AA393">
        <v>645</v>
      </c>
      <c r="AB393">
        <v>2156</v>
      </c>
      <c r="AC393">
        <v>67647</v>
      </c>
      <c r="AD393">
        <v>600</v>
      </c>
      <c r="AE393">
        <v>0.28999999999999998</v>
      </c>
      <c r="AF393">
        <v>1.53</v>
      </c>
      <c r="AG393">
        <v>4.84</v>
      </c>
      <c r="AH393">
        <v>0.14000000000000001</v>
      </c>
      <c r="AI393">
        <v>9.91</v>
      </c>
      <c r="AJ393">
        <v>3.33</v>
      </c>
      <c r="AK393">
        <v>0.55000000000000004</v>
      </c>
      <c r="AL393">
        <v>100</v>
      </c>
      <c r="AM393">
        <v>-0.63</v>
      </c>
      <c r="AN393">
        <v>0.05</v>
      </c>
      <c r="AO393">
        <v>0.5</v>
      </c>
    </row>
    <row r="394" spans="1:41" x14ac:dyDescent="0.25">
      <c r="A394" t="s">
        <v>422</v>
      </c>
      <c r="B394" t="str">
        <f t="shared" si="6"/>
        <v>205R00547</v>
      </c>
      <c r="F394">
        <v>-121.98950000000001</v>
      </c>
      <c r="G394">
        <v>37.348399999999998</v>
      </c>
      <c r="I394" t="str">
        <f>IF($B394="","",IFERROR(VLOOKUP($B394,[1]!Table1[#All],3,FALSE),""))</f>
        <v/>
      </c>
      <c r="J394" t="str">
        <f>IF($B394="","",IFERROR(VLOOKUP($B394,[1]!Table1[#All],5,FALSE),""))</f>
        <v/>
      </c>
      <c r="K394" t="str">
        <f>IF($B394="","",IFERROR(VLOOKUP($B394,[1]!Table1[#All],7,FALSE),""))</f>
        <v/>
      </c>
      <c r="L394" t="str">
        <f>IF($B394="","",IFERROR(VLOOKUP($B394,[1]!Table1[#All],70,FALSE),""))</f>
        <v/>
      </c>
      <c r="M394">
        <v>33.49</v>
      </c>
      <c r="N394" t="str">
        <f>IF($B394="","",IFERROR(VLOOKUP($B394,[1]!Table1[#All],N$1,FALSE),""))</f>
        <v/>
      </c>
      <c r="O394" t="str">
        <f>IF($B394="","",IFERROR(VLOOKUP($B394,[1]!Table1[#All],O$1,FALSE),""))</f>
        <v/>
      </c>
      <c r="P394" t="str">
        <f>IF($B394="","",IFERROR(VLOOKUP($B394,[1]!Table1[#All],P$1,FALSE),""))</f>
        <v/>
      </c>
      <c r="Q394" t="str">
        <f>IF($B394="","",IFERROR(VLOOKUP($B394,[1]!Table1[#All],Q$1,FALSE),""))</f>
        <v/>
      </c>
      <c r="R394" t="str">
        <f>IF($B394="","",IFERROR(VLOOKUP($B394,[1]!Table1[#All],R$1,FALSE),""))</f>
        <v/>
      </c>
      <c r="S394" t="str">
        <f>IF($B394="","",IFERROR(VLOOKUP($B394,[1]!Table1[#All],S$1,FALSE),""))</f>
        <v/>
      </c>
      <c r="T394" t="str">
        <f>IF($B394="","",IFERROR(VLOOKUP($B394,[1]!Table1[#All],T$1,FALSE),""))</f>
        <v/>
      </c>
      <c r="U394" t="str">
        <f>IF($B394="","",IFERROR(VLOOKUP($B394,[1]!Table1[#All],U$1,FALSE),""))</f>
        <v/>
      </c>
      <c r="V394" t="str">
        <f>IF($B394="","",IFERROR(VLOOKUP($B394,[1]!Table1[#All],V$1,FALSE),""))</f>
        <v/>
      </c>
      <c r="W394" t="str">
        <f>IF($B394="","",IFERROR(VLOOKUP($B394,[1]!Table1[#All],W$1,FALSE),""))</f>
        <v/>
      </c>
      <c r="X394" t="str">
        <f>IF($B394="","",IFERROR(VLOOKUP($B394,[1]!Table1[#All],X$1,FALSE),""))</f>
        <v/>
      </c>
      <c r="Y394" t="str">
        <f>IF($B394="","",IFERROR(VLOOKUP($B394,[1]!Table1[#All],Y$1,FALSE),""))</f>
        <v/>
      </c>
      <c r="Z394">
        <v>32</v>
      </c>
      <c r="AA394">
        <v>590</v>
      </c>
      <c r="AB394">
        <v>2185</v>
      </c>
      <c r="AC394">
        <v>39171</v>
      </c>
      <c r="AD394">
        <v>501</v>
      </c>
      <c r="AE394">
        <v>0.31</v>
      </c>
      <c r="AF394">
        <v>1.46</v>
      </c>
      <c r="AG394">
        <v>1.17</v>
      </c>
      <c r="AH394">
        <v>0.12</v>
      </c>
      <c r="AI394">
        <v>2.16</v>
      </c>
      <c r="AJ394">
        <v>1.33</v>
      </c>
      <c r="AK394">
        <v>0.1</v>
      </c>
      <c r="AL394">
        <v>0</v>
      </c>
      <c r="AM394">
        <v>1.1499999999999999</v>
      </c>
      <c r="AN394">
        <v>0.57999999999999996</v>
      </c>
      <c r="AO394">
        <v>1.52</v>
      </c>
    </row>
    <row r="395" spans="1:41" x14ac:dyDescent="0.25">
      <c r="A395" t="s">
        <v>423</v>
      </c>
      <c r="B395" t="str">
        <f t="shared" si="6"/>
        <v>205R00554</v>
      </c>
      <c r="F395">
        <v>-121.9952</v>
      </c>
      <c r="G395">
        <v>37.246699999999997</v>
      </c>
      <c r="I395" t="str">
        <f>IF($B395="","",IFERROR(VLOOKUP($B395,[1]!Table1[#All],3,FALSE),""))</f>
        <v/>
      </c>
      <c r="J395" t="str">
        <f>IF($B395="","",IFERROR(VLOOKUP($B395,[1]!Table1[#All],5,FALSE),""))</f>
        <v/>
      </c>
      <c r="K395" t="str">
        <f>IF($B395="","",IFERROR(VLOOKUP($B395,[1]!Table1[#All],7,FALSE),""))</f>
        <v/>
      </c>
      <c r="L395" t="str">
        <f>IF($B395="","",IFERROR(VLOOKUP($B395,[1]!Table1[#All],70,FALSE),""))</f>
        <v/>
      </c>
      <c r="M395">
        <v>7.28</v>
      </c>
      <c r="N395" t="str">
        <f>IF($B395="","",IFERROR(VLOOKUP($B395,[1]!Table1[#All],N$1,FALSE),""))</f>
        <v/>
      </c>
      <c r="O395" t="str">
        <f>IF($B395="","",IFERROR(VLOOKUP($B395,[1]!Table1[#All],O$1,FALSE),""))</f>
        <v/>
      </c>
      <c r="P395" t="str">
        <f>IF($B395="","",IFERROR(VLOOKUP($B395,[1]!Table1[#All],P$1,FALSE),""))</f>
        <v/>
      </c>
      <c r="Q395" t="str">
        <f>IF($B395="","",IFERROR(VLOOKUP($B395,[1]!Table1[#All],Q$1,FALSE),""))</f>
        <v/>
      </c>
      <c r="R395" t="str">
        <f>IF($B395="","",IFERROR(VLOOKUP($B395,[1]!Table1[#All],R$1,FALSE),""))</f>
        <v/>
      </c>
      <c r="S395" t="str">
        <f>IF($B395="","",IFERROR(VLOOKUP($B395,[1]!Table1[#All],S$1,FALSE),""))</f>
        <v/>
      </c>
      <c r="T395" t="str">
        <f>IF($B395="","",IFERROR(VLOOKUP($B395,[1]!Table1[#All],T$1,FALSE),""))</f>
        <v/>
      </c>
      <c r="U395" t="str">
        <f>IF($B395="","",IFERROR(VLOOKUP($B395,[1]!Table1[#All],U$1,FALSE),""))</f>
        <v/>
      </c>
      <c r="V395" t="str">
        <f>IF($B395="","",IFERROR(VLOOKUP($B395,[1]!Table1[#All],V$1,FALSE),""))</f>
        <v/>
      </c>
      <c r="W395" t="str">
        <f>IF($B395="","",IFERROR(VLOOKUP($B395,[1]!Table1[#All],W$1,FALSE),""))</f>
        <v/>
      </c>
      <c r="X395" t="str">
        <f>IF($B395="","",IFERROR(VLOOKUP($B395,[1]!Table1[#All],X$1,FALSE),""))</f>
        <v/>
      </c>
      <c r="Y395" t="str">
        <f>IF($B395="","",IFERROR(VLOOKUP($B395,[1]!Table1[#All],Y$1,FALSE),""))</f>
        <v/>
      </c>
      <c r="Z395">
        <v>123</v>
      </c>
      <c r="AA395">
        <v>669</v>
      </c>
      <c r="AB395">
        <v>2201</v>
      </c>
      <c r="AC395">
        <v>49478</v>
      </c>
      <c r="AD395">
        <v>665</v>
      </c>
      <c r="AE395">
        <v>0.23</v>
      </c>
      <c r="AF395">
        <v>1.47</v>
      </c>
      <c r="AG395">
        <v>3.24</v>
      </c>
      <c r="AH395">
        <v>0.16</v>
      </c>
      <c r="AI395">
        <v>4.22</v>
      </c>
      <c r="AJ395">
        <v>3.17</v>
      </c>
      <c r="AK395">
        <v>0.06</v>
      </c>
      <c r="AL395">
        <v>36</v>
      </c>
      <c r="AM395">
        <v>0.14000000000000001</v>
      </c>
      <c r="AN395">
        <v>0.23</v>
      </c>
      <c r="AO395">
        <v>0.86</v>
      </c>
    </row>
    <row r="396" spans="1:41" x14ac:dyDescent="0.25">
      <c r="A396" t="s">
        <v>424</v>
      </c>
      <c r="B396" t="str">
        <f t="shared" si="6"/>
        <v>205R00578</v>
      </c>
      <c r="F396">
        <v>-121.71812</v>
      </c>
      <c r="G396">
        <v>37.349246999999998</v>
      </c>
      <c r="I396" t="str">
        <f>IF($B396="","",IFERROR(VLOOKUP($B396,[1]!Table1[#All],3,FALSE),""))</f>
        <v/>
      </c>
      <c r="J396" t="str">
        <f>IF($B396="","",IFERROR(VLOOKUP($B396,[1]!Table1[#All],5,FALSE),""))</f>
        <v/>
      </c>
      <c r="K396" t="str">
        <f>IF($B396="","",IFERROR(VLOOKUP($B396,[1]!Table1[#All],7,FALSE),""))</f>
        <v/>
      </c>
      <c r="L396" t="str">
        <f>IF($B396="","",IFERROR(VLOOKUP($B396,[1]!Table1[#All],70,FALSE),""))</f>
        <v/>
      </c>
      <c r="M396">
        <v>2.76</v>
      </c>
      <c r="N396" t="str">
        <f>IF($B396="","",IFERROR(VLOOKUP($B396,[1]!Table1[#All],N$1,FALSE),""))</f>
        <v/>
      </c>
      <c r="O396" t="str">
        <f>IF($B396="","",IFERROR(VLOOKUP($B396,[1]!Table1[#All],O$1,FALSE),""))</f>
        <v/>
      </c>
      <c r="P396" t="str">
        <f>IF($B396="","",IFERROR(VLOOKUP($B396,[1]!Table1[#All],P$1,FALSE),""))</f>
        <v/>
      </c>
      <c r="Q396" t="str">
        <f>IF($B396="","",IFERROR(VLOOKUP($B396,[1]!Table1[#All],Q$1,FALSE),""))</f>
        <v/>
      </c>
      <c r="R396" t="str">
        <f>IF($B396="","",IFERROR(VLOOKUP($B396,[1]!Table1[#All],R$1,FALSE),""))</f>
        <v/>
      </c>
      <c r="S396" t="str">
        <f>IF($B396="","",IFERROR(VLOOKUP($B396,[1]!Table1[#All],S$1,FALSE),""))</f>
        <v/>
      </c>
      <c r="T396" t="str">
        <f>IF($B396="","",IFERROR(VLOOKUP($B396,[1]!Table1[#All],T$1,FALSE),""))</f>
        <v/>
      </c>
      <c r="U396" t="str">
        <f>IF($B396="","",IFERROR(VLOOKUP($B396,[1]!Table1[#All],U$1,FALSE),""))</f>
        <v/>
      </c>
      <c r="V396" t="str">
        <f>IF($B396="","",IFERROR(VLOOKUP($B396,[1]!Table1[#All],V$1,FALSE),""))</f>
        <v/>
      </c>
      <c r="W396" t="str">
        <f>IF($B396="","",IFERROR(VLOOKUP($B396,[1]!Table1[#All],W$1,FALSE),""))</f>
        <v/>
      </c>
      <c r="X396" t="str">
        <f>IF($B396="","",IFERROR(VLOOKUP($B396,[1]!Table1[#All],X$1,FALSE),""))</f>
        <v/>
      </c>
      <c r="Y396" t="str">
        <f>IF($B396="","",IFERROR(VLOOKUP($B396,[1]!Table1[#All],Y$1,FALSE),""))</f>
        <v/>
      </c>
      <c r="Z396">
        <v>477</v>
      </c>
      <c r="AA396">
        <v>420</v>
      </c>
      <c r="AB396">
        <v>2058</v>
      </c>
      <c r="AC396">
        <v>58076</v>
      </c>
      <c r="AD396">
        <v>716</v>
      </c>
      <c r="AE396">
        <v>0.28999999999999998</v>
      </c>
      <c r="AF396">
        <v>1.53</v>
      </c>
      <c r="AG396">
        <v>3</v>
      </c>
      <c r="AH396">
        <v>0.1</v>
      </c>
      <c r="AI396">
        <v>3.36</v>
      </c>
      <c r="AJ396">
        <v>3.33</v>
      </c>
      <c r="AK396">
        <v>0.06</v>
      </c>
      <c r="AL396">
        <v>100</v>
      </c>
      <c r="AM396">
        <v>-0.68</v>
      </c>
      <c r="AN396">
        <v>0.05</v>
      </c>
      <c r="AO396">
        <v>0.44</v>
      </c>
    </row>
    <row r="397" spans="1:41" x14ac:dyDescent="0.25">
      <c r="A397" t="s">
        <v>425</v>
      </c>
      <c r="B397" t="str">
        <f t="shared" si="6"/>
        <v>205R00586</v>
      </c>
      <c r="F397">
        <v>-121.97920000000001</v>
      </c>
      <c r="G397">
        <v>37.165500000000002</v>
      </c>
      <c r="I397" t="str">
        <f>IF($B397="","",IFERROR(VLOOKUP($B397,[1]!Table1[#All],3,FALSE),""))</f>
        <v/>
      </c>
      <c r="J397" t="str">
        <f>IF($B397="","",IFERROR(VLOOKUP($B397,[1]!Table1[#All],5,FALSE),""))</f>
        <v/>
      </c>
      <c r="K397" t="str">
        <f>IF($B397="","",IFERROR(VLOOKUP($B397,[1]!Table1[#All],7,FALSE),""))</f>
        <v/>
      </c>
      <c r="L397" t="str">
        <f>IF($B397="","",IFERROR(VLOOKUP($B397,[1]!Table1[#All],70,FALSE),""))</f>
        <v/>
      </c>
      <c r="M397">
        <v>49.39</v>
      </c>
      <c r="N397" t="str">
        <f>IF($B397="","",IFERROR(VLOOKUP($B397,[1]!Table1[#All],N$1,FALSE),""))</f>
        <v/>
      </c>
      <c r="O397" t="str">
        <f>IF($B397="","",IFERROR(VLOOKUP($B397,[1]!Table1[#All],O$1,FALSE),""))</f>
        <v/>
      </c>
      <c r="P397" t="str">
        <f>IF($B397="","",IFERROR(VLOOKUP($B397,[1]!Table1[#All],P$1,FALSE),""))</f>
        <v/>
      </c>
      <c r="Q397" t="str">
        <f>IF($B397="","",IFERROR(VLOOKUP($B397,[1]!Table1[#All],Q$1,FALSE),""))</f>
        <v/>
      </c>
      <c r="R397" t="str">
        <f>IF($B397="","",IFERROR(VLOOKUP($B397,[1]!Table1[#All],R$1,FALSE),""))</f>
        <v/>
      </c>
      <c r="S397" t="str">
        <f>IF($B397="","",IFERROR(VLOOKUP($B397,[1]!Table1[#All],S$1,FALSE),""))</f>
        <v/>
      </c>
      <c r="T397" t="str">
        <f>IF($B397="","",IFERROR(VLOOKUP($B397,[1]!Table1[#All],T$1,FALSE),""))</f>
        <v/>
      </c>
      <c r="U397" t="str">
        <f>IF($B397="","",IFERROR(VLOOKUP($B397,[1]!Table1[#All],U$1,FALSE),""))</f>
        <v/>
      </c>
      <c r="V397" t="str">
        <f>IF($B397="","",IFERROR(VLOOKUP($B397,[1]!Table1[#All],V$1,FALSE),""))</f>
        <v/>
      </c>
      <c r="W397" t="str">
        <f>IF($B397="","",IFERROR(VLOOKUP($B397,[1]!Table1[#All],W$1,FALSE),""))</f>
        <v/>
      </c>
      <c r="X397" t="str">
        <f>IF($B397="","",IFERROR(VLOOKUP($B397,[1]!Table1[#All],X$1,FALSE),""))</f>
        <v/>
      </c>
      <c r="Y397" t="str">
        <f>IF($B397="","",IFERROR(VLOOKUP($B397,[1]!Table1[#All],Y$1,FALSE),""))</f>
        <v/>
      </c>
      <c r="Z397">
        <v>215</v>
      </c>
      <c r="AA397">
        <v>940</v>
      </c>
      <c r="AB397">
        <v>2110</v>
      </c>
      <c r="AC397">
        <v>100094</v>
      </c>
      <c r="AD397">
        <v>1041</v>
      </c>
      <c r="AE397">
        <v>0.26</v>
      </c>
      <c r="AF397">
        <v>1.51</v>
      </c>
      <c r="AG397">
        <v>8.1999999999999993</v>
      </c>
      <c r="AH397">
        <v>0.11</v>
      </c>
      <c r="AI397">
        <v>9.2100000000000009</v>
      </c>
      <c r="AJ397">
        <v>3.49</v>
      </c>
      <c r="AK397">
        <v>0.59</v>
      </c>
      <c r="AL397">
        <v>100</v>
      </c>
      <c r="AM397">
        <v>-0.78</v>
      </c>
      <c r="AN397">
        <v>0.04</v>
      </c>
      <c r="AO397">
        <v>1.69</v>
      </c>
    </row>
    <row r="398" spans="1:41" x14ac:dyDescent="0.25">
      <c r="A398" t="s">
        <v>426</v>
      </c>
      <c r="B398" t="str">
        <f t="shared" si="6"/>
        <v>205R00602</v>
      </c>
      <c r="F398">
        <v>-121.8659</v>
      </c>
      <c r="G398">
        <v>37.229700000000001</v>
      </c>
      <c r="I398" t="str">
        <f>IF($B398="","",IFERROR(VLOOKUP($B398,[1]!Table1[#All],3,FALSE),""))</f>
        <v/>
      </c>
      <c r="J398" t="str">
        <f>IF($B398="","",IFERROR(VLOOKUP($B398,[1]!Table1[#All],5,FALSE),""))</f>
        <v/>
      </c>
      <c r="K398" t="str">
        <f>IF($B398="","",IFERROR(VLOOKUP($B398,[1]!Table1[#All],7,FALSE),""))</f>
        <v/>
      </c>
      <c r="L398" t="str">
        <f>IF($B398="","",IFERROR(VLOOKUP($B398,[1]!Table1[#All],70,FALSE),""))</f>
        <v/>
      </c>
      <c r="M398">
        <v>88.89</v>
      </c>
      <c r="N398" t="str">
        <f>IF($B398="","",IFERROR(VLOOKUP($B398,[1]!Table1[#All],N$1,FALSE),""))</f>
        <v/>
      </c>
      <c r="O398" t="str">
        <f>IF($B398="","",IFERROR(VLOOKUP($B398,[1]!Table1[#All],O$1,FALSE),""))</f>
        <v/>
      </c>
      <c r="P398" t="str">
        <f>IF($B398="","",IFERROR(VLOOKUP($B398,[1]!Table1[#All],P$1,FALSE),""))</f>
        <v/>
      </c>
      <c r="Q398" t="str">
        <f>IF($B398="","",IFERROR(VLOOKUP($B398,[1]!Table1[#All],Q$1,FALSE),""))</f>
        <v/>
      </c>
      <c r="R398" t="str">
        <f>IF($B398="","",IFERROR(VLOOKUP($B398,[1]!Table1[#All],R$1,FALSE),""))</f>
        <v/>
      </c>
      <c r="S398" t="str">
        <f>IF($B398="","",IFERROR(VLOOKUP($B398,[1]!Table1[#All],S$1,FALSE),""))</f>
        <v/>
      </c>
      <c r="T398" t="str">
        <f>IF($B398="","",IFERROR(VLOOKUP($B398,[1]!Table1[#All],T$1,FALSE),""))</f>
        <v/>
      </c>
      <c r="U398" t="str">
        <f>IF($B398="","",IFERROR(VLOOKUP($B398,[1]!Table1[#All],U$1,FALSE),""))</f>
        <v/>
      </c>
      <c r="V398" t="str">
        <f>IF($B398="","",IFERROR(VLOOKUP($B398,[1]!Table1[#All],V$1,FALSE),""))</f>
        <v/>
      </c>
      <c r="W398" t="str">
        <f>IF($B398="","",IFERROR(VLOOKUP($B398,[1]!Table1[#All],W$1,FALSE),""))</f>
        <v/>
      </c>
      <c r="X398" t="str">
        <f>IF($B398="","",IFERROR(VLOOKUP($B398,[1]!Table1[#All],X$1,FALSE),""))</f>
        <v/>
      </c>
      <c r="Y398" t="str">
        <f>IF($B398="","",IFERROR(VLOOKUP($B398,[1]!Table1[#All],Y$1,FALSE),""))</f>
        <v/>
      </c>
      <c r="Z398">
        <v>69</v>
      </c>
      <c r="AA398">
        <v>1083</v>
      </c>
      <c r="AB398">
        <v>2213</v>
      </c>
      <c r="AC398">
        <v>44146</v>
      </c>
      <c r="AD398">
        <v>749</v>
      </c>
      <c r="AE398">
        <v>0.28999999999999998</v>
      </c>
      <c r="AF398">
        <v>1.52</v>
      </c>
      <c r="AG398">
        <v>5.49</v>
      </c>
      <c r="AH398">
        <v>0.14000000000000001</v>
      </c>
      <c r="AI398">
        <v>6.1</v>
      </c>
      <c r="AJ398">
        <v>2.73</v>
      </c>
      <c r="AK398">
        <v>0.27</v>
      </c>
      <c r="AL398">
        <v>100</v>
      </c>
      <c r="AM398">
        <v>-0.25</v>
      </c>
      <c r="AN398">
        <v>0.13</v>
      </c>
      <c r="AO398">
        <v>1.95</v>
      </c>
    </row>
    <row r="399" spans="1:41" x14ac:dyDescent="0.25">
      <c r="A399" t="s">
        <v>427</v>
      </c>
      <c r="B399" t="str">
        <f t="shared" si="6"/>
        <v>205R00622</v>
      </c>
      <c r="F399">
        <v>-121.95820000000001</v>
      </c>
      <c r="G399">
        <v>37.546399999999998</v>
      </c>
      <c r="I399" t="str">
        <f>IF($B399="","",IFERROR(VLOOKUP($B399,[1]!Table1[#All],3,FALSE),""))</f>
        <v/>
      </c>
      <c r="J399" t="str">
        <f>IF($B399="","",IFERROR(VLOOKUP($B399,[1]!Table1[#All],5,FALSE),""))</f>
        <v/>
      </c>
      <c r="K399" t="str">
        <f>IF($B399="","",IFERROR(VLOOKUP($B399,[1]!Table1[#All],7,FALSE),""))</f>
        <v/>
      </c>
      <c r="L399" t="str">
        <f>IF($B399="","",IFERROR(VLOOKUP($B399,[1]!Table1[#All],70,FALSE),""))</f>
        <v/>
      </c>
      <c r="M399">
        <v>24.48</v>
      </c>
      <c r="N399" t="str">
        <f>IF($B399="","",IFERROR(VLOOKUP($B399,[1]!Table1[#All],N$1,FALSE),""))</f>
        <v/>
      </c>
      <c r="O399" t="str">
        <f>IF($B399="","",IFERROR(VLOOKUP($B399,[1]!Table1[#All],O$1,FALSE),""))</f>
        <v/>
      </c>
      <c r="P399" t="str">
        <f>IF($B399="","",IFERROR(VLOOKUP($B399,[1]!Table1[#All],P$1,FALSE),""))</f>
        <v/>
      </c>
      <c r="Q399" t="str">
        <f>IF($B399="","",IFERROR(VLOOKUP($B399,[1]!Table1[#All],Q$1,FALSE),""))</f>
        <v/>
      </c>
      <c r="R399" t="str">
        <f>IF($B399="","",IFERROR(VLOOKUP($B399,[1]!Table1[#All],R$1,FALSE),""))</f>
        <v/>
      </c>
      <c r="S399" t="str">
        <f>IF($B399="","",IFERROR(VLOOKUP($B399,[1]!Table1[#All],S$1,FALSE),""))</f>
        <v/>
      </c>
      <c r="T399" t="str">
        <f>IF($B399="","",IFERROR(VLOOKUP($B399,[1]!Table1[#All],T$1,FALSE),""))</f>
        <v/>
      </c>
      <c r="U399" t="str">
        <f>IF($B399="","",IFERROR(VLOOKUP($B399,[1]!Table1[#All],U$1,FALSE),""))</f>
        <v/>
      </c>
      <c r="V399" t="str">
        <f>IF($B399="","",IFERROR(VLOOKUP($B399,[1]!Table1[#All],V$1,FALSE),""))</f>
        <v/>
      </c>
      <c r="W399" t="str">
        <f>IF($B399="","",IFERROR(VLOOKUP($B399,[1]!Table1[#All],W$1,FALSE),""))</f>
        <v/>
      </c>
      <c r="X399" t="str">
        <f>IF($B399="","",IFERROR(VLOOKUP($B399,[1]!Table1[#All],X$1,FALSE),""))</f>
        <v/>
      </c>
      <c r="Y399" t="str">
        <f>IF($B399="","",IFERROR(VLOOKUP($B399,[1]!Table1[#All],Y$1,FALSE),""))</f>
        <v/>
      </c>
      <c r="Z399">
        <v>16</v>
      </c>
      <c r="AA399">
        <v>755</v>
      </c>
      <c r="AB399">
        <v>2095</v>
      </c>
      <c r="AC399">
        <v>37871</v>
      </c>
      <c r="AD399">
        <v>457</v>
      </c>
      <c r="AE399">
        <v>0.3</v>
      </c>
      <c r="AF399">
        <v>1.52</v>
      </c>
      <c r="AH399">
        <v>0.12</v>
      </c>
      <c r="AL399">
        <v>100</v>
      </c>
      <c r="AO399">
        <v>1.39</v>
      </c>
    </row>
    <row r="400" spans="1:41" x14ac:dyDescent="0.25">
      <c r="A400" t="s">
        <v>428</v>
      </c>
      <c r="B400" t="str">
        <f t="shared" si="6"/>
        <v>205R00627</v>
      </c>
      <c r="F400">
        <v>-121.98690000000001</v>
      </c>
      <c r="G400">
        <v>37.396299999999997</v>
      </c>
      <c r="I400" t="str">
        <f>IF($B400="","",IFERROR(VLOOKUP($B400,[1]!Table1[#All],3,FALSE),""))</f>
        <v/>
      </c>
      <c r="J400" t="str">
        <f>IF($B400="","",IFERROR(VLOOKUP($B400,[1]!Table1[#All],5,FALSE),""))</f>
        <v/>
      </c>
      <c r="K400" t="str">
        <f>IF($B400="","",IFERROR(VLOOKUP($B400,[1]!Table1[#All],7,FALSE),""))</f>
        <v/>
      </c>
      <c r="L400" t="str">
        <f>IF($B400="","",IFERROR(VLOOKUP($B400,[1]!Table1[#All],70,FALSE),""))</f>
        <v/>
      </c>
      <c r="M400">
        <v>48.84</v>
      </c>
      <c r="N400" t="str">
        <f>IF($B400="","",IFERROR(VLOOKUP($B400,[1]!Table1[#All],N$1,FALSE),""))</f>
        <v/>
      </c>
      <c r="O400" t="str">
        <f>IF($B400="","",IFERROR(VLOOKUP($B400,[1]!Table1[#All],O$1,FALSE),""))</f>
        <v/>
      </c>
      <c r="P400" t="str">
        <f>IF($B400="","",IFERROR(VLOOKUP($B400,[1]!Table1[#All],P$1,FALSE),""))</f>
        <v/>
      </c>
      <c r="Q400" t="str">
        <f>IF($B400="","",IFERROR(VLOOKUP($B400,[1]!Table1[#All],Q$1,FALSE),""))</f>
        <v/>
      </c>
      <c r="R400" t="str">
        <f>IF($B400="","",IFERROR(VLOOKUP($B400,[1]!Table1[#All],R$1,FALSE),""))</f>
        <v/>
      </c>
      <c r="S400" t="str">
        <f>IF($B400="","",IFERROR(VLOOKUP($B400,[1]!Table1[#All],S$1,FALSE),""))</f>
        <v/>
      </c>
      <c r="T400" t="str">
        <f>IF($B400="","",IFERROR(VLOOKUP($B400,[1]!Table1[#All],T$1,FALSE),""))</f>
        <v/>
      </c>
      <c r="U400" t="str">
        <f>IF($B400="","",IFERROR(VLOOKUP($B400,[1]!Table1[#All],U$1,FALSE),""))</f>
        <v/>
      </c>
      <c r="V400" t="str">
        <f>IF($B400="","",IFERROR(VLOOKUP($B400,[1]!Table1[#All],V$1,FALSE),""))</f>
        <v/>
      </c>
      <c r="W400" t="str">
        <f>IF($B400="","",IFERROR(VLOOKUP($B400,[1]!Table1[#All],W$1,FALSE),""))</f>
        <v/>
      </c>
      <c r="X400" t="str">
        <f>IF($B400="","",IFERROR(VLOOKUP($B400,[1]!Table1[#All],X$1,FALSE),""))</f>
        <v/>
      </c>
      <c r="Y400" t="str">
        <f>IF($B400="","",IFERROR(VLOOKUP($B400,[1]!Table1[#All],Y$1,FALSE),""))</f>
        <v/>
      </c>
      <c r="Z400">
        <v>5</v>
      </c>
      <c r="AA400">
        <v>616</v>
      </c>
      <c r="AB400">
        <v>2111</v>
      </c>
      <c r="AC400">
        <v>36497</v>
      </c>
      <c r="AD400">
        <v>470</v>
      </c>
      <c r="AE400">
        <v>0.32</v>
      </c>
      <c r="AF400">
        <v>1.46</v>
      </c>
      <c r="AG400">
        <v>1.1000000000000001</v>
      </c>
      <c r="AH400">
        <v>0.12</v>
      </c>
      <c r="AI400">
        <v>1.96</v>
      </c>
      <c r="AJ400">
        <v>1.0900000000000001</v>
      </c>
      <c r="AK400">
        <v>0.1</v>
      </c>
      <c r="AL400">
        <v>0</v>
      </c>
      <c r="AM400">
        <v>1.45</v>
      </c>
      <c r="AN400">
        <v>0.66</v>
      </c>
      <c r="AO400">
        <v>1.69</v>
      </c>
    </row>
    <row r="401" spans="1:41" x14ac:dyDescent="0.25">
      <c r="A401" t="s">
        <v>429</v>
      </c>
      <c r="B401" t="str">
        <f t="shared" si="6"/>
        <v>205R00662</v>
      </c>
      <c r="F401">
        <v>-121.95815</v>
      </c>
      <c r="G401">
        <v>37.546390000000002</v>
      </c>
      <c r="I401" t="str">
        <f>IF($B401="","",IFERROR(VLOOKUP($B401,[1]!Table1[#All],3,FALSE),""))</f>
        <v/>
      </c>
      <c r="J401" t="str">
        <f>IF($B401="","",IFERROR(VLOOKUP($B401,[1]!Table1[#All],5,FALSE),""))</f>
        <v/>
      </c>
      <c r="K401" t="str">
        <f>IF($B401="","",IFERROR(VLOOKUP($B401,[1]!Table1[#All],7,FALSE),""))</f>
        <v/>
      </c>
      <c r="L401" t="str">
        <f>IF($B401="","",IFERROR(VLOOKUP($B401,[1]!Table1[#All],70,FALSE),""))</f>
        <v/>
      </c>
      <c r="M401">
        <v>21.88</v>
      </c>
      <c r="N401" t="str">
        <f>IF($B401="","",IFERROR(VLOOKUP($B401,[1]!Table1[#All],N$1,FALSE),""))</f>
        <v/>
      </c>
      <c r="O401" t="str">
        <f>IF($B401="","",IFERROR(VLOOKUP($B401,[1]!Table1[#All],O$1,FALSE),""))</f>
        <v/>
      </c>
      <c r="P401" t="str">
        <f>IF($B401="","",IFERROR(VLOOKUP($B401,[1]!Table1[#All],P$1,FALSE),""))</f>
        <v/>
      </c>
      <c r="Q401" t="str">
        <f>IF($B401="","",IFERROR(VLOOKUP($B401,[1]!Table1[#All],Q$1,FALSE),""))</f>
        <v/>
      </c>
      <c r="R401" t="str">
        <f>IF($B401="","",IFERROR(VLOOKUP($B401,[1]!Table1[#All],R$1,FALSE),""))</f>
        <v/>
      </c>
      <c r="S401" t="str">
        <f>IF($B401="","",IFERROR(VLOOKUP($B401,[1]!Table1[#All],S$1,FALSE),""))</f>
        <v/>
      </c>
      <c r="T401" t="str">
        <f>IF($B401="","",IFERROR(VLOOKUP($B401,[1]!Table1[#All],T$1,FALSE),""))</f>
        <v/>
      </c>
      <c r="U401" t="str">
        <f>IF($B401="","",IFERROR(VLOOKUP($B401,[1]!Table1[#All],U$1,FALSE),""))</f>
        <v/>
      </c>
      <c r="V401" t="str">
        <f>IF($B401="","",IFERROR(VLOOKUP($B401,[1]!Table1[#All],V$1,FALSE),""))</f>
        <v/>
      </c>
      <c r="W401" t="str">
        <f>IF($B401="","",IFERROR(VLOOKUP($B401,[1]!Table1[#All],W$1,FALSE),""))</f>
        <v/>
      </c>
      <c r="X401" t="str">
        <f>IF($B401="","",IFERROR(VLOOKUP($B401,[1]!Table1[#All],X$1,FALSE),""))</f>
        <v/>
      </c>
      <c r="Y401" t="str">
        <f>IF($B401="","",IFERROR(VLOOKUP($B401,[1]!Table1[#All],Y$1,FALSE),""))</f>
        <v/>
      </c>
      <c r="Z401">
        <v>16</v>
      </c>
      <c r="AA401">
        <v>755</v>
      </c>
      <c r="AB401">
        <v>2095</v>
      </c>
      <c r="AC401">
        <v>37871</v>
      </c>
      <c r="AD401">
        <v>457</v>
      </c>
      <c r="AE401">
        <v>0.3</v>
      </c>
      <c r="AF401">
        <v>1.52</v>
      </c>
      <c r="AH401">
        <v>0.11</v>
      </c>
      <c r="AK401">
        <v>0.12</v>
      </c>
      <c r="AL401">
        <v>100</v>
      </c>
      <c r="AO401">
        <v>1.34</v>
      </c>
    </row>
    <row r="402" spans="1:41" x14ac:dyDescent="0.25">
      <c r="A402" t="s">
        <v>430</v>
      </c>
      <c r="B402" t="str">
        <f t="shared" si="6"/>
        <v>205R00666</v>
      </c>
      <c r="F402">
        <v>-121.7967</v>
      </c>
      <c r="G402">
        <v>37.269199999999998</v>
      </c>
      <c r="I402" t="str">
        <f>IF($B402="","",IFERROR(VLOOKUP($B402,[1]!Table1[#All],3,FALSE),""))</f>
        <v/>
      </c>
      <c r="J402" t="str">
        <f>IF($B402="","",IFERROR(VLOOKUP($B402,[1]!Table1[#All],5,FALSE),""))</f>
        <v/>
      </c>
      <c r="K402" t="str">
        <f>IF($B402="","",IFERROR(VLOOKUP($B402,[1]!Table1[#All],7,FALSE),""))</f>
        <v/>
      </c>
      <c r="L402" t="str">
        <f>IF($B402="","",IFERROR(VLOOKUP($B402,[1]!Table1[#All],70,FALSE),""))</f>
        <v/>
      </c>
      <c r="M402">
        <v>597.22</v>
      </c>
      <c r="N402" t="str">
        <f>IF($B402="","",IFERROR(VLOOKUP($B402,[1]!Table1[#All],N$1,FALSE),""))</f>
        <v/>
      </c>
      <c r="O402" t="str">
        <f>IF($B402="","",IFERROR(VLOOKUP($B402,[1]!Table1[#All],O$1,FALSE),""))</f>
        <v/>
      </c>
      <c r="P402" t="str">
        <f>IF($B402="","",IFERROR(VLOOKUP($B402,[1]!Table1[#All],P$1,FALSE),""))</f>
        <v/>
      </c>
      <c r="Q402" t="str">
        <f>IF($B402="","",IFERROR(VLOOKUP($B402,[1]!Table1[#All],Q$1,FALSE),""))</f>
        <v/>
      </c>
      <c r="R402" t="str">
        <f>IF($B402="","",IFERROR(VLOOKUP($B402,[1]!Table1[#All],R$1,FALSE),""))</f>
        <v/>
      </c>
      <c r="S402" t="str">
        <f>IF($B402="","",IFERROR(VLOOKUP($B402,[1]!Table1[#All],S$1,FALSE),""))</f>
        <v/>
      </c>
      <c r="T402" t="str">
        <f>IF($B402="","",IFERROR(VLOOKUP($B402,[1]!Table1[#All],T$1,FALSE),""))</f>
        <v/>
      </c>
      <c r="U402" t="str">
        <f>IF($B402="","",IFERROR(VLOOKUP($B402,[1]!Table1[#All],U$1,FALSE),""))</f>
        <v/>
      </c>
      <c r="V402" t="str">
        <f>IF($B402="","",IFERROR(VLOOKUP($B402,[1]!Table1[#All],V$1,FALSE),""))</f>
        <v/>
      </c>
      <c r="W402" t="str">
        <f>IF($B402="","",IFERROR(VLOOKUP($B402,[1]!Table1[#All],W$1,FALSE),""))</f>
        <v/>
      </c>
      <c r="X402" t="str">
        <f>IF($B402="","",IFERROR(VLOOKUP($B402,[1]!Table1[#All],X$1,FALSE),""))</f>
        <v/>
      </c>
      <c r="Y402" t="str">
        <f>IF($B402="","",IFERROR(VLOOKUP($B402,[1]!Table1[#All],Y$1,FALSE),""))</f>
        <v/>
      </c>
      <c r="Z402">
        <v>57</v>
      </c>
      <c r="AA402">
        <v>1053</v>
      </c>
      <c r="AB402">
        <v>2236</v>
      </c>
      <c r="AC402">
        <v>44677</v>
      </c>
      <c r="AD402">
        <v>541</v>
      </c>
      <c r="AE402">
        <v>0.28000000000000003</v>
      </c>
      <c r="AF402">
        <v>1.51</v>
      </c>
      <c r="AG402">
        <v>6.15</v>
      </c>
      <c r="AH402">
        <v>0.1</v>
      </c>
      <c r="AI402">
        <v>7.22</v>
      </c>
      <c r="AJ402">
        <v>2.81</v>
      </c>
      <c r="AK402">
        <v>0.39</v>
      </c>
      <c r="AL402">
        <v>100</v>
      </c>
      <c r="AM402">
        <v>-0.51</v>
      </c>
      <c r="AN402">
        <v>0.1</v>
      </c>
      <c r="AO402">
        <v>2.78</v>
      </c>
    </row>
    <row r="403" spans="1:41" x14ac:dyDescent="0.25">
      <c r="A403" t="s">
        <v>431</v>
      </c>
      <c r="B403" t="str">
        <f t="shared" si="6"/>
        <v>205R00686</v>
      </c>
      <c r="F403">
        <v>-121.9439</v>
      </c>
      <c r="G403">
        <v>37.5124</v>
      </c>
      <c r="I403" t="str">
        <f>IF($B403="","",IFERROR(VLOOKUP($B403,[1]!Table1[#All],3,FALSE),""))</f>
        <v/>
      </c>
      <c r="J403" t="str">
        <f>IF($B403="","",IFERROR(VLOOKUP($B403,[1]!Table1[#All],5,FALSE),""))</f>
        <v/>
      </c>
      <c r="K403" t="str">
        <f>IF($B403="","",IFERROR(VLOOKUP($B403,[1]!Table1[#All],7,FALSE),""))</f>
        <v/>
      </c>
      <c r="L403" t="str">
        <f>IF($B403="","",IFERROR(VLOOKUP($B403,[1]!Table1[#All],70,FALSE),""))</f>
        <v/>
      </c>
      <c r="M403">
        <v>2.68</v>
      </c>
      <c r="N403" t="str">
        <f>IF($B403="","",IFERROR(VLOOKUP($B403,[1]!Table1[#All],N$1,FALSE),""))</f>
        <v/>
      </c>
      <c r="O403" t="str">
        <f>IF($B403="","",IFERROR(VLOOKUP($B403,[1]!Table1[#All],O$1,FALSE),""))</f>
        <v/>
      </c>
      <c r="P403" t="str">
        <f>IF($B403="","",IFERROR(VLOOKUP($B403,[1]!Table1[#All],P$1,FALSE),""))</f>
        <v/>
      </c>
      <c r="Q403" t="str">
        <f>IF($B403="","",IFERROR(VLOOKUP($B403,[1]!Table1[#All],Q$1,FALSE),""))</f>
        <v/>
      </c>
      <c r="R403" t="str">
        <f>IF($B403="","",IFERROR(VLOOKUP($B403,[1]!Table1[#All],R$1,FALSE),""))</f>
        <v/>
      </c>
      <c r="S403" t="str">
        <f>IF($B403="","",IFERROR(VLOOKUP($B403,[1]!Table1[#All],S$1,FALSE),""))</f>
        <v/>
      </c>
      <c r="T403" t="str">
        <f>IF($B403="","",IFERROR(VLOOKUP($B403,[1]!Table1[#All],T$1,FALSE),""))</f>
        <v/>
      </c>
      <c r="U403" t="str">
        <f>IF($B403="","",IFERROR(VLOOKUP($B403,[1]!Table1[#All],U$1,FALSE),""))</f>
        <v/>
      </c>
      <c r="V403" t="str">
        <f>IF($B403="","",IFERROR(VLOOKUP($B403,[1]!Table1[#All],V$1,FALSE),""))</f>
        <v/>
      </c>
      <c r="W403" t="str">
        <f>IF($B403="","",IFERROR(VLOOKUP($B403,[1]!Table1[#All],W$1,FALSE),""))</f>
        <v/>
      </c>
      <c r="X403" t="str">
        <f>IF($B403="","",IFERROR(VLOOKUP($B403,[1]!Table1[#All],X$1,FALSE),""))</f>
        <v/>
      </c>
      <c r="Y403" t="str">
        <f>IF($B403="","",IFERROR(VLOOKUP($B403,[1]!Table1[#All],Y$1,FALSE),""))</f>
        <v/>
      </c>
      <c r="Z403">
        <v>11</v>
      </c>
      <c r="AA403">
        <v>575</v>
      </c>
      <c r="AB403">
        <v>2087</v>
      </c>
      <c r="AC403">
        <v>36362</v>
      </c>
      <c r="AD403">
        <v>514</v>
      </c>
      <c r="AE403">
        <v>0.3</v>
      </c>
      <c r="AF403">
        <v>1.51</v>
      </c>
      <c r="AG403">
        <v>1.22</v>
      </c>
      <c r="AH403">
        <v>0.12</v>
      </c>
      <c r="AI403">
        <v>3.57</v>
      </c>
      <c r="AJ403">
        <v>1.58</v>
      </c>
      <c r="AK403">
        <v>0.09</v>
      </c>
      <c r="AL403">
        <v>100</v>
      </c>
      <c r="AM403">
        <v>-0.73</v>
      </c>
      <c r="AN403">
        <v>0.06</v>
      </c>
      <c r="AO403">
        <v>0.43</v>
      </c>
    </row>
    <row r="404" spans="1:41" x14ac:dyDescent="0.25">
      <c r="A404" t="s">
        <v>432</v>
      </c>
      <c r="B404" t="str">
        <f t="shared" si="6"/>
        <v>205R00707</v>
      </c>
      <c r="F404">
        <v>-121.8433</v>
      </c>
      <c r="G404">
        <v>37.390599999999999</v>
      </c>
      <c r="I404" t="str">
        <f>IF($B404="","",IFERROR(VLOOKUP($B404,[1]!Table1[#All],3,FALSE),""))</f>
        <v/>
      </c>
      <c r="J404" t="str">
        <f>IF($B404="","",IFERROR(VLOOKUP($B404,[1]!Table1[#All],5,FALSE),""))</f>
        <v/>
      </c>
      <c r="K404" t="str">
        <f>IF($B404="","",IFERROR(VLOOKUP($B404,[1]!Table1[#All],7,FALSE),""))</f>
        <v/>
      </c>
      <c r="L404" t="str">
        <f>IF($B404="","",IFERROR(VLOOKUP($B404,[1]!Table1[#All],70,FALSE),""))</f>
        <v/>
      </c>
      <c r="M404">
        <v>58.04</v>
      </c>
      <c r="N404" t="str">
        <f>IF($B404="","",IFERROR(VLOOKUP($B404,[1]!Table1[#All],N$1,FALSE),""))</f>
        <v/>
      </c>
      <c r="O404" t="str">
        <f>IF($B404="","",IFERROR(VLOOKUP($B404,[1]!Table1[#All],O$1,FALSE),""))</f>
        <v/>
      </c>
      <c r="P404" t="str">
        <f>IF($B404="","",IFERROR(VLOOKUP($B404,[1]!Table1[#All],P$1,FALSE),""))</f>
        <v/>
      </c>
      <c r="Q404" t="str">
        <f>IF($B404="","",IFERROR(VLOOKUP($B404,[1]!Table1[#All],Q$1,FALSE),""))</f>
        <v/>
      </c>
      <c r="R404" t="str">
        <f>IF($B404="","",IFERROR(VLOOKUP($B404,[1]!Table1[#All],R$1,FALSE),""))</f>
        <v/>
      </c>
      <c r="S404" t="str">
        <f>IF($B404="","",IFERROR(VLOOKUP($B404,[1]!Table1[#All],S$1,FALSE),""))</f>
        <v/>
      </c>
      <c r="T404" t="str">
        <f>IF($B404="","",IFERROR(VLOOKUP($B404,[1]!Table1[#All],T$1,FALSE),""))</f>
        <v/>
      </c>
      <c r="U404" t="str">
        <f>IF($B404="","",IFERROR(VLOOKUP($B404,[1]!Table1[#All],U$1,FALSE),""))</f>
        <v/>
      </c>
      <c r="V404" t="str">
        <f>IF($B404="","",IFERROR(VLOOKUP($B404,[1]!Table1[#All],V$1,FALSE),""))</f>
        <v/>
      </c>
      <c r="W404" t="str">
        <f>IF($B404="","",IFERROR(VLOOKUP($B404,[1]!Table1[#All],W$1,FALSE),""))</f>
        <v/>
      </c>
      <c r="X404" t="str">
        <f>IF($B404="","",IFERROR(VLOOKUP($B404,[1]!Table1[#All],X$1,FALSE),""))</f>
        <v/>
      </c>
      <c r="Y404" t="str">
        <f>IF($B404="","",IFERROR(VLOOKUP($B404,[1]!Table1[#All],Y$1,FALSE),""))</f>
        <v/>
      </c>
      <c r="Z404">
        <v>64</v>
      </c>
      <c r="AA404">
        <v>951</v>
      </c>
      <c r="AB404">
        <v>2175</v>
      </c>
      <c r="AC404">
        <v>39752</v>
      </c>
      <c r="AD404">
        <v>699</v>
      </c>
      <c r="AE404">
        <v>0.3</v>
      </c>
      <c r="AF404">
        <v>1.53</v>
      </c>
      <c r="AG404">
        <v>3.9</v>
      </c>
      <c r="AH404">
        <v>0.09</v>
      </c>
      <c r="AI404">
        <v>7.65</v>
      </c>
      <c r="AJ404">
        <v>2.96</v>
      </c>
      <c r="AK404">
        <v>0.41</v>
      </c>
      <c r="AL404">
        <v>100</v>
      </c>
      <c r="AM404">
        <v>-0.69</v>
      </c>
      <c r="AN404">
        <v>0.06</v>
      </c>
      <c r="AO404">
        <v>1.76</v>
      </c>
    </row>
    <row r="405" spans="1:41" x14ac:dyDescent="0.25">
      <c r="A405" t="s">
        <v>433</v>
      </c>
      <c r="B405" t="str">
        <f t="shared" si="6"/>
        <v>205R00714</v>
      </c>
      <c r="F405">
        <v>-121.97329999999999</v>
      </c>
      <c r="G405">
        <v>37.234200000000001</v>
      </c>
      <c r="I405" t="str">
        <f>IF($B405="","",IFERROR(VLOOKUP($B405,[1]!Table1[#All],3,FALSE),""))</f>
        <v/>
      </c>
      <c r="J405" t="str">
        <f>IF($B405="","",IFERROR(VLOOKUP($B405,[1]!Table1[#All],5,FALSE),""))</f>
        <v/>
      </c>
      <c r="K405" t="str">
        <f>IF($B405="","",IFERROR(VLOOKUP($B405,[1]!Table1[#All],7,FALSE),""))</f>
        <v/>
      </c>
      <c r="L405" t="str">
        <f>IF($B405="","",IFERROR(VLOOKUP($B405,[1]!Table1[#All],70,FALSE),""))</f>
        <v/>
      </c>
      <c r="M405">
        <v>110.48</v>
      </c>
      <c r="N405" t="str">
        <f>IF($B405="","",IFERROR(VLOOKUP($B405,[1]!Table1[#All],N$1,FALSE),""))</f>
        <v/>
      </c>
      <c r="O405" t="str">
        <f>IF($B405="","",IFERROR(VLOOKUP($B405,[1]!Table1[#All],O$1,FALSE),""))</f>
        <v/>
      </c>
      <c r="P405" t="str">
        <f>IF($B405="","",IFERROR(VLOOKUP($B405,[1]!Table1[#All],P$1,FALSE),""))</f>
        <v/>
      </c>
      <c r="Q405" t="str">
        <f>IF($B405="","",IFERROR(VLOOKUP($B405,[1]!Table1[#All],Q$1,FALSE),""))</f>
        <v/>
      </c>
      <c r="R405" t="str">
        <f>IF($B405="","",IFERROR(VLOOKUP($B405,[1]!Table1[#All],R$1,FALSE),""))</f>
        <v/>
      </c>
      <c r="S405" t="str">
        <f>IF($B405="","",IFERROR(VLOOKUP($B405,[1]!Table1[#All],S$1,FALSE),""))</f>
        <v/>
      </c>
      <c r="T405" t="str">
        <f>IF($B405="","",IFERROR(VLOOKUP($B405,[1]!Table1[#All],T$1,FALSE),""))</f>
        <v/>
      </c>
      <c r="U405" t="str">
        <f>IF($B405="","",IFERROR(VLOOKUP($B405,[1]!Table1[#All],U$1,FALSE),""))</f>
        <v/>
      </c>
      <c r="V405" t="str">
        <f>IF($B405="","",IFERROR(VLOOKUP($B405,[1]!Table1[#All],V$1,FALSE),""))</f>
        <v/>
      </c>
      <c r="W405" t="str">
        <f>IF($B405="","",IFERROR(VLOOKUP($B405,[1]!Table1[#All],W$1,FALSE),""))</f>
        <v/>
      </c>
      <c r="X405" t="str">
        <f>IF($B405="","",IFERROR(VLOOKUP($B405,[1]!Table1[#All],X$1,FALSE),""))</f>
        <v/>
      </c>
      <c r="Y405" t="str">
        <f>IF($B405="","",IFERROR(VLOOKUP($B405,[1]!Table1[#All],Y$1,FALSE),""))</f>
        <v/>
      </c>
      <c r="Z405">
        <v>96</v>
      </c>
      <c r="AA405">
        <v>1057</v>
      </c>
      <c r="AB405">
        <v>2212</v>
      </c>
      <c r="AC405">
        <v>44561</v>
      </c>
      <c r="AD405">
        <v>927</v>
      </c>
      <c r="AE405">
        <v>0.25</v>
      </c>
      <c r="AF405">
        <v>1.5</v>
      </c>
      <c r="AG405">
        <v>5.83</v>
      </c>
      <c r="AH405">
        <v>0.13</v>
      </c>
      <c r="AI405">
        <v>7.24</v>
      </c>
      <c r="AJ405">
        <v>3.47</v>
      </c>
      <c r="AK405">
        <v>0.34</v>
      </c>
      <c r="AL405">
        <v>98</v>
      </c>
      <c r="AM405">
        <v>-0.64</v>
      </c>
      <c r="AN405">
        <v>0.06</v>
      </c>
      <c r="AO405">
        <v>2.04</v>
      </c>
    </row>
    <row r="406" spans="1:41" x14ac:dyDescent="0.25">
      <c r="A406" t="s">
        <v>434</v>
      </c>
      <c r="B406" t="str">
        <f t="shared" si="6"/>
        <v>205R00739</v>
      </c>
      <c r="F406">
        <v>-122.12820000000001</v>
      </c>
      <c r="G406">
        <v>37.429699999999997</v>
      </c>
      <c r="I406" t="str">
        <f>IF($B406="","",IFERROR(VLOOKUP($B406,[1]!Table1[#All],3,FALSE),""))</f>
        <v/>
      </c>
      <c r="J406" t="str">
        <f>IF($B406="","",IFERROR(VLOOKUP($B406,[1]!Table1[#All],5,FALSE),""))</f>
        <v/>
      </c>
      <c r="K406" t="str">
        <f>IF($B406="","",IFERROR(VLOOKUP($B406,[1]!Table1[#All],7,FALSE),""))</f>
        <v/>
      </c>
      <c r="L406" t="str">
        <f>IF($B406="","",IFERROR(VLOOKUP($B406,[1]!Table1[#All],70,FALSE),""))</f>
        <v/>
      </c>
      <c r="M406">
        <v>27.13</v>
      </c>
      <c r="N406" t="str">
        <f>IF($B406="","",IFERROR(VLOOKUP($B406,[1]!Table1[#All],N$1,FALSE),""))</f>
        <v/>
      </c>
      <c r="O406" t="str">
        <f>IF($B406="","",IFERROR(VLOOKUP($B406,[1]!Table1[#All],O$1,FALSE),""))</f>
        <v/>
      </c>
      <c r="P406" t="str">
        <f>IF($B406="","",IFERROR(VLOOKUP($B406,[1]!Table1[#All],P$1,FALSE),""))</f>
        <v/>
      </c>
      <c r="Q406" t="str">
        <f>IF($B406="","",IFERROR(VLOOKUP($B406,[1]!Table1[#All],Q$1,FALSE),""))</f>
        <v/>
      </c>
      <c r="R406" t="str">
        <f>IF($B406="","",IFERROR(VLOOKUP($B406,[1]!Table1[#All],R$1,FALSE),""))</f>
        <v/>
      </c>
      <c r="S406" t="str">
        <f>IF($B406="","",IFERROR(VLOOKUP($B406,[1]!Table1[#All],S$1,FALSE),""))</f>
        <v/>
      </c>
      <c r="T406" t="str">
        <f>IF($B406="","",IFERROR(VLOOKUP($B406,[1]!Table1[#All],T$1,FALSE),""))</f>
        <v/>
      </c>
      <c r="U406" t="str">
        <f>IF($B406="","",IFERROR(VLOOKUP($B406,[1]!Table1[#All],U$1,FALSE),""))</f>
        <v/>
      </c>
      <c r="V406" t="str">
        <f>IF($B406="","",IFERROR(VLOOKUP($B406,[1]!Table1[#All],V$1,FALSE),""))</f>
        <v/>
      </c>
      <c r="W406" t="str">
        <f>IF($B406="","",IFERROR(VLOOKUP($B406,[1]!Table1[#All],W$1,FALSE),""))</f>
        <v/>
      </c>
      <c r="X406" t="str">
        <f>IF($B406="","",IFERROR(VLOOKUP($B406,[1]!Table1[#All],X$1,FALSE),""))</f>
        <v/>
      </c>
      <c r="Y406" t="str">
        <f>IF($B406="","",IFERROR(VLOOKUP($B406,[1]!Table1[#All],Y$1,FALSE),""))</f>
        <v/>
      </c>
      <c r="Z406">
        <v>6</v>
      </c>
      <c r="AA406">
        <v>284</v>
      </c>
      <c r="AB406">
        <v>2126</v>
      </c>
      <c r="AC406">
        <v>41591</v>
      </c>
      <c r="AD406">
        <v>507</v>
      </c>
      <c r="AE406">
        <v>0.31</v>
      </c>
      <c r="AF406">
        <v>1.47</v>
      </c>
      <c r="AG406">
        <v>3.43</v>
      </c>
      <c r="AH406">
        <v>0.15</v>
      </c>
      <c r="AI406">
        <v>6.21</v>
      </c>
      <c r="AJ406">
        <v>0.96</v>
      </c>
      <c r="AK406">
        <v>0.33</v>
      </c>
      <c r="AL406">
        <v>18</v>
      </c>
      <c r="AM406">
        <v>0.09</v>
      </c>
      <c r="AN406">
        <v>0.24</v>
      </c>
      <c r="AO406">
        <v>1.43</v>
      </c>
    </row>
    <row r="407" spans="1:41" x14ac:dyDescent="0.25">
      <c r="A407" t="s">
        <v>435</v>
      </c>
      <c r="B407" t="str">
        <f t="shared" si="6"/>
        <v>205R00771</v>
      </c>
      <c r="F407">
        <v>-121.9021</v>
      </c>
      <c r="G407">
        <v>37.340600000000002</v>
      </c>
      <c r="I407" t="str">
        <f>IF($B407="","",IFERROR(VLOOKUP($B407,[1]!Table1[#All],3,FALSE),""))</f>
        <v/>
      </c>
      <c r="J407" t="str">
        <f>IF($B407="","",IFERROR(VLOOKUP($B407,[1]!Table1[#All],5,FALSE),""))</f>
        <v/>
      </c>
      <c r="K407" t="str">
        <f>IF($B407="","",IFERROR(VLOOKUP($B407,[1]!Table1[#All],7,FALSE),""))</f>
        <v/>
      </c>
      <c r="L407" t="str">
        <f>IF($B407="","",IFERROR(VLOOKUP($B407,[1]!Table1[#All],70,FALSE),""))</f>
        <v/>
      </c>
      <c r="M407">
        <v>388.39</v>
      </c>
      <c r="N407" t="str">
        <f>IF($B407="","",IFERROR(VLOOKUP($B407,[1]!Table1[#All],N$1,FALSE),""))</f>
        <v/>
      </c>
      <c r="O407" t="str">
        <f>IF($B407="","",IFERROR(VLOOKUP($B407,[1]!Table1[#All],O$1,FALSE),""))</f>
        <v/>
      </c>
      <c r="P407" t="str">
        <f>IF($B407="","",IFERROR(VLOOKUP($B407,[1]!Table1[#All],P$1,FALSE),""))</f>
        <v/>
      </c>
      <c r="Q407" t="str">
        <f>IF($B407="","",IFERROR(VLOOKUP($B407,[1]!Table1[#All],Q$1,FALSE),""))</f>
        <v/>
      </c>
      <c r="R407" t="str">
        <f>IF($B407="","",IFERROR(VLOOKUP($B407,[1]!Table1[#All],R$1,FALSE),""))</f>
        <v/>
      </c>
      <c r="S407" t="str">
        <f>IF($B407="","",IFERROR(VLOOKUP($B407,[1]!Table1[#All],S$1,FALSE),""))</f>
        <v/>
      </c>
      <c r="T407" t="str">
        <f>IF($B407="","",IFERROR(VLOOKUP($B407,[1]!Table1[#All],T$1,FALSE),""))</f>
        <v/>
      </c>
      <c r="U407" t="str">
        <f>IF($B407="","",IFERROR(VLOOKUP($B407,[1]!Table1[#All],U$1,FALSE),""))</f>
        <v/>
      </c>
      <c r="V407" t="str">
        <f>IF($B407="","",IFERROR(VLOOKUP($B407,[1]!Table1[#All],V$1,FALSE),""))</f>
        <v/>
      </c>
      <c r="W407" t="str">
        <f>IF($B407="","",IFERROR(VLOOKUP($B407,[1]!Table1[#All],W$1,FALSE),""))</f>
        <v/>
      </c>
      <c r="X407" t="str">
        <f>IF($B407="","",IFERROR(VLOOKUP($B407,[1]!Table1[#All],X$1,FALSE),""))</f>
        <v/>
      </c>
      <c r="Y407" t="str">
        <f>IF($B407="","",IFERROR(VLOOKUP($B407,[1]!Table1[#All],Y$1,FALSE),""))</f>
        <v/>
      </c>
      <c r="Z407">
        <v>21</v>
      </c>
      <c r="AA407">
        <v>1135</v>
      </c>
      <c r="AB407">
        <v>2179</v>
      </c>
      <c r="AC407">
        <v>37923</v>
      </c>
      <c r="AD407">
        <v>690</v>
      </c>
      <c r="AE407">
        <v>0.3</v>
      </c>
      <c r="AF407">
        <v>1.49</v>
      </c>
      <c r="AG407">
        <v>4.0599999999999996</v>
      </c>
      <c r="AH407">
        <v>0.13</v>
      </c>
      <c r="AI407">
        <v>5.0599999999999996</v>
      </c>
      <c r="AJ407">
        <v>2.2200000000000002</v>
      </c>
      <c r="AK407">
        <v>0.25</v>
      </c>
      <c r="AL407">
        <v>75</v>
      </c>
      <c r="AM407">
        <v>0.36</v>
      </c>
      <c r="AN407">
        <v>0.33</v>
      </c>
      <c r="AO407">
        <v>2.59</v>
      </c>
    </row>
    <row r="408" spans="1:41" x14ac:dyDescent="0.25">
      <c r="A408" t="s">
        <v>436</v>
      </c>
      <c r="B408" t="str">
        <f t="shared" si="6"/>
        <v>205R00787</v>
      </c>
      <c r="F408">
        <v>-121.795</v>
      </c>
      <c r="G408">
        <v>37.401400000000002</v>
      </c>
      <c r="I408" t="str">
        <f>IF($B408="","",IFERROR(VLOOKUP($B408,[1]!Table1[#All],3,FALSE),""))</f>
        <v/>
      </c>
      <c r="J408" t="str">
        <f>IF($B408="","",IFERROR(VLOOKUP($B408,[1]!Table1[#All],5,FALSE),""))</f>
        <v/>
      </c>
      <c r="K408" t="str">
        <f>IF($B408="","",IFERROR(VLOOKUP($B408,[1]!Table1[#All],7,FALSE),""))</f>
        <v/>
      </c>
      <c r="L408" t="str">
        <f>IF($B408="","",IFERROR(VLOOKUP($B408,[1]!Table1[#All],70,FALSE),""))</f>
        <v/>
      </c>
      <c r="M408">
        <v>50.58</v>
      </c>
      <c r="N408" t="str">
        <f>IF($B408="","",IFERROR(VLOOKUP($B408,[1]!Table1[#All],N$1,FALSE),""))</f>
        <v/>
      </c>
      <c r="O408" t="str">
        <f>IF($B408="","",IFERROR(VLOOKUP($B408,[1]!Table1[#All],O$1,FALSE),""))</f>
        <v/>
      </c>
      <c r="P408" t="str">
        <f>IF($B408="","",IFERROR(VLOOKUP($B408,[1]!Table1[#All],P$1,FALSE),""))</f>
        <v/>
      </c>
      <c r="Q408" t="str">
        <f>IF($B408="","",IFERROR(VLOOKUP($B408,[1]!Table1[#All],Q$1,FALSE),""))</f>
        <v/>
      </c>
      <c r="R408" t="str">
        <f>IF($B408="","",IFERROR(VLOOKUP($B408,[1]!Table1[#All],R$1,FALSE),""))</f>
        <v/>
      </c>
      <c r="S408" t="str">
        <f>IF($B408="","",IFERROR(VLOOKUP($B408,[1]!Table1[#All],S$1,FALSE),""))</f>
        <v/>
      </c>
      <c r="T408" t="str">
        <f>IF($B408="","",IFERROR(VLOOKUP($B408,[1]!Table1[#All],T$1,FALSE),""))</f>
        <v/>
      </c>
      <c r="U408" t="str">
        <f>IF($B408="","",IFERROR(VLOOKUP($B408,[1]!Table1[#All],U$1,FALSE),""))</f>
        <v/>
      </c>
      <c r="V408" t="str">
        <f>IF($B408="","",IFERROR(VLOOKUP($B408,[1]!Table1[#All],V$1,FALSE),""))</f>
        <v/>
      </c>
      <c r="W408" t="str">
        <f>IF($B408="","",IFERROR(VLOOKUP($B408,[1]!Table1[#All],W$1,FALSE),""))</f>
        <v/>
      </c>
      <c r="X408" t="str">
        <f>IF($B408="","",IFERROR(VLOOKUP($B408,[1]!Table1[#All],X$1,FALSE),""))</f>
        <v/>
      </c>
      <c r="Y408" t="str">
        <f>IF($B408="","",IFERROR(VLOOKUP($B408,[1]!Table1[#All],Y$1,FALSE),""))</f>
        <v/>
      </c>
      <c r="Z408">
        <v>206</v>
      </c>
      <c r="AA408">
        <v>803</v>
      </c>
      <c r="AB408">
        <v>2039</v>
      </c>
      <c r="AC408">
        <v>62473</v>
      </c>
      <c r="AD408">
        <v>717</v>
      </c>
      <c r="AE408">
        <v>0.28999999999999998</v>
      </c>
      <c r="AF408">
        <v>1.53</v>
      </c>
      <c r="AG408">
        <v>3.99</v>
      </c>
      <c r="AH408">
        <v>0.08</v>
      </c>
      <c r="AI408">
        <v>7.73</v>
      </c>
      <c r="AJ408">
        <v>3.04</v>
      </c>
      <c r="AK408">
        <v>0.42</v>
      </c>
      <c r="AL408">
        <v>100</v>
      </c>
      <c r="AM408">
        <v>-0.72</v>
      </c>
      <c r="AN408">
        <v>0.04</v>
      </c>
      <c r="AO408">
        <v>1.7</v>
      </c>
    </row>
    <row r="409" spans="1:41" x14ac:dyDescent="0.25">
      <c r="A409" t="s">
        <v>437</v>
      </c>
      <c r="B409" t="str">
        <f t="shared" si="6"/>
        <v>205R00851</v>
      </c>
      <c r="F409">
        <v>-121.871</v>
      </c>
      <c r="G409">
        <v>37.437899999999999</v>
      </c>
      <c r="I409" t="str">
        <f>IF($B409="","",IFERROR(VLOOKUP($B409,[1]!Table1[#All],3,FALSE),""))</f>
        <v/>
      </c>
      <c r="J409" t="str">
        <f>IF($B409="","",IFERROR(VLOOKUP($B409,[1]!Table1[#All],5,FALSE),""))</f>
        <v/>
      </c>
      <c r="K409" t="str">
        <f>IF($B409="","",IFERROR(VLOOKUP($B409,[1]!Table1[#All],7,FALSE),""))</f>
        <v/>
      </c>
      <c r="L409" t="str">
        <f>IF($B409="","",IFERROR(VLOOKUP($B409,[1]!Table1[#All],70,FALSE),""))</f>
        <v/>
      </c>
      <c r="M409">
        <v>8.3800000000000008</v>
      </c>
      <c r="N409" t="str">
        <f>IF($B409="","",IFERROR(VLOOKUP($B409,[1]!Table1[#All],N$1,FALSE),""))</f>
        <v/>
      </c>
      <c r="O409" t="str">
        <f>IF($B409="","",IFERROR(VLOOKUP($B409,[1]!Table1[#All],O$1,FALSE),""))</f>
        <v/>
      </c>
      <c r="P409" t="str">
        <f>IF($B409="","",IFERROR(VLOOKUP($B409,[1]!Table1[#All],P$1,FALSE),""))</f>
        <v/>
      </c>
      <c r="Q409" t="str">
        <f>IF($B409="","",IFERROR(VLOOKUP($B409,[1]!Table1[#All],Q$1,FALSE),""))</f>
        <v/>
      </c>
      <c r="R409" t="str">
        <f>IF($B409="","",IFERROR(VLOOKUP($B409,[1]!Table1[#All],R$1,FALSE),""))</f>
        <v/>
      </c>
      <c r="S409" t="str">
        <f>IF($B409="","",IFERROR(VLOOKUP($B409,[1]!Table1[#All],S$1,FALSE),""))</f>
        <v/>
      </c>
      <c r="T409" t="str">
        <f>IF($B409="","",IFERROR(VLOOKUP($B409,[1]!Table1[#All],T$1,FALSE),""))</f>
        <v/>
      </c>
      <c r="U409" t="str">
        <f>IF($B409="","",IFERROR(VLOOKUP($B409,[1]!Table1[#All],U$1,FALSE),""))</f>
        <v/>
      </c>
      <c r="V409" t="str">
        <f>IF($B409="","",IFERROR(VLOOKUP($B409,[1]!Table1[#All],V$1,FALSE),""))</f>
        <v/>
      </c>
      <c r="W409" t="str">
        <f>IF($B409="","",IFERROR(VLOOKUP($B409,[1]!Table1[#All],W$1,FALSE),""))</f>
        <v/>
      </c>
      <c r="X409" t="str">
        <f>IF($B409="","",IFERROR(VLOOKUP($B409,[1]!Table1[#All],X$1,FALSE),""))</f>
        <v/>
      </c>
      <c r="Y409" t="str">
        <f>IF($B409="","",IFERROR(VLOOKUP($B409,[1]!Table1[#All],Y$1,FALSE),""))</f>
        <v/>
      </c>
      <c r="Z409">
        <v>44</v>
      </c>
      <c r="AA409">
        <v>538</v>
      </c>
      <c r="AB409">
        <v>2149</v>
      </c>
      <c r="AC409">
        <v>52302</v>
      </c>
      <c r="AD409">
        <v>542</v>
      </c>
      <c r="AE409">
        <v>0.3</v>
      </c>
      <c r="AF409">
        <v>1.52</v>
      </c>
      <c r="AG409">
        <v>3.56</v>
      </c>
      <c r="AH409">
        <v>0.11</v>
      </c>
      <c r="AI409">
        <v>9.9600000000000009</v>
      </c>
      <c r="AJ409">
        <v>1.87</v>
      </c>
      <c r="AK409">
        <v>0.62</v>
      </c>
      <c r="AL409">
        <v>100</v>
      </c>
      <c r="AM409">
        <v>-0.79</v>
      </c>
      <c r="AN409">
        <v>0.05</v>
      </c>
      <c r="AO409">
        <v>0.92</v>
      </c>
    </row>
    <row r="410" spans="1:41" x14ac:dyDescent="0.25">
      <c r="A410" t="s">
        <v>438</v>
      </c>
      <c r="B410" t="str">
        <f t="shared" si="6"/>
        <v>205R00872</v>
      </c>
      <c r="F410">
        <v>-122.24590000000001</v>
      </c>
      <c r="G410">
        <v>37.421300000000002</v>
      </c>
      <c r="I410" t="str">
        <f>IF($B410="","",IFERROR(VLOOKUP($B410,[1]!Table1[#All],3,FALSE),""))</f>
        <v/>
      </c>
      <c r="J410" t="str">
        <f>IF($B410="","",IFERROR(VLOOKUP($B410,[1]!Table1[#All],5,FALSE),""))</f>
        <v/>
      </c>
      <c r="K410" t="str">
        <f>IF($B410="","",IFERROR(VLOOKUP($B410,[1]!Table1[#All],7,FALSE),""))</f>
        <v/>
      </c>
      <c r="L410" t="str">
        <f>IF($B410="","",IFERROR(VLOOKUP($B410,[1]!Table1[#All],70,FALSE),""))</f>
        <v/>
      </c>
      <c r="M410">
        <v>28.67</v>
      </c>
      <c r="N410" t="str">
        <f>IF($B410="","",IFERROR(VLOOKUP($B410,[1]!Table1[#All],N$1,FALSE),""))</f>
        <v/>
      </c>
      <c r="O410" t="str">
        <f>IF($B410="","",IFERROR(VLOOKUP($B410,[1]!Table1[#All],O$1,FALSE),""))</f>
        <v/>
      </c>
      <c r="P410" t="str">
        <f>IF($B410="","",IFERROR(VLOOKUP($B410,[1]!Table1[#All],P$1,FALSE),""))</f>
        <v/>
      </c>
      <c r="Q410" t="str">
        <f>IF($B410="","",IFERROR(VLOOKUP($B410,[1]!Table1[#All],Q$1,FALSE),""))</f>
        <v/>
      </c>
      <c r="R410" t="str">
        <f>IF($B410="","",IFERROR(VLOOKUP($B410,[1]!Table1[#All],R$1,FALSE),""))</f>
        <v/>
      </c>
      <c r="S410" t="str">
        <f>IF($B410="","",IFERROR(VLOOKUP($B410,[1]!Table1[#All],S$1,FALSE),""))</f>
        <v/>
      </c>
      <c r="T410" t="str">
        <f>IF($B410="","",IFERROR(VLOOKUP($B410,[1]!Table1[#All],T$1,FALSE),""))</f>
        <v/>
      </c>
      <c r="U410" t="str">
        <f>IF($B410="","",IFERROR(VLOOKUP($B410,[1]!Table1[#All],U$1,FALSE),""))</f>
        <v/>
      </c>
      <c r="V410" t="str">
        <f>IF($B410="","",IFERROR(VLOOKUP($B410,[1]!Table1[#All],V$1,FALSE),""))</f>
        <v/>
      </c>
      <c r="W410" t="str">
        <f>IF($B410="","",IFERROR(VLOOKUP($B410,[1]!Table1[#All],W$1,FALSE),""))</f>
        <v/>
      </c>
      <c r="X410" t="str">
        <f>IF($B410="","",IFERROR(VLOOKUP($B410,[1]!Table1[#All],X$1,FALSE),""))</f>
        <v/>
      </c>
      <c r="Y410" t="str">
        <f>IF($B410="","",IFERROR(VLOOKUP($B410,[1]!Table1[#All],Y$1,FALSE),""))</f>
        <v/>
      </c>
      <c r="Z410">
        <v>97</v>
      </c>
      <c r="AA410">
        <v>635</v>
      </c>
      <c r="AB410">
        <v>2240</v>
      </c>
      <c r="AC410">
        <v>65651</v>
      </c>
      <c r="AD410">
        <v>1016</v>
      </c>
      <c r="AE410">
        <v>0.26</v>
      </c>
      <c r="AF410">
        <v>1.38</v>
      </c>
      <c r="AG410">
        <v>2.2599999999999998</v>
      </c>
      <c r="AH410">
        <v>0.13</v>
      </c>
      <c r="AI410">
        <v>5.0599999999999996</v>
      </c>
      <c r="AJ410">
        <v>1.91</v>
      </c>
      <c r="AK410">
        <v>0.77</v>
      </c>
      <c r="AL410">
        <v>100</v>
      </c>
      <c r="AM410">
        <v>-0.73</v>
      </c>
      <c r="AN410">
        <v>0.04</v>
      </c>
      <c r="AO410">
        <v>1.46</v>
      </c>
    </row>
    <row r="411" spans="1:41" x14ac:dyDescent="0.25">
      <c r="A411" t="s">
        <v>439</v>
      </c>
      <c r="B411" t="str">
        <f t="shared" si="6"/>
        <v>205R00878</v>
      </c>
      <c r="F411">
        <v>-121.98699999999999</v>
      </c>
      <c r="G411">
        <v>37.554600000000001</v>
      </c>
      <c r="I411" t="str">
        <f>IF($B411="","",IFERROR(VLOOKUP($B411,[1]!Table1[#All],3,FALSE),""))</f>
        <v/>
      </c>
      <c r="J411" t="str">
        <f>IF($B411="","",IFERROR(VLOOKUP($B411,[1]!Table1[#All],5,FALSE),""))</f>
        <v/>
      </c>
      <c r="K411" t="str">
        <f>IF($B411="","",IFERROR(VLOOKUP($B411,[1]!Table1[#All],7,FALSE),""))</f>
        <v/>
      </c>
      <c r="L411" t="str">
        <f>IF($B411="","",IFERROR(VLOOKUP($B411,[1]!Table1[#All],70,FALSE),""))</f>
        <v/>
      </c>
      <c r="M411">
        <v>2.6</v>
      </c>
      <c r="N411" t="str">
        <f>IF($B411="","",IFERROR(VLOOKUP($B411,[1]!Table1[#All],N$1,FALSE),""))</f>
        <v/>
      </c>
      <c r="O411" t="str">
        <f>IF($B411="","",IFERROR(VLOOKUP($B411,[1]!Table1[#All],O$1,FALSE),""))</f>
        <v/>
      </c>
      <c r="P411" t="str">
        <f>IF($B411="","",IFERROR(VLOOKUP($B411,[1]!Table1[#All],P$1,FALSE),""))</f>
        <v/>
      </c>
      <c r="Q411" t="str">
        <f>IF($B411="","",IFERROR(VLOOKUP($B411,[1]!Table1[#All],Q$1,FALSE),""))</f>
        <v/>
      </c>
      <c r="R411" t="str">
        <f>IF($B411="","",IFERROR(VLOOKUP($B411,[1]!Table1[#All],R$1,FALSE),""))</f>
        <v/>
      </c>
      <c r="S411" t="str">
        <f>IF($B411="","",IFERROR(VLOOKUP($B411,[1]!Table1[#All],S$1,FALSE),""))</f>
        <v/>
      </c>
      <c r="T411" t="str">
        <f>IF($B411="","",IFERROR(VLOOKUP($B411,[1]!Table1[#All],T$1,FALSE),""))</f>
        <v/>
      </c>
      <c r="U411" t="str">
        <f>IF($B411="","",IFERROR(VLOOKUP($B411,[1]!Table1[#All],U$1,FALSE),""))</f>
        <v/>
      </c>
      <c r="V411" t="str">
        <f>IF($B411="","",IFERROR(VLOOKUP($B411,[1]!Table1[#All],V$1,FALSE),""))</f>
        <v/>
      </c>
      <c r="W411" t="str">
        <f>IF($B411="","",IFERROR(VLOOKUP($B411,[1]!Table1[#All],W$1,FALSE),""))</f>
        <v/>
      </c>
      <c r="X411" t="str">
        <f>IF($B411="","",IFERROR(VLOOKUP($B411,[1]!Table1[#All],X$1,FALSE),""))</f>
        <v/>
      </c>
      <c r="Y411" t="str">
        <f>IF($B411="","",IFERROR(VLOOKUP($B411,[1]!Table1[#All],Y$1,FALSE),""))</f>
        <v/>
      </c>
      <c r="Z411">
        <v>16</v>
      </c>
      <c r="AA411">
        <v>181</v>
      </c>
      <c r="AB411">
        <v>2067</v>
      </c>
      <c r="AC411">
        <v>37189</v>
      </c>
      <c r="AD411">
        <v>393</v>
      </c>
      <c r="AE411">
        <v>0.37</v>
      </c>
      <c r="AF411">
        <v>1.48</v>
      </c>
      <c r="AG411">
        <v>1.06</v>
      </c>
      <c r="AH411">
        <v>0.12</v>
      </c>
      <c r="AI411">
        <v>1.82</v>
      </c>
      <c r="AJ411">
        <v>0.48</v>
      </c>
      <c r="AK411">
        <v>0.13</v>
      </c>
      <c r="AL411">
        <v>100</v>
      </c>
      <c r="AM411">
        <v>2.0499999999999998</v>
      </c>
      <c r="AN411">
        <v>0.82</v>
      </c>
      <c r="AO411">
        <v>0.41</v>
      </c>
    </row>
    <row r="412" spans="1:41" x14ac:dyDescent="0.25">
      <c r="A412" t="s">
        <v>440</v>
      </c>
      <c r="B412" t="str">
        <f t="shared" si="6"/>
        <v>205R00883</v>
      </c>
      <c r="F412">
        <v>-122.1176</v>
      </c>
      <c r="G412">
        <v>37.370699999999999</v>
      </c>
      <c r="I412" t="str">
        <f>IF($B412="","",IFERROR(VLOOKUP($B412,[1]!Table1[#All],3,FALSE),""))</f>
        <v/>
      </c>
      <c r="J412" t="str">
        <f>IF($B412="","",IFERROR(VLOOKUP($B412,[1]!Table1[#All],5,FALSE),""))</f>
        <v/>
      </c>
      <c r="K412" t="str">
        <f>IF($B412="","",IFERROR(VLOOKUP($B412,[1]!Table1[#All],7,FALSE),""))</f>
        <v/>
      </c>
      <c r="L412" t="str">
        <f>IF($B412="","",IFERROR(VLOOKUP($B412,[1]!Table1[#All],70,FALSE),""))</f>
        <v/>
      </c>
      <c r="M412">
        <v>16.55</v>
      </c>
      <c r="N412" t="str">
        <f>IF($B412="","",IFERROR(VLOOKUP($B412,[1]!Table1[#All],N$1,FALSE),""))</f>
        <v/>
      </c>
      <c r="O412" t="str">
        <f>IF($B412="","",IFERROR(VLOOKUP($B412,[1]!Table1[#All],O$1,FALSE),""))</f>
        <v/>
      </c>
      <c r="P412" t="str">
        <f>IF($B412="","",IFERROR(VLOOKUP($B412,[1]!Table1[#All],P$1,FALSE),""))</f>
        <v/>
      </c>
      <c r="Q412" t="str">
        <f>IF($B412="","",IFERROR(VLOOKUP($B412,[1]!Table1[#All],Q$1,FALSE),""))</f>
        <v/>
      </c>
      <c r="R412" t="str">
        <f>IF($B412="","",IFERROR(VLOOKUP($B412,[1]!Table1[#All],R$1,FALSE),""))</f>
        <v/>
      </c>
      <c r="S412" t="str">
        <f>IF($B412="","",IFERROR(VLOOKUP($B412,[1]!Table1[#All],S$1,FALSE),""))</f>
        <v/>
      </c>
      <c r="T412" t="str">
        <f>IF($B412="","",IFERROR(VLOOKUP($B412,[1]!Table1[#All],T$1,FALSE),""))</f>
        <v/>
      </c>
      <c r="U412" t="str">
        <f>IF($B412="","",IFERROR(VLOOKUP($B412,[1]!Table1[#All],U$1,FALSE),""))</f>
        <v/>
      </c>
      <c r="V412" t="str">
        <f>IF($B412="","",IFERROR(VLOOKUP($B412,[1]!Table1[#All],V$1,FALSE),""))</f>
        <v/>
      </c>
      <c r="W412" t="str">
        <f>IF($B412="","",IFERROR(VLOOKUP($B412,[1]!Table1[#All],W$1,FALSE),""))</f>
        <v/>
      </c>
      <c r="X412" t="str">
        <f>IF($B412="","",IFERROR(VLOOKUP($B412,[1]!Table1[#All],X$1,FALSE),""))</f>
        <v/>
      </c>
      <c r="Y412" t="str">
        <f>IF($B412="","",IFERROR(VLOOKUP($B412,[1]!Table1[#All],Y$1,FALSE),""))</f>
        <v/>
      </c>
      <c r="Z412">
        <v>69</v>
      </c>
      <c r="AA412">
        <v>785</v>
      </c>
      <c r="AB412">
        <v>2181</v>
      </c>
      <c r="AC412">
        <v>50210</v>
      </c>
      <c r="AD412">
        <v>838</v>
      </c>
      <c r="AE412">
        <v>0.23</v>
      </c>
      <c r="AF412">
        <v>1.46</v>
      </c>
      <c r="AG412">
        <v>4.6399999999999997</v>
      </c>
      <c r="AH412">
        <v>0.2</v>
      </c>
      <c r="AI412">
        <v>5.95</v>
      </c>
      <c r="AJ412">
        <v>2.85</v>
      </c>
      <c r="AK412">
        <v>0.04</v>
      </c>
      <c r="AL412">
        <v>67</v>
      </c>
      <c r="AM412">
        <v>-0.35</v>
      </c>
      <c r="AN412">
        <v>0.05</v>
      </c>
      <c r="AO412">
        <v>1.22</v>
      </c>
    </row>
    <row r="413" spans="1:41" x14ac:dyDescent="0.25">
      <c r="A413" t="s">
        <v>441</v>
      </c>
      <c r="B413" t="str">
        <f t="shared" si="6"/>
        <v>205R00915</v>
      </c>
      <c r="F413">
        <v>-121.7962</v>
      </c>
      <c r="G413">
        <v>37.314700000000002</v>
      </c>
      <c r="I413" t="str">
        <f>IF($B413="","",IFERROR(VLOOKUP($B413,[1]!Table1[#All],3,FALSE),""))</f>
        <v/>
      </c>
      <c r="J413" t="str">
        <f>IF($B413="","",IFERROR(VLOOKUP($B413,[1]!Table1[#All],5,FALSE),""))</f>
        <v/>
      </c>
      <c r="K413" t="str">
        <f>IF($B413="","",IFERROR(VLOOKUP($B413,[1]!Table1[#All],7,FALSE),""))</f>
        <v/>
      </c>
      <c r="L413" t="str">
        <f>IF($B413="","",IFERROR(VLOOKUP($B413,[1]!Table1[#All],70,FALSE),""))</f>
        <v/>
      </c>
      <c r="M413">
        <v>40.369999999999997</v>
      </c>
      <c r="N413" t="str">
        <f>IF($B413="","",IFERROR(VLOOKUP($B413,[1]!Table1[#All],N$1,FALSE),""))</f>
        <v/>
      </c>
      <c r="O413" t="str">
        <f>IF($B413="","",IFERROR(VLOOKUP($B413,[1]!Table1[#All],O$1,FALSE),""))</f>
        <v/>
      </c>
      <c r="P413" t="str">
        <f>IF($B413="","",IFERROR(VLOOKUP($B413,[1]!Table1[#All],P$1,FALSE),""))</f>
        <v/>
      </c>
      <c r="Q413" t="str">
        <f>IF($B413="","",IFERROR(VLOOKUP($B413,[1]!Table1[#All],Q$1,FALSE),""))</f>
        <v/>
      </c>
      <c r="R413" t="str">
        <f>IF($B413="","",IFERROR(VLOOKUP($B413,[1]!Table1[#All],R$1,FALSE),""))</f>
        <v/>
      </c>
      <c r="S413" t="str">
        <f>IF($B413="","",IFERROR(VLOOKUP($B413,[1]!Table1[#All],S$1,FALSE),""))</f>
        <v/>
      </c>
      <c r="T413" t="str">
        <f>IF($B413="","",IFERROR(VLOOKUP($B413,[1]!Table1[#All],T$1,FALSE),""))</f>
        <v/>
      </c>
      <c r="U413" t="str">
        <f>IF($B413="","",IFERROR(VLOOKUP($B413,[1]!Table1[#All],U$1,FALSE),""))</f>
        <v/>
      </c>
      <c r="V413" t="str">
        <f>IF($B413="","",IFERROR(VLOOKUP($B413,[1]!Table1[#All],V$1,FALSE),""))</f>
        <v/>
      </c>
      <c r="W413" t="str">
        <f>IF($B413="","",IFERROR(VLOOKUP($B413,[1]!Table1[#All],W$1,FALSE),""))</f>
        <v/>
      </c>
      <c r="X413" t="str">
        <f>IF($B413="","",IFERROR(VLOOKUP($B413,[1]!Table1[#All],X$1,FALSE),""))</f>
        <v/>
      </c>
      <c r="Y413" t="str">
        <f>IF($B413="","",IFERROR(VLOOKUP($B413,[1]!Table1[#All],Y$1,FALSE),""))</f>
        <v/>
      </c>
      <c r="Z413">
        <v>59</v>
      </c>
      <c r="AA413">
        <v>703</v>
      </c>
      <c r="AB413">
        <v>2214</v>
      </c>
      <c r="AC413">
        <v>41222</v>
      </c>
      <c r="AD413">
        <v>562</v>
      </c>
      <c r="AE413">
        <v>0.28999999999999998</v>
      </c>
      <c r="AF413">
        <v>1.49</v>
      </c>
      <c r="AG413">
        <v>4.09</v>
      </c>
      <c r="AH413">
        <v>0.12</v>
      </c>
      <c r="AI413">
        <v>3.71</v>
      </c>
      <c r="AJ413">
        <v>1.84</v>
      </c>
      <c r="AK413">
        <v>0.1</v>
      </c>
      <c r="AL413">
        <v>100</v>
      </c>
      <c r="AM413">
        <v>-7.0000000000000007E-2</v>
      </c>
      <c r="AN413">
        <v>0.3</v>
      </c>
      <c r="AO413">
        <v>1.61</v>
      </c>
    </row>
    <row r="414" spans="1:41" x14ac:dyDescent="0.25">
      <c r="A414" t="s">
        <v>442</v>
      </c>
      <c r="B414" t="str">
        <f t="shared" si="6"/>
        <v>205R00938</v>
      </c>
      <c r="F414">
        <v>-121.9915</v>
      </c>
      <c r="G414">
        <v>37.260800000000003</v>
      </c>
      <c r="I414" t="str">
        <f>IF($B414="","",IFERROR(VLOOKUP($B414,[1]!Table1[#All],3,FALSE),""))</f>
        <v/>
      </c>
      <c r="J414" t="str">
        <f>IF($B414="","",IFERROR(VLOOKUP($B414,[1]!Table1[#All],5,FALSE),""))</f>
        <v/>
      </c>
      <c r="K414" t="str">
        <f>IF($B414="","",IFERROR(VLOOKUP($B414,[1]!Table1[#All],7,FALSE),""))</f>
        <v/>
      </c>
      <c r="L414" t="str">
        <f>IF($B414="","",IFERROR(VLOOKUP($B414,[1]!Table1[#All],70,FALSE),""))</f>
        <v/>
      </c>
      <c r="M414">
        <v>9.23</v>
      </c>
      <c r="N414" t="str">
        <f>IF($B414="","",IFERROR(VLOOKUP($B414,[1]!Table1[#All],N$1,FALSE),""))</f>
        <v/>
      </c>
      <c r="O414" t="str">
        <f>IF($B414="","",IFERROR(VLOOKUP($B414,[1]!Table1[#All],O$1,FALSE),""))</f>
        <v/>
      </c>
      <c r="P414" t="str">
        <f>IF($B414="","",IFERROR(VLOOKUP($B414,[1]!Table1[#All],P$1,FALSE),""))</f>
        <v/>
      </c>
      <c r="Q414" t="str">
        <f>IF($B414="","",IFERROR(VLOOKUP($B414,[1]!Table1[#All],Q$1,FALSE),""))</f>
        <v/>
      </c>
      <c r="R414" t="str">
        <f>IF($B414="","",IFERROR(VLOOKUP($B414,[1]!Table1[#All],R$1,FALSE),""))</f>
        <v/>
      </c>
      <c r="S414" t="str">
        <f>IF($B414="","",IFERROR(VLOOKUP($B414,[1]!Table1[#All],S$1,FALSE),""))</f>
        <v/>
      </c>
      <c r="T414" t="str">
        <f>IF($B414="","",IFERROR(VLOOKUP($B414,[1]!Table1[#All],T$1,FALSE),""))</f>
        <v/>
      </c>
      <c r="U414" t="str">
        <f>IF($B414="","",IFERROR(VLOOKUP($B414,[1]!Table1[#All],U$1,FALSE),""))</f>
        <v/>
      </c>
      <c r="V414" t="str">
        <f>IF($B414="","",IFERROR(VLOOKUP($B414,[1]!Table1[#All],V$1,FALSE),""))</f>
        <v/>
      </c>
      <c r="W414" t="str">
        <f>IF($B414="","",IFERROR(VLOOKUP($B414,[1]!Table1[#All],W$1,FALSE),""))</f>
        <v/>
      </c>
      <c r="X414" t="str">
        <f>IF($B414="","",IFERROR(VLOOKUP($B414,[1]!Table1[#All],X$1,FALSE),""))</f>
        <v/>
      </c>
      <c r="Y414" t="str">
        <f>IF($B414="","",IFERROR(VLOOKUP($B414,[1]!Table1[#All],Y$1,FALSE),""))</f>
        <v/>
      </c>
      <c r="Z414">
        <v>102</v>
      </c>
      <c r="AA414">
        <v>695</v>
      </c>
      <c r="AB414">
        <v>2201</v>
      </c>
      <c r="AC414">
        <v>49478</v>
      </c>
      <c r="AD414">
        <v>629</v>
      </c>
      <c r="AE414">
        <v>0.24</v>
      </c>
      <c r="AF414">
        <v>1.48</v>
      </c>
      <c r="AG414">
        <v>2.8</v>
      </c>
      <c r="AH414">
        <v>0.15</v>
      </c>
      <c r="AI414">
        <v>4.0199999999999996</v>
      </c>
      <c r="AJ414">
        <v>2.8</v>
      </c>
      <c r="AK414">
        <v>7.0000000000000007E-2</v>
      </c>
      <c r="AL414">
        <v>29</v>
      </c>
      <c r="AM414">
        <v>-0.04</v>
      </c>
      <c r="AN414">
        <v>0.19</v>
      </c>
      <c r="AO414">
        <v>0.97</v>
      </c>
    </row>
    <row r="415" spans="1:41" x14ac:dyDescent="0.25">
      <c r="A415" t="s">
        <v>443</v>
      </c>
      <c r="B415" t="str">
        <f t="shared" si="6"/>
        <v>205R00979</v>
      </c>
      <c r="F415">
        <v>-121.8466</v>
      </c>
      <c r="G415">
        <v>37.353999999999999</v>
      </c>
      <c r="I415" t="str">
        <f>IF($B415="","",IFERROR(VLOOKUP($B415,[1]!Table1[#All],3,FALSE),""))</f>
        <v/>
      </c>
      <c r="J415" t="str">
        <f>IF($B415="","",IFERROR(VLOOKUP($B415,[1]!Table1[#All],5,FALSE),""))</f>
        <v/>
      </c>
      <c r="K415" t="str">
        <f>IF($B415="","",IFERROR(VLOOKUP($B415,[1]!Table1[#All],7,FALSE),""))</f>
        <v/>
      </c>
      <c r="L415" t="str">
        <f>IF($B415="","",IFERROR(VLOOKUP($B415,[1]!Table1[#All],70,FALSE),""))</f>
        <v/>
      </c>
      <c r="M415">
        <v>92.49</v>
      </c>
      <c r="N415" t="str">
        <f>IF($B415="","",IFERROR(VLOOKUP($B415,[1]!Table1[#All],N$1,FALSE),""))</f>
        <v/>
      </c>
      <c r="O415" t="str">
        <f>IF($B415="","",IFERROR(VLOOKUP($B415,[1]!Table1[#All],O$1,FALSE),""))</f>
        <v/>
      </c>
      <c r="P415" t="str">
        <f>IF($B415="","",IFERROR(VLOOKUP($B415,[1]!Table1[#All],P$1,FALSE),""))</f>
        <v/>
      </c>
      <c r="Q415" t="str">
        <f>IF($B415="","",IFERROR(VLOOKUP($B415,[1]!Table1[#All],Q$1,FALSE),""))</f>
        <v/>
      </c>
      <c r="R415" t="str">
        <f>IF($B415="","",IFERROR(VLOOKUP($B415,[1]!Table1[#All],R$1,FALSE),""))</f>
        <v/>
      </c>
      <c r="S415" t="str">
        <f>IF($B415="","",IFERROR(VLOOKUP($B415,[1]!Table1[#All],S$1,FALSE),""))</f>
        <v/>
      </c>
      <c r="T415" t="str">
        <f>IF($B415="","",IFERROR(VLOOKUP($B415,[1]!Table1[#All],T$1,FALSE),""))</f>
        <v/>
      </c>
      <c r="U415" t="str">
        <f>IF($B415="","",IFERROR(VLOOKUP($B415,[1]!Table1[#All],U$1,FALSE),""))</f>
        <v/>
      </c>
      <c r="V415" t="str">
        <f>IF($B415="","",IFERROR(VLOOKUP($B415,[1]!Table1[#All],V$1,FALSE),""))</f>
        <v/>
      </c>
      <c r="W415" t="str">
        <f>IF($B415="","",IFERROR(VLOOKUP($B415,[1]!Table1[#All],W$1,FALSE),""))</f>
        <v/>
      </c>
      <c r="X415" t="str">
        <f>IF($B415="","",IFERROR(VLOOKUP($B415,[1]!Table1[#All],X$1,FALSE),""))</f>
        <v/>
      </c>
      <c r="Y415" t="str">
        <f>IF($B415="","",IFERROR(VLOOKUP($B415,[1]!Table1[#All],Y$1,FALSE),""))</f>
        <v/>
      </c>
      <c r="Z415">
        <v>30</v>
      </c>
      <c r="AA415">
        <v>734</v>
      </c>
      <c r="AB415">
        <v>2197</v>
      </c>
      <c r="AC415">
        <v>38610</v>
      </c>
      <c r="AD415">
        <v>527</v>
      </c>
      <c r="AE415">
        <v>0.31</v>
      </c>
      <c r="AF415">
        <v>1.49</v>
      </c>
      <c r="AG415">
        <v>3.45</v>
      </c>
      <c r="AH415">
        <v>0.12</v>
      </c>
      <c r="AI415">
        <v>5.49</v>
      </c>
      <c r="AJ415">
        <v>1.52</v>
      </c>
      <c r="AK415">
        <v>0.3</v>
      </c>
      <c r="AL415">
        <v>90</v>
      </c>
      <c r="AM415">
        <v>0.44</v>
      </c>
      <c r="AN415">
        <v>0.41</v>
      </c>
      <c r="AO415">
        <v>1.97</v>
      </c>
    </row>
    <row r="416" spans="1:41" x14ac:dyDescent="0.25">
      <c r="A416" t="s">
        <v>444</v>
      </c>
      <c r="B416" t="str">
        <f t="shared" si="6"/>
        <v>205R00984</v>
      </c>
      <c r="F416">
        <v>-122.26349999999999</v>
      </c>
      <c r="G416">
        <v>37.425400000000003</v>
      </c>
      <c r="I416" t="str">
        <f>IF($B416="","",IFERROR(VLOOKUP($B416,[1]!Table1[#All],3,FALSE),""))</f>
        <v/>
      </c>
      <c r="J416" t="str">
        <f>IF($B416="","",IFERROR(VLOOKUP($B416,[1]!Table1[#All],5,FALSE),""))</f>
        <v/>
      </c>
      <c r="K416" t="str">
        <f>IF($B416="","",IFERROR(VLOOKUP($B416,[1]!Table1[#All],7,FALSE),""))</f>
        <v/>
      </c>
      <c r="L416" t="str">
        <f>IF($B416="","",IFERROR(VLOOKUP($B416,[1]!Table1[#All],70,FALSE),""))</f>
        <v/>
      </c>
      <c r="M416">
        <v>22.56</v>
      </c>
      <c r="N416" t="str">
        <f>IF($B416="","",IFERROR(VLOOKUP($B416,[1]!Table1[#All],N$1,FALSE),""))</f>
        <v/>
      </c>
      <c r="O416" t="str">
        <f>IF($B416="","",IFERROR(VLOOKUP($B416,[1]!Table1[#All],O$1,FALSE),""))</f>
        <v/>
      </c>
      <c r="P416" t="str">
        <f>IF($B416="","",IFERROR(VLOOKUP($B416,[1]!Table1[#All],P$1,FALSE),""))</f>
        <v/>
      </c>
      <c r="Q416" t="str">
        <f>IF($B416="","",IFERROR(VLOOKUP($B416,[1]!Table1[#All],Q$1,FALSE),""))</f>
        <v/>
      </c>
      <c r="R416" t="str">
        <f>IF($B416="","",IFERROR(VLOOKUP($B416,[1]!Table1[#All],R$1,FALSE),""))</f>
        <v/>
      </c>
      <c r="S416" t="str">
        <f>IF($B416="","",IFERROR(VLOOKUP($B416,[1]!Table1[#All],S$1,FALSE),""))</f>
        <v/>
      </c>
      <c r="T416" t="str">
        <f>IF($B416="","",IFERROR(VLOOKUP($B416,[1]!Table1[#All],T$1,FALSE),""))</f>
        <v/>
      </c>
      <c r="U416" t="str">
        <f>IF($B416="","",IFERROR(VLOOKUP($B416,[1]!Table1[#All],U$1,FALSE),""))</f>
        <v/>
      </c>
      <c r="V416" t="str">
        <f>IF($B416="","",IFERROR(VLOOKUP($B416,[1]!Table1[#All],V$1,FALSE),""))</f>
        <v/>
      </c>
      <c r="W416" t="str">
        <f>IF($B416="","",IFERROR(VLOOKUP($B416,[1]!Table1[#All],W$1,FALSE),""))</f>
        <v/>
      </c>
      <c r="X416" t="str">
        <f>IF($B416="","",IFERROR(VLOOKUP($B416,[1]!Table1[#All],X$1,FALSE),""))</f>
        <v/>
      </c>
      <c r="Y416" t="str">
        <f>IF($B416="","",IFERROR(VLOOKUP($B416,[1]!Table1[#All],Y$1,FALSE),""))</f>
        <v/>
      </c>
      <c r="Z416">
        <v>116</v>
      </c>
      <c r="AA416">
        <v>618</v>
      </c>
      <c r="AB416">
        <v>2240</v>
      </c>
      <c r="AC416">
        <v>65651</v>
      </c>
      <c r="AD416">
        <v>1173</v>
      </c>
      <c r="AE416">
        <v>0.25</v>
      </c>
      <c r="AF416">
        <v>1.36</v>
      </c>
      <c r="AG416">
        <v>2.27</v>
      </c>
      <c r="AH416">
        <v>0.13</v>
      </c>
      <c r="AI416">
        <v>5.25</v>
      </c>
      <c r="AJ416">
        <v>2.23</v>
      </c>
      <c r="AK416">
        <v>0.95</v>
      </c>
      <c r="AL416">
        <v>100</v>
      </c>
      <c r="AM416">
        <v>-0.75</v>
      </c>
      <c r="AN416">
        <v>0.04</v>
      </c>
      <c r="AO416">
        <v>1.35</v>
      </c>
    </row>
    <row r="417" spans="1:41" x14ac:dyDescent="0.25">
      <c r="A417" t="s">
        <v>445</v>
      </c>
      <c r="B417" t="str">
        <f t="shared" si="6"/>
        <v>205R01027</v>
      </c>
      <c r="F417">
        <v>-121.9141</v>
      </c>
      <c r="G417">
        <v>37.356999999999999</v>
      </c>
      <c r="I417" t="str">
        <f>IF($B417="","",IFERROR(VLOOKUP($B417,[1]!Table1[#All],3,FALSE),""))</f>
        <v/>
      </c>
      <c r="J417" t="str">
        <f>IF($B417="","",IFERROR(VLOOKUP($B417,[1]!Table1[#All],5,FALSE),""))</f>
        <v/>
      </c>
      <c r="K417" t="str">
        <f>IF($B417="","",IFERROR(VLOOKUP($B417,[1]!Table1[#All],7,FALSE),""))</f>
        <v/>
      </c>
      <c r="L417" t="str">
        <f>IF($B417="","",IFERROR(VLOOKUP($B417,[1]!Table1[#All],70,FALSE),""))</f>
        <v/>
      </c>
      <c r="M417">
        <v>401.75</v>
      </c>
      <c r="N417" t="str">
        <f>IF($B417="","",IFERROR(VLOOKUP($B417,[1]!Table1[#All],N$1,FALSE),""))</f>
        <v/>
      </c>
      <c r="O417" t="str">
        <f>IF($B417="","",IFERROR(VLOOKUP($B417,[1]!Table1[#All],O$1,FALSE),""))</f>
        <v/>
      </c>
      <c r="P417" t="str">
        <f>IF($B417="","",IFERROR(VLOOKUP($B417,[1]!Table1[#All],P$1,FALSE),""))</f>
        <v/>
      </c>
      <c r="Q417" t="str">
        <f>IF($B417="","",IFERROR(VLOOKUP($B417,[1]!Table1[#All],Q$1,FALSE),""))</f>
        <v/>
      </c>
      <c r="R417" t="str">
        <f>IF($B417="","",IFERROR(VLOOKUP($B417,[1]!Table1[#All],R$1,FALSE),""))</f>
        <v/>
      </c>
      <c r="S417" t="str">
        <f>IF($B417="","",IFERROR(VLOOKUP($B417,[1]!Table1[#All],S$1,FALSE),""))</f>
        <v/>
      </c>
      <c r="T417" t="str">
        <f>IF($B417="","",IFERROR(VLOOKUP($B417,[1]!Table1[#All],T$1,FALSE),""))</f>
        <v/>
      </c>
      <c r="U417" t="str">
        <f>IF($B417="","",IFERROR(VLOOKUP($B417,[1]!Table1[#All],U$1,FALSE),""))</f>
        <v/>
      </c>
      <c r="V417" t="str">
        <f>IF($B417="","",IFERROR(VLOOKUP($B417,[1]!Table1[#All],V$1,FALSE),""))</f>
        <v/>
      </c>
      <c r="W417" t="str">
        <f>IF($B417="","",IFERROR(VLOOKUP($B417,[1]!Table1[#All],W$1,FALSE),""))</f>
        <v/>
      </c>
      <c r="X417" t="str">
        <f>IF($B417="","",IFERROR(VLOOKUP($B417,[1]!Table1[#All],X$1,FALSE),""))</f>
        <v/>
      </c>
      <c r="Y417" t="str">
        <f>IF($B417="","",IFERROR(VLOOKUP($B417,[1]!Table1[#All],Y$1,FALSE),""))</f>
        <v/>
      </c>
      <c r="Z417">
        <v>15</v>
      </c>
      <c r="AA417">
        <v>1142</v>
      </c>
      <c r="AB417">
        <v>2159</v>
      </c>
      <c r="AC417">
        <v>37685</v>
      </c>
      <c r="AD417">
        <v>667</v>
      </c>
      <c r="AE417">
        <v>0.3</v>
      </c>
      <c r="AF417">
        <v>1.49</v>
      </c>
      <c r="AG417">
        <v>3.96</v>
      </c>
      <c r="AH417">
        <v>0.13</v>
      </c>
      <c r="AI417">
        <v>4.93</v>
      </c>
      <c r="AJ417">
        <v>2.1800000000000002</v>
      </c>
      <c r="AK417">
        <v>0.24</v>
      </c>
      <c r="AL417">
        <v>72</v>
      </c>
      <c r="AM417">
        <v>0.42</v>
      </c>
      <c r="AN417">
        <v>0.35</v>
      </c>
      <c r="AO417">
        <v>2.6</v>
      </c>
    </row>
    <row r="418" spans="1:41" x14ac:dyDescent="0.25">
      <c r="A418" t="s">
        <v>446</v>
      </c>
      <c r="B418" t="str">
        <f t="shared" si="6"/>
        <v>205R01070</v>
      </c>
      <c r="F418">
        <v>-121.90107</v>
      </c>
      <c r="G418">
        <v>37.49588</v>
      </c>
      <c r="I418" t="str">
        <f>IF($B418="","",IFERROR(VLOOKUP($B418,[1]!Table1[#All],3,FALSE),""))</f>
        <v/>
      </c>
      <c r="J418" t="str">
        <f>IF($B418="","",IFERROR(VLOOKUP($B418,[1]!Table1[#All],5,FALSE),""))</f>
        <v/>
      </c>
      <c r="K418" t="str">
        <f>IF($B418="","",IFERROR(VLOOKUP($B418,[1]!Table1[#All],7,FALSE),""))</f>
        <v/>
      </c>
      <c r="L418" t="str">
        <f>IF($B418="","",IFERROR(VLOOKUP($B418,[1]!Table1[#All],70,FALSE),""))</f>
        <v/>
      </c>
      <c r="M418">
        <v>179.73</v>
      </c>
      <c r="N418" t="str">
        <f>IF($B418="","",IFERROR(VLOOKUP($B418,[1]!Table1[#All],N$1,FALSE),""))</f>
        <v/>
      </c>
      <c r="O418" t="str">
        <f>IF($B418="","",IFERROR(VLOOKUP($B418,[1]!Table1[#All],O$1,FALSE),""))</f>
        <v/>
      </c>
      <c r="P418" t="str">
        <f>IF($B418="","",IFERROR(VLOOKUP($B418,[1]!Table1[#All],P$1,FALSE),""))</f>
        <v/>
      </c>
      <c r="Q418" t="str">
        <f>IF($B418="","",IFERROR(VLOOKUP($B418,[1]!Table1[#All],Q$1,FALSE),""))</f>
        <v/>
      </c>
      <c r="R418" t="str">
        <f>IF($B418="","",IFERROR(VLOOKUP($B418,[1]!Table1[#All],R$1,FALSE),""))</f>
        <v/>
      </c>
      <c r="S418" t="str">
        <f>IF($B418="","",IFERROR(VLOOKUP($B418,[1]!Table1[#All],S$1,FALSE),""))</f>
        <v/>
      </c>
      <c r="T418" t="str">
        <f>IF($B418="","",IFERROR(VLOOKUP($B418,[1]!Table1[#All],T$1,FALSE),""))</f>
        <v/>
      </c>
      <c r="U418" t="str">
        <f>IF($B418="","",IFERROR(VLOOKUP($B418,[1]!Table1[#All],U$1,FALSE),""))</f>
        <v/>
      </c>
      <c r="V418" t="str">
        <f>IF($B418="","",IFERROR(VLOOKUP($B418,[1]!Table1[#All],V$1,FALSE),""))</f>
        <v/>
      </c>
      <c r="W418" t="str">
        <f>IF($B418="","",IFERROR(VLOOKUP($B418,[1]!Table1[#All],W$1,FALSE),""))</f>
        <v/>
      </c>
      <c r="X418" t="str">
        <f>IF($B418="","",IFERROR(VLOOKUP($B418,[1]!Table1[#All],X$1,FALSE),""))</f>
        <v/>
      </c>
      <c r="Y418" t="str">
        <f>IF($B418="","",IFERROR(VLOOKUP($B418,[1]!Table1[#All],Y$1,FALSE),""))</f>
        <v/>
      </c>
      <c r="Z418">
        <v>159</v>
      </c>
      <c r="AA418">
        <v>636</v>
      </c>
      <c r="AB418">
        <v>2125</v>
      </c>
      <c r="AC418">
        <v>42243</v>
      </c>
      <c r="AD418">
        <v>576</v>
      </c>
      <c r="AE418">
        <v>0.3</v>
      </c>
      <c r="AF418">
        <v>1.53</v>
      </c>
      <c r="AG418">
        <v>2.62</v>
      </c>
      <c r="AH418">
        <v>0.11</v>
      </c>
      <c r="AI418">
        <v>7.45</v>
      </c>
      <c r="AJ418">
        <v>1.96</v>
      </c>
      <c r="AK418">
        <v>0.42</v>
      </c>
      <c r="AL418">
        <v>82</v>
      </c>
      <c r="AM418">
        <v>-0.79</v>
      </c>
      <c r="AN418">
        <v>0.05</v>
      </c>
      <c r="AO418">
        <v>2.25</v>
      </c>
    </row>
    <row r="419" spans="1:41" x14ac:dyDescent="0.25">
      <c r="A419" t="s">
        <v>447</v>
      </c>
      <c r="B419" t="str">
        <f t="shared" si="6"/>
        <v>205R01091</v>
      </c>
      <c r="F419">
        <v>-121.97320000000001</v>
      </c>
      <c r="G419">
        <v>37.357500000000002</v>
      </c>
      <c r="I419" t="str">
        <f>IF($B419="","",IFERROR(VLOOKUP($B419,[1]!Table1[#All],3,FALSE),""))</f>
        <v/>
      </c>
      <c r="J419" t="str">
        <f>IF($B419="","",IFERROR(VLOOKUP($B419,[1]!Table1[#All],5,FALSE),""))</f>
        <v/>
      </c>
      <c r="K419" t="str">
        <f>IF($B419="","",IFERROR(VLOOKUP($B419,[1]!Table1[#All],7,FALSE),""))</f>
        <v/>
      </c>
      <c r="L419" t="str">
        <f>IF($B419="","",IFERROR(VLOOKUP($B419,[1]!Table1[#All],70,FALSE),""))</f>
        <v/>
      </c>
      <c r="M419">
        <v>44.13</v>
      </c>
      <c r="N419" t="str">
        <f>IF($B419="","",IFERROR(VLOOKUP($B419,[1]!Table1[#All],N$1,FALSE),""))</f>
        <v/>
      </c>
      <c r="O419" t="str">
        <f>IF($B419="","",IFERROR(VLOOKUP($B419,[1]!Table1[#All],O$1,FALSE),""))</f>
        <v/>
      </c>
      <c r="P419" t="str">
        <f>IF($B419="","",IFERROR(VLOOKUP($B419,[1]!Table1[#All],P$1,FALSE),""))</f>
        <v/>
      </c>
      <c r="Q419" t="str">
        <f>IF($B419="","",IFERROR(VLOOKUP($B419,[1]!Table1[#All],Q$1,FALSE),""))</f>
        <v/>
      </c>
      <c r="R419" t="str">
        <f>IF($B419="","",IFERROR(VLOOKUP($B419,[1]!Table1[#All],R$1,FALSE),""))</f>
        <v/>
      </c>
      <c r="S419" t="str">
        <f>IF($B419="","",IFERROR(VLOOKUP($B419,[1]!Table1[#All],S$1,FALSE),""))</f>
        <v/>
      </c>
      <c r="T419" t="str">
        <f>IF($B419="","",IFERROR(VLOOKUP($B419,[1]!Table1[#All],T$1,FALSE),""))</f>
        <v/>
      </c>
      <c r="U419" t="str">
        <f>IF($B419="","",IFERROR(VLOOKUP($B419,[1]!Table1[#All],U$1,FALSE),""))</f>
        <v/>
      </c>
      <c r="V419" t="str">
        <f>IF($B419="","",IFERROR(VLOOKUP($B419,[1]!Table1[#All],V$1,FALSE),""))</f>
        <v/>
      </c>
      <c r="W419" t="str">
        <f>IF($B419="","",IFERROR(VLOOKUP($B419,[1]!Table1[#All],W$1,FALSE),""))</f>
        <v/>
      </c>
      <c r="X419" t="str">
        <f>IF($B419="","",IFERROR(VLOOKUP($B419,[1]!Table1[#All],X$1,FALSE),""))</f>
        <v/>
      </c>
      <c r="Y419" t="str">
        <f>IF($B419="","",IFERROR(VLOOKUP($B419,[1]!Table1[#All],Y$1,FALSE),""))</f>
        <v/>
      </c>
      <c r="Z419">
        <v>18</v>
      </c>
      <c r="AA419">
        <v>966</v>
      </c>
      <c r="AB419">
        <v>2155</v>
      </c>
      <c r="AC419">
        <v>37183</v>
      </c>
      <c r="AD419">
        <v>681</v>
      </c>
      <c r="AE419">
        <v>0.26</v>
      </c>
      <c r="AF419">
        <v>1.46</v>
      </c>
      <c r="AG419">
        <v>3.37</v>
      </c>
      <c r="AH419">
        <v>0.14000000000000001</v>
      </c>
      <c r="AI419">
        <v>7.28</v>
      </c>
      <c r="AJ419">
        <v>2.44</v>
      </c>
      <c r="AK419">
        <v>0.43</v>
      </c>
      <c r="AL419">
        <v>29</v>
      </c>
      <c r="AM419">
        <v>0.53</v>
      </c>
      <c r="AN419">
        <v>0.39</v>
      </c>
      <c r="AO419">
        <v>1.64</v>
      </c>
    </row>
    <row r="420" spans="1:41" x14ac:dyDescent="0.25">
      <c r="A420" t="s">
        <v>448</v>
      </c>
      <c r="B420" t="str">
        <f t="shared" si="6"/>
        <v>205R01098</v>
      </c>
      <c r="F420">
        <v>-121.9027</v>
      </c>
      <c r="G420">
        <v>37.209699999999998</v>
      </c>
      <c r="I420" t="str">
        <f>IF($B420="","",IFERROR(VLOOKUP($B420,[1]!Table1[#All],3,FALSE),""))</f>
        <v/>
      </c>
      <c r="J420" t="str">
        <f>IF($B420="","",IFERROR(VLOOKUP($B420,[1]!Table1[#All],5,FALSE),""))</f>
        <v/>
      </c>
      <c r="K420" t="str">
        <f>IF($B420="","",IFERROR(VLOOKUP($B420,[1]!Table1[#All],7,FALSE),""))</f>
        <v/>
      </c>
      <c r="L420" t="str">
        <f>IF($B420="","",IFERROR(VLOOKUP($B420,[1]!Table1[#All],70,FALSE),""))</f>
        <v/>
      </c>
      <c r="M420">
        <v>23.32</v>
      </c>
      <c r="N420" t="str">
        <f>IF($B420="","",IFERROR(VLOOKUP($B420,[1]!Table1[#All],N$1,FALSE),""))</f>
        <v/>
      </c>
      <c r="O420" t="str">
        <f>IF($B420="","",IFERROR(VLOOKUP($B420,[1]!Table1[#All],O$1,FALSE),""))</f>
        <v/>
      </c>
      <c r="P420" t="str">
        <f>IF($B420="","",IFERROR(VLOOKUP($B420,[1]!Table1[#All],P$1,FALSE),""))</f>
        <v/>
      </c>
      <c r="Q420" t="str">
        <f>IF($B420="","",IFERROR(VLOOKUP($B420,[1]!Table1[#All],Q$1,FALSE),""))</f>
        <v/>
      </c>
      <c r="R420" t="str">
        <f>IF($B420="","",IFERROR(VLOOKUP($B420,[1]!Table1[#All],R$1,FALSE),""))</f>
        <v/>
      </c>
      <c r="S420" t="str">
        <f>IF($B420="","",IFERROR(VLOOKUP($B420,[1]!Table1[#All],S$1,FALSE),""))</f>
        <v/>
      </c>
      <c r="T420" t="str">
        <f>IF($B420="","",IFERROR(VLOOKUP($B420,[1]!Table1[#All],T$1,FALSE),""))</f>
        <v/>
      </c>
      <c r="U420" t="str">
        <f>IF($B420="","",IFERROR(VLOOKUP($B420,[1]!Table1[#All],U$1,FALSE),""))</f>
        <v/>
      </c>
      <c r="V420" t="str">
        <f>IF($B420="","",IFERROR(VLOOKUP($B420,[1]!Table1[#All],V$1,FALSE),""))</f>
        <v/>
      </c>
      <c r="W420" t="str">
        <f>IF($B420="","",IFERROR(VLOOKUP($B420,[1]!Table1[#All],W$1,FALSE),""))</f>
        <v/>
      </c>
      <c r="X420" t="str">
        <f>IF($B420="","",IFERROR(VLOOKUP($B420,[1]!Table1[#All],X$1,FALSE),""))</f>
        <v/>
      </c>
      <c r="Y420" t="str">
        <f>IF($B420="","",IFERROR(VLOOKUP($B420,[1]!Table1[#All],Y$1,FALSE),""))</f>
        <v/>
      </c>
      <c r="Z420">
        <v>127</v>
      </c>
      <c r="AA420">
        <v>941</v>
      </c>
      <c r="AB420">
        <v>2156</v>
      </c>
      <c r="AC420">
        <v>67647</v>
      </c>
      <c r="AD420">
        <v>855</v>
      </c>
      <c r="AE420">
        <v>0.28999999999999998</v>
      </c>
      <c r="AF420">
        <v>1.53</v>
      </c>
      <c r="AG420">
        <v>4.67</v>
      </c>
      <c r="AH420">
        <v>0.05</v>
      </c>
      <c r="AI420">
        <v>5.74</v>
      </c>
      <c r="AJ420">
        <v>3.33</v>
      </c>
      <c r="AK420">
        <v>0.2</v>
      </c>
      <c r="AL420">
        <v>100</v>
      </c>
      <c r="AM420">
        <v>-0.61</v>
      </c>
      <c r="AN420">
        <v>0.13</v>
      </c>
      <c r="AO420">
        <v>1.37</v>
      </c>
    </row>
    <row r="421" spans="1:41" x14ac:dyDescent="0.25">
      <c r="A421" t="s">
        <v>449</v>
      </c>
      <c r="B421" t="str">
        <f t="shared" si="6"/>
        <v>205R01114</v>
      </c>
      <c r="F421">
        <v>-121.88298</v>
      </c>
      <c r="G421">
        <v>37.285339999999998</v>
      </c>
      <c r="I421" t="str">
        <f>IF($B421="","",IFERROR(VLOOKUP($B421,[1]!Table1[#All],3,FALSE),""))</f>
        <v/>
      </c>
      <c r="J421" t="str">
        <f>IF($B421="","",IFERROR(VLOOKUP($B421,[1]!Table1[#All],5,FALSE),""))</f>
        <v/>
      </c>
      <c r="K421" t="str">
        <f>IF($B421="","",IFERROR(VLOOKUP($B421,[1]!Table1[#All],7,FALSE),""))</f>
        <v/>
      </c>
      <c r="L421" t="str">
        <f>IF($B421="","",IFERROR(VLOOKUP($B421,[1]!Table1[#All],70,FALSE),""))</f>
        <v/>
      </c>
      <c r="M421">
        <v>3.54</v>
      </c>
      <c r="N421" t="str">
        <f>IF($B421="","",IFERROR(VLOOKUP($B421,[1]!Table1[#All],N$1,FALSE),""))</f>
        <v/>
      </c>
      <c r="O421" t="str">
        <f>IF($B421="","",IFERROR(VLOOKUP($B421,[1]!Table1[#All],O$1,FALSE),""))</f>
        <v/>
      </c>
      <c r="P421" t="str">
        <f>IF($B421="","",IFERROR(VLOOKUP($B421,[1]!Table1[#All],P$1,FALSE),""))</f>
        <v/>
      </c>
      <c r="Q421" t="str">
        <f>IF($B421="","",IFERROR(VLOOKUP($B421,[1]!Table1[#All],Q$1,FALSE),""))</f>
        <v/>
      </c>
      <c r="R421" t="str">
        <f>IF($B421="","",IFERROR(VLOOKUP($B421,[1]!Table1[#All],R$1,FALSE),""))</f>
        <v/>
      </c>
      <c r="S421" t="str">
        <f>IF($B421="","",IFERROR(VLOOKUP($B421,[1]!Table1[#All],S$1,FALSE),""))</f>
        <v/>
      </c>
      <c r="T421" t="str">
        <f>IF($B421="","",IFERROR(VLOOKUP($B421,[1]!Table1[#All],T$1,FALSE),""))</f>
        <v/>
      </c>
      <c r="U421" t="str">
        <f>IF($B421="","",IFERROR(VLOOKUP($B421,[1]!Table1[#All],U$1,FALSE),""))</f>
        <v/>
      </c>
      <c r="V421" t="str">
        <f>IF($B421="","",IFERROR(VLOOKUP($B421,[1]!Table1[#All],V$1,FALSE),""))</f>
        <v/>
      </c>
      <c r="W421" t="str">
        <f>IF($B421="","",IFERROR(VLOOKUP($B421,[1]!Table1[#All],W$1,FALSE),""))</f>
        <v/>
      </c>
      <c r="X421" t="str">
        <f>IF($B421="","",IFERROR(VLOOKUP($B421,[1]!Table1[#All],X$1,FALSE),""))</f>
        <v/>
      </c>
      <c r="Y421" t="str">
        <f>IF($B421="","",IFERROR(VLOOKUP($B421,[1]!Table1[#All],Y$1,FALSE),""))</f>
        <v/>
      </c>
      <c r="Z421">
        <v>46</v>
      </c>
      <c r="AA421">
        <v>1114</v>
      </c>
      <c r="AB421">
        <v>2200</v>
      </c>
      <c r="AC421">
        <v>39973</v>
      </c>
      <c r="AD421">
        <v>702</v>
      </c>
      <c r="AE421">
        <v>0.3</v>
      </c>
      <c r="AF421">
        <v>1.5</v>
      </c>
      <c r="AG421">
        <v>4.1399999999999997</v>
      </c>
      <c r="AH421">
        <v>0.13</v>
      </c>
      <c r="AI421">
        <v>5.44</v>
      </c>
      <c r="AJ421">
        <v>2.44</v>
      </c>
      <c r="AK421">
        <v>0.26</v>
      </c>
      <c r="AL421">
        <v>100</v>
      </c>
      <c r="AM421">
        <v>0.24</v>
      </c>
      <c r="AN421">
        <v>0.28000000000000003</v>
      </c>
      <c r="AO421">
        <v>0.55000000000000004</v>
      </c>
    </row>
    <row r="422" spans="1:41" x14ac:dyDescent="0.25">
      <c r="A422" t="s">
        <v>450</v>
      </c>
      <c r="B422" t="str">
        <f t="shared" si="6"/>
        <v>205R01134</v>
      </c>
      <c r="F422">
        <v>-121.9156</v>
      </c>
      <c r="G422">
        <v>37.500500000000002</v>
      </c>
      <c r="I422" t="str">
        <f>IF($B422="","",IFERROR(VLOOKUP($B422,[1]!Table1[#All],3,FALSE),""))</f>
        <v/>
      </c>
      <c r="J422" t="str">
        <f>IF($B422="","",IFERROR(VLOOKUP($B422,[1]!Table1[#All],5,FALSE),""))</f>
        <v/>
      </c>
      <c r="K422" t="str">
        <f>IF($B422="","",IFERROR(VLOOKUP($B422,[1]!Table1[#All],7,FALSE),""))</f>
        <v/>
      </c>
      <c r="L422" t="str">
        <f>IF($B422="","",IFERROR(VLOOKUP($B422,[1]!Table1[#All],70,FALSE),""))</f>
        <v/>
      </c>
      <c r="M422">
        <v>4.9800000000000004</v>
      </c>
      <c r="N422" t="str">
        <f>IF($B422="","",IFERROR(VLOOKUP($B422,[1]!Table1[#All],N$1,FALSE),""))</f>
        <v/>
      </c>
      <c r="O422" t="str">
        <f>IF($B422="","",IFERROR(VLOOKUP($B422,[1]!Table1[#All],O$1,FALSE),""))</f>
        <v/>
      </c>
      <c r="P422" t="str">
        <f>IF($B422="","",IFERROR(VLOOKUP($B422,[1]!Table1[#All],P$1,FALSE),""))</f>
        <v/>
      </c>
      <c r="Q422" t="str">
        <f>IF($B422="","",IFERROR(VLOOKUP($B422,[1]!Table1[#All],Q$1,FALSE),""))</f>
        <v/>
      </c>
      <c r="R422" t="str">
        <f>IF($B422="","",IFERROR(VLOOKUP($B422,[1]!Table1[#All],R$1,FALSE),""))</f>
        <v/>
      </c>
      <c r="S422" t="str">
        <f>IF($B422="","",IFERROR(VLOOKUP($B422,[1]!Table1[#All],S$1,FALSE),""))</f>
        <v/>
      </c>
      <c r="T422" t="str">
        <f>IF($B422="","",IFERROR(VLOOKUP($B422,[1]!Table1[#All],T$1,FALSE),""))</f>
        <v/>
      </c>
      <c r="U422" t="str">
        <f>IF($B422="","",IFERROR(VLOOKUP($B422,[1]!Table1[#All],U$1,FALSE),""))</f>
        <v/>
      </c>
      <c r="V422" t="str">
        <f>IF($B422="","",IFERROR(VLOOKUP($B422,[1]!Table1[#All],V$1,FALSE),""))</f>
        <v/>
      </c>
      <c r="W422" t="str">
        <f>IF($B422="","",IFERROR(VLOOKUP($B422,[1]!Table1[#All],W$1,FALSE),""))</f>
        <v/>
      </c>
      <c r="X422" t="str">
        <f>IF($B422="","",IFERROR(VLOOKUP($B422,[1]!Table1[#All],X$1,FALSE),""))</f>
        <v/>
      </c>
      <c r="Y422" t="str">
        <f>IF($B422="","",IFERROR(VLOOKUP($B422,[1]!Table1[#All],Y$1,FALSE),""))</f>
        <v/>
      </c>
      <c r="Z422">
        <v>69</v>
      </c>
      <c r="AA422">
        <v>720</v>
      </c>
      <c r="AB422">
        <v>2125</v>
      </c>
      <c r="AC422">
        <v>42243</v>
      </c>
      <c r="AD422">
        <v>555</v>
      </c>
      <c r="AE422">
        <v>0.3</v>
      </c>
      <c r="AF422">
        <v>1.53</v>
      </c>
      <c r="AG422">
        <v>1.55</v>
      </c>
      <c r="AH422">
        <v>0.12</v>
      </c>
      <c r="AI422">
        <v>4.51</v>
      </c>
      <c r="AJ422">
        <v>1.96</v>
      </c>
      <c r="AK422">
        <v>0.16</v>
      </c>
      <c r="AL422">
        <v>100</v>
      </c>
      <c r="AM422">
        <v>-0.79</v>
      </c>
      <c r="AN422">
        <v>0.04</v>
      </c>
      <c r="AO422">
        <v>0.7</v>
      </c>
    </row>
    <row r="423" spans="1:41" x14ac:dyDescent="0.25">
      <c r="A423" t="s">
        <v>451</v>
      </c>
      <c r="B423" t="str">
        <f t="shared" si="6"/>
        <v>205R01187</v>
      </c>
      <c r="F423">
        <v>-122.0748</v>
      </c>
      <c r="G423">
        <v>37.303100000000001</v>
      </c>
      <c r="I423" t="str">
        <f>IF($B423="","",IFERROR(VLOOKUP($B423,[1]!Table1[#All],3,FALSE),""))</f>
        <v/>
      </c>
      <c r="J423" t="str">
        <f>IF($B423="","",IFERROR(VLOOKUP($B423,[1]!Table1[#All],5,FALSE),""))</f>
        <v/>
      </c>
      <c r="K423" t="str">
        <f>IF($B423="","",IFERROR(VLOOKUP($B423,[1]!Table1[#All],7,FALSE),""))</f>
        <v/>
      </c>
      <c r="L423" t="str">
        <f>IF($B423="","",IFERROR(VLOOKUP($B423,[1]!Table1[#All],70,FALSE),""))</f>
        <v/>
      </c>
      <c r="M423">
        <v>45.28</v>
      </c>
      <c r="N423" t="str">
        <f>IF($B423="","",IFERROR(VLOOKUP($B423,[1]!Table1[#All],N$1,FALSE),""))</f>
        <v/>
      </c>
      <c r="O423" t="str">
        <f>IF($B423="","",IFERROR(VLOOKUP($B423,[1]!Table1[#All],O$1,FALSE),""))</f>
        <v/>
      </c>
      <c r="P423" t="str">
        <f>IF($B423="","",IFERROR(VLOOKUP($B423,[1]!Table1[#All],P$1,FALSE),""))</f>
        <v/>
      </c>
      <c r="Q423" t="str">
        <f>IF($B423="","",IFERROR(VLOOKUP($B423,[1]!Table1[#All],Q$1,FALSE),""))</f>
        <v/>
      </c>
      <c r="R423" t="str">
        <f>IF($B423="","",IFERROR(VLOOKUP($B423,[1]!Table1[#All],R$1,FALSE),""))</f>
        <v/>
      </c>
      <c r="S423" t="str">
        <f>IF($B423="","",IFERROR(VLOOKUP($B423,[1]!Table1[#All],S$1,FALSE),""))</f>
        <v/>
      </c>
      <c r="T423" t="str">
        <f>IF($B423="","",IFERROR(VLOOKUP($B423,[1]!Table1[#All],T$1,FALSE),""))</f>
        <v/>
      </c>
      <c r="U423" t="str">
        <f>IF($B423="","",IFERROR(VLOOKUP($B423,[1]!Table1[#All],U$1,FALSE),""))</f>
        <v/>
      </c>
      <c r="V423" t="str">
        <f>IF($B423="","",IFERROR(VLOOKUP($B423,[1]!Table1[#All],V$1,FALSE),""))</f>
        <v/>
      </c>
      <c r="W423" t="str">
        <f>IF($B423="","",IFERROR(VLOOKUP($B423,[1]!Table1[#All],W$1,FALSE),""))</f>
        <v/>
      </c>
      <c r="X423" t="str">
        <f>IF($B423="","",IFERROR(VLOOKUP($B423,[1]!Table1[#All],X$1,FALSE),""))</f>
        <v/>
      </c>
      <c r="Y423" t="str">
        <f>IF($B423="","",IFERROR(VLOOKUP($B423,[1]!Table1[#All],Y$1,FALSE),""))</f>
        <v/>
      </c>
      <c r="Z423">
        <v>131</v>
      </c>
      <c r="AA423">
        <v>754</v>
      </c>
      <c r="AB423">
        <v>2162</v>
      </c>
      <c r="AC423">
        <v>70140</v>
      </c>
      <c r="AD423">
        <v>933</v>
      </c>
      <c r="AE423">
        <v>0.2</v>
      </c>
      <c r="AF423">
        <v>1.46</v>
      </c>
      <c r="AG423">
        <v>4.99</v>
      </c>
      <c r="AH423">
        <v>0.15</v>
      </c>
      <c r="AI423">
        <v>10.199999999999999</v>
      </c>
      <c r="AJ423">
        <v>3.82</v>
      </c>
      <c r="AK423">
        <v>0.52</v>
      </c>
      <c r="AL423">
        <v>51</v>
      </c>
      <c r="AM423">
        <v>-0.56999999999999995</v>
      </c>
      <c r="AN423">
        <v>0.04</v>
      </c>
      <c r="AO423">
        <v>1.66</v>
      </c>
    </row>
    <row r="424" spans="1:41" x14ac:dyDescent="0.25">
      <c r="A424" t="s">
        <v>452</v>
      </c>
      <c r="B424" t="str">
        <f t="shared" si="6"/>
        <v>205R01192</v>
      </c>
      <c r="F424">
        <v>-122.2308</v>
      </c>
      <c r="G424">
        <v>37.390999999999998</v>
      </c>
      <c r="I424" t="str">
        <f>IF($B424="","",IFERROR(VLOOKUP($B424,[1]!Table1[#All],3,FALSE),""))</f>
        <v/>
      </c>
      <c r="J424" t="str">
        <f>IF($B424="","",IFERROR(VLOOKUP($B424,[1]!Table1[#All],5,FALSE),""))</f>
        <v/>
      </c>
      <c r="K424" t="str">
        <f>IF($B424="","",IFERROR(VLOOKUP($B424,[1]!Table1[#All],7,FALSE),""))</f>
        <v/>
      </c>
      <c r="L424" t="str">
        <f>IF($B424="","",IFERROR(VLOOKUP($B424,[1]!Table1[#All],70,FALSE),""))</f>
        <v/>
      </c>
      <c r="M424">
        <v>16.34</v>
      </c>
      <c r="N424" t="str">
        <f>IF($B424="","",IFERROR(VLOOKUP($B424,[1]!Table1[#All],N$1,FALSE),""))</f>
        <v/>
      </c>
      <c r="O424" t="str">
        <f>IF($B424="","",IFERROR(VLOOKUP($B424,[1]!Table1[#All],O$1,FALSE),""))</f>
        <v/>
      </c>
      <c r="P424" t="str">
        <f>IF($B424="","",IFERROR(VLOOKUP($B424,[1]!Table1[#All],P$1,FALSE),""))</f>
        <v/>
      </c>
      <c r="Q424" t="str">
        <f>IF($B424="","",IFERROR(VLOOKUP($B424,[1]!Table1[#All],Q$1,FALSE),""))</f>
        <v/>
      </c>
      <c r="R424" t="str">
        <f>IF($B424="","",IFERROR(VLOOKUP($B424,[1]!Table1[#All],R$1,FALSE),""))</f>
        <v/>
      </c>
      <c r="S424" t="str">
        <f>IF($B424="","",IFERROR(VLOOKUP($B424,[1]!Table1[#All],S$1,FALSE),""))</f>
        <v/>
      </c>
      <c r="T424" t="str">
        <f>IF($B424="","",IFERROR(VLOOKUP($B424,[1]!Table1[#All],T$1,FALSE),""))</f>
        <v/>
      </c>
      <c r="U424" t="str">
        <f>IF($B424="","",IFERROR(VLOOKUP($B424,[1]!Table1[#All],U$1,FALSE),""))</f>
        <v/>
      </c>
      <c r="V424" t="str">
        <f>IF($B424="","",IFERROR(VLOOKUP($B424,[1]!Table1[#All],V$1,FALSE),""))</f>
        <v/>
      </c>
      <c r="W424" t="str">
        <f>IF($B424="","",IFERROR(VLOOKUP($B424,[1]!Table1[#All],W$1,FALSE),""))</f>
        <v/>
      </c>
      <c r="X424" t="str">
        <f>IF($B424="","",IFERROR(VLOOKUP($B424,[1]!Table1[#All],X$1,FALSE),""))</f>
        <v/>
      </c>
      <c r="Y424" t="str">
        <f>IF($B424="","",IFERROR(VLOOKUP($B424,[1]!Table1[#All],Y$1,FALSE),""))</f>
        <v/>
      </c>
      <c r="Z424">
        <v>121</v>
      </c>
      <c r="AA424">
        <v>660</v>
      </c>
      <c r="AB424">
        <v>2131</v>
      </c>
      <c r="AC424">
        <v>90858</v>
      </c>
      <c r="AD424">
        <v>1050</v>
      </c>
      <c r="AE424">
        <v>0.24</v>
      </c>
      <c r="AF424">
        <v>1.45</v>
      </c>
      <c r="AG424">
        <v>4.29</v>
      </c>
      <c r="AH424">
        <v>0.14000000000000001</v>
      </c>
      <c r="AI424">
        <v>9.83</v>
      </c>
      <c r="AJ424">
        <v>2.58</v>
      </c>
      <c r="AK424">
        <v>0.57999999999999996</v>
      </c>
      <c r="AL424">
        <v>100</v>
      </c>
      <c r="AM424">
        <v>-0.69</v>
      </c>
      <c r="AN424">
        <v>0.05</v>
      </c>
      <c r="AO424">
        <v>1.21</v>
      </c>
    </row>
    <row r="425" spans="1:41" x14ac:dyDescent="0.25">
      <c r="A425" t="s">
        <v>453</v>
      </c>
      <c r="B425" t="str">
        <f t="shared" si="6"/>
        <v>205R01198</v>
      </c>
      <c r="F425">
        <v>-121.9666</v>
      </c>
      <c r="G425">
        <v>37.508800000000001</v>
      </c>
      <c r="I425" t="str">
        <f>IF($B425="","",IFERROR(VLOOKUP($B425,[1]!Table1[#All],3,FALSE),""))</f>
        <v/>
      </c>
      <c r="J425" t="str">
        <f>IF($B425="","",IFERROR(VLOOKUP($B425,[1]!Table1[#All],5,FALSE),""))</f>
        <v/>
      </c>
      <c r="K425" t="str">
        <f>IF($B425="","",IFERROR(VLOOKUP($B425,[1]!Table1[#All],7,FALSE),""))</f>
        <v/>
      </c>
      <c r="L425" t="str">
        <f>IF($B425="","",IFERROR(VLOOKUP($B425,[1]!Table1[#All],70,FALSE),""))</f>
        <v/>
      </c>
      <c r="M425">
        <v>30.92</v>
      </c>
      <c r="N425" t="str">
        <f>IF($B425="","",IFERROR(VLOOKUP($B425,[1]!Table1[#All],N$1,FALSE),""))</f>
        <v/>
      </c>
      <c r="O425" t="str">
        <f>IF($B425="","",IFERROR(VLOOKUP($B425,[1]!Table1[#All],O$1,FALSE),""))</f>
        <v/>
      </c>
      <c r="P425" t="str">
        <f>IF($B425="","",IFERROR(VLOOKUP($B425,[1]!Table1[#All],P$1,FALSE),""))</f>
        <v/>
      </c>
      <c r="Q425" t="str">
        <f>IF($B425="","",IFERROR(VLOOKUP($B425,[1]!Table1[#All],Q$1,FALSE),""))</f>
        <v/>
      </c>
      <c r="R425" t="str">
        <f>IF($B425="","",IFERROR(VLOOKUP($B425,[1]!Table1[#All],R$1,FALSE),""))</f>
        <v/>
      </c>
      <c r="S425" t="str">
        <f>IF($B425="","",IFERROR(VLOOKUP($B425,[1]!Table1[#All],S$1,FALSE),""))</f>
        <v/>
      </c>
      <c r="T425" t="str">
        <f>IF($B425="","",IFERROR(VLOOKUP($B425,[1]!Table1[#All],T$1,FALSE),""))</f>
        <v/>
      </c>
      <c r="U425" t="str">
        <f>IF($B425="","",IFERROR(VLOOKUP($B425,[1]!Table1[#All],U$1,FALSE),""))</f>
        <v/>
      </c>
      <c r="V425" t="str">
        <f>IF($B425="","",IFERROR(VLOOKUP($B425,[1]!Table1[#All],V$1,FALSE),""))</f>
        <v/>
      </c>
      <c r="W425" t="str">
        <f>IF($B425="","",IFERROR(VLOOKUP($B425,[1]!Table1[#All],W$1,FALSE),""))</f>
        <v/>
      </c>
      <c r="X425" t="str">
        <f>IF($B425="","",IFERROR(VLOOKUP($B425,[1]!Table1[#All],X$1,FALSE),""))</f>
        <v/>
      </c>
      <c r="Y425" t="str">
        <f>IF($B425="","",IFERROR(VLOOKUP($B425,[1]!Table1[#All],Y$1,FALSE),""))</f>
        <v/>
      </c>
      <c r="Z425">
        <v>8</v>
      </c>
      <c r="AA425">
        <v>757</v>
      </c>
      <c r="AB425">
        <v>2087</v>
      </c>
      <c r="AC425">
        <v>36362</v>
      </c>
      <c r="AD425">
        <v>441</v>
      </c>
      <c r="AE425">
        <v>0.3</v>
      </c>
      <c r="AF425">
        <v>1.52</v>
      </c>
      <c r="AG425">
        <v>3.97</v>
      </c>
      <c r="AH425">
        <v>0.12</v>
      </c>
      <c r="AI425">
        <v>10.41</v>
      </c>
      <c r="AJ425">
        <v>1.68</v>
      </c>
      <c r="AK425">
        <v>0.74</v>
      </c>
      <c r="AL425">
        <v>100</v>
      </c>
      <c r="AM425">
        <v>0.35</v>
      </c>
      <c r="AN425">
        <v>0.37</v>
      </c>
      <c r="AO425">
        <v>1.49</v>
      </c>
    </row>
    <row r="426" spans="1:41" x14ac:dyDescent="0.25">
      <c r="A426" t="s">
        <v>454</v>
      </c>
      <c r="B426" t="str">
        <f t="shared" si="6"/>
        <v>205R01226</v>
      </c>
      <c r="F426">
        <v>-121.92910000000001</v>
      </c>
      <c r="G426">
        <v>37.297600000000003</v>
      </c>
      <c r="I426" t="str">
        <f>IF($B426="","",IFERROR(VLOOKUP($B426,[1]!Table1[#All],3,FALSE),""))</f>
        <v/>
      </c>
      <c r="J426" t="str">
        <f>IF($B426="","",IFERROR(VLOOKUP($B426,[1]!Table1[#All],5,FALSE),""))</f>
        <v/>
      </c>
      <c r="K426" t="str">
        <f>IF($B426="","",IFERROR(VLOOKUP($B426,[1]!Table1[#All],7,FALSE),""))</f>
        <v/>
      </c>
      <c r="L426" t="str">
        <f>IF($B426="","",IFERROR(VLOOKUP($B426,[1]!Table1[#All],70,FALSE),""))</f>
        <v/>
      </c>
      <c r="M426">
        <v>127.18</v>
      </c>
      <c r="N426" t="str">
        <f>IF($B426="","",IFERROR(VLOOKUP($B426,[1]!Table1[#All],N$1,FALSE),""))</f>
        <v/>
      </c>
      <c r="O426" t="str">
        <f>IF($B426="","",IFERROR(VLOOKUP($B426,[1]!Table1[#All],O$1,FALSE),""))</f>
        <v/>
      </c>
      <c r="P426" t="str">
        <f>IF($B426="","",IFERROR(VLOOKUP($B426,[1]!Table1[#All],P$1,FALSE),""))</f>
        <v/>
      </c>
      <c r="Q426" t="str">
        <f>IF($B426="","",IFERROR(VLOOKUP($B426,[1]!Table1[#All],Q$1,FALSE),""))</f>
        <v/>
      </c>
      <c r="R426" t="str">
        <f>IF($B426="","",IFERROR(VLOOKUP($B426,[1]!Table1[#All],R$1,FALSE),""))</f>
        <v/>
      </c>
      <c r="S426" t="str">
        <f>IF($B426="","",IFERROR(VLOOKUP($B426,[1]!Table1[#All],S$1,FALSE),""))</f>
        <v/>
      </c>
      <c r="T426" t="str">
        <f>IF($B426="","",IFERROR(VLOOKUP($B426,[1]!Table1[#All],T$1,FALSE),""))</f>
        <v/>
      </c>
      <c r="U426" t="str">
        <f>IF($B426="","",IFERROR(VLOOKUP($B426,[1]!Table1[#All],U$1,FALSE),""))</f>
        <v/>
      </c>
      <c r="V426" t="str">
        <f>IF($B426="","",IFERROR(VLOOKUP($B426,[1]!Table1[#All],V$1,FALSE),""))</f>
        <v/>
      </c>
      <c r="W426" t="str">
        <f>IF($B426="","",IFERROR(VLOOKUP($B426,[1]!Table1[#All],W$1,FALSE),""))</f>
        <v/>
      </c>
      <c r="X426" t="str">
        <f>IF($B426="","",IFERROR(VLOOKUP($B426,[1]!Table1[#All],X$1,FALSE),""))</f>
        <v/>
      </c>
      <c r="Y426" t="str">
        <f>IF($B426="","",IFERROR(VLOOKUP($B426,[1]!Table1[#All],Y$1,FALSE),""))</f>
        <v/>
      </c>
      <c r="Z426">
        <v>46</v>
      </c>
      <c r="AA426">
        <v>1109</v>
      </c>
      <c r="AB426">
        <v>2199</v>
      </c>
      <c r="AC426">
        <v>41223</v>
      </c>
      <c r="AD426">
        <v>855</v>
      </c>
      <c r="AE426">
        <v>0.26</v>
      </c>
      <c r="AF426">
        <v>1.49</v>
      </c>
      <c r="AG426">
        <v>5.2</v>
      </c>
      <c r="AH426">
        <v>0.12</v>
      </c>
      <c r="AI426">
        <v>6.52</v>
      </c>
      <c r="AJ426">
        <v>3.13</v>
      </c>
      <c r="AK426">
        <v>0.31</v>
      </c>
      <c r="AL426">
        <v>85</v>
      </c>
      <c r="AM426">
        <v>-0.33</v>
      </c>
      <c r="AN426">
        <v>0.15</v>
      </c>
      <c r="AO426">
        <v>2.1</v>
      </c>
    </row>
    <row r="427" spans="1:41" x14ac:dyDescent="0.25">
      <c r="A427" t="s">
        <v>455</v>
      </c>
      <c r="B427" t="str">
        <f t="shared" si="6"/>
        <v>205R01299</v>
      </c>
      <c r="F427">
        <v>-121.786</v>
      </c>
      <c r="G427">
        <v>37.398099999999999</v>
      </c>
      <c r="I427" t="str">
        <f>IF($B427="","",IFERROR(VLOOKUP($B427,[1]!Table1[#All],3,FALSE),""))</f>
        <v/>
      </c>
      <c r="J427" t="str">
        <f>IF($B427="","",IFERROR(VLOOKUP($B427,[1]!Table1[#All],5,FALSE),""))</f>
        <v/>
      </c>
      <c r="K427" t="str">
        <f>IF($B427="","",IFERROR(VLOOKUP($B427,[1]!Table1[#All],7,FALSE),""))</f>
        <v/>
      </c>
      <c r="L427" t="str">
        <f>IF($B427="","",IFERROR(VLOOKUP($B427,[1]!Table1[#All],70,FALSE),""))</f>
        <v/>
      </c>
      <c r="M427">
        <v>33.67</v>
      </c>
      <c r="N427" t="str">
        <f>IF($B427="","",IFERROR(VLOOKUP($B427,[1]!Table1[#All],N$1,FALSE),""))</f>
        <v/>
      </c>
      <c r="O427" t="str">
        <f>IF($B427="","",IFERROR(VLOOKUP($B427,[1]!Table1[#All],O$1,FALSE),""))</f>
        <v/>
      </c>
      <c r="P427" t="str">
        <f>IF($B427="","",IFERROR(VLOOKUP($B427,[1]!Table1[#All],P$1,FALSE),""))</f>
        <v/>
      </c>
      <c r="Q427" t="str">
        <f>IF($B427="","",IFERROR(VLOOKUP($B427,[1]!Table1[#All],Q$1,FALSE),""))</f>
        <v/>
      </c>
      <c r="R427" t="str">
        <f>IF($B427="","",IFERROR(VLOOKUP($B427,[1]!Table1[#All],R$1,FALSE),""))</f>
        <v/>
      </c>
      <c r="S427" t="str">
        <f>IF($B427="","",IFERROR(VLOOKUP($B427,[1]!Table1[#All],S$1,FALSE),""))</f>
        <v/>
      </c>
      <c r="T427" t="str">
        <f>IF($B427="","",IFERROR(VLOOKUP($B427,[1]!Table1[#All],T$1,FALSE),""))</f>
        <v/>
      </c>
      <c r="U427" t="str">
        <f>IF($B427="","",IFERROR(VLOOKUP($B427,[1]!Table1[#All],U$1,FALSE),""))</f>
        <v/>
      </c>
      <c r="V427" t="str">
        <f>IF($B427="","",IFERROR(VLOOKUP($B427,[1]!Table1[#All],V$1,FALSE),""))</f>
        <v/>
      </c>
      <c r="W427" t="str">
        <f>IF($B427="","",IFERROR(VLOOKUP($B427,[1]!Table1[#All],W$1,FALSE),""))</f>
        <v/>
      </c>
      <c r="X427" t="str">
        <f>IF($B427="","",IFERROR(VLOOKUP($B427,[1]!Table1[#All],X$1,FALSE),""))</f>
        <v/>
      </c>
      <c r="Y427" t="str">
        <f>IF($B427="","",IFERROR(VLOOKUP($B427,[1]!Table1[#All],Y$1,FALSE),""))</f>
        <v/>
      </c>
      <c r="Z427">
        <v>269</v>
      </c>
      <c r="AA427">
        <v>656</v>
      </c>
      <c r="AB427">
        <v>2039</v>
      </c>
      <c r="AC427">
        <v>62473</v>
      </c>
      <c r="AD427">
        <v>710</v>
      </c>
      <c r="AE427">
        <v>0.28999999999999998</v>
      </c>
      <c r="AF427">
        <v>1.53</v>
      </c>
      <c r="AG427">
        <v>3.83</v>
      </c>
      <c r="AH427">
        <v>0.09</v>
      </c>
      <c r="AI427">
        <v>7.03</v>
      </c>
      <c r="AJ427">
        <v>3.07</v>
      </c>
      <c r="AK427">
        <v>0.36</v>
      </c>
      <c r="AL427">
        <v>100</v>
      </c>
      <c r="AM427">
        <v>-0.72</v>
      </c>
      <c r="AN427">
        <v>0.05</v>
      </c>
      <c r="AO427">
        <v>1.53</v>
      </c>
    </row>
    <row r="428" spans="1:41" x14ac:dyDescent="0.25">
      <c r="A428" t="s">
        <v>456</v>
      </c>
      <c r="B428" t="str">
        <f t="shared" si="6"/>
        <v>205R01306</v>
      </c>
      <c r="F428">
        <v>-121.91379999999999</v>
      </c>
      <c r="G428">
        <v>37.248699999999999</v>
      </c>
      <c r="I428" t="str">
        <f>IF($B428="","",IFERROR(VLOOKUP($B428,[1]!Table1[#All],3,FALSE),""))</f>
        <v/>
      </c>
      <c r="J428" t="str">
        <f>IF($B428="","",IFERROR(VLOOKUP($B428,[1]!Table1[#All],5,FALSE),""))</f>
        <v/>
      </c>
      <c r="K428" t="str">
        <f>IF($B428="","",IFERROR(VLOOKUP($B428,[1]!Table1[#All],7,FALSE),""))</f>
        <v/>
      </c>
      <c r="L428" t="str">
        <f>IF($B428="","",IFERROR(VLOOKUP($B428,[1]!Table1[#All],70,FALSE),""))</f>
        <v/>
      </c>
      <c r="M428">
        <v>14.43</v>
      </c>
      <c r="N428" t="str">
        <f>IF($B428="","",IFERROR(VLOOKUP($B428,[1]!Table1[#All],N$1,FALSE),""))</f>
        <v/>
      </c>
      <c r="O428" t="str">
        <f>IF($B428="","",IFERROR(VLOOKUP($B428,[1]!Table1[#All],O$1,FALSE),""))</f>
        <v/>
      </c>
      <c r="P428" t="str">
        <f>IF($B428="","",IFERROR(VLOOKUP($B428,[1]!Table1[#All],P$1,FALSE),""))</f>
        <v/>
      </c>
      <c r="Q428" t="str">
        <f>IF($B428="","",IFERROR(VLOOKUP($B428,[1]!Table1[#All],Q$1,FALSE),""))</f>
        <v/>
      </c>
      <c r="R428" t="str">
        <f>IF($B428="","",IFERROR(VLOOKUP($B428,[1]!Table1[#All],R$1,FALSE),""))</f>
        <v/>
      </c>
      <c r="S428" t="str">
        <f>IF($B428="","",IFERROR(VLOOKUP($B428,[1]!Table1[#All],S$1,FALSE),""))</f>
        <v/>
      </c>
      <c r="T428" t="str">
        <f>IF($B428="","",IFERROR(VLOOKUP($B428,[1]!Table1[#All],T$1,FALSE),""))</f>
        <v/>
      </c>
      <c r="U428" t="str">
        <f>IF($B428="","",IFERROR(VLOOKUP($B428,[1]!Table1[#All],U$1,FALSE),""))</f>
        <v/>
      </c>
      <c r="V428" t="str">
        <f>IF($B428="","",IFERROR(VLOOKUP($B428,[1]!Table1[#All],V$1,FALSE),""))</f>
        <v/>
      </c>
      <c r="W428" t="str">
        <f>IF($B428="","",IFERROR(VLOOKUP($B428,[1]!Table1[#All],W$1,FALSE),""))</f>
        <v/>
      </c>
      <c r="X428" t="str">
        <f>IF($B428="","",IFERROR(VLOOKUP($B428,[1]!Table1[#All],X$1,FALSE),""))</f>
        <v/>
      </c>
      <c r="Y428" t="str">
        <f>IF($B428="","",IFERROR(VLOOKUP($B428,[1]!Table1[#All],Y$1,FALSE),""))</f>
        <v/>
      </c>
      <c r="Z428">
        <v>67</v>
      </c>
      <c r="AA428">
        <v>435</v>
      </c>
      <c r="AB428">
        <v>2204</v>
      </c>
      <c r="AC428">
        <v>44076</v>
      </c>
      <c r="AD428">
        <v>470</v>
      </c>
      <c r="AE428">
        <v>0.32</v>
      </c>
      <c r="AF428">
        <v>1.49</v>
      </c>
      <c r="AG428">
        <v>3.49</v>
      </c>
      <c r="AH428">
        <v>0.13</v>
      </c>
      <c r="AI428">
        <v>8.35</v>
      </c>
      <c r="AJ428">
        <v>1.94</v>
      </c>
      <c r="AK428">
        <v>0.56999999999999995</v>
      </c>
      <c r="AL428">
        <v>63</v>
      </c>
      <c r="AM428">
        <v>0.65</v>
      </c>
      <c r="AN428">
        <v>0.42</v>
      </c>
      <c r="AO428">
        <v>1.1599999999999999</v>
      </c>
    </row>
    <row r="429" spans="1:41" x14ac:dyDescent="0.25">
      <c r="A429" t="s">
        <v>457</v>
      </c>
      <c r="B429" t="str">
        <f t="shared" si="6"/>
        <v>205R01315</v>
      </c>
      <c r="F429">
        <v>-121.858</v>
      </c>
      <c r="G429">
        <v>37.323</v>
      </c>
      <c r="I429" t="str">
        <f>IF($B429="","",IFERROR(VLOOKUP($B429,[1]!Table1[#All],3,FALSE),""))</f>
        <v/>
      </c>
      <c r="J429" t="str">
        <f>IF($B429="","",IFERROR(VLOOKUP($B429,[1]!Table1[#All],5,FALSE),""))</f>
        <v/>
      </c>
      <c r="K429" t="str">
        <f>IF($B429="","",IFERROR(VLOOKUP($B429,[1]!Table1[#All],7,FALSE),""))</f>
        <v/>
      </c>
      <c r="L429" t="str">
        <f>IF($B429="","",IFERROR(VLOOKUP($B429,[1]!Table1[#All],70,FALSE),""))</f>
        <v/>
      </c>
      <c r="M429">
        <v>1001.58</v>
      </c>
      <c r="N429" t="str">
        <f>IF($B429="","",IFERROR(VLOOKUP($B429,[1]!Table1[#All],N$1,FALSE),""))</f>
        <v/>
      </c>
      <c r="O429" t="str">
        <f>IF($B429="","",IFERROR(VLOOKUP($B429,[1]!Table1[#All],O$1,FALSE),""))</f>
        <v/>
      </c>
      <c r="P429" t="str">
        <f>IF($B429="","",IFERROR(VLOOKUP($B429,[1]!Table1[#All],P$1,FALSE),""))</f>
        <v/>
      </c>
      <c r="Q429" t="str">
        <f>IF($B429="","",IFERROR(VLOOKUP($B429,[1]!Table1[#All],Q$1,FALSE),""))</f>
        <v/>
      </c>
      <c r="R429" t="str">
        <f>IF($B429="","",IFERROR(VLOOKUP($B429,[1]!Table1[#All],R$1,FALSE),""))</f>
        <v/>
      </c>
      <c r="S429" t="str">
        <f>IF($B429="","",IFERROR(VLOOKUP($B429,[1]!Table1[#All],S$1,FALSE),""))</f>
        <v/>
      </c>
      <c r="T429" t="str">
        <f>IF($B429="","",IFERROR(VLOOKUP($B429,[1]!Table1[#All],T$1,FALSE),""))</f>
        <v/>
      </c>
      <c r="U429" t="str">
        <f>IF($B429="","",IFERROR(VLOOKUP($B429,[1]!Table1[#All],U$1,FALSE),""))</f>
        <v/>
      </c>
      <c r="V429" t="str">
        <f>IF($B429="","",IFERROR(VLOOKUP($B429,[1]!Table1[#All],V$1,FALSE),""))</f>
        <v/>
      </c>
      <c r="W429" t="str">
        <f>IF($B429="","",IFERROR(VLOOKUP($B429,[1]!Table1[#All],W$1,FALSE),""))</f>
        <v/>
      </c>
      <c r="X429" t="str">
        <f>IF($B429="","",IFERROR(VLOOKUP($B429,[1]!Table1[#All],X$1,FALSE),""))</f>
        <v/>
      </c>
      <c r="Y429" t="str">
        <f>IF($B429="","",IFERROR(VLOOKUP($B429,[1]!Table1[#All],Y$1,FALSE),""))</f>
        <v/>
      </c>
      <c r="Z429">
        <v>29</v>
      </c>
      <c r="AA429">
        <v>1083</v>
      </c>
      <c r="AB429">
        <v>2180</v>
      </c>
      <c r="AC429">
        <v>38276</v>
      </c>
      <c r="AD429">
        <v>536</v>
      </c>
      <c r="AE429">
        <v>0.28000000000000003</v>
      </c>
      <c r="AF429">
        <v>1.51</v>
      </c>
      <c r="AG429">
        <v>6.37</v>
      </c>
      <c r="AH429">
        <v>0.1</v>
      </c>
      <c r="AI429">
        <v>6.84</v>
      </c>
      <c r="AJ429">
        <v>2.69</v>
      </c>
      <c r="AK429">
        <v>0.37</v>
      </c>
      <c r="AL429">
        <v>96</v>
      </c>
      <c r="AM429">
        <v>-0.42</v>
      </c>
      <c r="AN429">
        <v>0.13</v>
      </c>
      <c r="AO429">
        <v>3</v>
      </c>
    </row>
    <row r="430" spans="1:41" x14ac:dyDescent="0.25">
      <c r="A430" t="s">
        <v>458</v>
      </c>
      <c r="B430" t="str">
        <f t="shared" si="6"/>
        <v>205R01390</v>
      </c>
      <c r="F430">
        <v>-121.97020000000001</v>
      </c>
      <c r="G430">
        <v>37.530799999999999</v>
      </c>
      <c r="I430" t="str">
        <f>IF($B430="","",IFERROR(VLOOKUP($B430,[1]!Table1[#All],3,FALSE),""))</f>
        <v/>
      </c>
      <c r="J430" t="str">
        <f>IF($B430="","",IFERROR(VLOOKUP($B430,[1]!Table1[#All],5,FALSE),""))</f>
        <v/>
      </c>
      <c r="K430" t="str">
        <f>IF($B430="","",IFERROR(VLOOKUP($B430,[1]!Table1[#All],7,FALSE),""))</f>
        <v/>
      </c>
      <c r="L430" t="str">
        <f>IF($B430="","",IFERROR(VLOOKUP($B430,[1]!Table1[#All],70,FALSE),""))</f>
        <v/>
      </c>
      <c r="M430">
        <v>28.58</v>
      </c>
      <c r="N430" t="str">
        <f>IF($B430="","",IFERROR(VLOOKUP($B430,[1]!Table1[#All],N$1,FALSE),""))</f>
        <v/>
      </c>
      <c r="O430" t="str">
        <f>IF($B430="","",IFERROR(VLOOKUP($B430,[1]!Table1[#All],O$1,FALSE),""))</f>
        <v/>
      </c>
      <c r="P430" t="str">
        <f>IF($B430="","",IFERROR(VLOOKUP($B430,[1]!Table1[#All],P$1,FALSE),""))</f>
        <v/>
      </c>
      <c r="Q430" t="str">
        <f>IF($B430="","",IFERROR(VLOOKUP($B430,[1]!Table1[#All],Q$1,FALSE),""))</f>
        <v/>
      </c>
      <c r="R430" t="str">
        <f>IF($B430="","",IFERROR(VLOOKUP($B430,[1]!Table1[#All],R$1,FALSE),""))</f>
        <v/>
      </c>
      <c r="S430" t="str">
        <f>IF($B430="","",IFERROR(VLOOKUP($B430,[1]!Table1[#All],S$1,FALSE),""))</f>
        <v/>
      </c>
      <c r="T430" t="str">
        <f>IF($B430="","",IFERROR(VLOOKUP($B430,[1]!Table1[#All],T$1,FALSE),""))</f>
        <v/>
      </c>
      <c r="U430" t="str">
        <f>IF($B430="","",IFERROR(VLOOKUP($B430,[1]!Table1[#All],U$1,FALSE),""))</f>
        <v/>
      </c>
      <c r="V430" t="str">
        <f>IF($B430="","",IFERROR(VLOOKUP($B430,[1]!Table1[#All],V$1,FALSE),""))</f>
        <v/>
      </c>
      <c r="W430" t="str">
        <f>IF($B430="","",IFERROR(VLOOKUP($B430,[1]!Table1[#All],W$1,FALSE),""))</f>
        <v/>
      </c>
      <c r="X430" t="str">
        <f>IF($B430="","",IFERROR(VLOOKUP($B430,[1]!Table1[#All],X$1,FALSE),""))</f>
        <v/>
      </c>
      <c r="Y430" t="str">
        <f>IF($B430="","",IFERROR(VLOOKUP($B430,[1]!Table1[#All],Y$1,FALSE),""))</f>
        <v/>
      </c>
      <c r="Z430">
        <v>10</v>
      </c>
      <c r="AA430">
        <v>754</v>
      </c>
      <c r="AB430">
        <v>2095</v>
      </c>
      <c r="AC430">
        <v>37871</v>
      </c>
      <c r="AD430">
        <v>446</v>
      </c>
      <c r="AE430">
        <v>0.3</v>
      </c>
      <c r="AF430">
        <v>1.52</v>
      </c>
      <c r="AG430">
        <v>4.24</v>
      </c>
      <c r="AH430">
        <v>0.12</v>
      </c>
      <c r="AI430">
        <v>11.19</v>
      </c>
      <c r="AJ430">
        <v>1.79</v>
      </c>
      <c r="AK430">
        <v>0.79</v>
      </c>
      <c r="AL430">
        <v>100</v>
      </c>
      <c r="AM430">
        <v>0.19</v>
      </c>
      <c r="AN430">
        <v>0.32</v>
      </c>
      <c r="AO430">
        <v>1.46</v>
      </c>
    </row>
    <row r="431" spans="1:41" x14ac:dyDescent="0.25">
      <c r="A431" t="s">
        <v>459</v>
      </c>
      <c r="B431" t="str">
        <f t="shared" si="6"/>
        <v>205R01411</v>
      </c>
      <c r="F431">
        <v>-121.96899999999999</v>
      </c>
      <c r="G431">
        <v>37.387999999999998</v>
      </c>
      <c r="I431" t="str">
        <f>IF($B431="","",IFERROR(VLOOKUP($B431,[1]!Table1[#All],3,FALSE),""))</f>
        <v/>
      </c>
      <c r="J431" t="str">
        <f>IF($B431="","",IFERROR(VLOOKUP($B431,[1]!Table1[#All],5,FALSE),""))</f>
        <v/>
      </c>
      <c r="K431" t="str">
        <f>IF($B431="","",IFERROR(VLOOKUP($B431,[1]!Table1[#All],7,FALSE),""))</f>
        <v/>
      </c>
      <c r="L431" t="str">
        <f>IF($B431="","",IFERROR(VLOOKUP($B431,[1]!Table1[#All],70,FALSE),""))</f>
        <v/>
      </c>
      <c r="M431">
        <v>175.78</v>
      </c>
      <c r="N431" t="str">
        <f>IF($B431="","",IFERROR(VLOOKUP($B431,[1]!Table1[#All],N$1,FALSE),""))</f>
        <v/>
      </c>
      <c r="O431" t="str">
        <f>IF($B431="","",IFERROR(VLOOKUP($B431,[1]!Table1[#All],O$1,FALSE),""))</f>
        <v/>
      </c>
      <c r="P431" t="str">
        <f>IF($B431="","",IFERROR(VLOOKUP($B431,[1]!Table1[#All],P$1,FALSE),""))</f>
        <v/>
      </c>
      <c r="Q431" t="str">
        <f>IF($B431="","",IFERROR(VLOOKUP($B431,[1]!Table1[#All],Q$1,FALSE),""))</f>
        <v/>
      </c>
      <c r="R431" t="str">
        <f>IF($B431="","",IFERROR(VLOOKUP($B431,[1]!Table1[#All],R$1,FALSE),""))</f>
        <v/>
      </c>
      <c r="S431" t="str">
        <f>IF($B431="","",IFERROR(VLOOKUP($B431,[1]!Table1[#All],S$1,FALSE),""))</f>
        <v/>
      </c>
      <c r="T431" t="str">
        <f>IF($B431="","",IFERROR(VLOOKUP($B431,[1]!Table1[#All],T$1,FALSE),""))</f>
        <v/>
      </c>
      <c r="U431" t="str">
        <f>IF($B431="","",IFERROR(VLOOKUP($B431,[1]!Table1[#All],U$1,FALSE),""))</f>
        <v/>
      </c>
      <c r="V431" t="str">
        <f>IF($B431="","",IFERROR(VLOOKUP($B431,[1]!Table1[#All],V$1,FALSE),""))</f>
        <v/>
      </c>
      <c r="W431" t="str">
        <f>IF($B431="","",IFERROR(VLOOKUP($B431,[1]!Table1[#All],W$1,FALSE),""))</f>
        <v/>
      </c>
      <c r="X431" t="str">
        <f>IF($B431="","",IFERROR(VLOOKUP($B431,[1]!Table1[#All],X$1,FALSE),""))</f>
        <v/>
      </c>
      <c r="Y431" t="str">
        <f>IF($B431="","",IFERROR(VLOOKUP($B431,[1]!Table1[#All],Y$1,FALSE),""))</f>
        <v/>
      </c>
      <c r="Z431">
        <v>7</v>
      </c>
      <c r="AA431">
        <v>981</v>
      </c>
      <c r="AB431">
        <v>2155</v>
      </c>
      <c r="AC431">
        <v>37183</v>
      </c>
      <c r="AD431">
        <v>532</v>
      </c>
      <c r="AE431">
        <v>0.28999999999999998</v>
      </c>
      <c r="AF431">
        <v>1.46</v>
      </c>
      <c r="AG431">
        <v>2.15</v>
      </c>
      <c r="AH431">
        <v>0.13</v>
      </c>
      <c r="AI431">
        <v>4.17</v>
      </c>
      <c r="AJ431">
        <v>1.62</v>
      </c>
      <c r="AK431">
        <v>0.23</v>
      </c>
      <c r="AL431">
        <v>14</v>
      </c>
      <c r="AM431">
        <v>1.1499999999999999</v>
      </c>
      <c r="AN431">
        <v>0.56000000000000005</v>
      </c>
      <c r="AO431">
        <v>2.2400000000000002</v>
      </c>
    </row>
    <row r="432" spans="1:41" x14ac:dyDescent="0.25">
      <c r="A432" t="s">
        <v>460</v>
      </c>
      <c r="B432" t="str">
        <f t="shared" si="6"/>
        <v>205R01434</v>
      </c>
      <c r="F432">
        <v>-121.8344</v>
      </c>
      <c r="G432">
        <v>37.213900000000002</v>
      </c>
      <c r="I432" t="str">
        <f>IF($B432="","",IFERROR(VLOOKUP($B432,[1]!Table1[#All],3,FALSE),""))</f>
        <v/>
      </c>
      <c r="J432" t="str">
        <f>IF($B432="","",IFERROR(VLOOKUP($B432,[1]!Table1[#All],5,FALSE),""))</f>
        <v/>
      </c>
      <c r="K432" t="str">
        <f>IF($B432="","",IFERROR(VLOOKUP($B432,[1]!Table1[#All],7,FALSE),""))</f>
        <v/>
      </c>
      <c r="L432" t="str">
        <f>IF($B432="","",IFERROR(VLOOKUP($B432,[1]!Table1[#All],70,FALSE),""))</f>
        <v/>
      </c>
      <c r="M432">
        <v>32.72</v>
      </c>
      <c r="N432" t="str">
        <f>IF($B432="","",IFERROR(VLOOKUP($B432,[1]!Table1[#All],N$1,FALSE),""))</f>
        <v/>
      </c>
      <c r="O432" t="str">
        <f>IF($B432="","",IFERROR(VLOOKUP($B432,[1]!Table1[#All],O$1,FALSE),""))</f>
        <v/>
      </c>
      <c r="P432" t="str">
        <f>IF($B432="","",IFERROR(VLOOKUP($B432,[1]!Table1[#All],P$1,FALSE),""))</f>
        <v/>
      </c>
      <c r="Q432" t="str">
        <f>IF($B432="","",IFERROR(VLOOKUP($B432,[1]!Table1[#All],Q$1,FALSE),""))</f>
        <v/>
      </c>
      <c r="R432" t="str">
        <f>IF($B432="","",IFERROR(VLOOKUP($B432,[1]!Table1[#All],R$1,FALSE),""))</f>
        <v/>
      </c>
      <c r="S432" t="str">
        <f>IF($B432="","",IFERROR(VLOOKUP($B432,[1]!Table1[#All],S$1,FALSE),""))</f>
        <v/>
      </c>
      <c r="T432" t="str">
        <f>IF($B432="","",IFERROR(VLOOKUP($B432,[1]!Table1[#All],T$1,FALSE),""))</f>
        <v/>
      </c>
      <c r="U432" t="str">
        <f>IF($B432="","",IFERROR(VLOOKUP($B432,[1]!Table1[#All],U$1,FALSE),""))</f>
        <v/>
      </c>
      <c r="V432" t="str">
        <f>IF($B432="","",IFERROR(VLOOKUP($B432,[1]!Table1[#All],V$1,FALSE),""))</f>
        <v/>
      </c>
      <c r="W432" t="str">
        <f>IF($B432="","",IFERROR(VLOOKUP($B432,[1]!Table1[#All],W$1,FALSE),""))</f>
        <v/>
      </c>
      <c r="X432" t="str">
        <f>IF($B432="","",IFERROR(VLOOKUP($B432,[1]!Table1[#All],X$1,FALSE),""))</f>
        <v/>
      </c>
      <c r="Y432" t="str">
        <f>IF($B432="","",IFERROR(VLOOKUP($B432,[1]!Table1[#All],Y$1,FALSE),""))</f>
        <v/>
      </c>
      <c r="Z432">
        <v>88</v>
      </c>
      <c r="AA432">
        <v>469</v>
      </c>
      <c r="AB432">
        <v>2229</v>
      </c>
      <c r="AC432">
        <v>52024</v>
      </c>
      <c r="AD432">
        <v>623</v>
      </c>
      <c r="AE432">
        <v>0.27</v>
      </c>
      <c r="AF432">
        <v>1.51</v>
      </c>
      <c r="AG432">
        <v>6.53</v>
      </c>
      <c r="AH432">
        <v>0.13</v>
      </c>
      <c r="AI432">
        <v>4.38</v>
      </c>
      <c r="AJ432">
        <v>2.4</v>
      </c>
      <c r="AK432">
        <v>0.15</v>
      </c>
      <c r="AL432">
        <v>100</v>
      </c>
      <c r="AM432">
        <v>-0.28999999999999998</v>
      </c>
      <c r="AN432">
        <v>0.14000000000000001</v>
      </c>
      <c r="AO432">
        <v>1.51</v>
      </c>
    </row>
    <row r="433" spans="1:41" x14ac:dyDescent="0.25">
      <c r="A433" t="s">
        <v>461</v>
      </c>
      <c r="B433" t="str">
        <f t="shared" si="6"/>
        <v>205R01443</v>
      </c>
      <c r="F433">
        <v>-122.0616</v>
      </c>
      <c r="G433">
        <v>37.314900000000002</v>
      </c>
      <c r="I433" t="str">
        <f>IF($B433="","",IFERROR(VLOOKUP($B433,[1]!Table1[#All],3,FALSE),""))</f>
        <v/>
      </c>
      <c r="J433" t="str">
        <f>IF($B433="","",IFERROR(VLOOKUP($B433,[1]!Table1[#All],5,FALSE),""))</f>
        <v/>
      </c>
      <c r="K433" t="str">
        <f>IF($B433="","",IFERROR(VLOOKUP($B433,[1]!Table1[#All],7,FALSE),""))</f>
        <v/>
      </c>
      <c r="L433" t="str">
        <f>IF($B433="","",IFERROR(VLOOKUP($B433,[1]!Table1[#All],70,FALSE),""))</f>
        <v/>
      </c>
      <c r="M433">
        <v>48.76</v>
      </c>
      <c r="N433" t="str">
        <f>IF($B433="","",IFERROR(VLOOKUP($B433,[1]!Table1[#All],N$1,FALSE),""))</f>
        <v/>
      </c>
      <c r="O433" t="str">
        <f>IF($B433="","",IFERROR(VLOOKUP($B433,[1]!Table1[#All],O$1,FALSE),""))</f>
        <v/>
      </c>
      <c r="P433" t="str">
        <f>IF($B433="","",IFERROR(VLOOKUP($B433,[1]!Table1[#All],P$1,FALSE),""))</f>
        <v/>
      </c>
      <c r="Q433" t="str">
        <f>IF($B433="","",IFERROR(VLOOKUP($B433,[1]!Table1[#All],Q$1,FALSE),""))</f>
        <v/>
      </c>
      <c r="R433" t="str">
        <f>IF($B433="","",IFERROR(VLOOKUP($B433,[1]!Table1[#All],R$1,FALSE),""))</f>
        <v/>
      </c>
      <c r="S433" t="str">
        <f>IF($B433="","",IFERROR(VLOOKUP($B433,[1]!Table1[#All],S$1,FALSE),""))</f>
        <v/>
      </c>
      <c r="T433" t="str">
        <f>IF($B433="","",IFERROR(VLOOKUP($B433,[1]!Table1[#All],T$1,FALSE),""))</f>
        <v/>
      </c>
      <c r="U433" t="str">
        <f>IF($B433="","",IFERROR(VLOOKUP($B433,[1]!Table1[#All],U$1,FALSE),""))</f>
        <v/>
      </c>
      <c r="V433" t="str">
        <f>IF($B433="","",IFERROR(VLOOKUP($B433,[1]!Table1[#All],V$1,FALSE),""))</f>
        <v/>
      </c>
      <c r="W433" t="str">
        <f>IF($B433="","",IFERROR(VLOOKUP($B433,[1]!Table1[#All],W$1,FALSE),""))</f>
        <v/>
      </c>
      <c r="X433" t="str">
        <f>IF($B433="","",IFERROR(VLOOKUP($B433,[1]!Table1[#All],X$1,FALSE),""))</f>
        <v/>
      </c>
      <c r="Y433" t="str">
        <f>IF($B433="","",IFERROR(VLOOKUP($B433,[1]!Table1[#All],Y$1,FALSE),""))</f>
        <v/>
      </c>
      <c r="Z433">
        <v>100</v>
      </c>
      <c r="AA433">
        <v>780</v>
      </c>
      <c r="AB433">
        <v>2193</v>
      </c>
      <c r="AC433">
        <v>42536</v>
      </c>
      <c r="AD433">
        <v>952</v>
      </c>
      <c r="AE433">
        <v>0.21</v>
      </c>
      <c r="AF433">
        <v>1.46</v>
      </c>
      <c r="AG433">
        <v>4.72</v>
      </c>
      <c r="AH433">
        <v>0.15</v>
      </c>
      <c r="AI433">
        <v>9.7100000000000009</v>
      </c>
      <c r="AJ433">
        <v>3.79</v>
      </c>
      <c r="AK433">
        <v>0.49</v>
      </c>
      <c r="AL433">
        <v>48</v>
      </c>
      <c r="AM433">
        <v>-0.52</v>
      </c>
      <c r="AN433">
        <v>0.06</v>
      </c>
      <c r="AO433">
        <v>1.69</v>
      </c>
    </row>
    <row r="434" spans="1:41" x14ac:dyDescent="0.25">
      <c r="A434" t="s">
        <v>462</v>
      </c>
      <c r="B434" t="str">
        <f t="shared" si="6"/>
        <v>205R01454</v>
      </c>
      <c r="F434">
        <v>-121.9622</v>
      </c>
      <c r="G434">
        <v>37.503599999999999</v>
      </c>
      <c r="I434" t="str">
        <f>IF($B434="","",IFERROR(VLOOKUP($B434,[1]!Table1[#All],3,FALSE),""))</f>
        <v/>
      </c>
      <c r="J434" t="str">
        <f>IF($B434="","",IFERROR(VLOOKUP($B434,[1]!Table1[#All],5,FALSE),""))</f>
        <v/>
      </c>
      <c r="K434" t="str">
        <f>IF($B434="","",IFERROR(VLOOKUP($B434,[1]!Table1[#All],7,FALSE),""))</f>
        <v/>
      </c>
      <c r="L434" t="str">
        <f>IF($B434="","",IFERROR(VLOOKUP($B434,[1]!Table1[#All],70,FALSE),""))</f>
        <v/>
      </c>
      <c r="M434">
        <v>31.65</v>
      </c>
      <c r="N434" t="str">
        <f>IF($B434="","",IFERROR(VLOOKUP($B434,[1]!Table1[#All],N$1,FALSE),""))</f>
        <v/>
      </c>
      <c r="O434" t="str">
        <f>IF($B434="","",IFERROR(VLOOKUP($B434,[1]!Table1[#All],O$1,FALSE),""))</f>
        <v/>
      </c>
      <c r="P434" t="str">
        <f>IF($B434="","",IFERROR(VLOOKUP($B434,[1]!Table1[#All],P$1,FALSE),""))</f>
        <v/>
      </c>
      <c r="Q434" t="str">
        <f>IF($B434="","",IFERROR(VLOOKUP($B434,[1]!Table1[#All],Q$1,FALSE),""))</f>
        <v/>
      </c>
      <c r="R434" t="str">
        <f>IF($B434="","",IFERROR(VLOOKUP($B434,[1]!Table1[#All],R$1,FALSE),""))</f>
        <v/>
      </c>
      <c r="S434" t="str">
        <f>IF($B434="","",IFERROR(VLOOKUP($B434,[1]!Table1[#All],S$1,FALSE),""))</f>
        <v/>
      </c>
      <c r="T434" t="str">
        <f>IF($B434="","",IFERROR(VLOOKUP($B434,[1]!Table1[#All],T$1,FALSE),""))</f>
        <v/>
      </c>
      <c r="U434" t="str">
        <f>IF($B434="","",IFERROR(VLOOKUP($B434,[1]!Table1[#All],U$1,FALSE),""))</f>
        <v/>
      </c>
      <c r="V434" t="str">
        <f>IF($B434="","",IFERROR(VLOOKUP($B434,[1]!Table1[#All],V$1,FALSE),""))</f>
        <v/>
      </c>
      <c r="W434" t="str">
        <f>IF($B434="","",IFERROR(VLOOKUP($B434,[1]!Table1[#All],W$1,FALSE),""))</f>
        <v/>
      </c>
      <c r="X434" t="str">
        <f>IF($B434="","",IFERROR(VLOOKUP($B434,[1]!Table1[#All],X$1,FALSE),""))</f>
        <v/>
      </c>
      <c r="Y434" t="str">
        <f>IF($B434="","",IFERROR(VLOOKUP($B434,[1]!Table1[#All],Y$1,FALSE),""))</f>
        <v/>
      </c>
      <c r="Z434">
        <v>7</v>
      </c>
      <c r="AA434">
        <v>758</v>
      </c>
      <c r="AB434">
        <v>2087</v>
      </c>
      <c r="AC434">
        <v>36362</v>
      </c>
      <c r="AD434">
        <v>440</v>
      </c>
      <c r="AE434">
        <v>0.3</v>
      </c>
      <c r="AF434">
        <v>1.52</v>
      </c>
      <c r="AH434">
        <v>0.12</v>
      </c>
      <c r="AL434">
        <v>100</v>
      </c>
      <c r="AO434">
        <v>1.5</v>
      </c>
    </row>
    <row r="435" spans="1:41" x14ac:dyDescent="0.25">
      <c r="A435" t="s">
        <v>463</v>
      </c>
      <c r="B435" t="str">
        <f t="shared" si="6"/>
        <v>205R01539</v>
      </c>
      <c r="F435">
        <v>-121.9033</v>
      </c>
      <c r="G435">
        <v>37.314900000000002</v>
      </c>
      <c r="I435" t="str">
        <f>IF($B435="","",IFERROR(VLOOKUP($B435,[1]!Table1[#All],3,FALSE),""))</f>
        <v/>
      </c>
      <c r="J435" t="str">
        <f>IF($B435="","",IFERROR(VLOOKUP($B435,[1]!Table1[#All],5,FALSE),""))</f>
        <v/>
      </c>
      <c r="K435" t="str">
        <f>IF($B435="","",IFERROR(VLOOKUP($B435,[1]!Table1[#All],7,FALSE),""))</f>
        <v/>
      </c>
      <c r="L435" t="str">
        <f>IF($B435="","",IFERROR(VLOOKUP($B435,[1]!Table1[#All],70,FALSE),""))</f>
        <v/>
      </c>
      <c r="M435">
        <v>139.63</v>
      </c>
      <c r="N435" t="str">
        <f>IF($B435="","",IFERROR(VLOOKUP($B435,[1]!Table1[#All],N$1,FALSE),""))</f>
        <v/>
      </c>
      <c r="O435" t="str">
        <f>IF($B435="","",IFERROR(VLOOKUP($B435,[1]!Table1[#All],O$1,FALSE),""))</f>
        <v/>
      </c>
      <c r="P435" t="str">
        <f>IF($B435="","",IFERROR(VLOOKUP($B435,[1]!Table1[#All],P$1,FALSE),""))</f>
        <v/>
      </c>
      <c r="Q435" t="str">
        <f>IF($B435="","",IFERROR(VLOOKUP($B435,[1]!Table1[#All],Q$1,FALSE),""))</f>
        <v/>
      </c>
      <c r="R435" t="str">
        <f>IF($B435="","",IFERROR(VLOOKUP($B435,[1]!Table1[#All],R$1,FALSE),""))</f>
        <v/>
      </c>
      <c r="S435" t="str">
        <f>IF($B435="","",IFERROR(VLOOKUP($B435,[1]!Table1[#All],S$1,FALSE),""))</f>
        <v/>
      </c>
      <c r="T435" t="str">
        <f>IF($B435="","",IFERROR(VLOOKUP($B435,[1]!Table1[#All],T$1,FALSE),""))</f>
        <v/>
      </c>
      <c r="U435" t="str">
        <f>IF($B435="","",IFERROR(VLOOKUP($B435,[1]!Table1[#All],U$1,FALSE),""))</f>
        <v/>
      </c>
      <c r="V435" t="str">
        <f>IF($B435="","",IFERROR(VLOOKUP($B435,[1]!Table1[#All],V$1,FALSE),""))</f>
        <v/>
      </c>
      <c r="W435" t="str">
        <f>IF($B435="","",IFERROR(VLOOKUP($B435,[1]!Table1[#All],W$1,FALSE),""))</f>
        <v/>
      </c>
      <c r="X435" t="str">
        <f>IF($B435="","",IFERROR(VLOOKUP($B435,[1]!Table1[#All],X$1,FALSE),""))</f>
        <v/>
      </c>
      <c r="Y435" t="str">
        <f>IF($B435="","",IFERROR(VLOOKUP($B435,[1]!Table1[#All],Y$1,FALSE),""))</f>
        <v/>
      </c>
      <c r="Z435">
        <v>33</v>
      </c>
      <c r="AA435">
        <v>1124</v>
      </c>
      <c r="AB435">
        <v>2179</v>
      </c>
      <c r="AC435">
        <v>37923</v>
      </c>
      <c r="AD435">
        <v>810</v>
      </c>
      <c r="AE435">
        <v>0.27</v>
      </c>
      <c r="AF435">
        <v>1.49</v>
      </c>
      <c r="AG435">
        <v>4.8099999999999996</v>
      </c>
      <c r="AH435">
        <v>0.12</v>
      </c>
      <c r="AI435">
        <v>6.06</v>
      </c>
      <c r="AJ435">
        <v>2.91</v>
      </c>
      <c r="AK435">
        <v>0.28999999999999998</v>
      </c>
      <c r="AL435">
        <v>77</v>
      </c>
      <c r="AM435">
        <v>-0.1</v>
      </c>
      <c r="AN435">
        <v>0.21</v>
      </c>
      <c r="AO435">
        <v>2.14</v>
      </c>
    </row>
    <row r="436" spans="1:41" x14ac:dyDescent="0.25">
      <c r="A436" t="s">
        <v>464</v>
      </c>
      <c r="B436" t="str">
        <f t="shared" si="6"/>
        <v>205R01562</v>
      </c>
      <c r="F436">
        <v>-121.92400000000001</v>
      </c>
      <c r="G436">
        <v>37.22</v>
      </c>
      <c r="I436" t="str">
        <f>IF($B436="","",IFERROR(VLOOKUP($B436,[1]!Table1[#All],3,FALSE),""))</f>
        <v/>
      </c>
      <c r="J436" t="str">
        <f>IF($B436="","",IFERROR(VLOOKUP($B436,[1]!Table1[#All],5,FALSE),""))</f>
        <v/>
      </c>
      <c r="K436" t="str">
        <f>IF($B436="","",IFERROR(VLOOKUP($B436,[1]!Table1[#All],7,FALSE),""))</f>
        <v/>
      </c>
      <c r="L436" t="str">
        <f>IF($B436="","",IFERROR(VLOOKUP($B436,[1]!Table1[#All],70,FALSE),""))</f>
        <v/>
      </c>
      <c r="M436">
        <v>3.48</v>
      </c>
      <c r="N436" t="str">
        <f>IF($B436="","",IFERROR(VLOOKUP($B436,[1]!Table1[#All],N$1,FALSE),""))</f>
        <v/>
      </c>
      <c r="O436" t="str">
        <f>IF($B436="","",IFERROR(VLOOKUP($B436,[1]!Table1[#All],O$1,FALSE),""))</f>
        <v/>
      </c>
      <c r="P436" t="str">
        <f>IF($B436="","",IFERROR(VLOOKUP($B436,[1]!Table1[#All],P$1,FALSE),""))</f>
        <v/>
      </c>
      <c r="Q436" t="str">
        <f>IF($B436="","",IFERROR(VLOOKUP($B436,[1]!Table1[#All],Q$1,FALSE),""))</f>
        <v/>
      </c>
      <c r="R436" t="str">
        <f>IF($B436="","",IFERROR(VLOOKUP($B436,[1]!Table1[#All],R$1,FALSE),""))</f>
        <v/>
      </c>
      <c r="S436" t="str">
        <f>IF($B436="","",IFERROR(VLOOKUP($B436,[1]!Table1[#All],S$1,FALSE),""))</f>
        <v/>
      </c>
      <c r="T436" t="str">
        <f>IF($B436="","",IFERROR(VLOOKUP($B436,[1]!Table1[#All],T$1,FALSE),""))</f>
        <v/>
      </c>
      <c r="U436" t="str">
        <f>IF($B436="","",IFERROR(VLOOKUP($B436,[1]!Table1[#All],U$1,FALSE),""))</f>
        <v/>
      </c>
      <c r="V436" t="str">
        <f>IF($B436="","",IFERROR(VLOOKUP($B436,[1]!Table1[#All],V$1,FALSE),""))</f>
        <v/>
      </c>
      <c r="W436" t="str">
        <f>IF($B436="","",IFERROR(VLOOKUP($B436,[1]!Table1[#All],W$1,FALSE),""))</f>
        <v/>
      </c>
      <c r="X436" t="str">
        <f>IF($B436="","",IFERROR(VLOOKUP($B436,[1]!Table1[#All],X$1,FALSE),""))</f>
        <v/>
      </c>
      <c r="Y436" t="str">
        <f>IF($B436="","",IFERROR(VLOOKUP($B436,[1]!Table1[#All],Y$1,FALSE),""))</f>
        <v/>
      </c>
      <c r="Z436">
        <v>148</v>
      </c>
      <c r="AA436">
        <v>608</v>
      </c>
      <c r="AB436">
        <v>2156</v>
      </c>
      <c r="AC436">
        <v>67647</v>
      </c>
      <c r="AD436">
        <v>600</v>
      </c>
      <c r="AE436">
        <v>0.28999999999999998</v>
      </c>
      <c r="AF436">
        <v>1.53</v>
      </c>
      <c r="AG436">
        <v>4.32</v>
      </c>
      <c r="AH436">
        <v>0.15</v>
      </c>
      <c r="AI436">
        <v>7.26</v>
      </c>
      <c r="AJ436">
        <v>3.33</v>
      </c>
      <c r="AK436">
        <v>0.3</v>
      </c>
      <c r="AL436">
        <v>100</v>
      </c>
      <c r="AM436">
        <v>-0.57999999999999996</v>
      </c>
      <c r="AN436">
        <v>0.05</v>
      </c>
      <c r="AO436">
        <v>0.54</v>
      </c>
    </row>
    <row r="437" spans="1:41" x14ac:dyDescent="0.25">
      <c r="A437" t="s">
        <v>465</v>
      </c>
      <c r="B437" t="str">
        <f t="shared" si="6"/>
        <v>205R01578</v>
      </c>
      <c r="F437">
        <v>-122.00579999999999</v>
      </c>
      <c r="G437">
        <v>37.240400000000001</v>
      </c>
      <c r="I437" t="str">
        <f>IF($B437="","",IFERROR(VLOOKUP($B437,[1]!Table1[#All],3,FALSE),""))</f>
        <v/>
      </c>
      <c r="J437" t="str">
        <f>IF($B437="","",IFERROR(VLOOKUP($B437,[1]!Table1[#All],5,FALSE),""))</f>
        <v/>
      </c>
      <c r="K437" t="str">
        <f>IF($B437="","",IFERROR(VLOOKUP($B437,[1]!Table1[#All],7,FALSE),""))</f>
        <v/>
      </c>
      <c r="L437" t="str">
        <f>IF($B437="","",IFERROR(VLOOKUP($B437,[1]!Table1[#All],70,FALSE),""))</f>
        <v/>
      </c>
      <c r="M437">
        <v>5.96</v>
      </c>
      <c r="N437" t="str">
        <f>IF($B437="","",IFERROR(VLOOKUP($B437,[1]!Table1[#All],N$1,FALSE),""))</f>
        <v/>
      </c>
      <c r="O437" t="str">
        <f>IF($B437="","",IFERROR(VLOOKUP($B437,[1]!Table1[#All],O$1,FALSE),""))</f>
        <v/>
      </c>
      <c r="P437" t="str">
        <f>IF($B437="","",IFERROR(VLOOKUP($B437,[1]!Table1[#All],P$1,FALSE),""))</f>
        <v/>
      </c>
      <c r="Q437" t="str">
        <f>IF($B437="","",IFERROR(VLOOKUP($B437,[1]!Table1[#All],Q$1,FALSE),""))</f>
        <v/>
      </c>
      <c r="R437" t="str">
        <f>IF($B437="","",IFERROR(VLOOKUP($B437,[1]!Table1[#All],R$1,FALSE),""))</f>
        <v/>
      </c>
      <c r="S437" t="str">
        <f>IF($B437="","",IFERROR(VLOOKUP($B437,[1]!Table1[#All],S$1,FALSE),""))</f>
        <v/>
      </c>
      <c r="T437" t="str">
        <f>IF($B437="","",IFERROR(VLOOKUP($B437,[1]!Table1[#All],T$1,FALSE),""))</f>
        <v/>
      </c>
      <c r="U437" t="str">
        <f>IF($B437="","",IFERROR(VLOOKUP($B437,[1]!Table1[#All],U$1,FALSE),""))</f>
        <v/>
      </c>
      <c r="V437" t="str">
        <f>IF($B437="","",IFERROR(VLOOKUP($B437,[1]!Table1[#All],V$1,FALSE),""))</f>
        <v/>
      </c>
      <c r="W437" t="str">
        <f>IF($B437="","",IFERROR(VLOOKUP($B437,[1]!Table1[#All],W$1,FALSE),""))</f>
        <v/>
      </c>
      <c r="X437" t="str">
        <f>IF($B437="","",IFERROR(VLOOKUP($B437,[1]!Table1[#All],X$1,FALSE),""))</f>
        <v/>
      </c>
      <c r="Y437" t="str">
        <f>IF($B437="","",IFERROR(VLOOKUP($B437,[1]!Table1[#All],Y$1,FALSE),""))</f>
        <v/>
      </c>
      <c r="Z437">
        <v>149</v>
      </c>
      <c r="AA437">
        <v>642</v>
      </c>
      <c r="AB437">
        <v>2201</v>
      </c>
      <c r="AC437">
        <v>49478</v>
      </c>
      <c r="AD437">
        <v>742</v>
      </c>
      <c r="AE437">
        <v>0.22</v>
      </c>
      <c r="AF437">
        <v>1.47</v>
      </c>
      <c r="AG437">
        <v>3.72</v>
      </c>
      <c r="AH437">
        <v>0.16</v>
      </c>
      <c r="AI437">
        <v>4.66</v>
      </c>
      <c r="AJ437">
        <v>3.63</v>
      </c>
      <c r="AK437">
        <v>0.06</v>
      </c>
      <c r="AL437">
        <v>44</v>
      </c>
      <c r="AM437">
        <v>-7.0000000000000007E-2</v>
      </c>
      <c r="AN437">
        <v>0.15</v>
      </c>
      <c r="AO437">
        <v>0.78</v>
      </c>
    </row>
    <row r="438" spans="1:41" x14ac:dyDescent="0.25">
      <c r="A438" t="s">
        <v>466</v>
      </c>
      <c r="B438" t="str">
        <f t="shared" si="6"/>
        <v>205R01582</v>
      </c>
      <c r="F438">
        <v>-121.90598</v>
      </c>
      <c r="G438">
        <v>37.504629999999999</v>
      </c>
      <c r="I438" t="str">
        <f>IF($B438="","",IFERROR(VLOOKUP($B438,[1]!Table1[#All],3,FALSE),""))</f>
        <v/>
      </c>
      <c r="J438" t="str">
        <f>IF($B438="","",IFERROR(VLOOKUP($B438,[1]!Table1[#All],5,FALSE),""))</f>
        <v/>
      </c>
      <c r="K438" t="str">
        <f>IF($B438="","",IFERROR(VLOOKUP($B438,[1]!Table1[#All],7,FALSE),""))</f>
        <v/>
      </c>
      <c r="L438" t="str">
        <f>IF($B438="","",IFERROR(VLOOKUP($B438,[1]!Table1[#All],70,FALSE),""))</f>
        <v/>
      </c>
      <c r="M438">
        <v>104.89</v>
      </c>
      <c r="N438" t="str">
        <f>IF($B438="","",IFERROR(VLOOKUP($B438,[1]!Table1[#All],N$1,FALSE),""))</f>
        <v/>
      </c>
      <c r="O438" t="str">
        <f>IF($B438="","",IFERROR(VLOOKUP($B438,[1]!Table1[#All],O$1,FALSE),""))</f>
        <v/>
      </c>
      <c r="P438" t="str">
        <f>IF($B438="","",IFERROR(VLOOKUP($B438,[1]!Table1[#All],P$1,FALSE),""))</f>
        <v/>
      </c>
      <c r="Q438" t="str">
        <f>IF($B438="","",IFERROR(VLOOKUP($B438,[1]!Table1[#All],Q$1,FALSE),""))</f>
        <v/>
      </c>
      <c r="R438" t="str">
        <f>IF($B438="","",IFERROR(VLOOKUP($B438,[1]!Table1[#All],R$1,FALSE),""))</f>
        <v/>
      </c>
      <c r="S438" t="str">
        <f>IF($B438="","",IFERROR(VLOOKUP($B438,[1]!Table1[#All],S$1,FALSE),""))</f>
        <v/>
      </c>
      <c r="T438" t="str">
        <f>IF($B438="","",IFERROR(VLOOKUP($B438,[1]!Table1[#All],T$1,FALSE),""))</f>
        <v/>
      </c>
      <c r="U438" t="str">
        <f>IF($B438="","",IFERROR(VLOOKUP($B438,[1]!Table1[#All],U$1,FALSE),""))</f>
        <v/>
      </c>
      <c r="V438" t="str">
        <f>IF($B438="","",IFERROR(VLOOKUP($B438,[1]!Table1[#All],V$1,FALSE),""))</f>
        <v/>
      </c>
      <c r="W438" t="str">
        <f>IF($B438="","",IFERROR(VLOOKUP($B438,[1]!Table1[#All],W$1,FALSE),""))</f>
        <v/>
      </c>
      <c r="X438" t="str">
        <f>IF($B438="","",IFERROR(VLOOKUP($B438,[1]!Table1[#All],X$1,FALSE),""))</f>
        <v/>
      </c>
      <c r="Y438" t="str">
        <f>IF($B438="","",IFERROR(VLOOKUP($B438,[1]!Table1[#All],Y$1,FALSE),""))</f>
        <v/>
      </c>
      <c r="Z438">
        <v>136</v>
      </c>
      <c r="AA438">
        <v>665</v>
      </c>
      <c r="AB438">
        <v>2125</v>
      </c>
      <c r="AC438">
        <v>42243</v>
      </c>
      <c r="AD438">
        <v>555</v>
      </c>
      <c r="AE438">
        <v>0.3</v>
      </c>
      <c r="AF438">
        <v>1.53</v>
      </c>
      <c r="AG438">
        <v>1.91</v>
      </c>
      <c r="AH438">
        <v>0.12</v>
      </c>
      <c r="AI438">
        <v>5.51</v>
      </c>
      <c r="AJ438">
        <v>1.86</v>
      </c>
      <c r="AK438">
        <v>0.25</v>
      </c>
      <c r="AL438">
        <v>100</v>
      </c>
      <c r="AM438">
        <v>-0.79</v>
      </c>
      <c r="AN438">
        <v>0.04</v>
      </c>
      <c r="AO438">
        <v>2.02</v>
      </c>
    </row>
    <row r="439" spans="1:41" x14ac:dyDescent="0.25">
      <c r="A439" t="s">
        <v>467</v>
      </c>
      <c r="B439" t="str">
        <f t="shared" si="6"/>
        <v>205R01610</v>
      </c>
      <c r="F439">
        <v>-121.971</v>
      </c>
      <c r="G439">
        <v>37.158000000000001</v>
      </c>
      <c r="I439" t="str">
        <f>IF($B439="","",IFERROR(VLOOKUP($B439,[1]!Table1[#All],3,FALSE),""))</f>
        <v/>
      </c>
      <c r="J439" t="str">
        <f>IF($B439="","",IFERROR(VLOOKUP($B439,[1]!Table1[#All],5,FALSE),""))</f>
        <v/>
      </c>
      <c r="K439" t="str">
        <f>IF($B439="","",IFERROR(VLOOKUP($B439,[1]!Table1[#All],7,FALSE),""))</f>
        <v/>
      </c>
      <c r="L439" t="str">
        <f>IF($B439="","",IFERROR(VLOOKUP($B439,[1]!Table1[#All],70,FALSE),""))</f>
        <v/>
      </c>
      <c r="M439">
        <v>69.23</v>
      </c>
      <c r="N439" t="str">
        <f>IF($B439="","",IFERROR(VLOOKUP($B439,[1]!Table1[#All],N$1,FALSE),""))</f>
        <v/>
      </c>
      <c r="O439" t="str">
        <f>IF($B439="","",IFERROR(VLOOKUP($B439,[1]!Table1[#All],O$1,FALSE),""))</f>
        <v/>
      </c>
      <c r="P439" t="str">
        <f>IF($B439="","",IFERROR(VLOOKUP($B439,[1]!Table1[#All],P$1,FALSE),""))</f>
        <v/>
      </c>
      <c r="Q439" t="str">
        <f>IF($B439="","",IFERROR(VLOOKUP($B439,[1]!Table1[#All],Q$1,FALSE),""))</f>
        <v/>
      </c>
      <c r="R439" t="str">
        <f>IF($B439="","",IFERROR(VLOOKUP($B439,[1]!Table1[#All],R$1,FALSE),""))</f>
        <v/>
      </c>
      <c r="S439" t="str">
        <f>IF($B439="","",IFERROR(VLOOKUP($B439,[1]!Table1[#All],S$1,FALSE),""))</f>
        <v/>
      </c>
      <c r="T439" t="str">
        <f>IF($B439="","",IFERROR(VLOOKUP($B439,[1]!Table1[#All],T$1,FALSE),""))</f>
        <v/>
      </c>
      <c r="U439" t="str">
        <f>IF($B439="","",IFERROR(VLOOKUP($B439,[1]!Table1[#All],U$1,FALSE),""))</f>
        <v/>
      </c>
      <c r="V439" t="str">
        <f>IF($B439="","",IFERROR(VLOOKUP($B439,[1]!Table1[#All],V$1,FALSE),""))</f>
        <v/>
      </c>
      <c r="W439" t="str">
        <f>IF($B439="","",IFERROR(VLOOKUP($B439,[1]!Table1[#All],W$1,FALSE),""))</f>
        <v/>
      </c>
      <c r="X439" t="str">
        <f>IF($B439="","",IFERROR(VLOOKUP($B439,[1]!Table1[#All],X$1,FALSE),""))</f>
        <v/>
      </c>
      <c r="Y439" t="str">
        <f>IF($B439="","",IFERROR(VLOOKUP($B439,[1]!Table1[#All],Y$1,FALSE),""))</f>
        <v/>
      </c>
      <c r="Z439">
        <v>223</v>
      </c>
      <c r="AA439">
        <v>933</v>
      </c>
      <c r="AB439">
        <v>2098</v>
      </c>
      <c r="AC439">
        <v>103444</v>
      </c>
      <c r="AD439">
        <v>1091</v>
      </c>
      <c r="AE439">
        <v>0.27</v>
      </c>
      <c r="AF439">
        <v>1.52</v>
      </c>
      <c r="AG439">
        <v>8.65</v>
      </c>
      <c r="AH439">
        <v>0.11</v>
      </c>
      <c r="AI439">
        <v>8.91</v>
      </c>
      <c r="AJ439">
        <v>3.44</v>
      </c>
      <c r="AK439">
        <v>0.6</v>
      </c>
      <c r="AL439">
        <v>100</v>
      </c>
      <c r="AM439">
        <v>-0.79</v>
      </c>
      <c r="AN439">
        <v>0.04</v>
      </c>
      <c r="AO439">
        <v>1.84</v>
      </c>
    </row>
    <row r="440" spans="1:41" x14ac:dyDescent="0.25">
      <c r="A440" t="s">
        <v>468</v>
      </c>
      <c r="B440" t="str">
        <f t="shared" si="6"/>
        <v>205R01669</v>
      </c>
      <c r="F440">
        <v>-121.648</v>
      </c>
      <c r="G440">
        <v>37.165999999999997</v>
      </c>
      <c r="I440" t="str">
        <f>IF($B440="","",IFERROR(VLOOKUP($B440,[1]!Table1[#All],3,FALSE),""))</f>
        <v/>
      </c>
      <c r="J440" t="str">
        <f>IF($B440="","",IFERROR(VLOOKUP($B440,[1]!Table1[#All],5,FALSE),""))</f>
        <v/>
      </c>
      <c r="K440" t="str">
        <f>IF($B440="","",IFERROR(VLOOKUP($B440,[1]!Table1[#All],7,FALSE),""))</f>
        <v/>
      </c>
      <c r="L440" t="str">
        <f>IF($B440="","",IFERROR(VLOOKUP($B440,[1]!Table1[#All],70,FALSE),""))</f>
        <v/>
      </c>
      <c r="M440">
        <v>799.15</v>
      </c>
      <c r="N440" t="str">
        <f>IF($B440="","",IFERROR(VLOOKUP($B440,[1]!Table1[#All],N$1,FALSE),""))</f>
        <v/>
      </c>
      <c r="O440" t="str">
        <f>IF($B440="","",IFERROR(VLOOKUP($B440,[1]!Table1[#All],O$1,FALSE),""))</f>
        <v/>
      </c>
      <c r="P440" t="str">
        <f>IF($B440="","",IFERROR(VLOOKUP($B440,[1]!Table1[#All],P$1,FALSE),""))</f>
        <v/>
      </c>
      <c r="Q440" t="str">
        <f>IF($B440="","",IFERROR(VLOOKUP($B440,[1]!Table1[#All],Q$1,FALSE),""))</f>
        <v/>
      </c>
      <c r="R440" t="str">
        <f>IF($B440="","",IFERROR(VLOOKUP($B440,[1]!Table1[#All],R$1,FALSE),""))</f>
        <v/>
      </c>
      <c r="S440" t="str">
        <f>IF($B440="","",IFERROR(VLOOKUP($B440,[1]!Table1[#All],S$1,FALSE),""))</f>
        <v/>
      </c>
      <c r="T440" t="str">
        <f>IF($B440="","",IFERROR(VLOOKUP($B440,[1]!Table1[#All],T$1,FALSE),""))</f>
        <v/>
      </c>
      <c r="U440" t="str">
        <f>IF($B440="","",IFERROR(VLOOKUP($B440,[1]!Table1[#All],U$1,FALSE),""))</f>
        <v/>
      </c>
      <c r="V440" t="str">
        <f>IF($B440="","",IFERROR(VLOOKUP($B440,[1]!Table1[#All],V$1,FALSE),""))</f>
        <v/>
      </c>
      <c r="W440" t="str">
        <f>IF($B440="","",IFERROR(VLOOKUP($B440,[1]!Table1[#All],W$1,FALSE),""))</f>
        <v/>
      </c>
      <c r="X440" t="str">
        <f>IF($B440="","",IFERROR(VLOOKUP($B440,[1]!Table1[#All],X$1,FALSE),""))</f>
        <v/>
      </c>
      <c r="Y440" t="str">
        <f>IF($B440="","",IFERROR(VLOOKUP($B440,[1]!Table1[#All],Y$1,FALSE),""))</f>
        <v/>
      </c>
      <c r="Z440">
        <v>118</v>
      </c>
      <c r="AA440">
        <v>993</v>
      </c>
      <c r="AB440">
        <v>2301</v>
      </c>
      <c r="AC440">
        <v>51994</v>
      </c>
      <c r="AD440">
        <v>552</v>
      </c>
      <c r="AE440">
        <v>0.28000000000000003</v>
      </c>
      <c r="AF440">
        <v>1.52</v>
      </c>
      <c r="AG440">
        <v>5.4</v>
      </c>
      <c r="AH440">
        <v>0.1</v>
      </c>
      <c r="AI440">
        <v>8.42</v>
      </c>
      <c r="AJ440">
        <v>3.09</v>
      </c>
      <c r="AK440">
        <v>0.46</v>
      </c>
      <c r="AL440">
        <v>100</v>
      </c>
      <c r="AM440">
        <v>-0.73</v>
      </c>
      <c r="AN440">
        <v>0.04</v>
      </c>
      <c r="AO440">
        <v>2.9</v>
      </c>
    </row>
    <row r="441" spans="1:41" x14ac:dyDescent="0.25">
      <c r="A441" t="s">
        <v>469</v>
      </c>
      <c r="B441" t="str">
        <f t="shared" si="6"/>
        <v>205R01704</v>
      </c>
      <c r="F441">
        <v>-122.261</v>
      </c>
      <c r="G441">
        <v>37.433999999999997</v>
      </c>
      <c r="I441" t="str">
        <f>IF($B441="","",IFERROR(VLOOKUP($B441,[1]!Table1[#All],3,FALSE),""))</f>
        <v/>
      </c>
      <c r="J441" t="str">
        <f>IF($B441="","",IFERROR(VLOOKUP($B441,[1]!Table1[#All],5,FALSE),""))</f>
        <v/>
      </c>
      <c r="K441" t="str">
        <f>IF($B441="","",IFERROR(VLOOKUP($B441,[1]!Table1[#All],7,FALSE),""))</f>
        <v/>
      </c>
      <c r="L441" t="str">
        <f>IF($B441="","",IFERROR(VLOOKUP($B441,[1]!Table1[#All],70,FALSE),""))</f>
        <v/>
      </c>
      <c r="M441">
        <v>5.43</v>
      </c>
      <c r="N441" t="str">
        <f>IF($B441="","",IFERROR(VLOOKUP($B441,[1]!Table1[#All],N$1,FALSE),""))</f>
        <v/>
      </c>
      <c r="O441" t="str">
        <f>IF($B441="","",IFERROR(VLOOKUP($B441,[1]!Table1[#All],O$1,FALSE),""))</f>
        <v/>
      </c>
      <c r="P441" t="str">
        <f>IF($B441="","",IFERROR(VLOOKUP($B441,[1]!Table1[#All],P$1,FALSE),""))</f>
        <v/>
      </c>
      <c r="Q441" t="str">
        <f>IF($B441="","",IFERROR(VLOOKUP($B441,[1]!Table1[#All],Q$1,FALSE),""))</f>
        <v/>
      </c>
      <c r="R441" t="str">
        <f>IF($B441="","",IFERROR(VLOOKUP($B441,[1]!Table1[#All],R$1,FALSE),""))</f>
        <v/>
      </c>
      <c r="S441" t="str">
        <f>IF($B441="","",IFERROR(VLOOKUP($B441,[1]!Table1[#All],S$1,FALSE),""))</f>
        <v/>
      </c>
      <c r="T441" t="str">
        <f>IF($B441="","",IFERROR(VLOOKUP($B441,[1]!Table1[#All],T$1,FALSE),""))</f>
        <v/>
      </c>
      <c r="U441" t="str">
        <f>IF($B441="","",IFERROR(VLOOKUP($B441,[1]!Table1[#All],U$1,FALSE),""))</f>
        <v/>
      </c>
      <c r="V441" t="str">
        <f>IF($B441="","",IFERROR(VLOOKUP($B441,[1]!Table1[#All],V$1,FALSE),""))</f>
        <v/>
      </c>
      <c r="W441" t="str">
        <f>IF($B441="","",IFERROR(VLOOKUP($B441,[1]!Table1[#All],W$1,FALSE),""))</f>
        <v/>
      </c>
      <c r="X441" t="str">
        <f>IF($B441="","",IFERROR(VLOOKUP($B441,[1]!Table1[#All],X$1,FALSE),""))</f>
        <v/>
      </c>
      <c r="Y441" t="str">
        <f>IF($B441="","",IFERROR(VLOOKUP($B441,[1]!Table1[#All],Y$1,FALSE),""))</f>
        <v/>
      </c>
      <c r="Z441">
        <v>117</v>
      </c>
      <c r="AA441">
        <v>150</v>
      </c>
      <c r="AB441">
        <v>2240</v>
      </c>
      <c r="AC441">
        <v>65651</v>
      </c>
      <c r="AD441">
        <v>543</v>
      </c>
      <c r="AE441">
        <v>0.27</v>
      </c>
      <c r="AF441">
        <v>1.45</v>
      </c>
      <c r="AG441">
        <v>2.75</v>
      </c>
      <c r="AH441">
        <v>0.16</v>
      </c>
      <c r="AI441">
        <v>4.92</v>
      </c>
      <c r="AJ441">
        <v>1.36</v>
      </c>
      <c r="AK441">
        <v>0.06</v>
      </c>
      <c r="AL441">
        <v>100</v>
      </c>
      <c r="AM441">
        <v>-0.57999999999999996</v>
      </c>
      <c r="AN441">
        <v>0.04</v>
      </c>
      <c r="AO441">
        <v>0.73</v>
      </c>
    </row>
    <row r="442" spans="1:41" x14ac:dyDescent="0.25">
      <c r="A442" t="s">
        <v>470</v>
      </c>
      <c r="B442" t="str">
        <f t="shared" si="6"/>
        <v>205R01706</v>
      </c>
      <c r="F442">
        <v>-122.026</v>
      </c>
      <c r="G442">
        <v>37.265999999999998</v>
      </c>
      <c r="I442" t="str">
        <f>IF($B442="","",IFERROR(VLOOKUP($B442,[1]!Table1[#All],3,FALSE),""))</f>
        <v/>
      </c>
      <c r="J442" t="str">
        <f>IF($B442="","",IFERROR(VLOOKUP($B442,[1]!Table1[#All],5,FALSE),""))</f>
        <v/>
      </c>
      <c r="K442" t="str">
        <f>IF($B442="","",IFERROR(VLOOKUP($B442,[1]!Table1[#All],7,FALSE),""))</f>
        <v/>
      </c>
      <c r="L442" t="str">
        <f>IF($B442="","",IFERROR(VLOOKUP($B442,[1]!Table1[#All],70,FALSE),""))</f>
        <v/>
      </c>
      <c r="M442">
        <v>41.94</v>
      </c>
      <c r="N442" t="str">
        <f>IF($B442="","",IFERROR(VLOOKUP($B442,[1]!Table1[#All],N$1,FALSE),""))</f>
        <v/>
      </c>
      <c r="O442" t="str">
        <f>IF($B442="","",IFERROR(VLOOKUP($B442,[1]!Table1[#All],O$1,FALSE),""))</f>
        <v/>
      </c>
      <c r="P442" t="str">
        <f>IF($B442="","",IFERROR(VLOOKUP($B442,[1]!Table1[#All],P$1,FALSE),""))</f>
        <v/>
      </c>
      <c r="Q442" t="str">
        <f>IF($B442="","",IFERROR(VLOOKUP($B442,[1]!Table1[#All],Q$1,FALSE),""))</f>
        <v/>
      </c>
      <c r="R442" t="str">
        <f>IF($B442="","",IFERROR(VLOOKUP($B442,[1]!Table1[#All],R$1,FALSE),""))</f>
        <v/>
      </c>
      <c r="S442" t="str">
        <f>IF($B442="","",IFERROR(VLOOKUP($B442,[1]!Table1[#All],S$1,FALSE),""))</f>
        <v/>
      </c>
      <c r="T442" t="str">
        <f>IF($B442="","",IFERROR(VLOOKUP($B442,[1]!Table1[#All],T$1,FALSE),""))</f>
        <v/>
      </c>
      <c r="U442" t="str">
        <f>IF($B442="","",IFERROR(VLOOKUP($B442,[1]!Table1[#All],U$1,FALSE),""))</f>
        <v/>
      </c>
      <c r="V442" t="str">
        <f>IF($B442="","",IFERROR(VLOOKUP($B442,[1]!Table1[#All],V$1,FALSE),""))</f>
        <v/>
      </c>
      <c r="W442" t="str">
        <f>IF($B442="","",IFERROR(VLOOKUP($B442,[1]!Table1[#All],W$1,FALSE),""))</f>
        <v/>
      </c>
      <c r="X442" t="str">
        <f>IF($B442="","",IFERROR(VLOOKUP($B442,[1]!Table1[#All],X$1,FALSE),""))</f>
        <v/>
      </c>
      <c r="Y442" t="str">
        <f>IF($B442="","",IFERROR(VLOOKUP($B442,[1]!Table1[#All],Y$1,FALSE),""))</f>
        <v/>
      </c>
      <c r="Z442">
        <v>123</v>
      </c>
      <c r="AA442">
        <v>863</v>
      </c>
      <c r="AB442">
        <v>2154</v>
      </c>
      <c r="AC442">
        <v>71393</v>
      </c>
      <c r="AD442">
        <v>850</v>
      </c>
      <c r="AE442">
        <v>0.21</v>
      </c>
      <c r="AF442">
        <v>1.47</v>
      </c>
      <c r="AG442">
        <v>4.95</v>
      </c>
      <c r="AH442">
        <v>0.14000000000000001</v>
      </c>
      <c r="AI442">
        <v>11.08</v>
      </c>
      <c r="AJ442">
        <v>3.58</v>
      </c>
      <c r="AK442">
        <v>0.65</v>
      </c>
      <c r="AL442">
        <v>49</v>
      </c>
      <c r="AM442">
        <v>-0.51</v>
      </c>
      <c r="AN442">
        <v>0.08</v>
      </c>
      <c r="AO442">
        <v>1.62</v>
      </c>
    </row>
    <row r="443" spans="1:41" x14ac:dyDescent="0.25">
      <c r="A443" t="s">
        <v>471</v>
      </c>
      <c r="B443" t="str">
        <f t="shared" si="6"/>
        <v>205R01715</v>
      </c>
      <c r="F443">
        <v>-122.111</v>
      </c>
      <c r="G443">
        <v>37.356000000000002</v>
      </c>
      <c r="I443" t="str">
        <f>IF($B443="","",IFERROR(VLOOKUP($B443,[1]!Table1[#All],3,FALSE),""))</f>
        <v/>
      </c>
      <c r="J443" t="str">
        <f>IF($B443="","",IFERROR(VLOOKUP($B443,[1]!Table1[#All],5,FALSE),""))</f>
        <v/>
      </c>
      <c r="K443" t="str">
        <f>IF($B443="","",IFERROR(VLOOKUP($B443,[1]!Table1[#All],7,FALSE),""))</f>
        <v/>
      </c>
      <c r="L443" t="str">
        <f>IF($B443="","",IFERROR(VLOOKUP($B443,[1]!Table1[#All],70,FALSE),""))</f>
        <v/>
      </c>
      <c r="M443">
        <v>3.4</v>
      </c>
      <c r="N443" t="str">
        <f>IF($B443="","",IFERROR(VLOOKUP($B443,[1]!Table1[#All],N$1,FALSE),""))</f>
        <v/>
      </c>
      <c r="O443" t="str">
        <f>IF($B443="","",IFERROR(VLOOKUP($B443,[1]!Table1[#All],O$1,FALSE),""))</f>
        <v/>
      </c>
      <c r="P443" t="str">
        <f>IF($B443="","",IFERROR(VLOOKUP($B443,[1]!Table1[#All],P$1,FALSE),""))</f>
        <v/>
      </c>
      <c r="Q443" t="str">
        <f>IF($B443="","",IFERROR(VLOOKUP($B443,[1]!Table1[#All],Q$1,FALSE),""))</f>
        <v/>
      </c>
      <c r="R443" t="str">
        <f>IF($B443="","",IFERROR(VLOOKUP($B443,[1]!Table1[#All],R$1,FALSE),""))</f>
        <v/>
      </c>
      <c r="S443" t="str">
        <f>IF($B443="","",IFERROR(VLOOKUP($B443,[1]!Table1[#All],S$1,FALSE),""))</f>
        <v/>
      </c>
      <c r="T443" t="str">
        <f>IF($B443="","",IFERROR(VLOOKUP($B443,[1]!Table1[#All],T$1,FALSE),""))</f>
        <v/>
      </c>
      <c r="U443" t="str">
        <f>IF($B443="","",IFERROR(VLOOKUP($B443,[1]!Table1[#All],U$1,FALSE),""))</f>
        <v/>
      </c>
      <c r="V443" t="str">
        <f>IF($B443="","",IFERROR(VLOOKUP($B443,[1]!Table1[#All],V$1,FALSE),""))</f>
        <v/>
      </c>
      <c r="W443" t="str">
        <f>IF($B443="","",IFERROR(VLOOKUP($B443,[1]!Table1[#All],W$1,FALSE),""))</f>
        <v/>
      </c>
      <c r="X443" t="str">
        <f>IF($B443="","",IFERROR(VLOOKUP($B443,[1]!Table1[#All],X$1,FALSE),""))</f>
        <v/>
      </c>
      <c r="Y443" t="str">
        <f>IF($B443="","",IFERROR(VLOOKUP($B443,[1]!Table1[#All],Y$1,FALSE),""))</f>
        <v/>
      </c>
      <c r="Z443">
        <v>86</v>
      </c>
      <c r="AA443">
        <v>259</v>
      </c>
      <c r="AB443">
        <v>2181</v>
      </c>
      <c r="AC443">
        <v>50210</v>
      </c>
      <c r="AD443">
        <v>609</v>
      </c>
      <c r="AE443">
        <v>0.25</v>
      </c>
      <c r="AF443">
        <v>1.48</v>
      </c>
      <c r="AG443">
        <v>4.75</v>
      </c>
      <c r="AH443">
        <v>0.2</v>
      </c>
      <c r="AI443">
        <v>6.13</v>
      </c>
      <c r="AJ443">
        <v>2.61</v>
      </c>
      <c r="AK443">
        <v>0.04</v>
      </c>
      <c r="AL443">
        <v>0</v>
      </c>
      <c r="AM443">
        <v>-0.36</v>
      </c>
      <c r="AN443">
        <v>0.04</v>
      </c>
      <c r="AO443">
        <v>0.53</v>
      </c>
    </row>
    <row r="444" spans="1:41" x14ac:dyDescent="0.25">
      <c r="A444" t="s">
        <v>472</v>
      </c>
      <c r="B444" t="str">
        <f t="shared" si="6"/>
        <v>205R01731</v>
      </c>
      <c r="F444">
        <v>-121.834768</v>
      </c>
      <c r="G444">
        <v>37.392645000000002</v>
      </c>
      <c r="I444" t="str">
        <f>IF($B444="","",IFERROR(VLOOKUP($B444,[1]!Table1[#All],3,FALSE),""))</f>
        <v/>
      </c>
      <c r="J444" t="str">
        <f>IF($B444="","",IFERROR(VLOOKUP($B444,[1]!Table1[#All],5,FALSE),""))</f>
        <v/>
      </c>
      <c r="K444" t="str">
        <f>IF($B444="","",IFERROR(VLOOKUP($B444,[1]!Table1[#All],7,FALSE),""))</f>
        <v/>
      </c>
      <c r="L444" t="str">
        <f>IF($B444="","",IFERROR(VLOOKUP($B444,[1]!Table1[#All],70,FALSE),""))</f>
        <v/>
      </c>
      <c r="M444">
        <v>4.0599999999999996</v>
      </c>
      <c r="N444" t="str">
        <f>IF($B444="","",IFERROR(VLOOKUP($B444,[1]!Table1[#All],N$1,FALSE),""))</f>
        <v/>
      </c>
      <c r="O444" t="str">
        <f>IF($B444="","",IFERROR(VLOOKUP($B444,[1]!Table1[#All],O$1,FALSE),""))</f>
        <v/>
      </c>
      <c r="P444" t="str">
        <f>IF($B444="","",IFERROR(VLOOKUP($B444,[1]!Table1[#All],P$1,FALSE),""))</f>
        <v/>
      </c>
      <c r="Q444" t="str">
        <f>IF($B444="","",IFERROR(VLOOKUP($B444,[1]!Table1[#All],Q$1,FALSE),""))</f>
        <v/>
      </c>
      <c r="R444" t="str">
        <f>IF($B444="","",IFERROR(VLOOKUP($B444,[1]!Table1[#All],R$1,FALSE),""))</f>
        <v/>
      </c>
      <c r="S444" t="str">
        <f>IF($B444="","",IFERROR(VLOOKUP($B444,[1]!Table1[#All],S$1,FALSE),""))</f>
        <v/>
      </c>
      <c r="T444" t="str">
        <f>IF($B444="","",IFERROR(VLOOKUP($B444,[1]!Table1[#All],T$1,FALSE),""))</f>
        <v/>
      </c>
      <c r="U444" t="str">
        <f>IF($B444="","",IFERROR(VLOOKUP($B444,[1]!Table1[#All],U$1,FALSE),""))</f>
        <v/>
      </c>
      <c r="V444" t="str">
        <f>IF($B444="","",IFERROR(VLOOKUP($B444,[1]!Table1[#All],V$1,FALSE),""))</f>
        <v/>
      </c>
      <c r="W444" t="str">
        <f>IF($B444="","",IFERROR(VLOOKUP($B444,[1]!Table1[#All],W$1,FALSE),""))</f>
        <v/>
      </c>
      <c r="X444" t="str">
        <f>IF($B444="","",IFERROR(VLOOKUP($B444,[1]!Table1[#All],X$1,FALSE),""))</f>
        <v/>
      </c>
      <c r="Y444" t="str">
        <f>IF($B444="","",IFERROR(VLOOKUP($B444,[1]!Table1[#All],Y$1,FALSE),""))</f>
        <v/>
      </c>
      <c r="Z444">
        <v>73</v>
      </c>
      <c r="AA444">
        <v>942</v>
      </c>
      <c r="AB444">
        <v>2175</v>
      </c>
      <c r="AC444">
        <v>39752</v>
      </c>
      <c r="AD444">
        <v>684</v>
      </c>
      <c r="AE444">
        <v>0.28999999999999998</v>
      </c>
      <c r="AF444">
        <v>1.53</v>
      </c>
      <c r="AG444">
        <v>3.93</v>
      </c>
      <c r="AH444">
        <v>0.1</v>
      </c>
      <c r="AI444">
        <v>7.75</v>
      </c>
      <c r="AJ444">
        <v>3.12</v>
      </c>
      <c r="AK444">
        <v>0.4</v>
      </c>
      <c r="AL444">
        <v>100</v>
      </c>
      <c r="AM444">
        <v>-0.76</v>
      </c>
      <c r="AN444">
        <v>0.05</v>
      </c>
      <c r="AO444">
        <v>0.61</v>
      </c>
    </row>
    <row r="445" spans="1:41" x14ac:dyDescent="0.25">
      <c r="A445" t="s">
        <v>473</v>
      </c>
      <c r="B445" t="str">
        <f t="shared" si="6"/>
        <v>205R01738</v>
      </c>
      <c r="F445">
        <v>-121.94799999999999</v>
      </c>
      <c r="G445">
        <v>37.238</v>
      </c>
      <c r="I445" t="str">
        <f>IF($B445="","",IFERROR(VLOOKUP($B445,[1]!Table1[#All],3,FALSE),""))</f>
        <v/>
      </c>
      <c r="J445" t="str">
        <f>IF($B445="","",IFERROR(VLOOKUP($B445,[1]!Table1[#All],5,FALSE),""))</f>
        <v/>
      </c>
      <c r="K445" t="str">
        <f>IF($B445="","",IFERROR(VLOOKUP($B445,[1]!Table1[#All],7,FALSE),""))</f>
        <v/>
      </c>
      <c r="L445" t="str">
        <f>IF($B445="","",IFERROR(VLOOKUP($B445,[1]!Table1[#All],70,FALSE),""))</f>
        <v/>
      </c>
      <c r="M445">
        <v>10.59</v>
      </c>
      <c r="N445" t="str">
        <f>IF($B445="","",IFERROR(VLOOKUP($B445,[1]!Table1[#All],N$1,FALSE),""))</f>
        <v/>
      </c>
      <c r="O445" t="str">
        <f>IF($B445="","",IFERROR(VLOOKUP($B445,[1]!Table1[#All],O$1,FALSE),""))</f>
        <v/>
      </c>
      <c r="P445" t="str">
        <f>IF($B445="","",IFERROR(VLOOKUP($B445,[1]!Table1[#All],P$1,FALSE),""))</f>
        <v/>
      </c>
      <c r="Q445" t="str">
        <f>IF($B445="","",IFERROR(VLOOKUP($B445,[1]!Table1[#All],Q$1,FALSE),""))</f>
        <v/>
      </c>
      <c r="R445" t="str">
        <f>IF($B445="","",IFERROR(VLOOKUP($B445,[1]!Table1[#All],R$1,FALSE),""))</f>
        <v/>
      </c>
      <c r="S445" t="str">
        <f>IF($B445="","",IFERROR(VLOOKUP($B445,[1]!Table1[#All],S$1,FALSE),""))</f>
        <v/>
      </c>
      <c r="T445" t="str">
        <f>IF($B445="","",IFERROR(VLOOKUP($B445,[1]!Table1[#All],T$1,FALSE),""))</f>
        <v/>
      </c>
      <c r="U445" t="str">
        <f>IF($B445="","",IFERROR(VLOOKUP($B445,[1]!Table1[#All],U$1,FALSE),""))</f>
        <v/>
      </c>
      <c r="V445" t="str">
        <f>IF($B445="","",IFERROR(VLOOKUP($B445,[1]!Table1[#All],V$1,FALSE),""))</f>
        <v/>
      </c>
      <c r="W445" t="str">
        <f>IF($B445="","",IFERROR(VLOOKUP($B445,[1]!Table1[#All],W$1,FALSE),""))</f>
        <v/>
      </c>
      <c r="X445" t="str">
        <f>IF($B445="","",IFERROR(VLOOKUP($B445,[1]!Table1[#All],X$1,FALSE),""))</f>
        <v/>
      </c>
      <c r="Y445" t="str">
        <f>IF($B445="","",IFERROR(VLOOKUP($B445,[1]!Table1[#All],Y$1,FALSE),""))</f>
        <v/>
      </c>
      <c r="Z445">
        <v>96</v>
      </c>
      <c r="AA445">
        <v>405</v>
      </c>
      <c r="AB445">
        <v>2212</v>
      </c>
      <c r="AC445">
        <v>44561</v>
      </c>
      <c r="AD445">
        <v>463</v>
      </c>
      <c r="AE445">
        <v>0.3</v>
      </c>
      <c r="AF445">
        <v>1.52</v>
      </c>
      <c r="AG445">
        <v>4.21</v>
      </c>
      <c r="AH445">
        <v>0.13</v>
      </c>
      <c r="AI445">
        <v>9.84</v>
      </c>
      <c r="AJ445">
        <v>2.1</v>
      </c>
      <c r="AK445">
        <v>0.64</v>
      </c>
      <c r="AL445">
        <v>79</v>
      </c>
      <c r="AM445">
        <v>0.13</v>
      </c>
      <c r="AN445">
        <v>0.27</v>
      </c>
      <c r="AO445">
        <v>1.02</v>
      </c>
    </row>
    <row r="446" spans="1:41" x14ac:dyDescent="0.25">
      <c r="A446" t="s">
        <v>474</v>
      </c>
      <c r="B446" t="str">
        <f t="shared" si="6"/>
        <v>205R01747</v>
      </c>
      <c r="F446">
        <v>-121.842</v>
      </c>
      <c r="G446">
        <v>37.351999999999997</v>
      </c>
      <c r="I446" t="str">
        <f>IF($B446="","",IFERROR(VLOOKUP($B446,[1]!Table1[#All],3,FALSE),""))</f>
        <v/>
      </c>
      <c r="J446" t="str">
        <f>IF($B446="","",IFERROR(VLOOKUP($B446,[1]!Table1[#All],5,FALSE),""))</f>
        <v/>
      </c>
      <c r="K446" t="str">
        <f>IF($B446="","",IFERROR(VLOOKUP($B446,[1]!Table1[#All],7,FALSE),""))</f>
        <v/>
      </c>
      <c r="L446" t="str">
        <f>IF($B446="","",IFERROR(VLOOKUP($B446,[1]!Table1[#All],70,FALSE),""))</f>
        <v/>
      </c>
      <c r="M446">
        <v>144.66</v>
      </c>
      <c r="N446" t="str">
        <f>IF($B446="","",IFERROR(VLOOKUP($B446,[1]!Table1[#All],N$1,FALSE),""))</f>
        <v/>
      </c>
      <c r="O446" t="str">
        <f>IF($B446="","",IFERROR(VLOOKUP($B446,[1]!Table1[#All],O$1,FALSE),""))</f>
        <v/>
      </c>
      <c r="P446" t="str">
        <f>IF($B446="","",IFERROR(VLOOKUP($B446,[1]!Table1[#All],P$1,FALSE),""))</f>
        <v/>
      </c>
      <c r="Q446" t="str">
        <f>IF($B446="","",IFERROR(VLOOKUP($B446,[1]!Table1[#All],Q$1,FALSE),""))</f>
        <v/>
      </c>
      <c r="R446" t="str">
        <f>IF($B446="","",IFERROR(VLOOKUP($B446,[1]!Table1[#All],R$1,FALSE),""))</f>
        <v/>
      </c>
      <c r="S446" t="str">
        <f>IF($B446="","",IFERROR(VLOOKUP($B446,[1]!Table1[#All],S$1,FALSE),""))</f>
        <v/>
      </c>
      <c r="T446" t="str">
        <f>IF($B446="","",IFERROR(VLOOKUP($B446,[1]!Table1[#All],T$1,FALSE),""))</f>
        <v/>
      </c>
      <c r="U446" t="str">
        <f>IF($B446="","",IFERROR(VLOOKUP($B446,[1]!Table1[#All],U$1,FALSE),""))</f>
        <v/>
      </c>
      <c r="V446" t="str">
        <f>IF($B446="","",IFERROR(VLOOKUP($B446,[1]!Table1[#All],V$1,FALSE),""))</f>
        <v/>
      </c>
      <c r="W446" t="str">
        <f>IF($B446="","",IFERROR(VLOOKUP($B446,[1]!Table1[#All],W$1,FALSE),""))</f>
        <v/>
      </c>
      <c r="X446" t="str">
        <f>IF($B446="","",IFERROR(VLOOKUP($B446,[1]!Table1[#All],X$1,FALSE),""))</f>
        <v/>
      </c>
      <c r="Y446" t="str">
        <f>IF($B446="","",IFERROR(VLOOKUP($B446,[1]!Table1[#All],Y$1,FALSE),""))</f>
        <v/>
      </c>
      <c r="Z446">
        <v>31</v>
      </c>
      <c r="AA446">
        <v>732</v>
      </c>
      <c r="AB446">
        <v>2197</v>
      </c>
      <c r="AC446">
        <v>38610</v>
      </c>
      <c r="AD446">
        <v>538</v>
      </c>
      <c r="AE446">
        <v>0.31</v>
      </c>
      <c r="AF446">
        <v>1.48</v>
      </c>
      <c r="AG446">
        <v>3.46</v>
      </c>
      <c r="AH446">
        <v>0.12</v>
      </c>
      <c r="AI446">
        <v>5.61</v>
      </c>
      <c r="AJ446">
        <v>1.62</v>
      </c>
      <c r="AK446">
        <v>0.31</v>
      </c>
      <c r="AL446">
        <v>91</v>
      </c>
      <c r="AM446">
        <v>0.41</v>
      </c>
      <c r="AN446">
        <v>0.41</v>
      </c>
      <c r="AO446">
        <v>2.16</v>
      </c>
    </row>
    <row r="447" spans="1:41" x14ac:dyDescent="0.25">
      <c r="A447" t="s">
        <v>475</v>
      </c>
      <c r="B447" t="str">
        <f t="shared" si="6"/>
        <v>205R01816</v>
      </c>
      <c r="D447" t="s">
        <v>28</v>
      </c>
      <c r="F447">
        <v>-122.21599999999999</v>
      </c>
      <c r="G447">
        <v>37.366</v>
      </c>
      <c r="I447" t="str">
        <f>IF($B447="","",IFERROR(VLOOKUP($B447,[1]!Table1[#All],3,FALSE),""))</f>
        <v/>
      </c>
      <c r="J447" t="str">
        <f>IF($B447="","",IFERROR(VLOOKUP($B447,[1]!Table1[#All],5,FALSE),""))</f>
        <v/>
      </c>
      <c r="K447" t="str">
        <f>IF($B447="","",IFERROR(VLOOKUP($B447,[1]!Table1[#All],7,FALSE),""))</f>
        <v/>
      </c>
      <c r="L447" t="str">
        <f>IF($B447="","",IFERROR(VLOOKUP($B447,[1]!Table1[#All],70,FALSE),""))</f>
        <v/>
      </c>
      <c r="M447">
        <v>20.100000000000001</v>
      </c>
      <c r="N447" t="str">
        <f>IF($B447="","",IFERROR(VLOOKUP($B447,[1]!Table1[#All],N$1,FALSE),""))</f>
        <v/>
      </c>
      <c r="O447" t="str">
        <f>IF($B447="","",IFERROR(VLOOKUP($B447,[1]!Table1[#All],O$1,FALSE),""))</f>
        <v/>
      </c>
      <c r="P447" t="str">
        <f>IF($B447="","",IFERROR(VLOOKUP($B447,[1]!Table1[#All],P$1,FALSE),""))</f>
        <v/>
      </c>
      <c r="Q447" t="str">
        <f>IF($B447="","",IFERROR(VLOOKUP($B447,[1]!Table1[#All],Q$1,FALSE),""))</f>
        <v/>
      </c>
      <c r="R447" t="str">
        <f>IF($B447="","",IFERROR(VLOOKUP($B447,[1]!Table1[#All],R$1,FALSE),""))</f>
        <v/>
      </c>
      <c r="S447" t="str">
        <f>IF($B447="","",IFERROR(VLOOKUP($B447,[1]!Table1[#All],S$1,FALSE),""))</f>
        <v/>
      </c>
      <c r="T447" t="str">
        <f>IF($B447="","",IFERROR(VLOOKUP($B447,[1]!Table1[#All],T$1,FALSE),""))</f>
        <v/>
      </c>
      <c r="U447" t="str">
        <f>IF($B447="","",IFERROR(VLOOKUP($B447,[1]!Table1[#All],U$1,FALSE),""))</f>
        <v/>
      </c>
      <c r="V447" t="str">
        <f>IF($B447="","",IFERROR(VLOOKUP($B447,[1]!Table1[#All],V$1,FALSE),""))</f>
        <v/>
      </c>
      <c r="W447" t="str">
        <f>IF($B447="","",IFERROR(VLOOKUP($B447,[1]!Table1[#All],W$1,FALSE),""))</f>
        <v/>
      </c>
      <c r="X447" t="str">
        <f>IF($B447="","",IFERROR(VLOOKUP($B447,[1]!Table1[#All],X$1,FALSE),""))</f>
        <v/>
      </c>
      <c r="Y447" t="str">
        <f>IF($B447="","",IFERROR(VLOOKUP($B447,[1]!Table1[#All],Y$1,FALSE),""))</f>
        <v/>
      </c>
      <c r="Z447">
        <v>187</v>
      </c>
      <c r="AA447">
        <v>592</v>
      </c>
      <c r="AB447">
        <v>2216</v>
      </c>
      <c r="AC447">
        <v>68947</v>
      </c>
      <c r="AD447">
        <v>1119</v>
      </c>
      <c r="AE447">
        <v>0.23</v>
      </c>
      <c r="AF447">
        <v>1.45</v>
      </c>
      <c r="AG447">
        <v>4.54</v>
      </c>
      <c r="AH447">
        <v>0.13</v>
      </c>
      <c r="AI447">
        <v>11.08</v>
      </c>
      <c r="AJ447">
        <v>2.95</v>
      </c>
      <c r="AK447">
        <v>0.61</v>
      </c>
      <c r="AL447">
        <v>100</v>
      </c>
      <c r="AM447">
        <v>-0.74</v>
      </c>
      <c r="AN447">
        <v>0.05</v>
      </c>
      <c r="AO447">
        <v>1.3</v>
      </c>
    </row>
    <row r="448" spans="1:41" x14ac:dyDescent="0.25">
      <c r="A448" t="s">
        <v>476</v>
      </c>
      <c r="B448" t="str">
        <f t="shared" si="6"/>
        <v>205R01838</v>
      </c>
      <c r="F448">
        <v>-121.90866</v>
      </c>
      <c r="G448">
        <v>37.493369999999999</v>
      </c>
      <c r="I448" t="str">
        <f>IF($B448="","",IFERROR(VLOOKUP($B448,[1]!Table1[#All],3,FALSE),""))</f>
        <v/>
      </c>
      <c r="J448" t="str">
        <f>IF($B448="","",IFERROR(VLOOKUP($B448,[1]!Table1[#All],5,FALSE),""))</f>
        <v/>
      </c>
      <c r="K448" t="str">
        <f>IF($B448="","",IFERROR(VLOOKUP($B448,[1]!Table1[#All],7,FALSE),""))</f>
        <v/>
      </c>
      <c r="L448" t="str">
        <f>IF($B448="","",IFERROR(VLOOKUP($B448,[1]!Table1[#All],70,FALSE),""))</f>
        <v/>
      </c>
      <c r="M448">
        <v>4.2</v>
      </c>
      <c r="N448" t="str">
        <f>IF($B448="","",IFERROR(VLOOKUP($B448,[1]!Table1[#All],N$1,FALSE),""))</f>
        <v/>
      </c>
      <c r="O448" t="str">
        <f>IF($B448="","",IFERROR(VLOOKUP($B448,[1]!Table1[#All],O$1,FALSE),""))</f>
        <v/>
      </c>
      <c r="P448" t="str">
        <f>IF($B448="","",IFERROR(VLOOKUP($B448,[1]!Table1[#All],P$1,FALSE),""))</f>
        <v/>
      </c>
      <c r="Q448" t="str">
        <f>IF($B448="","",IFERROR(VLOOKUP($B448,[1]!Table1[#All],Q$1,FALSE),""))</f>
        <v/>
      </c>
      <c r="R448" t="str">
        <f>IF($B448="","",IFERROR(VLOOKUP($B448,[1]!Table1[#All],R$1,FALSE),""))</f>
        <v/>
      </c>
      <c r="S448" t="str">
        <f>IF($B448="","",IFERROR(VLOOKUP($B448,[1]!Table1[#All],S$1,FALSE),""))</f>
        <v/>
      </c>
      <c r="T448" t="str">
        <f>IF($B448="","",IFERROR(VLOOKUP($B448,[1]!Table1[#All],T$1,FALSE),""))</f>
        <v/>
      </c>
      <c r="U448" t="str">
        <f>IF($B448="","",IFERROR(VLOOKUP($B448,[1]!Table1[#All],U$1,FALSE),""))</f>
        <v/>
      </c>
      <c r="V448" t="str">
        <f>IF($B448="","",IFERROR(VLOOKUP($B448,[1]!Table1[#All],V$1,FALSE),""))</f>
        <v/>
      </c>
      <c r="W448" t="str">
        <f>IF($B448="","",IFERROR(VLOOKUP($B448,[1]!Table1[#All],W$1,FALSE),""))</f>
        <v/>
      </c>
      <c r="X448" t="str">
        <f>IF($B448="","",IFERROR(VLOOKUP($B448,[1]!Table1[#All],X$1,FALSE),""))</f>
        <v/>
      </c>
      <c r="Y448" t="str">
        <f>IF($B448="","",IFERROR(VLOOKUP($B448,[1]!Table1[#All],Y$1,FALSE),""))</f>
        <v/>
      </c>
      <c r="Z448">
        <v>91</v>
      </c>
      <c r="AA448">
        <v>707</v>
      </c>
      <c r="AB448">
        <v>2125</v>
      </c>
      <c r="AC448">
        <v>42243</v>
      </c>
      <c r="AD448">
        <v>551</v>
      </c>
      <c r="AE448">
        <v>0.3</v>
      </c>
      <c r="AF448">
        <v>1.53</v>
      </c>
      <c r="AG448">
        <v>2.1</v>
      </c>
      <c r="AH448">
        <v>0.12</v>
      </c>
      <c r="AI448">
        <v>6.01</v>
      </c>
      <c r="AJ448">
        <v>1.96</v>
      </c>
      <c r="AK448">
        <v>0.28999999999999998</v>
      </c>
      <c r="AL448">
        <v>100</v>
      </c>
      <c r="AM448">
        <v>-0.79</v>
      </c>
      <c r="AN448">
        <v>0.04</v>
      </c>
      <c r="AO448">
        <v>0.62</v>
      </c>
    </row>
    <row r="449" spans="1:41" x14ac:dyDescent="0.25">
      <c r="A449" t="s">
        <v>477</v>
      </c>
      <c r="B449" t="str">
        <f t="shared" si="6"/>
        <v>205R01882</v>
      </c>
      <c r="F449">
        <v>-121.87</v>
      </c>
      <c r="G449">
        <v>37.235999999999997</v>
      </c>
      <c r="I449" t="str">
        <f>IF($B449="","",IFERROR(VLOOKUP($B449,[1]!Table1[#All],3,FALSE),""))</f>
        <v/>
      </c>
      <c r="J449" t="str">
        <f>IF($B449="","",IFERROR(VLOOKUP($B449,[1]!Table1[#All],5,FALSE),""))</f>
        <v/>
      </c>
      <c r="K449" t="str">
        <f>IF($B449="","",IFERROR(VLOOKUP($B449,[1]!Table1[#All],7,FALSE),""))</f>
        <v/>
      </c>
      <c r="L449" t="str">
        <f>IF($B449="","",IFERROR(VLOOKUP($B449,[1]!Table1[#All],70,FALSE),""))</f>
        <v/>
      </c>
      <c r="M449">
        <v>154.6</v>
      </c>
      <c r="N449" t="str">
        <f>IF($B449="","",IFERROR(VLOOKUP($B449,[1]!Table1[#All],N$1,FALSE),""))</f>
        <v/>
      </c>
      <c r="O449" t="str">
        <f>IF($B449="","",IFERROR(VLOOKUP($B449,[1]!Table1[#All],O$1,FALSE),""))</f>
        <v/>
      </c>
      <c r="P449" t="str">
        <f>IF($B449="","",IFERROR(VLOOKUP($B449,[1]!Table1[#All],P$1,FALSE),""))</f>
        <v/>
      </c>
      <c r="Q449" t="str">
        <f>IF($B449="","",IFERROR(VLOOKUP($B449,[1]!Table1[#All],Q$1,FALSE),""))</f>
        <v/>
      </c>
      <c r="R449" t="str">
        <f>IF($B449="","",IFERROR(VLOOKUP($B449,[1]!Table1[#All],R$1,FALSE),""))</f>
        <v/>
      </c>
      <c r="S449" t="str">
        <f>IF($B449="","",IFERROR(VLOOKUP($B449,[1]!Table1[#All],S$1,FALSE),""))</f>
        <v/>
      </c>
      <c r="T449" t="str">
        <f>IF($B449="","",IFERROR(VLOOKUP($B449,[1]!Table1[#All],T$1,FALSE),""))</f>
        <v/>
      </c>
      <c r="U449" t="str">
        <f>IF($B449="","",IFERROR(VLOOKUP($B449,[1]!Table1[#All],U$1,FALSE),""))</f>
        <v/>
      </c>
      <c r="V449" t="str">
        <f>IF($B449="","",IFERROR(VLOOKUP($B449,[1]!Table1[#All],V$1,FALSE),""))</f>
        <v/>
      </c>
      <c r="W449" t="str">
        <f>IF($B449="","",IFERROR(VLOOKUP($B449,[1]!Table1[#All],W$1,FALSE),""))</f>
        <v/>
      </c>
      <c r="X449" t="str">
        <f>IF($B449="","",IFERROR(VLOOKUP($B449,[1]!Table1[#All],X$1,FALSE),""))</f>
        <v/>
      </c>
      <c r="Y449" t="str">
        <f>IF($B449="","",IFERROR(VLOOKUP($B449,[1]!Table1[#All],Y$1,FALSE),""))</f>
        <v/>
      </c>
      <c r="Z449">
        <v>63</v>
      </c>
      <c r="AA449">
        <v>1093</v>
      </c>
      <c r="AB449">
        <v>2213</v>
      </c>
      <c r="AC449">
        <v>44146</v>
      </c>
      <c r="AD449">
        <v>736</v>
      </c>
      <c r="AE449">
        <v>0.28999999999999998</v>
      </c>
      <c r="AF449">
        <v>1.52</v>
      </c>
      <c r="AG449">
        <v>5.23</v>
      </c>
      <c r="AH449">
        <v>0.14000000000000001</v>
      </c>
      <c r="AI449">
        <v>6.06</v>
      </c>
      <c r="AJ449">
        <v>2.64</v>
      </c>
      <c r="AK449">
        <v>0.28000000000000003</v>
      </c>
      <c r="AL449">
        <v>100</v>
      </c>
      <c r="AM449">
        <v>-0.16</v>
      </c>
      <c r="AN449">
        <v>0.16</v>
      </c>
      <c r="AO449">
        <v>2.19</v>
      </c>
    </row>
    <row r="450" spans="1:41" x14ac:dyDescent="0.25">
      <c r="A450" t="s">
        <v>478</v>
      </c>
      <c r="B450" t="str">
        <f t="shared" si="6"/>
        <v>205R01902</v>
      </c>
      <c r="F450">
        <v>-121.93738999999999</v>
      </c>
      <c r="G450">
        <v>37.527030000000003</v>
      </c>
      <c r="I450" t="str">
        <f>IF($B450="","",IFERROR(VLOOKUP($B450,[1]!Table1[#All],3,FALSE),""))</f>
        <v/>
      </c>
      <c r="J450" t="str">
        <f>IF($B450="","",IFERROR(VLOOKUP($B450,[1]!Table1[#All],5,FALSE),""))</f>
        <v/>
      </c>
      <c r="K450" t="str">
        <f>IF($B450="","",IFERROR(VLOOKUP($B450,[1]!Table1[#All],7,FALSE),""))</f>
        <v/>
      </c>
      <c r="L450" t="str">
        <f>IF($B450="","",IFERROR(VLOOKUP($B450,[1]!Table1[#All],70,FALSE),""))</f>
        <v/>
      </c>
      <c r="M450">
        <v>19.36</v>
      </c>
      <c r="N450" t="str">
        <f>IF($B450="","",IFERROR(VLOOKUP($B450,[1]!Table1[#All],N$1,FALSE),""))</f>
        <v/>
      </c>
      <c r="O450" t="str">
        <f>IF($B450="","",IFERROR(VLOOKUP($B450,[1]!Table1[#All],O$1,FALSE),""))</f>
        <v/>
      </c>
      <c r="P450" t="str">
        <f>IF($B450="","",IFERROR(VLOOKUP($B450,[1]!Table1[#All],P$1,FALSE),""))</f>
        <v/>
      </c>
      <c r="Q450" t="str">
        <f>IF($B450="","",IFERROR(VLOOKUP($B450,[1]!Table1[#All],Q$1,FALSE),""))</f>
        <v/>
      </c>
      <c r="R450" t="str">
        <f>IF($B450="","",IFERROR(VLOOKUP($B450,[1]!Table1[#All],R$1,FALSE),""))</f>
        <v/>
      </c>
      <c r="S450" t="str">
        <f>IF($B450="","",IFERROR(VLOOKUP($B450,[1]!Table1[#All],S$1,FALSE),""))</f>
        <v/>
      </c>
      <c r="T450" t="str">
        <f>IF($B450="","",IFERROR(VLOOKUP($B450,[1]!Table1[#All],T$1,FALSE),""))</f>
        <v/>
      </c>
      <c r="U450" t="str">
        <f>IF($B450="","",IFERROR(VLOOKUP($B450,[1]!Table1[#All],U$1,FALSE),""))</f>
        <v/>
      </c>
      <c r="V450" t="str">
        <f>IF($B450="","",IFERROR(VLOOKUP($B450,[1]!Table1[#All],V$1,FALSE),""))</f>
        <v/>
      </c>
      <c r="W450" t="str">
        <f>IF($B450="","",IFERROR(VLOOKUP($B450,[1]!Table1[#All],W$1,FALSE),""))</f>
        <v/>
      </c>
      <c r="X450" t="str">
        <f>IF($B450="","",IFERROR(VLOOKUP($B450,[1]!Table1[#All],X$1,FALSE),""))</f>
        <v/>
      </c>
      <c r="Y450" t="str">
        <f>IF($B450="","",IFERROR(VLOOKUP($B450,[1]!Table1[#All],Y$1,FALSE),""))</f>
        <v/>
      </c>
      <c r="Z450">
        <v>49</v>
      </c>
      <c r="AA450">
        <v>506</v>
      </c>
      <c r="AB450">
        <v>2140</v>
      </c>
      <c r="AC450">
        <v>46607</v>
      </c>
      <c r="AD450">
        <v>432</v>
      </c>
      <c r="AE450">
        <v>0.3</v>
      </c>
      <c r="AF450">
        <v>1.52</v>
      </c>
      <c r="AG450">
        <v>2.17</v>
      </c>
      <c r="AH450">
        <v>0.12</v>
      </c>
      <c r="AI450">
        <v>5.72</v>
      </c>
      <c r="AJ450">
        <v>1.8</v>
      </c>
      <c r="AK450">
        <v>0.34</v>
      </c>
      <c r="AL450">
        <v>47</v>
      </c>
      <c r="AM450">
        <v>0.28000000000000003</v>
      </c>
      <c r="AN450">
        <v>0.33</v>
      </c>
      <c r="AO450">
        <v>1.29</v>
      </c>
    </row>
    <row r="451" spans="1:41" x14ac:dyDescent="0.25">
      <c r="A451" t="s">
        <v>479</v>
      </c>
      <c r="B451" t="str">
        <f t="shared" ref="B451:B503" si="7">IF(IFERROR(FIND("R0",A451)=4,FALSE),A451, IF(AP451="","",AP451))</f>
        <v>205R01923</v>
      </c>
      <c r="F451">
        <v>-121.907</v>
      </c>
      <c r="G451">
        <v>37.423000000000002</v>
      </c>
      <c r="I451" t="str">
        <f>IF($B451="","",IFERROR(VLOOKUP($B451,[1]!Table1[#All],3,FALSE),""))</f>
        <v/>
      </c>
      <c r="J451" t="str">
        <f>IF($B451="","",IFERROR(VLOOKUP($B451,[1]!Table1[#All],5,FALSE),""))</f>
        <v/>
      </c>
      <c r="K451" t="str">
        <f>IF($B451="","",IFERROR(VLOOKUP($B451,[1]!Table1[#All],7,FALSE),""))</f>
        <v/>
      </c>
      <c r="L451" t="str">
        <f>IF($B451="","",IFERROR(VLOOKUP($B451,[1]!Table1[#All],70,FALSE),""))</f>
        <v/>
      </c>
      <c r="M451">
        <v>17.45</v>
      </c>
      <c r="N451" t="str">
        <f>IF($B451="","",IFERROR(VLOOKUP($B451,[1]!Table1[#All],N$1,FALSE),""))</f>
        <v/>
      </c>
      <c r="O451" t="str">
        <f>IF($B451="","",IFERROR(VLOOKUP($B451,[1]!Table1[#All],O$1,FALSE),""))</f>
        <v/>
      </c>
      <c r="P451" t="str">
        <f>IF($B451="","",IFERROR(VLOOKUP($B451,[1]!Table1[#All],P$1,FALSE),""))</f>
        <v/>
      </c>
      <c r="Q451" t="str">
        <f>IF($B451="","",IFERROR(VLOOKUP($B451,[1]!Table1[#All],Q$1,FALSE),""))</f>
        <v/>
      </c>
      <c r="R451" t="str">
        <f>IF($B451="","",IFERROR(VLOOKUP($B451,[1]!Table1[#All],R$1,FALSE),""))</f>
        <v/>
      </c>
      <c r="S451" t="str">
        <f>IF($B451="","",IFERROR(VLOOKUP($B451,[1]!Table1[#All],S$1,FALSE),""))</f>
        <v/>
      </c>
      <c r="T451" t="str">
        <f>IF($B451="","",IFERROR(VLOOKUP($B451,[1]!Table1[#All],T$1,FALSE),""))</f>
        <v/>
      </c>
      <c r="U451" t="str">
        <f>IF($B451="","",IFERROR(VLOOKUP($B451,[1]!Table1[#All],U$1,FALSE),""))</f>
        <v/>
      </c>
      <c r="V451" t="str">
        <f>IF($B451="","",IFERROR(VLOOKUP($B451,[1]!Table1[#All],V$1,FALSE),""))</f>
        <v/>
      </c>
      <c r="W451" t="str">
        <f>IF($B451="","",IFERROR(VLOOKUP($B451,[1]!Table1[#All],W$1,FALSE),""))</f>
        <v/>
      </c>
      <c r="X451" t="str">
        <f>IF($B451="","",IFERROR(VLOOKUP($B451,[1]!Table1[#All],X$1,FALSE),""))</f>
        <v/>
      </c>
      <c r="Y451" t="str">
        <f>IF($B451="","",IFERROR(VLOOKUP($B451,[1]!Table1[#All],Y$1,FALSE),""))</f>
        <v/>
      </c>
      <c r="Z451">
        <v>6</v>
      </c>
      <c r="AA451">
        <v>43</v>
      </c>
      <c r="AB451">
        <v>2141</v>
      </c>
      <c r="AC451">
        <v>37050</v>
      </c>
      <c r="AD451">
        <v>387</v>
      </c>
      <c r="AE451">
        <v>0.33</v>
      </c>
      <c r="AF451">
        <v>1.45</v>
      </c>
      <c r="AG451">
        <v>0.96</v>
      </c>
      <c r="AH451">
        <v>0.13</v>
      </c>
      <c r="AI451">
        <v>1.52</v>
      </c>
      <c r="AJ451">
        <v>0.56000000000000005</v>
      </c>
      <c r="AK451">
        <v>0.11</v>
      </c>
      <c r="AL451">
        <v>7</v>
      </c>
      <c r="AM451">
        <v>2.11</v>
      </c>
      <c r="AN451">
        <v>0.85</v>
      </c>
      <c r="AO451">
        <v>1.24</v>
      </c>
    </row>
    <row r="452" spans="1:41" x14ac:dyDescent="0.25">
      <c r="A452" t="s">
        <v>480</v>
      </c>
      <c r="B452" t="str">
        <f t="shared" si="7"/>
        <v>205R01930</v>
      </c>
      <c r="F452">
        <v>-121.952</v>
      </c>
      <c r="G452">
        <v>37.262999999999998</v>
      </c>
      <c r="I452" t="str">
        <f>IF($B452="","",IFERROR(VLOOKUP($B452,[1]!Table1[#All],3,FALSE),""))</f>
        <v/>
      </c>
      <c r="J452" t="str">
        <f>IF($B452="","",IFERROR(VLOOKUP($B452,[1]!Table1[#All],5,FALSE),""))</f>
        <v/>
      </c>
      <c r="K452" t="str">
        <f>IF($B452="","",IFERROR(VLOOKUP($B452,[1]!Table1[#All],7,FALSE),""))</f>
        <v/>
      </c>
      <c r="L452" t="str">
        <f>IF($B452="","",IFERROR(VLOOKUP($B452,[1]!Table1[#All],70,FALSE),""))</f>
        <v/>
      </c>
      <c r="M452">
        <v>184.57</v>
      </c>
      <c r="N452" t="str">
        <f>IF($B452="","",IFERROR(VLOOKUP($B452,[1]!Table1[#All],N$1,FALSE),""))</f>
        <v/>
      </c>
      <c r="O452" t="str">
        <f>IF($B452="","",IFERROR(VLOOKUP($B452,[1]!Table1[#All],O$1,FALSE),""))</f>
        <v/>
      </c>
      <c r="P452" t="str">
        <f>IF($B452="","",IFERROR(VLOOKUP($B452,[1]!Table1[#All],P$1,FALSE),""))</f>
        <v/>
      </c>
      <c r="Q452" t="str">
        <f>IF($B452="","",IFERROR(VLOOKUP($B452,[1]!Table1[#All],Q$1,FALSE),""))</f>
        <v/>
      </c>
      <c r="R452" t="str">
        <f>IF($B452="","",IFERROR(VLOOKUP($B452,[1]!Table1[#All],R$1,FALSE),""))</f>
        <v/>
      </c>
      <c r="S452" t="str">
        <f>IF($B452="","",IFERROR(VLOOKUP($B452,[1]!Table1[#All],S$1,FALSE),""))</f>
        <v/>
      </c>
      <c r="T452" t="str">
        <f>IF($B452="","",IFERROR(VLOOKUP($B452,[1]!Table1[#All],T$1,FALSE),""))</f>
        <v/>
      </c>
      <c r="U452" t="str">
        <f>IF($B452="","",IFERROR(VLOOKUP($B452,[1]!Table1[#All],U$1,FALSE),""))</f>
        <v/>
      </c>
      <c r="V452" t="str">
        <f>IF($B452="","",IFERROR(VLOOKUP($B452,[1]!Table1[#All],V$1,FALSE),""))</f>
        <v/>
      </c>
      <c r="W452" t="str">
        <f>IF($B452="","",IFERROR(VLOOKUP($B452,[1]!Table1[#All],W$1,FALSE),""))</f>
        <v/>
      </c>
      <c r="X452" t="str">
        <f>IF($B452="","",IFERROR(VLOOKUP($B452,[1]!Table1[#All],X$1,FALSE),""))</f>
        <v/>
      </c>
      <c r="Y452" t="str">
        <f>IF($B452="","",IFERROR(VLOOKUP($B452,[1]!Table1[#All],Y$1,FALSE),""))</f>
        <v/>
      </c>
      <c r="Z452">
        <v>71</v>
      </c>
      <c r="AA452">
        <v>1084</v>
      </c>
      <c r="AB452">
        <v>2212</v>
      </c>
      <c r="AC452">
        <v>44561</v>
      </c>
      <c r="AD452">
        <v>889</v>
      </c>
      <c r="AE452">
        <v>0.26</v>
      </c>
      <c r="AF452">
        <v>1.5</v>
      </c>
      <c r="AG452">
        <v>5.56</v>
      </c>
      <c r="AH452">
        <v>0.12</v>
      </c>
      <c r="AI452">
        <v>7.04</v>
      </c>
      <c r="AJ452">
        <v>3.33</v>
      </c>
      <c r="AK452">
        <v>0.33</v>
      </c>
      <c r="AL452">
        <v>92</v>
      </c>
      <c r="AM452">
        <v>-0.55000000000000004</v>
      </c>
      <c r="AN452">
        <v>0.09</v>
      </c>
      <c r="AO452">
        <v>2.27</v>
      </c>
    </row>
    <row r="453" spans="1:41" x14ac:dyDescent="0.25">
      <c r="A453" t="s">
        <v>481</v>
      </c>
      <c r="B453" t="str">
        <f t="shared" si="7"/>
        <v>205R01962</v>
      </c>
      <c r="F453">
        <v>-121.999</v>
      </c>
      <c r="G453">
        <v>37.262999999999998</v>
      </c>
      <c r="I453" t="str">
        <f>IF($B453="","",IFERROR(VLOOKUP($B453,[1]!Table1[#All],3,FALSE),""))</f>
        <v/>
      </c>
      <c r="J453" t="str">
        <f>IF($B453="","",IFERROR(VLOOKUP($B453,[1]!Table1[#All],5,FALSE),""))</f>
        <v/>
      </c>
      <c r="K453" t="str">
        <f>IF($B453="","",IFERROR(VLOOKUP($B453,[1]!Table1[#All],7,FALSE),""))</f>
        <v/>
      </c>
      <c r="L453" t="str">
        <f>IF($B453="","",IFERROR(VLOOKUP($B453,[1]!Table1[#All],70,FALSE),""))</f>
        <v/>
      </c>
      <c r="M453">
        <v>2.7</v>
      </c>
      <c r="N453" t="str">
        <f>IF($B453="","",IFERROR(VLOOKUP($B453,[1]!Table1[#All],N$1,FALSE),""))</f>
        <v/>
      </c>
      <c r="O453" t="str">
        <f>IF($B453="","",IFERROR(VLOOKUP($B453,[1]!Table1[#All],O$1,FALSE),""))</f>
        <v/>
      </c>
      <c r="P453" t="str">
        <f>IF($B453="","",IFERROR(VLOOKUP($B453,[1]!Table1[#All],P$1,FALSE),""))</f>
        <v/>
      </c>
      <c r="Q453" t="str">
        <f>IF($B453="","",IFERROR(VLOOKUP($B453,[1]!Table1[#All],Q$1,FALSE),""))</f>
        <v/>
      </c>
      <c r="R453" t="str">
        <f>IF($B453="","",IFERROR(VLOOKUP($B453,[1]!Table1[#All],R$1,FALSE),""))</f>
        <v/>
      </c>
      <c r="S453" t="str">
        <f>IF($B453="","",IFERROR(VLOOKUP($B453,[1]!Table1[#All],S$1,FALSE),""))</f>
        <v/>
      </c>
      <c r="T453" t="str">
        <f>IF($B453="","",IFERROR(VLOOKUP($B453,[1]!Table1[#All],T$1,FALSE),""))</f>
        <v/>
      </c>
      <c r="U453" t="str">
        <f>IF($B453="","",IFERROR(VLOOKUP($B453,[1]!Table1[#All],U$1,FALSE),""))</f>
        <v/>
      </c>
      <c r="V453" t="str">
        <f>IF($B453="","",IFERROR(VLOOKUP($B453,[1]!Table1[#All],V$1,FALSE),""))</f>
        <v/>
      </c>
      <c r="W453" t="str">
        <f>IF($B453="","",IFERROR(VLOOKUP($B453,[1]!Table1[#All],W$1,FALSE),""))</f>
        <v/>
      </c>
      <c r="X453" t="str">
        <f>IF($B453="","",IFERROR(VLOOKUP($B453,[1]!Table1[#All],X$1,FALSE),""))</f>
        <v/>
      </c>
      <c r="Y453" t="str">
        <f>IF($B453="","",IFERROR(VLOOKUP($B453,[1]!Table1[#All],Y$1,FALSE),""))</f>
        <v/>
      </c>
      <c r="Z453">
        <v>96</v>
      </c>
      <c r="AA453">
        <v>100</v>
      </c>
      <c r="AB453">
        <v>2201</v>
      </c>
      <c r="AC453">
        <v>49478</v>
      </c>
      <c r="AD453">
        <v>427</v>
      </c>
      <c r="AE453">
        <v>0.28000000000000003</v>
      </c>
      <c r="AF453">
        <v>1.49</v>
      </c>
      <c r="AG453">
        <v>0.99</v>
      </c>
      <c r="AH453">
        <v>0.12</v>
      </c>
      <c r="AI453">
        <v>1.8</v>
      </c>
      <c r="AJ453">
        <v>1.4</v>
      </c>
      <c r="AK453">
        <v>0.1</v>
      </c>
      <c r="AL453">
        <v>0</v>
      </c>
      <c r="AM453">
        <v>1.67</v>
      </c>
      <c r="AN453">
        <v>0.72</v>
      </c>
      <c r="AO453">
        <v>0.43</v>
      </c>
    </row>
    <row r="454" spans="1:41" x14ac:dyDescent="0.25">
      <c r="A454" t="s">
        <v>482</v>
      </c>
      <c r="B454" t="str">
        <f t="shared" si="7"/>
        <v>205R02051</v>
      </c>
      <c r="F454">
        <v>-121.904</v>
      </c>
      <c r="G454">
        <v>37.344999999999999</v>
      </c>
      <c r="I454" t="str">
        <f>IF($B454="","",IFERROR(VLOOKUP($B454,[1]!Table1[#All],3,FALSE),""))</f>
        <v/>
      </c>
      <c r="J454" t="str">
        <f>IF($B454="","",IFERROR(VLOOKUP($B454,[1]!Table1[#All],5,FALSE),""))</f>
        <v/>
      </c>
      <c r="K454" t="str">
        <f>IF($B454="","",IFERROR(VLOOKUP($B454,[1]!Table1[#All],7,FALSE),""))</f>
        <v/>
      </c>
      <c r="L454" t="str">
        <f>IF($B454="","",IFERROR(VLOOKUP($B454,[1]!Table1[#All],70,FALSE),""))</f>
        <v/>
      </c>
      <c r="M454">
        <v>616.16</v>
      </c>
      <c r="N454" t="str">
        <f>IF($B454="","",IFERROR(VLOOKUP($B454,[1]!Table1[#All],N$1,FALSE),""))</f>
        <v/>
      </c>
      <c r="O454" t="str">
        <f>IF($B454="","",IFERROR(VLOOKUP($B454,[1]!Table1[#All],O$1,FALSE),""))</f>
        <v/>
      </c>
      <c r="P454" t="str">
        <f>IF($B454="","",IFERROR(VLOOKUP($B454,[1]!Table1[#All],P$1,FALSE),""))</f>
        <v/>
      </c>
      <c r="Q454" t="str">
        <f>IF($B454="","",IFERROR(VLOOKUP($B454,[1]!Table1[#All],Q$1,FALSE),""))</f>
        <v/>
      </c>
      <c r="R454" t="str">
        <f>IF($B454="","",IFERROR(VLOOKUP($B454,[1]!Table1[#All],R$1,FALSE),""))</f>
        <v/>
      </c>
      <c r="S454" t="str">
        <f>IF($B454="","",IFERROR(VLOOKUP($B454,[1]!Table1[#All],S$1,FALSE),""))</f>
        <v/>
      </c>
      <c r="T454" t="str">
        <f>IF($B454="","",IFERROR(VLOOKUP($B454,[1]!Table1[#All],T$1,FALSE),""))</f>
        <v/>
      </c>
      <c r="U454" t="str">
        <f>IF($B454="","",IFERROR(VLOOKUP($B454,[1]!Table1[#All],U$1,FALSE),""))</f>
        <v/>
      </c>
      <c r="V454" t="str">
        <f>IF($B454="","",IFERROR(VLOOKUP($B454,[1]!Table1[#All],V$1,FALSE),""))</f>
        <v/>
      </c>
      <c r="W454" t="str">
        <f>IF($B454="","",IFERROR(VLOOKUP($B454,[1]!Table1[#All],W$1,FALSE),""))</f>
        <v/>
      </c>
      <c r="X454" t="str">
        <f>IF($B454="","",IFERROR(VLOOKUP($B454,[1]!Table1[#All],X$1,FALSE),""))</f>
        <v/>
      </c>
      <c r="Y454" t="str">
        <f>IF($B454="","",IFERROR(VLOOKUP($B454,[1]!Table1[#All],Y$1,FALSE),""))</f>
        <v/>
      </c>
      <c r="Z454">
        <v>17</v>
      </c>
      <c r="AA454">
        <v>1138</v>
      </c>
      <c r="AB454">
        <v>2179</v>
      </c>
      <c r="AC454">
        <v>37923</v>
      </c>
      <c r="AD454">
        <v>687</v>
      </c>
      <c r="AE454">
        <v>0.3</v>
      </c>
      <c r="AF454">
        <v>1.49</v>
      </c>
      <c r="AG454">
        <v>4.04</v>
      </c>
      <c r="AH454">
        <v>0.13</v>
      </c>
      <c r="AI454">
        <v>5.04</v>
      </c>
      <c r="AJ454">
        <v>2.27</v>
      </c>
      <c r="AK454">
        <v>0.25</v>
      </c>
      <c r="AL454">
        <v>74</v>
      </c>
      <c r="AM454">
        <v>0.37</v>
      </c>
      <c r="AN454">
        <v>0.33</v>
      </c>
      <c r="AO454">
        <v>2.79</v>
      </c>
    </row>
    <row r="455" spans="1:41" x14ac:dyDescent="0.25">
      <c r="A455" t="s">
        <v>483</v>
      </c>
      <c r="B455" t="str">
        <f t="shared" si="7"/>
        <v>205R02074</v>
      </c>
      <c r="F455">
        <v>-121.875</v>
      </c>
      <c r="G455">
        <v>37.231999999999999</v>
      </c>
      <c r="I455" t="str">
        <f>IF($B455="","",IFERROR(VLOOKUP($B455,[1]!Table1[#All],3,FALSE),""))</f>
        <v/>
      </c>
      <c r="J455" t="str">
        <f>IF($B455="","",IFERROR(VLOOKUP($B455,[1]!Table1[#All],5,FALSE),""))</f>
        <v/>
      </c>
      <c r="K455" t="str">
        <f>IF($B455="","",IFERROR(VLOOKUP($B455,[1]!Table1[#All],7,FALSE),""))</f>
        <v/>
      </c>
      <c r="L455" t="str">
        <f>IF($B455="","",IFERROR(VLOOKUP($B455,[1]!Table1[#All],70,FALSE),""))</f>
        <v/>
      </c>
      <c r="M455">
        <v>12.22</v>
      </c>
      <c r="N455" t="str">
        <f>IF($B455="","",IFERROR(VLOOKUP($B455,[1]!Table1[#All],N$1,FALSE),""))</f>
        <v/>
      </c>
      <c r="O455" t="str">
        <f>IF($B455="","",IFERROR(VLOOKUP($B455,[1]!Table1[#All],O$1,FALSE),""))</f>
        <v/>
      </c>
      <c r="P455" t="str">
        <f>IF($B455="","",IFERROR(VLOOKUP($B455,[1]!Table1[#All],P$1,FALSE),""))</f>
        <v/>
      </c>
      <c r="Q455" t="str">
        <f>IF($B455="","",IFERROR(VLOOKUP($B455,[1]!Table1[#All],Q$1,FALSE),""))</f>
        <v/>
      </c>
      <c r="R455" t="str">
        <f>IF($B455="","",IFERROR(VLOOKUP($B455,[1]!Table1[#All],R$1,FALSE),""))</f>
        <v/>
      </c>
      <c r="S455" t="str">
        <f>IF($B455="","",IFERROR(VLOOKUP($B455,[1]!Table1[#All],S$1,FALSE),""))</f>
        <v/>
      </c>
      <c r="T455" t="str">
        <f>IF($B455="","",IFERROR(VLOOKUP($B455,[1]!Table1[#All],T$1,FALSE),""))</f>
        <v/>
      </c>
      <c r="U455" t="str">
        <f>IF($B455="","",IFERROR(VLOOKUP($B455,[1]!Table1[#All],U$1,FALSE),""))</f>
        <v/>
      </c>
      <c r="V455" t="str">
        <f>IF($B455="","",IFERROR(VLOOKUP($B455,[1]!Table1[#All],V$1,FALSE),""))</f>
        <v/>
      </c>
      <c r="W455" t="str">
        <f>IF($B455="","",IFERROR(VLOOKUP($B455,[1]!Table1[#All],W$1,FALSE),""))</f>
        <v/>
      </c>
      <c r="X455" t="str">
        <f>IF($B455="","",IFERROR(VLOOKUP($B455,[1]!Table1[#All],X$1,FALSE),""))</f>
        <v/>
      </c>
      <c r="Y455" t="str">
        <f>IF($B455="","",IFERROR(VLOOKUP($B455,[1]!Table1[#All],Y$1,FALSE),""))</f>
        <v/>
      </c>
      <c r="Z455">
        <v>65</v>
      </c>
      <c r="AA455">
        <v>321</v>
      </c>
      <c r="AB455">
        <v>2213</v>
      </c>
      <c r="AC455">
        <v>44146</v>
      </c>
      <c r="AD455">
        <v>520</v>
      </c>
      <c r="AE455">
        <v>0.32</v>
      </c>
      <c r="AF455">
        <v>1.49</v>
      </c>
      <c r="AG455">
        <v>3.09</v>
      </c>
      <c r="AH455">
        <v>0.12</v>
      </c>
      <c r="AI455">
        <v>6.11</v>
      </c>
      <c r="AJ455">
        <v>1.96</v>
      </c>
      <c r="AK455">
        <v>0.35</v>
      </c>
      <c r="AL455">
        <v>100</v>
      </c>
      <c r="AM455">
        <v>0.42</v>
      </c>
      <c r="AN455">
        <v>0.36</v>
      </c>
      <c r="AO455">
        <v>1.0900000000000001</v>
      </c>
    </row>
    <row r="456" spans="1:41" x14ac:dyDescent="0.25">
      <c r="A456" t="s">
        <v>484</v>
      </c>
      <c r="B456" t="str">
        <f t="shared" si="7"/>
        <v>205R02119</v>
      </c>
      <c r="F456">
        <v>-122.203</v>
      </c>
      <c r="G456">
        <v>37.36</v>
      </c>
      <c r="I456" t="str">
        <f>IF($B456="","",IFERROR(VLOOKUP($B456,[1]!Table1[#All],3,FALSE),""))</f>
        <v/>
      </c>
      <c r="J456" t="str">
        <f>IF($B456="","",IFERROR(VLOOKUP($B456,[1]!Table1[#All],5,FALSE),""))</f>
        <v/>
      </c>
      <c r="K456" t="str">
        <f>IF($B456="","",IFERROR(VLOOKUP($B456,[1]!Table1[#All],7,FALSE),""))</f>
        <v/>
      </c>
      <c r="L456" t="str">
        <f>IF($B456="","",IFERROR(VLOOKUP($B456,[1]!Table1[#All],70,FALSE),""))</f>
        <v/>
      </c>
      <c r="M456">
        <v>10.24</v>
      </c>
      <c r="N456" t="str">
        <f>IF($B456="","",IFERROR(VLOOKUP($B456,[1]!Table1[#All],N$1,FALSE),""))</f>
        <v/>
      </c>
      <c r="O456" t="str">
        <f>IF($B456="","",IFERROR(VLOOKUP($B456,[1]!Table1[#All],O$1,FALSE),""))</f>
        <v/>
      </c>
      <c r="P456" t="str">
        <f>IF($B456="","",IFERROR(VLOOKUP($B456,[1]!Table1[#All],P$1,FALSE),""))</f>
        <v/>
      </c>
      <c r="Q456" t="str">
        <f>IF($B456="","",IFERROR(VLOOKUP($B456,[1]!Table1[#All],Q$1,FALSE),""))</f>
        <v/>
      </c>
      <c r="R456" t="str">
        <f>IF($B456="","",IFERROR(VLOOKUP($B456,[1]!Table1[#All],R$1,FALSE),""))</f>
        <v/>
      </c>
      <c r="S456" t="str">
        <f>IF($B456="","",IFERROR(VLOOKUP($B456,[1]!Table1[#All],S$1,FALSE),""))</f>
        <v/>
      </c>
      <c r="T456" t="str">
        <f>IF($B456="","",IFERROR(VLOOKUP($B456,[1]!Table1[#All],T$1,FALSE),""))</f>
        <v/>
      </c>
      <c r="U456" t="str">
        <f>IF($B456="","",IFERROR(VLOOKUP($B456,[1]!Table1[#All],U$1,FALSE),""))</f>
        <v/>
      </c>
      <c r="V456" t="str">
        <f>IF($B456="","",IFERROR(VLOOKUP($B456,[1]!Table1[#All],V$1,FALSE),""))</f>
        <v/>
      </c>
      <c r="W456" t="str">
        <f>IF($B456="","",IFERROR(VLOOKUP($B456,[1]!Table1[#All],W$1,FALSE),""))</f>
        <v/>
      </c>
      <c r="X456" t="str">
        <f>IF($B456="","",IFERROR(VLOOKUP($B456,[1]!Table1[#All],X$1,FALSE),""))</f>
        <v/>
      </c>
      <c r="Y456" t="str">
        <f>IF($B456="","",IFERROR(VLOOKUP($B456,[1]!Table1[#All],Y$1,FALSE),""))</f>
        <v/>
      </c>
      <c r="Z456">
        <v>176</v>
      </c>
      <c r="AA456">
        <v>563</v>
      </c>
      <c r="AB456">
        <v>2216</v>
      </c>
      <c r="AC456">
        <v>68947</v>
      </c>
      <c r="AD456">
        <v>913</v>
      </c>
      <c r="AE456">
        <v>0.2</v>
      </c>
      <c r="AF456">
        <v>1.46</v>
      </c>
      <c r="AG456">
        <v>3.74</v>
      </c>
      <c r="AH456">
        <v>0.15</v>
      </c>
      <c r="AI456">
        <v>6.09</v>
      </c>
      <c r="AJ456">
        <v>3.83</v>
      </c>
      <c r="AK456">
        <v>0.08</v>
      </c>
      <c r="AL456">
        <v>100</v>
      </c>
      <c r="AM456">
        <v>-0.57999999999999996</v>
      </c>
      <c r="AN456">
        <v>0.05</v>
      </c>
      <c r="AO456">
        <v>1.01</v>
      </c>
    </row>
    <row r="457" spans="1:41" x14ac:dyDescent="0.25">
      <c r="A457" t="s">
        <v>485</v>
      </c>
      <c r="B457" t="str">
        <f t="shared" si="7"/>
        <v>205R02154</v>
      </c>
      <c r="F457">
        <v>-122.03100000000001</v>
      </c>
      <c r="G457">
        <v>37.244999999999997</v>
      </c>
      <c r="I457" t="str">
        <f>IF($B457="","",IFERROR(VLOOKUP($B457,[1]!Table1[#All],3,FALSE),""))</f>
        <v/>
      </c>
      <c r="J457" t="str">
        <f>IF($B457="","",IFERROR(VLOOKUP($B457,[1]!Table1[#All],5,FALSE),""))</f>
        <v/>
      </c>
      <c r="K457" t="str">
        <f>IF($B457="","",IFERROR(VLOOKUP($B457,[1]!Table1[#All],7,FALSE),""))</f>
        <v/>
      </c>
      <c r="L457" t="str">
        <f>IF($B457="","",IFERROR(VLOOKUP($B457,[1]!Table1[#All],70,FALSE),""))</f>
        <v/>
      </c>
      <c r="M457">
        <v>2.14</v>
      </c>
      <c r="N457" t="str">
        <f>IF($B457="","",IFERROR(VLOOKUP($B457,[1]!Table1[#All],N$1,FALSE),""))</f>
        <v/>
      </c>
      <c r="O457" t="str">
        <f>IF($B457="","",IFERROR(VLOOKUP($B457,[1]!Table1[#All],O$1,FALSE),""))</f>
        <v/>
      </c>
      <c r="P457" t="str">
        <f>IF($B457="","",IFERROR(VLOOKUP($B457,[1]!Table1[#All],P$1,FALSE),""))</f>
        <v/>
      </c>
      <c r="Q457" t="str">
        <f>IF($B457="","",IFERROR(VLOOKUP($B457,[1]!Table1[#All],Q$1,FALSE),""))</f>
        <v/>
      </c>
      <c r="R457" t="str">
        <f>IF($B457="","",IFERROR(VLOOKUP($B457,[1]!Table1[#All],R$1,FALSE),""))</f>
        <v/>
      </c>
      <c r="S457" t="str">
        <f>IF($B457="","",IFERROR(VLOOKUP($B457,[1]!Table1[#All],S$1,FALSE),""))</f>
        <v/>
      </c>
      <c r="T457" t="str">
        <f>IF($B457="","",IFERROR(VLOOKUP($B457,[1]!Table1[#All],T$1,FALSE),""))</f>
        <v/>
      </c>
      <c r="U457" t="str">
        <f>IF($B457="","",IFERROR(VLOOKUP($B457,[1]!Table1[#All],U$1,FALSE),""))</f>
        <v/>
      </c>
      <c r="V457" t="str">
        <f>IF($B457="","",IFERROR(VLOOKUP($B457,[1]!Table1[#All],V$1,FALSE),""))</f>
        <v/>
      </c>
      <c r="W457" t="str">
        <f>IF($B457="","",IFERROR(VLOOKUP($B457,[1]!Table1[#All],W$1,FALSE),""))</f>
        <v/>
      </c>
      <c r="X457" t="str">
        <f>IF($B457="","",IFERROR(VLOOKUP($B457,[1]!Table1[#All],X$1,FALSE),""))</f>
        <v/>
      </c>
      <c r="Y457" t="str">
        <f>IF($B457="","",IFERROR(VLOOKUP($B457,[1]!Table1[#All],Y$1,FALSE),""))</f>
        <v/>
      </c>
      <c r="Z457">
        <v>204</v>
      </c>
      <c r="AA457">
        <v>514</v>
      </c>
      <c r="AB457">
        <v>2154</v>
      </c>
      <c r="AC457">
        <v>71393</v>
      </c>
      <c r="AD457">
        <v>697</v>
      </c>
      <c r="AE457">
        <v>0.2</v>
      </c>
      <c r="AF457">
        <v>1.46</v>
      </c>
      <c r="AG457">
        <v>4.8499999999999996</v>
      </c>
      <c r="AH457">
        <v>0.21</v>
      </c>
      <c r="AI457">
        <v>6.26</v>
      </c>
      <c r="AJ457">
        <v>3.82</v>
      </c>
      <c r="AK457">
        <v>0.04</v>
      </c>
      <c r="AL457">
        <v>0</v>
      </c>
      <c r="AM457">
        <v>-0.31</v>
      </c>
      <c r="AN457">
        <v>0.04</v>
      </c>
      <c r="AO457">
        <v>0.33</v>
      </c>
    </row>
    <row r="458" spans="1:41" x14ac:dyDescent="0.25">
      <c r="A458" t="s">
        <v>486</v>
      </c>
      <c r="B458" t="str">
        <f t="shared" si="7"/>
        <v>205R02211</v>
      </c>
      <c r="F458">
        <v>-122.072</v>
      </c>
      <c r="G458">
        <v>37.305999999999997</v>
      </c>
      <c r="I458" t="str">
        <f>IF($B458="","",IFERROR(VLOOKUP($B458,[1]!Table1[#All],3,FALSE),""))</f>
        <v/>
      </c>
      <c r="J458" t="str">
        <f>IF($B458="","",IFERROR(VLOOKUP($B458,[1]!Table1[#All],5,FALSE),""))</f>
        <v/>
      </c>
      <c r="K458" t="str">
        <f>IF($B458="","",IFERROR(VLOOKUP($B458,[1]!Table1[#All],7,FALSE),""))</f>
        <v/>
      </c>
      <c r="L458" t="str">
        <f>IF($B458="","",IFERROR(VLOOKUP($B458,[1]!Table1[#All],70,FALSE),""))</f>
        <v/>
      </c>
      <c r="M458">
        <v>74.2</v>
      </c>
      <c r="N458" t="str">
        <f>IF($B458="","",IFERROR(VLOOKUP($B458,[1]!Table1[#All],N$1,FALSE),""))</f>
        <v/>
      </c>
      <c r="O458" t="str">
        <f>IF($B458="","",IFERROR(VLOOKUP($B458,[1]!Table1[#All],O$1,FALSE),""))</f>
        <v/>
      </c>
      <c r="P458" t="str">
        <f>IF($B458="","",IFERROR(VLOOKUP($B458,[1]!Table1[#All],P$1,FALSE),""))</f>
        <v/>
      </c>
      <c r="Q458" t="str">
        <f>IF($B458="","",IFERROR(VLOOKUP($B458,[1]!Table1[#All],Q$1,FALSE),""))</f>
        <v/>
      </c>
      <c r="R458" t="str">
        <f>IF($B458="","",IFERROR(VLOOKUP($B458,[1]!Table1[#All],R$1,FALSE),""))</f>
        <v/>
      </c>
      <c r="S458" t="str">
        <f>IF($B458="","",IFERROR(VLOOKUP($B458,[1]!Table1[#All],S$1,FALSE),""))</f>
        <v/>
      </c>
      <c r="T458" t="str">
        <f>IF($B458="","",IFERROR(VLOOKUP($B458,[1]!Table1[#All],T$1,FALSE),""))</f>
        <v/>
      </c>
      <c r="U458" t="str">
        <f>IF($B458="","",IFERROR(VLOOKUP($B458,[1]!Table1[#All],U$1,FALSE),""))</f>
        <v/>
      </c>
      <c r="V458" t="str">
        <f>IF($B458="","",IFERROR(VLOOKUP($B458,[1]!Table1[#All],V$1,FALSE),""))</f>
        <v/>
      </c>
      <c r="W458" t="str">
        <f>IF($B458="","",IFERROR(VLOOKUP($B458,[1]!Table1[#All],W$1,FALSE),""))</f>
        <v/>
      </c>
      <c r="X458" t="str">
        <f>IF($B458="","",IFERROR(VLOOKUP($B458,[1]!Table1[#All],X$1,FALSE),""))</f>
        <v/>
      </c>
      <c r="Y458" t="str">
        <f>IF($B458="","",IFERROR(VLOOKUP($B458,[1]!Table1[#All],Y$1,FALSE),""))</f>
        <v/>
      </c>
      <c r="Z458">
        <v>123</v>
      </c>
      <c r="AA458">
        <v>761</v>
      </c>
      <c r="AB458">
        <v>2162</v>
      </c>
      <c r="AC458">
        <v>70140</v>
      </c>
      <c r="AD458">
        <v>932</v>
      </c>
      <c r="AE458">
        <v>0.2</v>
      </c>
      <c r="AF458">
        <v>1.46</v>
      </c>
      <c r="AG458">
        <v>4.8499999999999996</v>
      </c>
      <c r="AH458">
        <v>0.15</v>
      </c>
      <c r="AI458">
        <v>9.9499999999999993</v>
      </c>
      <c r="AJ458">
        <v>3.82</v>
      </c>
      <c r="AK458">
        <v>0.5</v>
      </c>
      <c r="AL458">
        <v>50</v>
      </c>
      <c r="AM458">
        <v>-0.56999999999999995</v>
      </c>
      <c r="AN458">
        <v>0.05</v>
      </c>
      <c r="AO458">
        <v>1.87</v>
      </c>
    </row>
    <row r="459" spans="1:41" x14ac:dyDescent="0.25">
      <c r="A459" t="s">
        <v>487</v>
      </c>
      <c r="B459" t="str">
        <f t="shared" si="7"/>
        <v>205R02307</v>
      </c>
      <c r="F459">
        <v>-121.92700000000001</v>
      </c>
      <c r="G459">
        <v>37.298999999999999</v>
      </c>
      <c r="I459" t="str">
        <f>IF($B459="","",IFERROR(VLOOKUP($B459,[1]!Table1[#All],3,FALSE),""))</f>
        <v/>
      </c>
      <c r="J459" t="str">
        <f>IF($B459="","",IFERROR(VLOOKUP($B459,[1]!Table1[#All],5,FALSE),""))</f>
        <v/>
      </c>
      <c r="K459" t="str">
        <f>IF($B459="","",IFERROR(VLOOKUP($B459,[1]!Table1[#All],7,FALSE),""))</f>
        <v/>
      </c>
      <c r="L459" t="str">
        <f>IF($B459="","",IFERROR(VLOOKUP($B459,[1]!Table1[#All],70,FALSE),""))</f>
        <v/>
      </c>
      <c r="M459">
        <v>200.91</v>
      </c>
      <c r="N459" t="str">
        <f>IF($B459="","",IFERROR(VLOOKUP($B459,[1]!Table1[#All],N$1,FALSE),""))</f>
        <v/>
      </c>
      <c r="O459" t="str">
        <f>IF($B459="","",IFERROR(VLOOKUP($B459,[1]!Table1[#All],O$1,FALSE),""))</f>
        <v/>
      </c>
      <c r="P459" t="str">
        <f>IF($B459="","",IFERROR(VLOOKUP($B459,[1]!Table1[#All],P$1,FALSE),""))</f>
        <v/>
      </c>
      <c r="Q459" t="str">
        <f>IF($B459="","",IFERROR(VLOOKUP($B459,[1]!Table1[#All],Q$1,FALSE),""))</f>
        <v/>
      </c>
      <c r="R459" t="str">
        <f>IF($B459="","",IFERROR(VLOOKUP($B459,[1]!Table1[#All],R$1,FALSE),""))</f>
        <v/>
      </c>
      <c r="S459" t="str">
        <f>IF($B459="","",IFERROR(VLOOKUP($B459,[1]!Table1[#All],S$1,FALSE),""))</f>
        <v/>
      </c>
      <c r="T459" t="str">
        <f>IF($B459="","",IFERROR(VLOOKUP($B459,[1]!Table1[#All],T$1,FALSE),""))</f>
        <v/>
      </c>
      <c r="U459" t="str">
        <f>IF($B459="","",IFERROR(VLOOKUP($B459,[1]!Table1[#All],U$1,FALSE),""))</f>
        <v/>
      </c>
      <c r="V459" t="str">
        <f>IF($B459="","",IFERROR(VLOOKUP($B459,[1]!Table1[#All],V$1,FALSE),""))</f>
        <v/>
      </c>
      <c r="W459" t="str">
        <f>IF($B459="","",IFERROR(VLOOKUP($B459,[1]!Table1[#All],W$1,FALSE),""))</f>
        <v/>
      </c>
      <c r="X459" t="str">
        <f>IF($B459="","",IFERROR(VLOOKUP($B459,[1]!Table1[#All],X$1,FALSE),""))</f>
        <v/>
      </c>
      <c r="Y459" t="str">
        <f>IF($B459="","",IFERROR(VLOOKUP($B459,[1]!Table1[#All],Y$1,FALSE),""))</f>
        <v/>
      </c>
      <c r="Z459">
        <v>46</v>
      </c>
      <c r="AA459">
        <v>1109</v>
      </c>
      <c r="AB459">
        <v>2199</v>
      </c>
      <c r="AC459">
        <v>41223</v>
      </c>
      <c r="AD459">
        <v>846</v>
      </c>
      <c r="AE459">
        <v>0.27</v>
      </c>
      <c r="AF459">
        <v>1.5</v>
      </c>
      <c r="AG459">
        <v>5.19</v>
      </c>
      <c r="AH459">
        <v>0.12</v>
      </c>
      <c r="AI459">
        <v>6.61</v>
      </c>
      <c r="AJ459">
        <v>3.09</v>
      </c>
      <c r="AK459">
        <v>0.31</v>
      </c>
      <c r="AL459">
        <v>85</v>
      </c>
      <c r="AM459">
        <v>-0.33</v>
      </c>
      <c r="AN459">
        <v>0.15</v>
      </c>
      <c r="AO459">
        <v>2.2999999999999998</v>
      </c>
    </row>
    <row r="460" spans="1:41" x14ac:dyDescent="0.25">
      <c r="A460" t="s">
        <v>488</v>
      </c>
      <c r="B460" t="str">
        <f t="shared" si="7"/>
        <v>205R02327</v>
      </c>
      <c r="F460">
        <v>-122.0325</v>
      </c>
      <c r="G460">
        <v>37.527099999999997</v>
      </c>
      <c r="I460" t="str">
        <f>IF($B460="","",IFERROR(VLOOKUP($B460,[1]!Table1[#All],3,FALSE),""))</f>
        <v/>
      </c>
      <c r="J460" t="str">
        <f>IF($B460="","",IFERROR(VLOOKUP($B460,[1]!Table1[#All],5,FALSE),""))</f>
        <v/>
      </c>
      <c r="K460" t="str">
        <f>IF($B460="","",IFERROR(VLOOKUP($B460,[1]!Table1[#All],7,FALSE),""))</f>
        <v/>
      </c>
      <c r="L460" t="str">
        <f>IF($B460="","",IFERROR(VLOOKUP($B460,[1]!Table1[#All],70,FALSE),""))</f>
        <v/>
      </c>
      <c r="M460">
        <v>3.85</v>
      </c>
      <c r="N460" t="str">
        <f>IF($B460="","",IFERROR(VLOOKUP($B460,[1]!Table1[#All],N$1,FALSE),""))</f>
        <v/>
      </c>
      <c r="O460" t="str">
        <f>IF($B460="","",IFERROR(VLOOKUP($B460,[1]!Table1[#All],O$1,FALSE),""))</f>
        <v/>
      </c>
      <c r="P460" t="str">
        <f>IF($B460="","",IFERROR(VLOOKUP($B460,[1]!Table1[#All],P$1,FALSE),""))</f>
        <v/>
      </c>
      <c r="Q460" t="str">
        <f>IF($B460="","",IFERROR(VLOOKUP($B460,[1]!Table1[#All],Q$1,FALSE),""))</f>
        <v/>
      </c>
      <c r="R460" t="str">
        <f>IF($B460="","",IFERROR(VLOOKUP($B460,[1]!Table1[#All],R$1,FALSE),""))</f>
        <v/>
      </c>
      <c r="S460" t="str">
        <f>IF($B460="","",IFERROR(VLOOKUP($B460,[1]!Table1[#All],S$1,FALSE),""))</f>
        <v/>
      </c>
      <c r="T460" t="str">
        <f>IF($B460="","",IFERROR(VLOOKUP($B460,[1]!Table1[#All],T$1,FALSE),""))</f>
        <v/>
      </c>
      <c r="U460" t="str">
        <f>IF($B460="","",IFERROR(VLOOKUP($B460,[1]!Table1[#All],U$1,FALSE),""))</f>
        <v/>
      </c>
      <c r="V460" t="str">
        <f>IF($B460="","",IFERROR(VLOOKUP($B460,[1]!Table1[#All],V$1,FALSE),""))</f>
        <v/>
      </c>
      <c r="W460" t="str">
        <f>IF($B460="","",IFERROR(VLOOKUP($B460,[1]!Table1[#All],W$1,FALSE),""))</f>
        <v/>
      </c>
      <c r="X460" t="str">
        <f>IF($B460="","",IFERROR(VLOOKUP($B460,[1]!Table1[#All],X$1,FALSE),""))</f>
        <v/>
      </c>
      <c r="Y460" t="str">
        <f>IF($B460="","",IFERROR(VLOOKUP($B460,[1]!Table1[#All],Y$1,FALSE),""))</f>
        <v/>
      </c>
      <c r="Z460">
        <v>8</v>
      </c>
      <c r="AA460">
        <v>11</v>
      </c>
      <c r="AB460">
        <v>2046</v>
      </c>
      <c r="AC460">
        <v>36682</v>
      </c>
      <c r="AD460">
        <v>380</v>
      </c>
      <c r="AE460">
        <v>0.31</v>
      </c>
      <c r="AF460">
        <v>1.49</v>
      </c>
      <c r="AH460">
        <v>0.13</v>
      </c>
      <c r="AK460">
        <v>0.13</v>
      </c>
      <c r="AL460">
        <v>40</v>
      </c>
      <c r="AO460">
        <v>0.59</v>
      </c>
    </row>
    <row r="461" spans="1:41" x14ac:dyDescent="0.25">
      <c r="A461" t="s">
        <v>489</v>
      </c>
      <c r="B461" t="str">
        <f t="shared" si="7"/>
        <v>205R02330</v>
      </c>
      <c r="F461">
        <v>-121.90656</v>
      </c>
      <c r="G461">
        <v>37.255200000000002</v>
      </c>
      <c r="I461" t="str">
        <f>IF($B461="","",IFERROR(VLOOKUP($B461,[1]!Table1[#All],3,FALSE),""))</f>
        <v/>
      </c>
      <c r="J461" t="str">
        <f>IF($B461="","",IFERROR(VLOOKUP($B461,[1]!Table1[#All],5,FALSE),""))</f>
        <v/>
      </c>
      <c r="K461" t="str">
        <f>IF($B461="","",IFERROR(VLOOKUP($B461,[1]!Table1[#All],7,FALSE),""))</f>
        <v/>
      </c>
      <c r="L461" t="str">
        <f>IF($B461="","",IFERROR(VLOOKUP($B461,[1]!Table1[#All],70,FALSE),""))</f>
        <v/>
      </c>
      <c r="M461">
        <v>2.21</v>
      </c>
      <c r="N461" t="str">
        <f>IF($B461="","",IFERROR(VLOOKUP($B461,[1]!Table1[#All],N$1,FALSE),""))</f>
        <v/>
      </c>
      <c r="O461" t="str">
        <f>IF($B461="","",IFERROR(VLOOKUP($B461,[1]!Table1[#All],O$1,FALSE),""))</f>
        <v/>
      </c>
      <c r="P461" t="str">
        <f>IF($B461="","",IFERROR(VLOOKUP($B461,[1]!Table1[#All],P$1,FALSE),""))</f>
        <v/>
      </c>
      <c r="Q461" t="str">
        <f>IF($B461="","",IFERROR(VLOOKUP($B461,[1]!Table1[#All],Q$1,FALSE),""))</f>
        <v/>
      </c>
      <c r="R461" t="str">
        <f>IF($B461="","",IFERROR(VLOOKUP($B461,[1]!Table1[#All],R$1,FALSE),""))</f>
        <v/>
      </c>
      <c r="S461" t="str">
        <f>IF($B461="","",IFERROR(VLOOKUP($B461,[1]!Table1[#All],S$1,FALSE),""))</f>
        <v/>
      </c>
      <c r="T461" t="str">
        <f>IF($B461="","",IFERROR(VLOOKUP($B461,[1]!Table1[#All],T$1,FALSE),""))</f>
        <v/>
      </c>
      <c r="U461" t="str">
        <f>IF($B461="","",IFERROR(VLOOKUP($B461,[1]!Table1[#All],U$1,FALSE),""))</f>
        <v/>
      </c>
      <c r="V461" t="str">
        <f>IF($B461="","",IFERROR(VLOOKUP($B461,[1]!Table1[#All],V$1,FALSE),""))</f>
        <v/>
      </c>
      <c r="W461" t="str">
        <f>IF($B461="","",IFERROR(VLOOKUP($B461,[1]!Table1[#All],W$1,FALSE),""))</f>
        <v/>
      </c>
      <c r="X461" t="str">
        <f>IF($B461="","",IFERROR(VLOOKUP($B461,[1]!Table1[#All],X$1,FALSE),""))</f>
        <v/>
      </c>
      <c r="Y461" t="str">
        <f>IF($B461="","",IFERROR(VLOOKUP($B461,[1]!Table1[#All],Y$1,FALSE),""))</f>
        <v/>
      </c>
      <c r="Z461">
        <v>62</v>
      </c>
      <c r="AA461">
        <v>441</v>
      </c>
      <c r="AB461">
        <v>2204</v>
      </c>
      <c r="AC461">
        <v>44076</v>
      </c>
      <c r="AD461">
        <v>484</v>
      </c>
      <c r="AE461">
        <v>0.32</v>
      </c>
      <c r="AF461">
        <v>1.49</v>
      </c>
      <c r="AG461">
        <v>2.84</v>
      </c>
      <c r="AH461">
        <v>0.13</v>
      </c>
      <c r="AI461">
        <v>6.61</v>
      </c>
      <c r="AJ461">
        <v>1.34</v>
      </c>
      <c r="AK461">
        <v>0.45</v>
      </c>
      <c r="AL461">
        <v>100</v>
      </c>
      <c r="AM461">
        <v>1.02</v>
      </c>
      <c r="AN461">
        <v>0.52</v>
      </c>
      <c r="AO461">
        <v>0.34</v>
      </c>
    </row>
    <row r="462" spans="1:41" x14ac:dyDescent="0.25">
      <c r="A462" t="s">
        <v>490</v>
      </c>
      <c r="B462" t="str">
        <f t="shared" si="7"/>
        <v>205R02350</v>
      </c>
      <c r="F462">
        <v>-121.90118</v>
      </c>
      <c r="G462">
        <v>37.505780000000001</v>
      </c>
      <c r="I462" t="str">
        <f>IF($B462="","",IFERROR(VLOOKUP($B462,[1]!Table1[#All],3,FALSE),""))</f>
        <v/>
      </c>
      <c r="J462" t="str">
        <f>IF($B462="","",IFERROR(VLOOKUP($B462,[1]!Table1[#All],5,FALSE),""))</f>
        <v/>
      </c>
      <c r="K462" t="str">
        <f>IF($B462="","",IFERROR(VLOOKUP($B462,[1]!Table1[#All],7,FALSE),""))</f>
        <v/>
      </c>
      <c r="L462" t="str">
        <f>IF($B462="","",IFERROR(VLOOKUP($B462,[1]!Table1[#All],70,FALSE),""))</f>
        <v/>
      </c>
      <c r="M462">
        <v>1.67</v>
      </c>
      <c r="N462" t="str">
        <f>IF($B462="","",IFERROR(VLOOKUP($B462,[1]!Table1[#All],N$1,FALSE),""))</f>
        <v/>
      </c>
      <c r="O462" t="str">
        <f>IF($B462="","",IFERROR(VLOOKUP($B462,[1]!Table1[#All],O$1,FALSE),""))</f>
        <v/>
      </c>
      <c r="P462" t="str">
        <f>IF($B462="","",IFERROR(VLOOKUP($B462,[1]!Table1[#All],P$1,FALSE),""))</f>
        <v/>
      </c>
      <c r="Q462" t="str">
        <f>IF($B462="","",IFERROR(VLOOKUP($B462,[1]!Table1[#All],Q$1,FALSE),""))</f>
        <v/>
      </c>
      <c r="R462" t="str">
        <f>IF($B462="","",IFERROR(VLOOKUP($B462,[1]!Table1[#All],R$1,FALSE),""))</f>
        <v/>
      </c>
      <c r="S462" t="str">
        <f>IF($B462="","",IFERROR(VLOOKUP($B462,[1]!Table1[#All],S$1,FALSE),""))</f>
        <v/>
      </c>
      <c r="T462" t="str">
        <f>IF($B462="","",IFERROR(VLOOKUP($B462,[1]!Table1[#All],T$1,FALSE),""))</f>
        <v/>
      </c>
      <c r="U462" t="str">
        <f>IF($B462="","",IFERROR(VLOOKUP($B462,[1]!Table1[#All],U$1,FALSE),""))</f>
        <v/>
      </c>
      <c r="V462" t="str">
        <f>IF($B462="","",IFERROR(VLOOKUP($B462,[1]!Table1[#All],V$1,FALSE),""))</f>
        <v/>
      </c>
      <c r="W462" t="str">
        <f>IF($B462="","",IFERROR(VLOOKUP($B462,[1]!Table1[#All],W$1,FALSE),""))</f>
        <v/>
      </c>
      <c r="X462" t="str">
        <f>IF($B462="","",IFERROR(VLOOKUP($B462,[1]!Table1[#All],X$1,FALSE),""))</f>
        <v/>
      </c>
      <c r="Y462" t="str">
        <f>IF($B462="","",IFERROR(VLOOKUP($B462,[1]!Table1[#All],Y$1,FALSE),""))</f>
        <v/>
      </c>
      <c r="Z462">
        <v>166</v>
      </c>
      <c r="AA462">
        <v>622</v>
      </c>
      <c r="AB462">
        <v>2125</v>
      </c>
      <c r="AC462">
        <v>42243</v>
      </c>
      <c r="AD462">
        <v>514</v>
      </c>
      <c r="AE462">
        <v>0.3</v>
      </c>
      <c r="AF462">
        <v>1.53</v>
      </c>
      <c r="AG462">
        <v>2.15</v>
      </c>
      <c r="AH462">
        <v>0.12</v>
      </c>
      <c r="AI462">
        <v>6.15</v>
      </c>
      <c r="AJ462">
        <v>1.96</v>
      </c>
      <c r="AK462">
        <v>0.3</v>
      </c>
      <c r="AL462">
        <v>100</v>
      </c>
      <c r="AM462">
        <v>-0.79</v>
      </c>
      <c r="AN462">
        <v>0.04</v>
      </c>
      <c r="AO462">
        <v>0.22</v>
      </c>
    </row>
    <row r="463" spans="1:41" x14ac:dyDescent="0.25">
      <c r="A463" t="s">
        <v>491</v>
      </c>
      <c r="B463" t="str">
        <f t="shared" si="7"/>
        <v>205R02408</v>
      </c>
      <c r="F463">
        <v>-122.234993</v>
      </c>
      <c r="G463">
        <v>37.384003999999997</v>
      </c>
      <c r="I463" t="str">
        <f>IF($B463="","",IFERROR(VLOOKUP($B463,[1]!Table1[#All],3,FALSE),""))</f>
        <v/>
      </c>
      <c r="J463" t="str">
        <f>IF($B463="","",IFERROR(VLOOKUP($B463,[1]!Table1[#All],5,FALSE),""))</f>
        <v/>
      </c>
      <c r="K463" t="str">
        <f>IF($B463="","",IFERROR(VLOOKUP($B463,[1]!Table1[#All],7,FALSE),""))</f>
        <v/>
      </c>
      <c r="L463" t="str">
        <f>IF($B463="","",IFERROR(VLOOKUP($B463,[1]!Table1[#All],70,FALSE),""))</f>
        <v/>
      </c>
      <c r="M463">
        <v>31.63</v>
      </c>
      <c r="N463" t="str">
        <f>IF($B463="","",IFERROR(VLOOKUP($B463,[1]!Table1[#All],N$1,FALSE),""))</f>
        <v/>
      </c>
      <c r="O463" t="str">
        <f>IF($B463="","",IFERROR(VLOOKUP($B463,[1]!Table1[#All],O$1,FALSE),""))</f>
        <v/>
      </c>
      <c r="P463" t="str">
        <f>IF($B463="","",IFERROR(VLOOKUP($B463,[1]!Table1[#All],P$1,FALSE),""))</f>
        <v/>
      </c>
      <c r="Q463" t="str">
        <f>IF($B463="","",IFERROR(VLOOKUP($B463,[1]!Table1[#All],Q$1,FALSE),""))</f>
        <v/>
      </c>
      <c r="R463" t="str">
        <f>IF($B463="","",IFERROR(VLOOKUP($B463,[1]!Table1[#All],R$1,FALSE),""))</f>
        <v/>
      </c>
      <c r="S463" t="str">
        <f>IF($B463="","",IFERROR(VLOOKUP($B463,[1]!Table1[#All],S$1,FALSE),""))</f>
        <v/>
      </c>
      <c r="T463" t="str">
        <f>IF($B463="","",IFERROR(VLOOKUP($B463,[1]!Table1[#All],T$1,FALSE),""))</f>
        <v/>
      </c>
      <c r="U463" t="str">
        <f>IF($B463="","",IFERROR(VLOOKUP($B463,[1]!Table1[#All],U$1,FALSE),""))</f>
        <v/>
      </c>
      <c r="V463" t="str">
        <f>IF($B463="","",IFERROR(VLOOKUP($B463,[1]!Table1[#All],V$1,FALSE),""))</f>
        <v/>
      </c>
      <c r="W463" t="str">
        <f>IF($B463="","",IFERROR(VLOOKUP($B463,[1]!Table1[#All],W$1,FALSE),""))</f>
        <v/>
      </c>
      <c r="X463" t="str">
        <f>IF($B463="","",IFERROR(VLOOKUP($B463,[1]!Table1[#All],X$1,FALSE),""))</f>
        <v/>
      </c>
      <c r="Y463" t="str">
        <f>IF($B463="","",IFERROR(VLOOKUP($B463,[1]!Table1[#All],Y$1,FALSE),""))</f>
        <v/>
      </c>
      <c r="Z463">
        <v>139</v>
      </c>
      <c r="AA463">
        <v>429</v>
      </c>
      <c r="AB463">
        <v>2131</v>
      </c>
      <c r="AC463">
        <v>90858</v>
      </c>
      <c r="AD463">
        <v>740</v>
      </c>
      <c r="AE463">
        <v>0.25</v>
      </c>
      <c r="AF463">
        <v>1.35</v>
      </c>
      <c r="AG463">
        <v>3.72</v>
      </c>
      <c r="AH463">
        <v>0.12</v>
      </c>
      <c r="AI463">
        <v>9.6</v>
      </c>
      <c r="AJ463">
        <v>2.0699999999999998</v>
      </c>
      <c r="AK463">
        <v>1.1200000000000001</v>
      </c>
      <c r="AL463">
        <v>100</v>
      </c>
      <c r="AM463">
        <v>-0.75</v>
      </c>
      <c r="AN463">
        <v>0.05</v>
      </c>
      <c r="AO463">
        <v>1.5</v>
      </c>
    </row>
    <row r="464" spans="1:41" x14ac:dyDescent="0.25">
      <c r="A464" t="s">
        <v>492</v>
      </c>
      <c r="B464" t="str">
        <f t="shared" si="7"/>
        <v>205R02422</v>
      </c>
      <c r="F464">
        <v>-121.82717</v>
      </c>
      <c r="G464">
        <v>37.210590000000003</v>
      </c>
      <c r="I464" t="str">
        <f>IF($B464="","",IFERROR(VLOOKUP($B464,[1]!Table1[#All],3,FALSE),""))</f>
        <v/>
      </c>
      <c r="J464" t="str">
        <f>IF($B464="","",IFERROR(VLOOKUP($B464,[1]!Table1[#All],5,FALSE),""))</f>
        <v/>
      </c>
      <c r="K464" t="str">
        <f>IF($B464="","",IFERROR(VLOOKUP($B464,[1]!Table1[#All],7,FALSE),""))</f>
        <v/>
      </c>
      <c r="L464" t="str">
        <f>IF($B464="","",IFERROR(VLOOKUP($B464,[1]!Table1[#All],70,FALSE),""))</f>
        <v/>
      </c>
      <c r="M464">
        <v>76.17</v>
      </c>
      <c r="N464" t="str">
        <f>IF($B464="","",IFERROR(VLOOKUP($B464,[1]!Table1[#All],N$1,FALSE),""))</f>
        <v/>
      </c>
      <c r="O464" t="str">
        <f>IF($B464="","",IFERROR(VLOOKUP($B464,[1]!Table1[#All],O$1,FALSE),""))</f>
        <v/>
      </c>
      <c r="P464" t="str">
        <f>IF($B464="","",IFERROR(VLOOKUP($B464,[1]!Table1[#All],P$1,FALSE),""))</f>
        <v/>
      </c>
      <c r="Q464" t="str">
        <f>IF($B464="","",IFERROR(VLOOKUP($B464,[1]!Table1[#All],Q$1,FALSE),""))</f>
        <v/>
      </c>
      <c r="R464" t="str">
        <f>IF($B464="","",IFERROR(VLOOKUP($B464,[1]!Table1[#All],R$1,FALSE),""))</f>
        <v/>
      </c>
      <c r="S464" t="str">
        <f>IF($B464="","",IFERROR(VLOOKUP($B464,[1]!Table1[#All],S$1,FALSE),""))</f>
        <v/>
      </c>
      <c r="T464" t="str">
        <f>IF($B464="","",IFERROR(VLOOKUP($B464,[1]!Table1[#All],T$1,FALSE),""))</f>
        <v/>
      </c>
      <c r="U464" t="str">
        <f>IF($B464="","",IFERROR(VLOOKUP($B464,[1]!Table1[#All],U$1,FALSE),""))</f>
        <v/>
      </c>
      <c r="V464" t="str">
        <f>IF($B464="","",IFERROR(VLOOKUP($B464,[1]!Table1[#All],V$1,FALSE),""))</f>
        <v/>
      </c>
      <c r="W464" t="str">
        <f>IF($B464="","",IFERROR(VLOOKUP($B464,[1]!Table1[#All],W$1,FALSE),""))</f>
        <v/>
      </c>
      <c r="X464" t="str">
        <f>IF($B464="","",IFERROR(VLOOKUP($B464,[1]!Table1[#All],X$1,FALSE),""))</f>
        <v/>
      </c>
      <c r="Y464" t="str">
        <f>IF($B464="","",IFERROR(VLOOKUP($B464,[1]!Table1[#All],Y$1,FALSE),""))</f>
        <v/>
      </c>
      <c r="Z464">
        <v>95</v>
      </c>
      <c r="AA464">
        <v>463</v>
      </c>
      <c r="AB464">
        <v>2229</v>
      </c>
      <c r="AC464">
        <v>52024</v>
      </c>
      <c r="AD464">
        <v>643</v>
      </c>
      <c r="AE464">
        <v>0.28000000000000003</v>
      </c>
      <c r="AF464">
        <v>1.51</v>
      </c>
      <c r="AG464">
        <v>6.6</v>
      </c>
      <c r="AH464">
        <v>0.13</v>
      </c>
      <c r="AI464">
        <v>4.2699999999999996</v>
      </c>
      <c r="AJ464">
        <v>2.36</v>
      </c>
      <c r="AK464">
        <v>0.14000000000000001</v>
      </c>
      <c r="AL464">
        <v>100</v>
      </c>
      <c r="AM464">
        <v>-0.32</v>
      </c>
      <c r="AN464">
        <v>0.13</v>
      </c>
      <c r="AO464">
        <v>1.88</v>
      </c>
    </row>
    <row r="465" spans="1:41" x14ac:dyDescent="0.25">
      <c r="A465" t="s">
        <v>493</v>
      </c>
      <c r="B465" t="str">
        <f t="shared" si="7"/>
        <v>205R02458</v>
      </c>
      <c r="F465">
        <v>-121.843211</v>
      </c>
      <c r="G465">
        <v>37.218964999999997</v>
      </c>
      <c r="I465" t="str">
        <f>IF($B465="","",IFERROR(VLOOKUP($B465,[1]!Table1[#All],3,FALSE),""))</f>
        <v/>
      </c>
      <c r="J465" t="str">
        <f>IF($B465="","",IFERROR(VLOOKUP($B465,[1]!Table1[#All],5,FALSE),""))</f>
        <v/>
      </c>
      <c r="K465" t="str">
        <f>IF($B465="","",IFERROR(VLOOKUP($B465,[1]!Table1[#All],7,FALSE),""))</f>
        <v/>
      </c>
      <c r="L465" t="str">
        <f>IF($B465="","",IFERROR(VLOOKUP($B465,[1]!Table1[#All],70,FALSE),""))</f>
        <v/>
      </c>
      <c r="M465">
        <v>76.17</v>
      </c>
      <c r="N465" t="str">
        <f>IF($B465="","",IFERROR(VLOOKUP($B465,[1]!Table1[#All],N$1,FALSE),""))</f>
        <v/>
      </c>
      <c r="O465" t="str">
        <f>IF($B465="","",IFERROR(VLOOKUP($B465,[1]!Table1[#All],O$1,FALSE),""))</f>
        <v/>
      </c>
      <c r="P465" t="str">
        <f>IF($B465="","",IFERROR(VLOOKUP($B465,[1]!Table1[#All],P$1,FALSE),""))</f>
        <v/>
      </c>
      <c r="Q465" t="str">
        <f>IF($B465="","",IFERROR(VLOOKUP($B465,[1]!Table1[#All],Q$1,FALSE),""))</f>
        <v/>
      </c>
      <c r="R465" t="str">
        <f>IF($B465="","",IFERROR(VLOOKUP($B465,[1]!Table1[#All],R$1,FALSE),""))</f>
        <v/>
      </c>
      <c r="S465" t="str">
        <f>IF($B465="","",IFERROR(VLOOKUP($B465,[1]!Table1[#All],S$1,FALSE),""))</f>
        <v/>
      </c>
      <c r="T465" t="str">
        <f>IF($B465="","",IFERROR(VLOOKUP($B465,[1]!Table1[#All],T$1,FALSE),""))</f>
        <v/>
      </c>
      <c r="U465" t="str">
        <f>IF($B465="","",IFERROR(VLOOKUP($B465,[1]!Table1[#All],U$1,FALSE),""))</f>
        <v/>
      </c>
      <c r="V465" t="str">
        <f>IF($B465="","",IFERROR(VLOOKUP($B465,[1]!Table1[#All],V$1,FALSE),""))</f>
        <v/>
      </c>
      <c r="W465" t="str">
        <f>IF($B465="","",IFERROR(VLOOKUP($B465,[1]!Table1[#All],W$1,FALSE),""))</f>
        <v/>
      </c>
      <c r="X465" t="str">
        <f>IF($B465="","",IFERROR(VLOOKUP($B465,[1]!Table1[#All],X$1,FALSE),""))</f>
        <v/>
      </c>
      <c r="Y465" t="str">
        <f>IF($B465="","",IFERROR(VLOOKUP($B465,[1]!Table1[#All],Y$1,FALSE),""))</f>
        <v/>
      </c>
      <c r="Z465">
        <v>81</v>
      </c>
      <c r="AA465">
        <v>1075</v>
      </c>
      <c r="AB465">
        <v>2229</v>
      </c>
      <c r="AC465">
        <v>52024</v>
      </c>
      <c r="AD465">
        <v>782</v>
      </c>
      <c r="AE465">
        <v>0.28999999999999998</v>
      </c>
      <c r="AF465">
        <v>1.52</v>
      </c>
      <c r="AG465">
        <v>5.86</v>
      </c>
      <c r="AH465">
        <v>0.14000000000000001</v>
      </c>
      <c r="AI465">
        <v>6.31</v>
      </c>
      <c r="AJ465">
        <v>2.84</v>
      </c>
      <c r="AK465">
        <v>0.28999999999999998</v>
      </c>
      <c r="AL465">
        <v>0</v>
      </c>
      <c r="AM465">
        <v>-0.33</v>
      </c>
      <c r="AN465">
        <v>0.11</v>
      </c>
      <c r="AO465">
        <v>1.88</v>
      </c>
    </row>
    <row r="466" spans="1:41" x14ac:dyDescent="0.25">
      <c r="A466" t="s">
        <v>494</v>
      </c>
      <c r="B466" t="str">
        <f t="shared" si="7"/>
        <v>205R02474</v>
      </c>
      <c r="F466">
        <v>-122.03437</v>
      </c>
      <c r="G466">
        <v>37.258189999999999</v>
      </c>
      <c r="I466" t="str">
        <f>IF($B466="","",IFERROR(VLOOKUP($B466,[1]!Table1[#All],3,FALSE),""))</f>
        <v/>
      </c>
      <c r="J466" t="str">
        <f>IF($B466="","",IFERROR(VLOOKUP($B466,[1]!Table1[#All],5,FALSE),""))</f>
        <v/>
      </c>
      <c r="K466" t="str">
        <f>IF($B466="","",IFERROR(VLOOKUP($B466,[1]!Table1[#All],7,FALSE),""))</f>
        <v/>
      </c>
      <c r="L466" t="str">
        <f>IF($B466="","",IFERROR(VLOOKUP($B466,[1]!Table1[#All],70,FALSE),""))</f>
        <v/>
      </c>
      <c r="M466">
        <v>25.74</v>
      </c>
      <c r="N466" t="str">
        <f>IF($B466="","",IFERROR(VLOOKUP($B466,[1]!Table1[#All],N$1,FALSE),""))</f>
        <v/>
      </c>
      <c r="O466" t="str">
        <f>IF($B466="","",IFERROR(VLOOKUP($B466,[1]!Table1[#All],O$1,FALSE),""))</f>
        <v/>
      </c>
      <c r="P466" t="str">
        <f>IF($B466="","",IFERROR(VLOOKUP($B466,[1]!Table1[#All],P$1,FALSE),""))</f>
        <v/>
      </c>
      <c r="Q466" t="str">
        <f>IF($B466="","",IFERROR(VLOOKUP($B466,[1]!Table1[#All],Q$1,FALSE),""))</f>
        <v/>
      </c>
      <c r="R466" t="str">
        <f>IF($B466="","",IFERROR(VLOOKUP($B466,[1]!Table1[#All],R$1,FALSE),""))</f>
        <v/>
      </c>
      <c r="S466" t="str">
        <f>IF($B466="","",IFERROR(VLOOKUP($B466,[1]!Table1[#All],S$1,FALSE),""))</f>
        <v/>
      </c>
      <c r="T466" t="str">
        <f>IF($B466="","",IFERROR(VLOOKUP($B466,[1]!Table1[#All],T$1,FALSE),""))</f>
        <v/>
      </c>
      <c r="U466" t="str">
        <f>IF($B466="","",IFERROR(VLOOKUP($B466,[1]!Table1[#All],U$1,FALSE),""))</f>
        <v/>
      </c>
      <c r="V466" t="str">
        <f>IF($B466="","",IFERROR(VLOOKUP($B466,[1]!Table1[#All],V$1,FALSE),""))</f>
        <v/>
      </c>
      <c r="W466" t="str">
        <f>IF($B466="","",IFERROR(VLOOKUP($B466,[1]!Table1[#All],W$1,FALSE),""))</f>
        <v/>
      </c>
      <c r="X466" t="str">
        <f>IF($B466="","",IFERROR(VLOOKUP($B466,[1]!Table1[#All],X$1,FALSE),""))</f>
        <v/>
      </c>
      <c r="Y466" t="str">
        <f>IF($B466="","",IFERROR(VLOOKUP($B466,[1]!Table1[#All],Y$1,FALSE),""))</f>
        <v/>
      </c>
      <c r="Z466">
        <v>145</v>
      </c>
      <c r="AA466">
        <v>844</v>
      </c>
      <c r="AB466">
        <v>2154</v>
      </c>
      <c r="AC466">
        <v>71393</v>
      </c>
      <c r="AD466">
        <v>904</v>
      </c>
      <c r="AE466">
        <v>0.21</v>
      </c>
      <c r="AF466">
        <v>1.47</v>
      </c>
      <c r="AG466">
        <v>5.09</v>
      </c>
      <c r="AH466">
        <v>0.14000000000000001</v>
      </c>
      <c r="AI466">
        <v>11.4</v>
      </c>
      <c r="AJ466">
        <v>3.66</v>
      </c>
      <c r="AK466">
        <v>0.66</v>
      </c>
      <c r="AL466">
        <v>0</v>
      </c>
      <c r="AM466">
        <v>-0.59</v>
      </c>
      <c r="AN466">
        <v>0.06</v>
      </c>
      <c r="AO466">
        <v>1.41</v>
      </c>
    </row>
    <row r="467" spans="1:41" x14ac:dyDescent="0.25">
      <c r="A467" t="s">
        <v>495</v>
      </c>
      <c r="B467" t="str">
        <f t="shared" si="7"/>
        <v>205R02478</v>
      </c>
      <c r="F467">
        <v>-121.9545</v>
      </c>
      <c r="G467">
        <v>37.500300000000003</v>
      </c>
      <c r="I467" t="str">
        <f>IF($B467="","",IFERROR(VLOOKUP($B467,[1]!Table1[#All],3,FALSE),""))</f>
        <v/>
      </c>
      <c r="J467" t="str">
        <f>IF($B467="","",IFERROR(VLOOKUP($B467,[1]!Table1[#All],5,FALSE),""))</f>
        <v/>
      </c>
      <c r="K467" t="str">
        <f>IF($B467="","",IFERROR(VLOOKUP($B467,[1]!Table1[#All],7,FALSE),""))</f>
        <v/>
      </c>
      <c r="L467" t="str">
        <f>IF($B467="","",IFERROR(VLOOKUP($B467,[1]!Table1[#All],70,FALSE),""))</f>
        <v/>
      </c>
      <c r="M467">
        <v>21.35</v>
      </c>
      <c r="N467" t="str">
        <f>IF($B467="","",IFERROR(VLOOKUP($B467,[1]!Table1[#All],N$1,FALSE),""))</f>
        <v/>
      </c>
      <c r="O467" t="str">
        <f>IF($B467="","",IFERROR(VLOOKUP($B467,[1]!Table1[#All],O$1,FALSE),""))</f>
        <v/>
      </c>
      <c r="P467" t="str">
        <f>IF($B467="","",IFERROR(VLOOKUP($B467,[1]!Table1[#All],P$1,FALSE),""))</f>
        <v/>
      </c>
      <c r="Q467" t="str">
        <f>IF($B467="","",IFERROR(VLOOKUP($B467,[1]!Table1[#All],Q$1,FALSE),""))</f>
        <v/>
      </c>
      <c r="R467" t="str">
        <f>IF($B467="","",IFERROR(VLOOKUP($B467,[1]!Table1[#All],R$1,FALSE),""))</f>
        <v/>
      </c>
      <c r="S467" t="str">
        <f>IF($B467="","",IFERROR(VLOOKUP($B467,[1]!Table1[#All],S$1,FALSE),""))</f>
        <v/>
      </c>
      <c r="T467" t="str">
        <f>IF($B467="","",IFERROR(VLOOKUP($B467,[1]!Table1[#All],T$1,FALSE),""))</f>
        <v/>
      </c>
      <c r="U467" t="str">
        <f>IF($B467="","",IFERROR(VLOOKUP($B467,[1]!Table1[#All],U$1,FALSE),""))</f>
        <v/>
      </c>
      <c r="V467" t="str">
        <f>IF($B467="","",IFERROR(VLOOKUP($B467,[1]!Table1[#All],V$1,FALSE),""))</f>
        <v/>
      </c>
      <c r="W467" t="str">
        <f>IF($B467="","",IFERROR(VLOOKUP($B467,[1]!Table1[#All],W$1,FALSE),""))</f>
        <v/>
      </c>
      <c r="X467" t="str">
        <f>IF($B467="","",IFERROR(VLOOKUP($B467,[1]!Table1[#All],X$1,FALSE),""))</f>
        <v/>
      </c>
      <c r="Y467" t="str">
        <f>IF($B467="","",IFERROR(VLOOKUP($B467,[1]!Table1[#All],Y$1,FALSE),""))</f>
        <v/>
      </c>
      <c r="Z467">
        <v>6</v>
      </c>
      <c r="AA467">
        <v>584</v>
      </c>
      <c r="AB467">
        <v>2087</v>
      </c>
      <c r="AC467">
        <v>36362</v>
      </c>
      <c r="AD467">
        <v>438</v>
      </c>
      <c r="AE467">
        <v>0.3</v>
      </c>
      <c r="AF467">
        <v>1.51</v>
      </c>
      <c r="AH467">
        <v>0.12</v>
      </c>
      <c r="AK467">
        <v>0.12</v>
      </c>
      <c r="AL467">
        <v>100</v>
      </c>
      <c r="AO467">
        <v>1.33</v>
      </c>
    </row>
    <row r="468" spans="1:41" x14ac:dyDescent="0.25">
      <c r="A468" t="s">
        <v>496</v>
      </c>
      <c r="B468" t="str">
        <f t="shared" si="7"/>
        <v>205R02538</v>
      </c>
      <c r="F468">
        <v>-122.04224600000001</v>
      </c>
      <c r="G468">
        <v>37.275374999999997</v>
      </c>
      <c r="I468" t="str">
        <f>IF($B468="","",IFERROR(VLOOKUP($B468,[1]!Table1[#All],3,FALSE),""))</f>
        <v/>
      </c>
      <c r="J468" t="str">
        <f>IF($B468="","",IFERROR(VLOOKUP($B468,[1]!Table1[#All],5,FALSE),""))</f>
        <v/>
      </c>
      <c r="K468" t="str">
        <f>IF($B468="","",IFERROR(VLOOKUP($B468,[1]!Table1[#All],7,FALSE),""))</f>
        <v/>
      </c>
      <c r="L468" t="str">
        <f>IF($B468="","",IFERROR(VLOOKUP($B468,[1]!Table1[#All],70,FALSE),""))</f>
        <v/>
      </c>
      <c r="M468">
        <v>25.74</v>
      </c>
      <c r="N468" t="str">
        <f>IF($B468="","",IFERROR(VLOOKUP($B468,[1]!Table1[#All],N$1,FALSE),""))</f>
        <v/>
      </c>
      <c r="O468" t="str">
        <f>IF($B468="","",IFERROR(VLOOKUP($B468,[1]!Table1[#All],O$1,FALSE),""))</f>
        <v/>
      </c>
      <c r="P468" t="str">
        <f>IF($B468="","",IFERROR(VLOOKUP($B468,[1]!Table1[#All],P$1,FALSE),""))</f>
        <v/>
      </c>
      <c r="Q468" t="str">
        <f>IF($B468="","",IFERROR(VLOOKUP($B468,[1]!Table1[#All],Q$1,FALSE),""))</f>
        <v/>
      </c>
      <c r="R468" t="str">
        <f>IF($B468="","",IFERROR(VLOOKUP($B468,[1]!Table1[#All],R$1,FALSE),""))</f>
        <v/>
      </c>
      <c r="S468" t="str">
        <f>IF($B468="","",IFERROR(VLOOKUP($B468,[1]!Table1[#All],S$1,FALSE),""))</f>
        <v/>
      </c>
      <c r="T468" t="str">
        <f>IF($B468="","",IFERROR(VLOOKUP($B468,[1]!Table1[#All],T$1,FALSE),""))</f>
        <v/>
      </c>
      <c r="U468" t="str">
        <f>IF($B468="","",IFERROR(VLOOKUP($B468,[1]!Table1[#All],U$1,FALSE),""))</f>
        <v/>
      </c>
      <c r="V468" t="str">
        <f>IF($B468="","",IFERROR(VLOOKUP($B468,[1]!Table1[#All],V$1,FALSE),""))</f>
        <v/>
      </c>
      <c r="W468" t="str">
        <f>IF($B468="","",IFERROR(VLOOKUP($B468,[1]!Table1[#All],W$1,FALSE),""))</f>
        <v/>
      </c>
      <c r="X468" t="str">
        <f>IF($B468="","",IFERROR(VLOOKUP($B468,[1]!Table1[#All],X$1,FALSE),""))</f>
        <v/>
      </c>
      <c r="Y468" t="str">
        <f>IF($B468="","",IFERROR(VLOOKUP($B468,[1]!Table1[#All],Y$1,FALSE),""))</f>
        <v/>
      </c>
      <c r="Z468">
        <v>122</v>
      </c>
      <c r="AA468">
        <v>497</v>
      </c>
      <c r="AB468">
        <v>2203</v>
      </c>
      <c r="AC468">
        <v>50055</v>
      </c>
      <c r="AD468">
        <v>589</v>
      </c>
      <c r="AE468">
        <v>0.23</v>
      </c>
      <c r="AF468">
        <v>1.47</v>
      </c>
      <c r="AG468">
        <v>1.95</v>
      </c>
      <c r="AH468">
        <v>0.12</v>
      </c>
      <c r="AI468">
        <v>3.46</v>
      </c>
      <c r="AJ468">
        <v>2.85</v>
      </c>
      <c r="AK468">
        <v>7.0000000000000007E-2</v>
      </c>
      <c r="AL468">
        <v>50</v>
      </c>
      <c r="AM468">
        <v>-0.74</v>
      </c>
      <c r="AN468">
        <v>0.05</v>
      </c>
      <c r="AO468">
        <v>1.41</v>
      </c>
    </row>
    <row r="469" spans="1:41" x14ac:dyDescent="0.25">
      <c r="A469" t="s">
        <v>497</v>
      </c>
      <c r="B469" t="str">
        <f t="shared" si="7"/>
        <v>205R02547</v>
      </c>
      <c r="F469">
        <v>-122.16309</v>
      </c>
      <c r="G469">
        <v>37.312429999999999</v>
      </c>
      <c r="I469" t="str">
        <f>IF($B469="","",IFERROR(VLOOKUP($B469,[1]!Table1[#All],3,FALSE),""))</f>
        <v/>
      </c>
      <c r="J469" t="str">
        <f>IF($B469="","",IFERROR(VLOOKUP($B469,[1]!Table1[#All],5,FALSE),""))</f>
        <v/>
      </c>
      <c r="K469" t="str">
        <f>IF($B469="","",IFERROR(VLOOKUP($B469,[1]!Table1[#All],7,FALSE),""))</f>
        <v/>
      </c>
      <c r="L469" t="str">
        <f>IF($B469="","",IFERROR(VLOOKUP($B469,[1]!Table1[#All],70,FALSE),""))</f>
        <v/>
      </c>
      <c r="M469">
        <v>3.46</v>
      </c>
      <c r="N469" t="str">
        <f>IF($B469="","",IFERROR(VLOOKUP($B469,[1]!Table1[#All],N$1,FALSE),""))</f>
        <v/>
      </c>
      <c r="O469" t="str">
        <f>IF($B469="","",IFERROR(VLOOKUP($B469,[1]!Table1[#All],O$1,FALSE),""))</f>
        <v/>
      </c>
      <c r="P469" t="str">
        <f>IF($B469="","",IFERROR(VLOOKUP($B469,[1]!Table1[#All],P$1,FALSE),""))</f>
        <v/>
      </c>
      <c r="Q469" t="str">
        <f>IF($B469="","",IFERROR(VLOOKUP($B469,[1]!Table1[#All],Q$1,FALSE),""))</f>
        <v/>
      </c>
      <c r="R469" t="str">
        <f>IF($B469="","",IFERROR(VLOOKUP($B469,[1]!Table1[#All],R$1,FALSE),""))</f>
        <v/>
      </c>
      <c r="S469" t="str">
        <f>IF($B469="","",IFERROR(VLOOKUP($B469,[1]!Table1[#All],S$1,FALSE),""))</f>
        <v/>
      </c>
      <c r="T469" t="str">
        <f>IF($B469="","",IFERROR(VLOOKUP($B469,[1]!Table1[#All],T$1,FALSE),""))</f>
        <v/>
      </c>
      <c r="U469" t="str">
        <f>IF($B469="","",IFERROR(VLOOKUP($B469,[1]!Table1[#All],U$1,FALSE),""))</f>
        <v/>
      </c>
      <c r="V469" t="str">
        <f>IF($B469="","",IFERROR(VLOOKUP($B469,[1]!Table1[#All],V$1,FALSE),""))</f>
        <v/>
      </c>
      <c r="W469" t="str">
        <f>IF($B469="","",IFERROR(VLOOKUP($B469,[1]!Table1[#All],W$1,FALSE),""))</f>
        <v/>
      </c>
      <c r="X469" t="str">
        <f>IF($B469="","",IFERROR(VLOOKUP($B469,[1]!Table1[#All],X$1,FALSE),""))</f>
        <v/>
      </c>
      <c r="Y469" t="str">
        <f>IF($B469="","",IFERROR(VLOOKUP($B469,[1]!Table1[#All],Y$1,FALSE),""))</f>
        <v/>
      </c>
      <c r="Z469">
        <v>503</v>
      </c>
      <c r="AA469">
        <v>319</v>
      </c>
      <c r="AB469">
        <v>1980</v>
      </c>
      <c r="AC469">
        <v>93067</v>
      </c>
      <c r="AD469">
        <v>1153</v>
      </c>
      <c r="AE469">
        <v>0.2</v>
      </c>
      <c r="AF469">
        <v>1.46</v>
      </c>
      <c r="AG469">
        <v>6.06</v>
      </c>
      <c r="AH469">
        <v>0.13</v>
      </c>
      <c r="AI469">
        <v>15.52</v>
      </c>
      <c r="AJ469">
        <v>3.82</v>
      </c>
      <c r="AK469">
        <v>1.03</v>
      </c>
      <c r="AL469">
        <v>100</v>
      </c>
      <c r="AM469">
        <v>-0.69</v>
      </c>
      <c r="AN469">
        <v>0.05</v>
      </c>
      <c r="AO469">
        <v>0.54</v>
      </c>
    </row>
    <row r="470" spans="1:41" x14ac:dyDescent="0.25">
      <c r="A470" t="s">
        <v>498</v>
      </c>
      <c r="B470" t="str">
        <f t="shared" si="7"/>
        <v>205R02563</v>
      </c>
      <c r="F470">
        <v>-121.899601</v>
      </c>
      <c r="G470">
        <v>37.329236999999999</v>
      </c>
      <c r="I470" t="str">
        <f>IF($B470="","",IFERROR(VLOOKUP($B470,[1]!Table1[#All],3,FALSE),""))</f>
        <v/>
      </c>
      <c r="J470" t="str">
        <f>IF($B470="","",IFERROR(VLOOKUP($B470,[1]!Table1[#All],5,FALSE),""))</f>
        <v/>
      </c>
      <c r="K470" t="str">
        <f>IF($B470="","",IFERROR(VLOOKUP($B470,[1]!Table1[#All],7,FALSE),""))</f>
        <v/>
      </c>
      <c r="L470" t="str">
        <f>IF($B470="","",IFERROR(VLOOKUP($B470,[1]!Table1[#All],70,FALSE),""))</f>
        <v/>
      </c>
      <c r="M470">
        <v>142.41</v>
      </c>
      <c r="N470" t="str">
        <f>IF($B470="","",IFERROR(VLOOKUP($B470,[1]!Table1[#All],N$1,FALSE),""))</f>
        <v/>
      </c>
      <c r="O470" t="str">
        <f>IF($B470="","",IFERROR(VLOOKUP($B470,[1]!Table1[#All],O$1,FALSE),""))</f>
        <v/>
      </c>
      <c r="P470" t="str">
        <f>IF($B470="","",IFERROR(VLOOKUP($B470,[1]!Table1[#All],P$1,FALSE),""))</f>
        <v/>
      </c>
      <c r="Q470" t="str">
        <f>IF($B470="","",IFERROR(VLOOKUP($B470,[1]!Table1[#All],Q$1,FALSE),""))</f>
        <v/>
      </c>
      <c r="R470" t="str">
        <f>IF($B470="","",IFERROR(VLOOKUP($B470,[1]!Table1[#All],R$1,FALSE),""))</f>
        <v/>
      </c>
      <c r="S470" t="str">
        <f>IF($B470="","",IFERROR(VLOOKUP($B470,[1]!Table1[#All],S$1,FALSE),""))</f>
        <v/>
      </c>
      <c r="T470" t="str">
        <f>IF($B470="","",IFERROR(VLOOKUP($B470,[1]!Table1[#All],T$1,FALSE),""))</f>
        <v/>
      </c>
      <c r="U470" t="str">
        <f>IF($B470="","",IFERROR(VLOOKUP($B470,[1]!Table1[#All],U$1,FALSE),""))</f>
        <v/>
      </c>
      <c r="V470" t="str">
        <f>IF($B470="","",IFERROR(VLOOKUP($B470,[1]!Table1[#All],V$1,FALSE),""))</f>
        <v/>
      </c>
      <c r="W470" t="str">
        <f>IF($B470="","",IFERROR(VLOOKUP($B470,[1]!Table1[#All],W$1,FALSE),""))</f>
        <v/>
      </c>
      <c r="X470" t="str">
        <f>IF($B470="","",IFERROR(VLOOKUP($B470,[1]!Table1[#All],X$1,FALSE),""))</f>
        <v/>
      </c>
      <c r="Y470" t="str">
        <f>IF($B470="","",IFERROR(VLOOKUP($B470,[1]!Table1[#All],Y$1,FALSE),""))</f>
        <v/>
      </c>
      <c r="Z470">
        <v>27</v>
      </c>
      <c r="AA470">
        <v>1131</v>
      </c>
      <c r="AB470">
        <v>2179</v>
      </c>
      <c r="AC470">
        <v>37923</v>
      </c>
      <c r="AD470">
        <v>811</v>
      </c>
      <c r="AE470">
        <v>0.27</v>
      </c>
      <c r="AF470">
        <v>1.49</v>
      </c>
      <c r="AG470">
        <v>4.7300000000000004</v>
      </c>
      <c r="AH470">
        <v>0.12</v>
      </c>
      <c r="AI470">
        <v>5.95</v>
      </c>
      <c r="AJ470">
        <v>2.87</v>
      </c>
      <c r="AK470">
        <v>0.28000000000000003</v>
      </c>
      <c r="AL470">
        <v>76</v>
      </c>
      <c r="AM470">
        <v>-0.06</v>
      </c>
      <c r="AN470">
        <v>0.22</v>
      </c>
      <c r="AO470">
        <v>2.15</v>
      </c>
    </row>
    <row r="471" spans="1:41" x14ac:dyDescent="0.25">
      <c r="A471" t="s">
        <v>499</v>
      </c>
      <c r="B471" t="str">
        <f t="shared" si="7"/>
        <v>205R02583</v>
      </c>
      <c r="F471">
        <v>-122.00190000000001</v>
      </c>
      <c r="G471">
        <v>37.518000000000001</v>
      </c>
      <c r="I471" t="str">
        <f>IF($B471="","",IFERROR(VLOOKUP($B471,[1]!Table1[#All],3,FALSE),""))</f>
        <v/>
      </c>
      <c r="J471" t="str">
        <f>IF($B471="","",IFERROR(VLOOKUP($B471,[1]!Table1[#All],5,FALSE),""))</f>
        <v/>
      </c>
      <c r="K471" t="str">
        <f>IF($B471="","",IFERROR(VLOOKUP($B471,[1]!Table1[#All],7,FALSE),""))</f>
        <v/>
      </c>
      <c r="L471" t="str">
        <f>IF($B471="","",IFERROR(VLOOKUP($B471,[1]!Table1[#All],70,FALSE),""))</f>
        <v/>
      </c>
      <c r="M471">
        <v>7.51</v>
      </c>
      <c r="N471" t="str">
        <f>IF($B471="","",IFERROR(VLOOKUP($B471,[1]!Table1[#All],N$1,FALSE),""))</f>
        <v/>
      </c>
      <c r="O471" t="str">
        <f>IF($B471="","",IFERROR(VLOOKUP($B471,[1]!Table1[#All],O$1,FALSE),""))</f>
        <v/>
      </c>
      <c r="P471" t="str">
        <f>IF($B471="","",IFERROR(VLOOKUP($B471,[1]!Table1[#All],P$1,FALSE),""))</f>
        <v/>
      </c>
      <c r="Q471" t="str">
        <f>IF($B471="","",IFERROR(VLOOKUP($B471,[1]!Table1[#All],Q$1,FALSE),""))</f>
        <v/>
      </c>
      <c r="R471" t="str">
        <f>IF($B471="","",IFERROR(VLOOKUP($B471,[1]!Table1[#All],R$1,FALSE),""))</f>
        <v/>
      </c>
      <c r="S471" t="str">
        <f>IF($B471="","",IFERROR(VLOOKUP($B471,[1]!Table1[#All],S$1,FALSE),""))</f>
        <v/>
      </c>
      <c r="T471" t="str">
        <f>IF($B471="","",IFERROR(VLOOKUP($B471,[1]!Table1[#All],T$1,FALSE),""))</f>
        <v/>
      </c>
      <c r="U471" t="str">
        <f>IF($B471="","",IFERROR(VLOOKUP($B471,[1]!Table1[#All],U$1,FALSE),""))</f>
        <v/>
      </c>
      <c r="V471" t="str">
        <f>IF($B471="","",IFERROR(VLOOKUP($B471,[1]!Table1[#All],V$1,FALSE),""))</f>
        <v/>
      </c>
      <c r="W471" t="str">
        <f>IF($B471="","",IFERROR(VLOOKUP($B471,[1]!Table1[#All],W$1,FALSE),""))</f>
        <v/>
      </c>
      <c r="X471" t="str">
        <f>IF($B471="","",IFERROR(VLOOKUP($B471,[1]!Table1[#All],X$1,FALSE),""))</f>
        <v/>
      </c>
      <c r="Y471" t="str">
        <f>IF($B471="","",IFERROR(VLOOKUP($B471,[1]!Table1[#All],Y$1,FALSE),""))</f>
        <v/>
      </c>
      <c r="Z471">
        <v>8</v>
      </c>
      <c r="AA471">
        <v>16</v>
      </c>
      <c r="AB471">
        <v>2063</v>
      </c>
      <c r="AC471">
        <v>35759</v>
      </c>
      <c r="AD471">
        <v>387</v>
      </c>
      <c r="AE471">
        <v>0.28999999999999998</v>
      </c>
      <c r="AF471">
        <v>1.49</v>
      </c>
      <c r="AH471">
        <v>0.13</v>
      </c>
      <c r="AK471">
        <v>0.13</v>
      </c>
      <c r="AL471">
        <v>83</v>
      </c>
      <c r="AO471">
        <v>0.88</v>
      </c>
    </row>
    <row r="472" spans="1:41" x14ac:dyDescent="0.25">
      <c r="A472" t="s">
        <v>500</v>
      </c>
      <c r="B472" t="str">
        <f t="shared" si="7"/>
        <v>205R02602</v>
      </c>
      <c r="F472">
        <v>-122.00528</v>
      </c>
      <c r="G472">
        <v>37.235469999999999</v>
      </c>
      <c r="I472" t="str">
        <f>IF($B472="","",IFERROR(VLOOKUP($B472,[1]!Table1[#All],3,FALSE),""))</f>
        <v/>
      </c>
      <c r="J472" t="str">
        <f>IF($B472="","",IFERROR(VLOOKUP($B472,[1]!Table1[#All],5,FALSE),""))</f>
        <v/>
      </c>
      <c r="K472" t="str">
        <f>IF($B472="","",IFERROR(VLOOKUP($B472,[1]!Table1[#All],7,FALSE),""))</f>
        <v/>
      </c>
      <c r="L472" t="str">
        <f>IF($B472="","",IFERROR(VLOOKUP($B472,[1]!Table1[#All],70,FALSE),""))</f>
        <v/>
      </c>
      <c r="M472">
        <v>1.1299999999999999</v>
      </c>
      <c r="N472" t="str">
        <f>IF($B472="","",IFERROR(VLOOKUP($B472,[1]!Table1[#All],N$1,FALSE),""))</f>
        <v/>
      </c>
      <c r="O472" t="str">
        <f>IF($B472="","",IFERROR(VLOOKUP($B472,[1]!Table1[#All],O$1,FALSE),""))</f>
        <v/>
      </c>
      <c r="P472" t="str">
        <f>IF($B472="","",IFERROR(VLOOKUP($B472,[1]!Table1[#All],P$1,FALSE),""))</f>
        <v/>
      </c>
      <c r="Q472" t="str">
        <f>IF($B472="","",IFERROR(VLOOKUP($B472,[1]!Table1[#All],Q$1,FALSE),""))</f>
        <v/>
      </c>
      <c r="R472" t="str">
        <f>IF($B472="","",IFERROR(VLOOKUP($B472,[1]!Table1[#All],R$1,FALSE),""))</f>
        <v/>
      </c>
      <c r="S472" t="str">
        <f>IF($B472="","",IFERROR(VLOOKUP($B472,[1]!Table1[#All],S$1,FALSE),""))</f>
        <v/>
      </c>
      <c r="T472" t="str">
        <f>IF($B472="","",IFERROR(VLOOKUP($B472,[1]!Table1[#All],T$1,FALSE),""))</f>
        <v/>
      </c>
      <c r="U472" t="str">
        <f>IF($B472="","",IFERROR(VLOOKUP($B472,[1]!Table1[#All],U$1,FALSE),""))</f>
        <v/>
      </c>
      <c r="V472" t="str">
        <f>IF($B472="","",IFERROR(VLOOKUP($B472,[1]!Table1[#All],V$1,FALSE),""))</f>
        <v/>
      </c>
      <c r="W472" t="str">
        <f>IF($B472="","",IFERROR(VLOOKUP($B472,[1]!Table1[#All],W$1,FALSE),""))</f>
        <v/>
      </c>
      <c r="X472" t="str">
        <f>IF($B472="","",IFERROR(VLOOKUP($B472,[1]!Table1[#All],X$1,FALSE),""))</f>
        <v/>
      </c>
      <c r="Y472" t="str">
        <f>IF($B472="","",IFERROR(VLOOKUP($B472,[1]!Table1[#All],Y$1,FALSE),""))</f>
        <v/>
      </c>
      <c r="Z472">
        <v>193</v>
      </c>
      <c r="AA472">
        <v>586</v>
      </c>
      <c r="AB472">
        <v>2201</v>
      </c>
      <c r="AC472">
        <v>49478</v>
      </c>
      <c r="AD472">
        <v>574</v>
      </c>
      <c r="AE472">
        <v>0.2</v>
      </c>
      <c r="AF472">
        <v>1.46</v>
      </c>
      <c r="AG472">
        <v>3.53</v>
      </c>
      <c r="AH472">
        <v>0.14000000000000001</v>
      </c>
      <c r="AI472">
        <v>4.26</v>
      </c>
      <c r="AJ472">
        <v>3.22</v>
      </c>
      <c r="AK472">
        <v>0.06</v>
      </c>
      <c r="AL472">
        <v>58</v>
      </c>
      <c r="AM472">
        <v>-0.38</v>
      </c>
      <c r="AN472">
        <v>0.11</v>
      </c>
      <c r="AO472">
        <v>0.05</v>
      </c>
    </row>
    <row r="473" spans="1:41" x14ac:dyDescent="0.25">
      <c r="A473" t="s">
        <v>501</v>
      </c>
      <c r="B473" t="str">
        <f t="shared" si="7"/>
        <v>205R02618</v>
      </c>
      <c r="F473">
        <v>-121.98942</v>
      </c>
      <c r="G473">
        <v>37.176229999999997</v>
      </c>
      <c r="I473" t="str">
        <f>IF($B473="","",IFERROR(VLOOKUP($B473,[1]!Table1[#All],3,FALSE),""))</f>
        <v/>
      </c>
      <c r="J473" t="str">
        <f>IF($B473="","",IFERROR(VLOOKUP($B473,[1]!Table1[#All],5,FALSE),""))</f>
        <v/>
      </c>
      <c r="K473" t="str">
        <f>IF($B473="","",IFERROR(VLOOKUP($B473,[1]!Table1[#All],7,FALSE),""))</f>
        <v/>
      </c>
      <c r="L473" t="str">
        <f>IF($B473="","",IFERROR(VLOOKUP($B473,[1]!Table1[#All],70,FALSE),""))</f>
        <v/>
      </c>
      <c r="M473">
        <v>5.73</v>
      </c>
      <c r="N473" t="str">
        <f>IF($B473="","",IFERROR(VLOOKUP($B473,[1]!Table1[#All],N$1,FALSE),""))</f>
        <v/>
      </c>
      <c r="O473" t="str">
        <f>IF($B473="","",IFERROR(VLOOKUP($B473,[1]!Table1[#All],O$1,FALSE),""))</f>
        <v/>
      </c>
      <c r="P473" t="str">
        <f>IF($B473="","",IFERROR(VLOOKUP($B473,[1]!Table1[#All],P$1,FALSE),""))</f>
        <v/>
      </c>
      <c r="Q473" t="str">
        <f>IF($B473="","",IFERROR(VLOOKUP($B473,[1]!Table1[#All],Q$1,FALSE),""))</f>
        <v/>
      </c>
      <c r="R473" t="str">
        <f>IF($B473="","",IFERROR(VLOOKUP($B473,[1]!Table1[#All],R$1,FALSE),""))</f>
        <v/>
      </c>
      <c r="S473" t="str">
        <f>IF($B473="","",IFERROR(VLOOKUP($B473,[1]!Table1[#All],S$1,FALSE),""))</f>
        <v/>
      </c>
      <c r="T473" t="str">
        <f>IF($B473="","",IFERROR(VLOOKUP($B473,[1]!Table1[#All],T$1,FALSE),""))</f>
        <v/>
      </c>
      <c r="U473" t="str">
        <f>IF($B473="","",IFERROR(VLOOKUP($B473,[1]!Table1[#All],U$1,FALSE),""))</f>
        <v/>
      </c>
      <c r="V473" t="str">
        <f>IF($B473="","",IFERROR(VLOOKUP($B473,[1]!Table1[#All],V$1,FALSE),""))</f>
        <v/>
      </c>
      <c r="W473" t="str">
        <f>IF($B473="","",IFERROR(VLOOKUP($B473,[1]!Table1[#All],W$1,FALSE),""))</f>
        <v/>
      </c>
      <c r="X473" t="str">
        <f>IF($B473="","",IFERROR(VLOOKUP($B473,[1]!Table1[#All],X$1,FALSE),""))</f>
        <v/>
      </c>
      <c r="Y473" t="str">
        <f>IF($B473="","",IFERROR(VLOOKUP($B473,[1]!Table1[#All],Y$1,FALSE),""))</f>
        <v/>
      </c>
      <c r="Z473">
        <v>201</v>
      </c>
      <c r="AA473">
        <v>538</v>
      </c>
      <c r="AB473">
        <v>2110</v>
      </c>
      <c r="AC473">
        <v>100094</v>
      </c>
      <c r="AD473">
        <v>955</v>
      </c>
      <c r="AE473">
        <v>0.2</v>
      </c>
      <c r="AF473">
        <v>1.46</v>
      </c>
      <c r="AG473">
        <v>5.53</v>
      </c>
      <c r="AH473">
        <v>0.13</v>
      </c>
      <c r="AI473">
        <v>12.16</v>
      </c>
      <c r="AJ473">
        <v>3.82</v>
      </c>
      <c r="AK473">
        <v>0.44</v>
      </c>
      <c r="AL473">
        <v>100</v>
      </c>
      <c r="AM473">
        <v>-0.66</v>
      </c>
      <c r="AN473">
        <v>0.05</v>
      </c>
      <c r="AO473">
        <v>0.76</v>
      </c>
    </row>
    <row r="474" spans="1:41" x14ac:dyDescent="0.25">
      <c r="A474" t="s">
        <v>502</v>
      </c>
      <c r="B474" t="str">
        <f t="shared" si="7"/>
        <v>205R02650</v>
      </c>
      <c r="F474">
        <v>-121.847003</v>
      </c>
      <c r="G474">
        <v>37.221499999999999</v>
      </c>
      <c r="I474" t="str">
        <f>IF($B474="","",IFERROR(VLOOKUP($B474,[1]!Table1[#All],3,FALSE),""))</f>
        <v/>
      </c>
      <c r="J474" t="str">
        <f>IF($B474="","",IFERROR(VLOOKUP($B474,[1]!Table1[#All],5,FALSE),""))</f>
        <v/>
      </c>
      <c r="K474" t="str">
        <f>IF($B474="","",IFERROR(VLOOKUP($B474,[1]!Table1[#All],7,FALSE),""))</f>
        <v/>
      </c>
      <c r="L474" t="str">
        <f>IF($B474="","",IFERROR(VLOOKUP($B474,[1]!Table1[#All],70,FALSE),""))</f>
        <v/>
      </c>
      <c r="M474">
        <v>82.65</v>
      </c>
      <c r="N474" t="str">
        <f>IF($B474="","",IFERROR(VLOOKUP($B474,[1]!Table1[#All],N$1,FALSE),""))</f>
        <v/>
      </c>
      <c r="O474" t="str">
        <f>IF($B474="","",IFERROR(VLOOKUP($B474,[1]!Table1[#All],O$1,FALSE),""))</f>
        <v/>
      </c>
      <c r="P474" t="str">
        <f>IF($B474="","",IFERROR(VLOOKUP($B474,[1]!Table1[#All],P$1,FALSE),""))</f>
        <v/>
      </c>
      <c r="Q474" t="str">
        <f>IF($B474="","",IFERROR(VLOOKUP($B474,[1]!Table1[#All],Q$1,FALSE),""))</f>
        <v/>
      </c>
      <c r="R474" t="str">
        <f>IF($B474="","",IFERROR(VLOOKUP($B474,[1]!Table1[#All],R$1,FALSE),""))</f>
        <v/>
      </c>
      <c r="S474" t="str">
        <f>IF($B474="","",IFERROR(VLOOKUP($B474,[1]!Table1[#All],S$1,FALSE),""))</f>
        <v/>
      </c>
      <c r="T474" t="str">
        <f>IF($B474="","",IFERROR(VLOOKUP($B474,[1]!Table1[#All],T$1,FALSE),""))</f>
        <v/>
      </c>
      <c r="U474" t="str">
        <f>IF($B474="","",IFERROR(VLOOKUP($B474,[1]!Table1[#All],U$1,FALSE),""))</f>
        <v/>
      </c>
      <c r="V474" t="str">
        <f>IF($B474="","",IFERROR(VLOOKUP($B474,[1]!Table1[#All],V$1,FALSE),""))</f>
        <v/>
      </c>
      <c r="W474" t="str">
        <f>IF($B474="","",IFERROR(VLOOKUP($B474,[1]!Table1[#All],W$1,FALSE),""))</f>
        <v/>
      </c>
      <c r="X474" t="str">
        <f>IF($B474="","",IFERROR(VLOOKUP($B474,[1]!Table1[#All],X$1,FALSE),""))</f>
        <v/>
      </c>
      <c r="Y474" t="str">
        <f>IF($B474="","",IFERROR(VLOOKUP($B474,[1]!Table1[#All],Y$1,FALSE),""))</f>
        <v/>
      </c>
      <c r="Z474">
        <v>84</v>
      </c>
      <c r="AA474">
        <v>1078</v>
      </c>
      <c r="AB474">
        <v>2229</v>
      </c>
      <c r="AC474">
        <v>52024</v>
      </c>
      <c r="AD474">
        <v>800</v>
      </c>
      <c r="AE474">
        <v>0.28999999999999998</v>
      </c>
      <c r="AF474">
        <v>1.52</v>
      </c>
      <c r="AG474">
        <v>5.69</v>
      </c>
      <c r="AH474">
        <v>0.14000000000000001</v>
      </c>
      <c r="AI474">
        <v>6.21</v>
      </c>
      <c r="AJ474">
        <v>2.8</v>
      </c>
      <c r="AK474">
        <v>0.27</v>
      </c>
      <c r="AL474">
        <v>100</v>
      </c>
      <c r="AM474">
        <v>-0.31</v>
      </c>
      <c r="AN474">
        <v>0.11</v>
      </c>
      <c r="AO474">
        <v>1.92</v>
      </c>
    </row>
    <row r="475" spans="1:41" x14ac:dyDescent="0.25">
      <c r="A475" t="s">
        <v>503</v>
      </c>
      <c r="B475" t="str">
        <f t="shared" si="7"/>
        <v>205R02659</v>
      </c>
      <c r="F475">
        <v>-122.064166</v>
      </c>
      <c r="G475">
        <v>37.344735</v>
      </c>
      <c r="I475" t="str">
        <f>IF($B475="","",IFERROR(VLOOKUP($B475,[1]!Table1[#All],3,FALSE),""))</f>
        <v/>
      </c>
      <c r="J475" t="str">
        <f>IF($B475="","",IFERROR(VLOOKUP($B475,[1]!Table1[#All],5,FALSE),""))</f>
        <v/>
      </c>
      <c r="K475" t="str">
        <f>IF($B475="","",IFERROR(VLOOKUP($B475,[1]!Table1[#All],7,FALSE),""))</f>
        <v/>
      </c>
      <c r="L475" t="str">
        <f>IF($B475="","",IFERROR(VLOOKUP($B475,[1]!Table1[#All],70,FALSE),""))</f>
        <v/>
      </c>
      <c r="M475">
        <v>55.33</v>
      </c>
      <c r="N475" t="str">
        <f>IF($B475="","",IFERROR(VLOOKUP($B475,[1]!Table1[#All],N$1,FALSE),""))</f>
        <v/>
      </c>
      <c r="O475" t="str">
        <f>IF($B475="","",IFERROR(VLOOKUP($B475,[1]!Table1[#All],O$1,FALSE),""))</f>
        <v/>
      </c>
      <c r="P475" t="str">
        <f>IF($B475="","",IFERROR(VLOOKUP($B475,[1]!Table1[#All],P$1,FALSE),""))</f>
        <v/>
      </c>
      <c r="Q475" t="str">
        <f>IF($B475="","",IFERROR(VLOOKUP($B475,[1]!Table1[#All],Q$1,FALSE),""))</f>
        <v/>
      </c>
      <c r="R475" t="str">
        <f>IF($B475="","",IFERROR(VLOOKUP($B475,[1]!Table1[#All],R$1,FALSE),""))</f>
        <v/>
      </c>
      <c r="S475" t="str">
        <f>IF($B475="","",IFERROR(VLOOKUP($B475,[1]!Table1[#All],S$1,FALSE),""))</f>
        <v/>
      </c>
      <c r="T475" t="str">
        <f>IF($B475="","",IFERROR(VLOOKUP($B475,[1]!Table1[#All],T$1,FALSE),""))</f>
        <v/>
      </c>
      <c r="U475" t="str">
        <f>IF($B475="","",IFERROR(VLOOKUP($B475,[1]!Table1[#All],U$1,FALSE),""))</f>
        <v/>
      </c>
      <c r="V475" t="str">
        <f>IF($B475="","",IFERROR(VLOOKUP($B475,[1]!Table1[#All],V$1,FALSE),""))</f>
        <v/>
      </c>
      <c r="W475" t="str">
        <f>IF($B475="","",IFERROR(VLOOKUP($B475,[1]!Table1[#All],W$1,FALSE),""))</f>
        <v/>
      </c>
      <c r="X475" t="str">
        <f>IF($B475="","",IFERROR(VLOOKUP($B475,[1]!Table1[#All],X$1,FALSE),""))</f>
        <v/>
      </c>
      <c r="Y475" t="str">
        <f>IF($B475="","",IFERROR(VLOOKUP($B475,[1]!Table1[#All],Y$1,FALSE),""))</f>
        <v/>
      </c>
      <c r="Z475">
        <v>70</v>
      </c>
      <c r="AA475">
        <v>813</v>
      </c>
      <c r="AB475">
        <v>2193</v>
      </c>
      <c r="AC475">
        <v>51821</v>
      </c>
      <c r="AD475">
        <v>898</v>
      </c>
      <c r="AE475">
        <v>0.22</v>
      </c>
      <c r="AF475">
        <v>1.46</v>
      </c>
      <c r="AG475">
        <v>4.26</v>
      </c>
      <c r="AH475">
        <v>0.15</v>
      </c>
      <c r="AI475">
        <v>8.73</v>
      </c>
      <c r="AJ475">
        <v>3.52</v>
      </c>
      <c r="AK475">
        <v>0.44</v>
      </c>
      <c r="AL475">
        <v>42</v>
      </c>
      <c r="AM475">
        <v>-0.26</v>
      </c>
      <c r="AN475">
        <v>0.14000000000000001</v>
      </c>
      <c r="AO475">
        <v>1.74</v>
      </c>
    </row>
    <row r="476" spans="1:41" x14ac:dyDescent="0.25">
      <c r="A476" t="s">
        <v>504</v>
      </c>
      <c r="B476" t="str">
        <f t="shared" si="7"/>
        <v>205R02670</v>
      </c>
      <c r="F476">
        <v>-121.9517</v>
      </c>
      <c r="G476">
        <v>37.550800000000002</v>
      </c>
      <c r="I476" t="str">
        <f>IF($B476="","",IFERROR(VLOOKUP($B476,[1]!Table1[#All],3,FALSE),""))</f>
        <v/>
      </c>
      <c r="J476" t="str">
        <f>IF($B476="","",IFERROR(VLOOKUP($B476,[1]!Table1[#All],5,FALSE),""))</f>
        <v/>
      </c>
      <c r="K476" t="str">
        <f>IF($B476="","",IFERROR(VLOOKUP($B476,[1]!Table1[#All],7,FALSE),""))</f>
        <v/>
      </c>
      <c r="L476" t="str">
        <f>IF($B476="","",IFERROR(VLOOKUP($B476,[1]!Table1[#All],70,FALSE),""))</f>
        <v/>
      </c>
      <c r="M476">
        <v>18.68</v>
      </c>
      <c r="N476" t="str">
        <f>IF($B476="","",IFERROR(VLOOKUP($B476,[1]!Table1[#All],N$1,FALSE),""))</f>
        <v/>
      </c>
      <c r="O476" t="str">
        <f>IF($B476="","",IFERROR(VLOOKUP($B476,[1]!Table1[#All],O$1,FALSE),""))</f>
        <v/>
      </c>
      <c r="P476" t="str">
        <f>IF($B476="","",IFERROR(VLOOKUP($B476,[1]!Table1[#All],P$1,FALSE),""))</f>
        <v/>
      </c>
      <c r="Q476" t="str">
        <f>IF($B476="","",IFERROR(VLOOKUP($B476,[1]!Table1[#All],Q$1,FALSE),""))</f>
        <v/>
      </c>
      <c r="R476" t="str">
        <f>IF($B476="","",IFERROR(VLOOKUP($B476,[1]!Table1[#All],R$1,FALSE),""))</f>
        <v/>
      </c>
      <c r="S476" t="str">
        <f>IF($B476="","",IFERROR(VLOOKUP($B476,[1]!Table1[#All],S$1,FALSE),""))</f>
        <v/>
      </c>
      <c r="T476" t="str">
        <f>IF($B476="","",IFERROR(VLOOKUP($B476,[1]!Table1[#All],T$1,FALSE),""))</f>
        <v/>
      </c>
      <c r="U476" t="str">
        <f>IF($B476="","",IFERROR(VLOOKUP($B476,[1]!Table1[#All],U$1,FALSE),""))</f>
        <v/>
      </c>
      <c r="V476" t="str">
        <f>IF($B476="","",IFERROR(VLOOKUP($B476,[1]!Table1[#All],V$1,FALSE),""))</f>
        <v/>
      </c>
      <c r="W476" t="str">
        <f>IF($B476="","",IFERROR(VLOOKUP($B476,[1]!Table1[#All],W$1,FALSE),""))</f>
        <v/>
      </c>
      <c r="X476" t="str">
        <f>IF($B476="","",IFERROR(VLOOKUP($B476,[1]!Table1[#All],X$1,FALSE),""))</f>
        <v/>
      </c>
      <c r="Y476" t="str">
        <f>IF($B476="","",IFERROR(VLOOKUP($B476,[1]!Table1[#All],Y$1,FALSE),""))</f>
        <v/>
      </c>
      <c r="Z476">
        <v>19</v>
      </c>
      <c r="AA476">
        <v>745</v>
      </c>
      <c r="AB476">
        <v>2095</v>
      </c>
      <c r="AC476">
        <v>37871</v>
      </c>
      <c r="AD476">
        <v>462</v>
      </c>
      <c r="AE476">
        <v>0.3</v>
      </c>
      <c r="AF476">
        <v>1.53</v>
      </c>
      <c r="AH476">
        <v>0.11</v>
      </c>
      <c r="AK476">
        <v>0.11</v>
      </c>
      <c r="AL476">
        <v>100</v>
      </c>
      <c r="AO476">
        <v>1.27</v>
      </c>
    </row>
    <row r="477" spans="1:41" x14ac:dyDescent="0.25">
      <c r="A477" t="s">
        <v>505</v>
      </c>
      <c r="B477" t="str">
        <f t="shared" si="7"/>
        <v>205R02728</v>
      </c>
      <c r="F477">
        <v>-122.249544</v>
      </c>
      <c r="G477">
        <v>37.424515</v>
      </c>
      <c r="I477" t="str">
        <f>IF($B477="","",IFERROR(VLOOKUP($B477,[1]!Table1[#All],3,FALSE),""))</f>
        <v/>
      </c>
      <c r="J477" t="str">
        <f>IF($B477="","",IFERROR(VLOOKUP($B477,[1]!Table1[#All],5,FALSE),""))</f>
        <v/>
      </c>
      <c r="K477" t="str">
        <f>IF($B477="","",IFERROR(VLOOKUP($B477,[1]!Table1[#All],7,FALSE),""))</f>
        <v/>
      </c>
      <c r="L477" t="str">
        <f>IF($B477="","",IFERROR(VLOOKUP($B477,[1]!Table1[#All],70,FALSE),""))</f>
        <v/>
      </c>
      <c r="M477">
        <v>4.03</v>
      </c>
      <c r="N477" t="str">
        <f>IF($B477="","",IFERROR(VLOOKUP($B477,[1]!Table1[#All],N$1,FALSE),""))</f>
        <v/>
      </c>
      <c r="O477" t="str">
        <f>IF($B477="","",IFERROR(VLOOKUP($B477,[1]!Table1[#All],O$1,FALSE),""))</f>
        <v/>
      </c>
      <c r="P477" t="str">
        <f>IF($B477="","",IFERROR(VLOOKUP($B477,[1]!Table1[#All],P$1,FALSE),""))</f>
        <v/>
      </c>
      <c r="Q477" t="str">
        <f>IF($B477="","",IFERROR(VLOOKUP($B477,[1]!Table1[#All],Q$1,FALSE),""))</f>
        <v/>
      </c>
      <c r="R477" t="str">
        <f>IF($B477="","",IFERROR(VLOOKUP($B477,[1]!Table1[#All],R$1,FALSE),""))</f>
        <v/>
      </c>
      <c r="S477" t="str">
        <f>IF($B477="","",IFERROR(VLOOKUP($B477,[1]!Table1[#All],S$1,FALSE),""))</f>
        <v/>
      </c>
      <c r="T477" t="str">
        <f>IF($B477="","",IFERROR(VLOOKUP($B477,[1]!Table1[#All],T$1,FALSE),""))</f>
        <v/>
      </c>
      <c r="U477" t="str">
        <f>IF($B477="","",IFERROR(VLOOKUP($B477,[1]!Table1[#All],U$1,FALSE),""))</f>
        <v/>
      </c>
      <c r="V477" t="str">
        <f>IF($B477="","",IFERROR(VLOOKUP($B477,[1]!Table1[#All],V$1,FALSE),""))</f>
        <v/>
      </c>
      <c r="W477" t="str">
        <f>IF($B477="","",IFERROR(VLOOKUP($B477,[1]!Table1[#All],W$1,FALSE),""))</f>
        <v/>
      </c>
      <c r="X477" t="str">
        <f>IF($B477="","",IFERROR(VLOOKUP($B477,[1]!Table1[#All],X$1,FALSE),""))</f>
        <v/>
      </c>
      <c r="Y477" t="str">
        <f>IF($B477="","",IFERROR(VLOOKUP($B477,[1]!Table1[#All],Y$1,FALSE),""))</f>
        <v/>
      </c>
      <c r="Z477">
        <v>104</v>
      </c>
      <c r="AA477">
        <v>167</v>
      </c>
      <c r="AB477">
        <v>2240</v>
      </c>
      <c r="AC477">
        <v>65651</v>
      </c>
      <c r="AD477">
        <v>583</v>
      </c>
      <c r="AE477">
        <v>0.28000000000000003</v>
      </c>
      <c r="AF477">
        <v>1.45</v>
      </c>
      <c r="AG477">
        <v>2.66</v>
      </c>
      <c r="AH477">
        <v>0.16</v>
      </c>
      <c r="AI477">
        <v>4.72</v>
      </c>
      <c r="AJ477">
        <v>1.6</v>
      </c>
      <c r="AK477">
        <v>0.13</v>
      </c>
      <c r="AL477">
        <v>100</v>
      </c>
      <c r="AM477">
        <v>-0.6</v>
      </c>
      <c r="AN477">
        <v>0.04</v>
      </c>
      <c r="AO477">
        <v>0.61</v>
      </c>
    </row>
    <row r="478" spans="1:41" x14ac:dyDescent="0.25">
      <c r="A478" t="s">
        <v>506</v>
      </c>
      <c r="B478" t="str">
        <f t="shared" si="7"/>
        <v>205R02730</v>
      </c>
      <c r="F478">
        <v>-122.00642000000001</v>
      </c>
      <c r="G478">
        <v>37.281410000000001</v>
      </c>
      <c r="I478" t="str">
        <f>IF($B478="","",IFERROR(VLOOKUP($B478,[1]!Table1[#All],3,FALSE),""))</f>
        <v/>
      </c>
      <c r="J478" t="str">
        <f>IF($B478="","",IFERROR(VLOOKUP($B478,[1]!Table1[#All],5,FALSE),""))</f>
        <v/>
      </c>
      <c r="K478" t="str">
        <f>IF($B478="","",IFERROR(VLOOKUP($B478,[1]!Table1[#All],7,FALSE),""))</f>
        <v/>
      </c>
      <c r="L478" t="str">
        <f>IF($B478="","",IFERROR(VLOOKUP($B478,[1]!Table1[#All],70,FALSE),""))</f>
        <v/>
      </c>
      <c r="M478">
        <v>29.98</v>
      </c>
      <c r="N478" t="str">
        <f>IF($B478="","",IFERROR(VLOOKUP($B478,[1]!Table1[#All],N$1,FALSE),""))</f>
        <v/>
      </c>
      <c r="O478" t="str">
        <f>IF($B478="","",IFERROR(VLOOKUP($B478,[1]!Table1[#All],O$1,FALSE),""))</f>
        <v/>
      </c>
      <c r="P478" t="str">
        <f>IF($B478="","",IFERROR(VLOOKUP($B478,[1]!Table1[#All],P$1,FALSE),""))</f>
        <v/>
      </c>
      <c r="Q478" t="str">
        <f>IF($B478="","",IFERROR(VLOOKUP($B478,[1]!Table1[#All],Q$1,FALSE),""))</f>
        <v/>
      </c>
      <c r="R478" t="str">
        <f>IF($B478="","",IFERROR(VLOOKUP($B478,[1]!Table1[#All],R$1,FALSE),""))</f>
        <v/>
      </c>
      <c r="S478" t="str">
        <f>IF($B478="","",IFERROR(VLOOKUP($B478,[1]!Table1[#All],S$1,FALSE),""))</f>
        <v/>
      </c>
      <c r="T478" t="str">
        <f>IF($B478="","",IFERROR(VLOOKUP($B478,[1]!Table1[#All],T$1,FALSE),""))</f>
        <v/>
      </c>
      <c r="U478" t="str">
        <f>IF($B478="","",IFERROR(VLOOKUP($B478,[1]!Table1[#All],U$1,FALSE),""))</f>
        <v/>
      </c>
      <c r="V478" t="str">
        <f>IF($B478="","",IFERROR(VLOOKUP($B478,[1]!Table1[#All],V$1,FALSE),""))</f>
        <v/>
      </c>
      <c r="W478" t="str">
        <f>IF($B478="","",IFERROR(VLOOKUP($B478,[1]!Table1[#All],W$1,FALSE),""))</f>
        <v/>
      </c>
      <c r="X478" t="str">
        <f>IF($B478="","",IFERROR(VLOOKUP($B478,[1]!Table1[#All],X$1,FALSE),""))</f>
        <v/>
      </c>
      <c r="Y478" t="str">
        <f>IF($B478="","",IFERROR(VLOOKUP($B478,[1]!Table1[#All],Y$1,FALSE),""))</f>
        <v/>
      </c>
      <c r="Z478">
        <v>93</v>
      </c>
      <c r="AA478">
        <v>897</v>
      </c>
      <c r="AB478">
        <v>2210</v>
      </c>
      <c r="AC478">
        <v>42882</v>
      </c>
      <c r="AD478">
        <v>830</v>
      </c>
      <c r="AE478">
        <v>0.23</v>
      </c>
      <c r="AF478">
        <v>1.47</v>
      </c>
      <c r="AG478">
        <v>4.53</v>
      </c>
      <c r="AH478">
        <v>0.14000000000000001</v>
      </c>
      <c r="AI478">
        <v>10.08</v>
      </c>
      <c r="AJ478">
        <v>3.26</v>
      </c>
      <c r="AK478">
        <v>0.59</v>
      </c>
      <c r="AL478">
        <v>43</v>
      </c>
      <c r="AM478">
        <v>-0.22</v>
      </c>
      <c r="AN478">
        <v>0.17</v>
      </c>
      <c r="AO478">
        <v>1.48</v>
      </c>
    </row>
    <row r="479" spans="1:41" x14ac:dyDescent="0.25">
      <c r="A479" t="s">
        <v>507</v>
      </c>
      <c r="B479" t="str">
        <f t="shared" si="7"/>
        <v>205R02762</v>
      </c>
      <c r="F479">
        <v>-121.95184</v>
      </c>
      <c r="G479">
        <v>37.235930000000003</v>
      </c>
      <c r="I479" t="str">
        <f>IF($B479="","",IFERROR(VLOOKUP($B479,[1]!Table1[#All],3,FALSE),""))</f>
        <v/>
      </c>
      <c r="J479" t="str">
        <f>IF($B479="","",IFERROR(VLOOKUP($B479,[1]!Table1[#All],5,FALSE),""))</f>
        <v/>
      </c>
      <c r="K479" t="str">
        <f>IF($B479="","",IFERROR(VLOOKUP($B479,[1]!Table1[#All],7,FALSE),""))</f>
        <v/>
      </c>
      <c r="L479" t="str">
        <f>IF($B479="","",IFERROR(VLOOKUP($B479,[1]!Table1[#All],70,FALSE),""))</f>
        <v/>
      </c>
      <c r="M479">
        <v>7.23</v>
      </c>
      <c r="N479" t="str">
        <f>IF($B479="","",IFERROR(VLOOKUP($B479,[1]!Table1[#All],N$1,FALSE),""))</f>
        <v/>
      </c>
      <c r="O479" t="str">
        <f>IF($B479="","",IFERROR(VLOOKUP($B479,[1]!Table1[#All],O$1,FALSE),""))</f>
        <v/>
      </c>
      <c r="P479" t="str">
        <f>IF($B479="","",IFERROR(VLOOKUP($B479,[1]!Table1[#All],P$1,FALSE),""))</f>
        <v/>
      </c>
      <c r="Q479" t="str">
        <f>IF($B479="","",IFERROR(VLOOKUP($B479,[1]!Table1[#All],Q$1,FALSE),""))</f>
        <v/>
      </c>
      <c r="R479" t="str">
        <f>IF($B479="","",IFERROR(VLOOKUP($B479,[1]!Table1[#All],R$1,FALSE),""))</f>
        <v/>
      </c>
      <c r="S479" t="str">
        <f>IF($B479="","",IFERROR(VLOOKUP($B479,[1]!Table1[#All],S$1,FALSE),""))</f>
        <v/>
      </c>
      <c r="T479" t="str">
        <f>IF($B479="","",IFERROR(VLOOKUP($B479,[1]!Table1[#All],T$1,FALSE),""))</f>
        <v/>
      </c>
      <c r="U479" t="str">
        <f>IF($B479="","",IFERROR(VLOOKUP($B479,[1]!Table1[#All],U$1,FALSE),""))</f>
        <v/>
      </c>
      <c r="V479" t="str">
        <f>IF($B479="","",IFERROR(VLOOKUP($B479,[1]!Table1[#All],V$1,FALSE),""))</f>
        <v/>
      </c>
      <c r="W479" t="str">
        <f>IF($B479="","",IFERROR(VLOOKUP($B479,[1]!Table1[#All],W$1,FALSE),""))</f>
        <v/>
      </c>
      <c r="X479" t="str">
        <f>IF($B479="","",IFERROR(VLOOKUP($B479,[1]!Table1[#All],X$1,FALSE),""))</f>
        <v/>
      </c>
      <c r="Y479" t="str">
        <f>IF($B479="","",IFERROR(VLOOKUP($B479,[1]!Table1[#All],Y$1,FALSE),""))</f>
        <v/>
      </c>
      <c r="Z479">
        <v>100</v>
      </c>
      <c r="AA479">
        <v>400</v>
      </c>
      <c r="AB479">
        <v>2212</v>
      </c>
      <c r="AC479">
        <v>44561</v>
      </c>
      <c r="AD479">
        <v>463</v>
      </c>
      <c r="AE479">
        <v>0.3</v>
      </c>
      <c r="AF479">
        <v>1.51</v>
      </c>
      <c r="AG479">
        <v>4.4800000000000004</v>
      </c>
      <c r="AH479">
        <v>0.13</v>
      </c>
      <c r="AI479">
        <v>10.53</v>
      </c>
      <c r="AJ479">
        <v>2.4700000000000002</v>
      </c>
      <c r="AK479">
        <v>0.68</v>
      </c>
      <c r="AL479">
        <v>84</v>
      </c>
      <c r="AM479">
        <v>0</v>
      </c>
      <c r="AN479">
        <v>0.24</v>
      </c>
      <c r="AO479">
        <v>0.86</v>
      </c>
    </row>
    <row r="480" spans="1:41" x14ac:dyDescent="0.25">
      <c r="A480" t="s">
        <v>508</v>
      </c>
      <c r="B480" t="str">
        <f t="shared" si="7"/>
        <v>205R02771</v>
      </c>
      <c r="F480">
        <v>-121.835429</v>
      </c>
      <c r="G480">
        <v>37.352282000000002</v>
      </c>
      <c r="I480" t="str">
        <f>IF($B480="","",IFERROR(VLOOKUP($B480,[1]!Table1[#All],3,FALSE),""))</f>
        <v/>
      </c>
      <c r="J480" t="str">
        <f>IF($B480="","",IFERROR(VLOOKUP($B480,[1]!Table1[#All],5,FALSE),""))</f>
        <v/>
      </c>
      <c r="K480" t="str">
        <f>IF($B480="","",IFERROR(VLOOKUP($B480,[1]!Table1[#All],7,FALSE),""))</f>
        <v/>
      </c>
      <c r="L480" t="str">
        <f>IF($B480="","",IFERROR(VLOOKUP($B480,[1]!Table1[#All],70,FALSE),""))</f>
        <v/>
      </c>
      <c r="M480">
        <v>84.9</v>
      </c>
      <c r="N480" t="str">
        <f>IF($B480="","",IFERROR(VLOOKUP($B480,[1]!Table1[#All],N$1,FALSE),""))</f>
        <v/>
      </c>
      <c r="O480" t="str">
        <f>IF($B480="","",IFERROR(VLOOKUP($B480,[1]!Table1[#All],O$1,FALSE),""))</f>
        <v/>
      </c>
      <c r="P480" t="str">
        <f>IF($B480="","",IFERROR(VLOOKUP($B480,[1]!Table1[#All],P$1,FALSE),""))</f>
        <v/>
      </c>
      <c r="Q480" t="str">
        <f>IF($B480="","",IFERROR(VLOOKUP($B480,[1]!Table1[#All],Q$1,FALSE),""))</f>
        <v/>
      </c>
      <c r="R480" t="str">
        <f>IF($B480="","",IFERROR(VLOOKUP($B480,[1]!Table1[#All],R$1,FALSE),""))</f>
        <v/>
      </c>
      <c r="S480" t="str">
        <f>IF($B480="","",IFERROR(VLOOKUP($B480,[1]!Table1[#All],S$1,FALSE),""))</f>
        <v/>
      </c>
      <c r="T480" t="str">
        <f>IF($B480="","",IFERROR(VLOOKUP($B480,[1]!Table1[#All],T$1,FALSE),""))</f>
        <v/>
      </c>
      <c r="U480" t="str">
        <f>IF($B480="","",IFERROR(VLOOKUP($B480,[1]!Table1[#All],U$1,FALSE),""))</f>
        <v/>
      </c>
      <c r="V480" t="str">
        <f>IF($B480="","",IFERROR(VLOOKUP($B480,[1]!Table1[#All],V$1,FALSE),""))</f>
        <v/>
      </c>
      <c r="W480" t="str">
        <f>IF($B480="","",IFERROR(VLOOKUP($B480,[1]!Table1[#All],W$1,FALSE),""))</f>
        <v/>
      </c>
      <c r="X480" t="str">
        <f>IF($B480="","",IFERROR(VLOOKUP($B480,[1]!Table1[#All],X$1,FALSE),""))</f>
        <v/>
      </c>
      <c r="Y480" t="str">
        <f>IF($B480="","",IFERROR(VLOOKUP($B480,[1]!Table1[#All],Y$1,FALSE),""))</f>
        <v/>
      </c>
      <c r="Z480">
        <v>34</v>
      </c>
      <c r="AA480">
        <v>729</v>
      </c>
      <c r="AB480">
        <v>2197</v>
      </c>
      <c r="AC480">
        <v>39752</v>
      </c>
      <c r="AD480">
        <v>548</v>
      </c>
      <c r="AE480">
        <v>0.31</v>
      </c>
      <c r="AF480">
        <v>1.49</v>
      </c>
      <c r="AG480">
        <v>3.61</v>
      </c>
      <c r="AH480">
        <v>0.12</v>
      </c>
      <c r="AI480">
        <v>5.92</v>
      </c>
      <c r="AJ480">
        <v>1.5</v>
      </c>
      <c r="AK480">
        <v>0.33</v>
      </c>
      <c r="AL480">
        <v>96</v>
      </c>
      <c r="AM480">
        <v>0.32</v>
      </c>
      <c r="AN480">
        <v>0.39</v>
      </c>
      <c r="AO480">
        <v>1.93</v>
      </c>
    </row>
    <row r="481" spans="1:41" x14ac:dyDescent="0.25">
      <c r="A481" t="s">
        <v>509</v>
      </c>
      <c r="B481" t="str">
        <f t="shared" si="7"/>
        <v>205R02835</v>
      </c>
      <c r="F481">
        <v>-121.803899</v>
      </c>
      <c r="G481">
        <v>37.396580999999998</v>
      </c>
      <c r="I481" t="str">
        <f>IF($B481="","",IFERROR(VLOOKUP($B481,[1]!Table1[#All],3,FALSE),""))</f>
        <v/>
      </c>
      <c r="J481" t="str">
        <f>IF($B481="","",IFERROR(VLOOKUP($B481,[1]!Table1[#All],5,FALSE),""))</f>
        <v/>
      </c>
      <c r="K481" t="str">
        <f>IF($B481="","",IFERROR(VLOOKUP($B481,[1]!Table1[#All],7,FALSE),""))</f>
        <v/>
      </c>
      <c r="L481" t="str">
        <f>IF($B481="","",IFERROR(VLOOKUP($B481,[1]!Table1[#All],70,FALSE),""))</f>
        <v/>
      </c>
      <c r="M481">
        <v>99.45</v>
      </c>
      <c r="N481" t="str">
        <f>IF($B481="","",IFERROR(VLOOKUP($B481,[1]!Table1[#All],N$1,FALSE),""))</f>
        <v/>
      </c>
      <c r="O481" t="str">
        <f>IF($B481="","",IFERROR(VLOOKUP($B481,[1]!Table1[#All],O$1,FALSE),""))</f>
        <v/>
      </c>
      <c r="P481" t="str">
        <f>IF($B481="","",IFERROR(VLOOKUP($B481,[1]!Table1[#All],P$1,FALSE),""))</f>
        <v/>
      </c>
      <c r="Q481" t="str">
        <f>IF($B481="","",IFERROR(VLOOKUP($B481,[1]!Table1[#All],Q$1,FALSE),""))</f>
        <v/>
      </c>
      <c r="R481" t="str">
        <f>IF($B481="","",IFERROR(VLOOKUP($B481,[1]!Table1[#All],R$1,FALSE),""))</f>
        <v/>
      </c>
      <c r="S481" t="str">
        <f>IF($B481="","",IFERROR(VLOOKUP($B481,[1]!Table1[#All],S$1,FALSE),""))</f>
        <v/>
      </c>
      <c r="T481" t="str">
        <f>IF($B481="","",IFERROR(VLOOKUP($B481,[1]!Table1[#All],T$1,FALSE),""))</f>
        <v/>
      </c>
      <c r="U481" t="str">
        <f>IF($B481="","",IFERROR(VLOOKUP($B481,[1]!Table1[#All],U$1,FALSE),""))</f>
        <v/>
      </c>
      <c r="V481" t="str">
        <f>IF($B481="","",IFERROR(VLOOKUP($B481,[1]!Table1[#All],V$1,FALSE),""))</f>
        <v/>
      </c>
      <c r="W481" t="str">
        <f>IF($B481="","",IFERROR(VLOOKUP($B481,[1]!Table1[#All],W$1,FALSE),""))</f>
        <v/>
      </c>
      <c r="X481" t="str">
        <f>IF($B481="","",IFERROR(VLOOKUP($B481,[1]!Table1[#All],X$1,FALSE),""))</f>
        <v/>
      </c>
      <c r="Y481" t="str">
        <f>IF($B481="","",IFERROR(VLOOKUP($B481,[1]!Table1[#All],Y$1,FALSE),""))</f>
        <v/>
      </c>
      <c r="Z481">
        <v>159</v>
      </c>
      <c r="AA481">
        <v>858</v>
      </c>
      <c r="AB481">
        <v>2039</v>
      </c>
      <c r="AC481">
        <v>62473</v>
      </c>
      <c r="AD481">
        <v>686</v>
      </c>
      <c r="AE481">
        <v>0.28999999999999998</v>
      </c>
      <c r="AF481">
        <v>1.53</v>
      </c>
      <c r="AG481">
        <v>3.95</v>
      </c>
      <c r="AH481">
        <v>0.1</v>
      </c>
      <c r="AI481">
        <v>7.74</v>
      </c>
      <c r="AJ481">
        <v>3.18</v>
      </c>
      <c r="AK481">
        <v>0.41</v>
      </c>
      <c r="AL481">
        <v>100</v>
      </c>
      <c r="AM481">
        <v>-0.77</v>
      </c>
      <c r="AN481">
        <v>0.05</v>
      </c>
      <c r="AO481">
        <v>2</v>
      </c>
    </row>
    <row r="482" spans="1:41" x14ac:dyDescent="0.25">
      <c r="A482" t="s">
        <v>510</v>
      </c>
      <c r="B482" t="str">
        <f t="shared" si="7"/>
        <v>205R02920</v>
      </c>
      <c r="F482">
        <v>-122.251119</v>
      </c>
      <c r="G482">
        <v>37.423755999999997</v>
      </c>
      <c r="I482" t="str">
        <f>IF($B482="","",IFERROR(VLOOKUP($B482,[1]!Table1[#All],3,FALSE),""))</f>
        <v/>
      </c>
      <c r="J482" t="str">
        <f>IF($B482="","",IFERROR(VLOOKUP($B482,[1]!Table1[#All],5,FALSE),""))</f>
        <v/>
      </c>
      <c r="K482" t="str">
        <f>IF($B482="","",IFERROR(VLOOKUP($B482,[1]!Table1[#All],7,FALSE),""))</f>
        <v/>
      </c>
      <c r="L482" t="str">
        <f>IF($B482="","",IFERROR(VLOOKUP($B482,[1]!Table1[#All],70,FALSE),""))</f>
        <v/>
      </c>
      <c r="M482">
        <v>23.48</v>
      </c>
      <c r="N482" t="str">
        <f>IF($B482="","",IFERROR(VLOOKUP($B482,[1]!Table1[#All],N$1,FALSE),""))</f>
        <v/>
      </c>
      <c r="O482" t="str">
        <f>IF($B482="","",IFERROR(VLOOKUP($B482,[1]!Table1[#All],O$1,FALSE),""))</f>
        <v/>
      </c>
      <c r="P482" t="str">
        <f>IF($B482="","",IFERROR(VLOOKUP($B482,[1]!Table1[#All],P$1,FALSE),""))</f>
        <v/>
      </c>
      <c r="Q482" t="str">
        <f>IF($B482="","",IFERROR(VLOOKUP($B482,[1]!Table1[#All],Q$1,FALSE),""))</f>
        <v/>
      </c>
      <c r="R482" t="str">
        <f>IF($B482="","",IFERROR(VLOOKUP($B482,[1]!Table1[#All],R$1,FALSE),""))</f>
        <v/>
      </c>
      <c r="S482" t="str">
        <f>IF($B482="","",IFERROR(VLOOKUP($B482,[1]!Table1[#All],S$1,FALSE),""))</f>
        <v/>
      </c>
      <c r="T482" t="str">
        <f>IF($B482="","",IFERROR(VLOOKUP($B482,[1]!Table1[#All],T$1,FALSE),""))</f>
        <v/>
      </c>
      <c r="U482" t="str">
        <f>IF($B482="","",IFERROR(VLOOKUP($B482,[1]!Table1[#All],U$1,FALSE),""))</f>
        <v/>
      </c>
      <c r="V482" t="str">
        <f>IF($B482="","",IFERROR(VLOOKUP($B482,[1]!Table1[#All],V$1,FALSE),""))</f>
        <v/>
      </c>
      <c r="W482" t="str">
        <f>IF($B482="","",IFERROR(VLOOKUP($B482,[1]!Table1[#All],W$1,FALSE),""))</f>
        <v/>
      </c>
      <c r="X482" t="str">
        <f>IF($B482="","",IFERROR(VLOOKUP($B482,[1]!Table1[#All],X$1,FALSE),""))</f>
        <v/>
      </c>
      <c r="Y482" t="str">
        <f>IF($B482="","",IFERROR(VLOOKUP($B482,[1]!Table1[#All],Y$1,FALSE),""))</f>
        <v/>
      </c>
      <c r="Z482">
        <v>103</v>
      </c>
      <c r="AA482">
        <v>632</v>
      </c>
      <c r="AB482">
        <v>2240</v>
      </c>
      <c r="AC482">
        <v>65651</v>
      </c>
      <c r="AD482">
        <v>1193</v>
      </c>
      <c r="AE482">
        <v>0.25</v>
      </c>
      <c r="AF482">
        <v>1.37</v>
      </c>
      <c r="AG482">
        <v>2.2000000000000002</v>
      </c>
      <c r="AH482">
        <v>0.13</v>
      </c>
      <c r="AI482">
        <v>5.13</v>
      </c>
      <c r="AJ482">
        <v>2.06</v>
      </c>
      <c r="AK482">
        <v>0.9</v>
      </c>
      <c r="AL482">
        <v>100</v>
      </c>
      <c r="AM482">
        <v>-0.75</v>
      </c>
      <c r="AN482">
        <v>0.04</v>
      </c>
      <c r="AO482">
        <v>1.37</v>
      </c>
    </row>
    <row r="483" spans="1:41" x14ac:dyDescent="0.25">
      <c r="A483" t="s">
        <v>511</v>
      </c>
      <c r="B483" t="str">
        <f t="shared" si="7"/>
        <v>205R03032</v>
      </c>
      <c r="F483">
        <v>-122.28319</v>
      </c>
      <c r="G483">
        <v>37.437199</v>
      </c>
      <c r="I483" t="str">
        <f>IF($B483="","",IFERROR(VLOOKUP($B483,[1]!Table1[#All],3,FALSE),""))</f>
        <v/>
      </c>
      <c r="J483" t="str">
        <f>IF($B483="","",IFERROR(VLOOKUP($B483,[1]!Table1[#All],5,FALSE),""))</f>
        <v/>
      </c>
      <c r="K483" t="str">
        <f>IF($B483="","",IFERROR(VLOOKUP($B483,[1]!Table1[#All],7,FALSE),""))</f>
        <v/>
      </c>
      <c r="L483" t="str">
        <f>IF($B483="","",IFERROR(VLOOKUP($B483,[1]!Table1[#All],70,FALSE),""))</f>
        <v/>
      </c>
      <c r="M483">
        <v>8.24</v>
      </c>
      <c r="N483" t="str">
        <f>IF($B483="","",IFERROR(VLOOKUP($B483,[1]!Table1[#All],N$1,FALSE),""))</f>
        <v/>
      </c>
      <c r="O483" t="str">
        <f>IF($B483="","",IFERROR(VLOOKUP($B483,[1]!Table1[#All],O$1,FALSE),""))</f>
        <v/>
      </c>
      <c r="P483" t="str">
        <f>IF($B483="","",IFERROR(VLOOKUP($B483,[1]!Table1[#All],P$1,FALSE),""))</f>
        <v/>
      </c>
      <c r="Q483" t="str">
        <f>IF($B483="","",IFERROR(VLOOKUP($B483,[1]!Table1[#All],Q$1,FALSE),""))</f>
        <v/>
      </c>
      <c r="R483" t="str">
        <f>IF($B483="","",IFERROR(VLOOKUP($B483,[1]!Table1[#All],R$1,FALSE),""))</f>
        <v/>
      </c>
      <c r="S483" t="str">
        <f>IF($B483="","",IFERROR(VLOOKUP($B483,[1]!Table1[#All],S$1,FALSE),""))</f>
        <v/>
      </c>
      <c r="T483" t="str">
        <f>IF($B483="","",IFERROR(VLOOKUP($B483,[1]!Table1[#All],T$1,FALSE),""))</f>
        <v/>
      </c>
      <c r="U483" t="str">
        <f>IF($B483="","",IFERROR(VLOOKUP($B483,[1]!Table1[#All],U$1,FALSE),""))</f>
        <v/>
      </c>
      <c r="V483" t="str">
        <f>IF($B483="","",IFERROR(VLOOKUP($B483,[1]!Table1[#All],V$1,FALSE),""))</f>
        <v/>
      </c>
      <c r="W483" t="str">
        <f>IF($B483="","",IFERROR(VLOOKUP($B483,[1]!Table1[#All],W$1,FALSE),""))</f>
        <v/>
      </c>
      <c r="X483" t="str">
        <f>IF($B483="","",IFERROR(VLOOKUP($B483,[1]!Table1[#All],X$1,FALSE),""))</f>
        <v/>
      </c>
      <c r="Y483" t="str">
        <f>IF($B483="","",IFERROR(VLOOKUP($B483,[1]!Table1[#All],Y$1,FALSE),""))</f>
        <v/>
      </c>
      <c r="Z483">
        <v>162</v>
      </c>
      <c r="AA483">
        <v>490</v>
      </c>
      <c r="AB483">
        <v>2089</v>
      </c>
      <c r="AC483">
        <v>100514</v>
      </c>
      <c r="AD483">
        <v>1138</v>
      </c>
      <c r="AE483">
        <v>0.25</v>
      </c>
      <c r="AF483">
        <v>1.36</v>
      </c>
      <c r="AG483">
        <v>1.65</v>
      </c>
      <c r="AH483">
        <v>0.13</v>
      </c>
      <c r="AI483">
        <v>3.26</v>
      </c>
      <c r="AJ483">
        <v>2.0699999999999998</v>
      </c>
      <c r="AK483">
        <v>0.96</v>
      </c>
      <c r="AL483">
        <v>100</v>
      </c>
      <c r="AM483">
        <v>-0.75</v>
      </c>
      <c r="AN483">
        <v>0.04</v>
      </c>
      <c r="AO483">
        <v>0.92</v>
      </c>
    </row>
    <row r="484" spans="1:41" x14ac:dyDescent="0.25">
      <c r="A484" t="s">
        <v>512</v>
      </c>
      <c r="B484" t="str">
        <f t="shared" si="7"/>
        <v>205R03438</v>
      </c>
      <c r="F484">
        <v>-121.96912</v>
      </c>
      <c r="G484">
        <v>37.524059999999999</v>
      </c>
      <c r="I484" t="str">
        <f>IF($B484="","",IFERROR(VLOOKUP($B484,[1]!Table1[#All],3,FALSE),""))</f>
        <v/>
      </c>
      <c r="J484" t="str">
        <f>IF($B484="","",IFERROR(VLOOKUP($B484,[1]!Table1[#All],5,FALSE),""))</f>
        <v/>
      </c>
      <c r="K484" t="str">
        <f>IF($B484="","",IFERROR(VLOOKUP($B484,[1]!Table1[#All],7,FALSE),""))</f>
        <v/>
      </c>
      <c r="L484" t="str">
        <f>IF($B484="","",IFERROR(VLOOKUP($B484,[1]!Table1[#All],70,FALSE),""))</f>
        <v/>
      </c>
      <c r="M484">
        <v>29.35</v>
      </c>
      <c r="N484" t="str">
        <f>IF($B484="","",IFERROR(VLOOKUP($B484,[1]!Table1[#All],N$1,FALSE),""))</f>
        <v/>
      </c>
      <c r="O484" t="str">
        <f>IF($B484="","",IFERROR(VLOOKUP($B484,[1]!Table1[#All],O$1,FALSE),""))</f>
        <v/>
      </c>
      <c r="P484" t="str">
        <f>IF($B484="","",IFERROR(VLOOKUP($B484,[1]!Table1[#All],P$1,FALSE),""))</f>
        <v/>
      </c>
      <c r="Q484" t="str">
        <f>IF($B484="","",IFERROR(VLOOKUP($B484,[1]!Table1[#All],Q$1,FALSE),""))</f>
        <v/>
      </c>
      <c r="R484" t="str">
        <f>IF($B484="","",IFERROR(VLOOKUP($B484,[1]!Table1[#All],R$1,FALSE),""))</f>
        <v/>
      </c>
      <c r="S484" t="str">
        <f>IF($B484="","",IFERROR(VLOOKUP($B484,[1]!Table1[#All],S$1,FALSE),""))</f>
        <v/>
      </c>
      <c r="T484" t="str">
        <f>IF($B484="","",IFERROR(VLOOKUP($B484,[1]!Table1[#All],T$1,FALSE),""))</f>
        <v/>
      </c>
      <c r="U484" t="str">
        <f>IF($B484="","",IFERROR(VLOOKUP($B484,[1]!Table1[#All],U$1,FALSE),""))</f>
        <v/>
      </c>
      <c r="V484" t="str">
        <f>IF($B484="","",IFERROR(VLOOKUP($B484,[1]!Table1[#All],V$1,FALSE),""))</f>
        <v/>
      </c>
      <c r="W484" t="str">
        <f>IF($B484="","",IFERROR(VLOOKUP($B484,[1]!Table1[#All],W$1,FALSE),""))</f>
        <v/>
      </c>
      <c r="X484" t="str">
        <f>IF($B484="","",IFERROR(VLOOKUP($B484,[1]!Table1[#All],X$1,FALSE),""))</f>
        <v/>
      </c>
      <c r="Y484" t="str">
        <f>IF($B484="","",IFERROR(VLOOKUP($B484,[1]!Table1[#All],Y$1,FALSE),""))</f>
        <v/>
      </c>
      <c r="Z484">
        <v>10</v>
      </c>
      <c r="AA484">
        <v>754</v>
      </c>
      <c r="AB484">
        <v>2095</v>
      </c>
      <c r="AC484">
        <v>37871</v>
      </c>
      <c r="AD484">
        <v>442</v>
      </c>
      <c r="AE484">
        <v>0.3</v>
      </c>
      <c r="AF484">
        <v>1.52</v>
      </c>
      <c r="AG484">
        <v>4.1399999999999997</v>
      </c>
      <c r="AH484">
        <v>0.12</v>
      </c>
      <c r="AI484">
        <v>10.89</v>
      </c>
      <c r="AJ484">
        <v>1.75</v>
      </c>
      <c r="AK484">
        <v>0.77</v>
      </c>
      <c r="AL484">
        <v>100</v>
      </c>
      <c r="AM484">
        <v>0.25</v>
      </c>
      <c r="AN484">
        <v>0.34</v>
      </c>
      <c r="AO484">
        <v>1.47</v>
      </c>
    </row>
    <row r="485" spans="1:41" x14ac:dyDescent="0.25">
      <c r="A485" t="s">
        <v>513</v>
      </c>
      <c r="B485" t="str">
        <f t="shared" si="7"/>
        <v>205R03694</v>
      </c>
      <c r="F485">
        <v>-121.94307999999999</v>
      </c>
      <c r="G485">
        <v>37.54533</v>
      </c>
      <c r="I485" t="str">
        <f>IF($B485="","",IFERROR(VLOOKUP($B485,[1]!Table1[#All],3,FALSE),""))</f>
        <v/>
      </c>
      <c r="J485" t="str">
        <f>IF($B485="","",IFERROR(VLOOKUP($B485,[1]!Table1[#All],5,FALSE),""))</f>
        <v/>
      </c>
      <c r="K485" t="str">
        <f>IF($B485="","",IFERROR(VLOOKUP($B485,[1]!Table1[#All],7,FALSE),""))</f>
        <v/>
      </c>
      <c r="L485" t="str">
        <f>IF($B485="","",IFERROR(VLOOKUP($B485,[1]!Table1[#All],70,FALSE),""))</f>
        <v/>
      </c>
      <c r="M485">
        <v>17.02</v>
      </c>
      <c r="N485" t="str">
        <f>IF($B485="","",IFERROR(VLOOKUP($B485,[1]!Table1[#All],N$1,FALSE),""))</f>
        <v/>
      </c>
      <c r="O485" t="str">
        <f>IF($B485="","",IFERROR(VLOOKUP($B485,[1]!Table1[#All],O$1,FALSE),""))</f>
        <v/>
      </c>
      <c r="P485" t="str">
        <f>IF($B485="","",IFERROR(VLOOKUP($B485,[1]!Table1[#All],P$1,FALSE),""))</f>
        <v/>
      </c>
      <c r="Q485" t="str">
        <f>IF($B485="","",IFERROR(VLOOKUP($B485,[1]!Table1[#All],Q$1,FALSE),""))</f>
        <v/>
      </c>
      <c r="R485" t="str">
        <f>IF($B485="","",IFERROR(VLOOKUP($B485,[1]!Table1[#All],R$1,FALSE),""))</f>
        <v/>
      </c>
      <c r="S485" t="str">
        <f>IF($B485="","",IFERROR(VLOOKUP($B485,[1]!Table1[#All],S$1,FALSE),""))</f>
        <v/>
      </c>
      <c r="T485" t="str">
        <f>IF($B485="","",IFERROR(VLOOKUP($B485,[1]!Table1[#All],T$1,FALSE),""))</f>
        <v/>
      </c>
      <c r="U485" t="str">
        <f>IF($B485="","",IFERROR(VLOOKUP($B485,[1]!Table1[#All],U$1,FALSE),""))</f>
        <v/>
      </c>
      <c r="V485" t="str">
        <f>IF($B485="","",IFERROR(VLOOKUP($B485,[1]!Table1[#All],V$1,FALSE),""))</f>
        <v/>
      </c>
      <c r="W485" t="str">
        <f>IF($B485="","",IFERROR(VLOOKUP($B485,[1]!Table1[#All],W$1,FALSE),""))</f>
        <v/>
      </c>
      <c r="X485" t="str">
        <f>IF($B485="","",IFERROR(VLOOKUP($B485,[1]!Table1[#All],X$1,FALSE),""))</f>
        <v/>
      </c>
      <c r="Y485" t="str">
        <f>IF($B485="","",IFERROR(VLOOKUP($B485,[1]!Table1[#All],Y$1,FALSE),""))</f>
        <v/>
      </c>
      <c r="Z485">
        <v>28</v>
      </c>
      <c r="AA485">
        <v>737</v>
      </c>
      <c r="AB485">
        <v>2095</v>
      </c>
      <c r="AC485">
        <v>37871</v>
      </c>
      <c r="AD485">
        <v>462</v>
      </c>
      <c r="AE485">
        <v>0.3</v>
      </c>
      <c r="AF485">
        <v>1.53</v>
      </c>
      <c r="AG485">
        <v>5.29</v>
      </c>
      <c r="AH485">
        <v>0.11</v>
      </c>
      <c r="AI485">
        <v>14.46</v>
      </c>
      <c r="AJ485">
        <v>1.85</v>
      </c>
      <c r="AK485">
        <v>1.04</v>
      </c>
      <c r="AL485">
        <v>100</v>
      </c>
      <c r="AM485">
        <v>-0.28999999999999998</v>
      </c>
      <c r="AN485">
        <v>0.2</v>
      </c>
      <c r="AO485">
        <v>1.23</v>
      </c>
    </row>
    <row r="486" spans="1:41" x14ac:dyDescent="0.25">
      <c r="A486" t="s">
        <v>514</v>
      </c>
      <c r="B486" t="str">
        <f t="shared" si="7"/>
        <v>205R03886</v>
      </c>
      <c r="F486">
        <v>-121.93189</v>
      </c>
      <c r="G486">
        <v>37.477420000000002</v>
      </c>
      <c r="I486" t="str">
        <f>IF($B486="","",IFERROR(VLOOKUP($B486,[1]!Table1[#All],3,FALSE),""))</f>
        <v/>
      </c>
      <c r="J486" t="str">
        <f>IF($B486="","",IFERROR(VLOOKUP($B486,[1]!Table1[#All],5,FALSE),""))</f>
        <v/>
      </c>
      <c r="K486" t="str">
        <f>IF($B486="","",IFERROR(VLOOKUP($B486,[1]!Table1[#All],7,FALSE),""))</f>
        <v/>
      </c>
      <c r="L486" t="str">
        <f>IF($B486="","",IFERROR(VLOOKUP($B486,[1]!Table1[#All],70,FALSE),""))</f>
        <v/>
      </c>
      <c r="M486">
        <v>3.92</v>
      </c>
      <c r="N486" t="str">
        <f>IF($B486="","",IFERROR(VLOOKUP($B486,[1]!Table1[#All],N$1,FALSE),""))</f>
        <v/>
      </c>
      <c r="O486" t="str">
        <f>IF($B486="","",IFERROR(VLOOKUP($B486,[1]!Table1[#All],O$1,FALSE),""))</f>
        <v/>
      </c>
      <c r="P486" t="str">
        <f>IF($B486="","",IFERROR(VLOOKUP($B486,[1]!Table1[#All],P$1,FALSE),""))</f>
        <v/>
      </c>
      <c r="Q486" t="str">
        <f>IF($B486="","",IFERROR(VLOOKUP($B486,[1]!Table1[#All],Q$1,FALSE),""))</f>
        <v/>
      </c>
      <c r="R486" t="str">
        <f>IF($B486="","",IFERROR(VLOOKUP($B486,[1]!Table1[#All],R$1,FALSE),""))</f>
        <v/>
      </c>
      <c r="S486" t="str">
        <f>IF($B486="","",IFERROR(VLOOKUP($B486,[1]!Table1[#All],S$1,FALSE),""))</f>
        <v/>
      </c>
      <c r="T486" t="str">
        <f>IF($B486="","",IFERROR(VLOOKUP($B486,[1]!Table1[#All],T$1,FALSE),""))</f>
        <v/>
      </c>
      <c r="U486" t="str">
        <f>IF($B486="","",IFERROR(VLOOKUP($B486,[1]!Table1[#All],U$1,FALSE),""))</f>
        <v/>
      </c>
      <c r="V486" t="str">
        <f>IF($B486="","",IFERROR(VLOOKUP($B486,[1]!Table1[#All],V$1,FALSE),""))</f>
        <v/>
      </c>
      <c r="W486" t="str">
        <f>IF($B486="","",IFERROR(VLOOKUP($B486,[1]!Table1[#All],W$1,FALSE),""))</f>
        <v/>
      </c>
      <c r="X486" t="str">
        <f>IF($B486="","",IFERROR(VLOOKUP($B486,[1]!Table1[#All],X$1,FALSE),""))</f>
        <v/>
      </c>
      <c r="Y486" t="str">
        <f>IF($B486="","",IFERROR(VLOOKUP($B486,[1]!Table1[#All],Y$1,FALSE),""))</f>
        <v/>
      </c>
      <c r="Z486">
        <v>8</v>
      </c>
      <c r="AA486">
        <v>704</v>
      </c>
      <c r="AB486">
        <v>2126</v>
      </c>
      <c r="AC486">
        <v>36990</v>
      </c>
      <c r="AD486">
        <v>436</v>
      </c>
      <c r="AE486">
        <v>0.3</v>
      </c>
      <c r="AF486">
        <v>1.51</v>
      </c>
      <c r="AG486">
        <v>1.1599999999999999</v>
      </c>
      <c r="AH486">
        <v>0.12</v>
      </c>
      <c r="AI486">
        <v>3.05</v>
      </c>
      <c r="AJ486">
        <v>1.54</v>
      </c>
      <c r="AK486">
        <v>0.1</v>
      </c>
      <c r="AL486">
        <v>100</v>
      </c>
      <c r="AM486">
        <v>0.02</v>
      </c>
      <c r="AN486">
        <v>0.27</v>
      </c>
      <c r="AO486">
        <v>0.59</v>
      </c>
    </row>
    <row r="487" spans="1:41" x14ac:dyDescent="0.25">
      <c r="A487" t="s">
        <v>515</v>
      </c>
      <c r="B487" t="str">
        <f t="shared" si="7"/>
        <v/>
      </c>
      <c r="D487" t="s">
        <v>287</v>
      </c>
      <c r="F487">
        <v>-121.9966</v>
      </c>
      <c r="G487">
        <v>37.308300000000003</v>
      </c>
      <c r="I487" t="str">
        <f>IF($B487="","",IFERROR(VLOOKUP($B487,[1]!Table1[#All],3,FALSE),""))</f>
        <v/>
      </c>
      <c r="J487" t="str">
        <f>IF($B487="","",IFERROR(VLOOKUP($B487,[1]!Table1[#All],5,FALSE),""))</f>
        <v/>
      </c>
      <c r="K487" t="str">
        <f>IF($B487="","",IFERROR(VLOOKUP($B487,[1]!Table1[#All],7,FALSE),""))</f>
        <v/>
      </c>
      <c r="L487" t="str">
        <f>IF($B487="","",IFERROR(VLOOKUP($B487,[1]!Table1[#All],70,FALSE),""))</f>
        <v/>
      </c>
      <c r="M487">
        <v>34.75</v>
      </c>
      <c r="N487" t="str">
        <f>IF($B487="","",IFERROR(VLOOKUP($B487,[1]!Table1[#All],N$1,FALSE),""))</f>
        <v/>
      </c>
      <c r="O487" t="str">
        <f>IF($B487="","",IFERROR(VLOOKUP($B487,[1]!Table1[#All],O$1,FALSE),""))</f>
        <v/>
      </c>
      <c r="P487" t="str">
        <f>IF($B487="","",IFERROR(VLOOKUP($B487,[1]!Table1[#All],P$1,FALSE),""))</f>
        <v/>
      </c>
      <c r="Q487" t="str">
        <f>IF($B487="","",IFERROR(VLOOKUP($B487,[1]!Table1[#All],Q$1,FALSE),""))</f>
        <v/>
      </c>
      <c r="R487" t="str">
        <f>IF($B487="","",IFERROR(VLOOKUP($B487,[1]!Table1[#All],R$1,FALSE),""))</f>
        <v/>
      </c>
      <c r="S487" t="str">
        <f>IF($B487="","",IFERROR(VLOOKUP($B487,[1]!Table1[#All],S$1,FALSE),""))</f>
        <v/>
      </c>
      <c r="T487" t="str">
        <f>IF($B487="","",IFERROR(VLOOKUP($B487,[1]!Table1[#All],T$1,FALSE),""))</f>
        <v/>
      </c>
      <c r="U487" t="str">
        <f>IF($B487="","",IFERROR(VLOOKUP($B487,[1]!Table1[#All],U$1,FALSE),""))</f>
        <v/>
      </c>
      <c r="V487" t="str">
        <f>IF($B487="","",IFERROR(VLOOKUP($B487,[1]!Table1[#All],V$1,FALSE),""))</f>
        <v/>
      </c>
      <c r="W487" t="str">
        <f>IF($B487="","",IFERROR(VLOOKUP($B487,[1]!Table1[#All],W$1,FALSE),""))</f>
        <v/>
      </c>
      <c r="X487" t="str">
        <f>IF($B487="","",IFERROR(VLOOKUP($B487,[1]!Table1[#All],X$1,FALSE),""))</f>
        <v/>
      </c>
      <c r="Y487" t="str">
        <f>IF($B487="","",IFERROR(VLOOKUP($B487,[1]!Table1[#All],Y$1,FALSE),""))</f>
        <v/>
      </c>
      <c r="Z487">
        <v>64</v>
      </c>
      <c r="AA487">
        <v>922</v>
      </c>
      <c r="AB487">
        <v>2210</v>
      </c>
      <c r="AC487">
        <v>42882</v>
      </c>
      <c r="AD487">
        <v>711</v>
      </c>
      <c r="AE487">
        <v>0.24</v>
      </c>
      <c r="AF487">
        <v>1.46</v>
      </c>
      <c r="AG487">
        <v>3.88</v>
      </c>
      <c r="AH487">
        <v>0.14000000000000001</v>
      </c>
      <c r="AI487">
        <v>8.4600000000000009</v>
      </c>
      <c r="AJ487">
        <v>2.78</v>
      </c>
      <c r="AK487">
        <v>0.49</v>
      </c>
      <c r="AL487">
        <v>34</v>
      </c>
      <c r="AM487">
        <v>0.18</v>
      </c>
      <c r="AN487">
        <v>0.28000000000000003</v>
      </c>
      <c r="AO487">
        <v>1.54</v>
      </c>
    </row>
    <row r="488" spans="1:41" x14ac:dyDescent="0.25">
      <c r="A488" t="s">
        <v>516</v>
      </c>
      <c r="B488" t="str">
        <f t="shared" si="7"/>
        <v/>
      </c>
      <c r="D488" t="s">
        <v>287</v>
      </c>
      <c r="F488">
        <v>-122.00279999999999</v>
      </c>
      <c r="G488">
        <v>37.293900000000001</v>
      </c>
      <c r="I488" t="str">
        <f>IF($B488="","",IFERROR(VLOOKUP($B488,[1]!Table1[#All],3,FALSE),""))</f>
        <v/>
      </c>
      <c r="J488" t="str">
        <f>IF($B488="","",IFERROR(VLOOKUP($B488,[1]!Table1[#All],5,FALSE),""))</f>
        <v/>
      </c>
      <c r="K488" t="str">
        <f>IF($B488="","",IFERROR(VLOOKUP($B488,[1]!Table1[#All],7,FALSE),""))</f>
        <v/>
      </c>
      <c r="L488" t="str">
        <f>IF($B488="","",IFERROR(VLOOKUP($B488,[1]!Table1[#All],70,FALSE),""))</f>
        <v/>
      </c>
      <c r="M488">
        <v>28.31</v>
      </c>
      <c r="N488" t="str">
        <f>IF($B488="","",IFERROR(VLOOKUP($B488,[1]!Table1[#All],N$1,FALSE),""))</f>
        <v/>
      </c>
      <c r="O488" t="str">
        <f>IF($B488="","",IFERROR(VLOOKUP($B488,[1]!Table1[#All],O$1,FALSE),""))</f>
        <v/>
      </c>
      <c r="P488" t="str">
        <f>IF($B488="","",IFERROR(VLOOKUP($B488,[1]!Table1[#All],P$1,FALSE),""))</f>
        <v/>
      </c>
      <c r="Q488" t="str">
        <f>IF($B488="","",IFERROR(VLOOKUP($B488,[1]!Table1[#All],Q$1,FALSE),""))</f>
        <v/>
      </c>
      <c r="R488" t="str">
        <f>IF($B488="","",IFERROR(VLOOKUP($B488,[1]!Table1[#All],R$1,FALSE),""))</f>
        <v/>
      </c>
      <c r="S488" t="str">
        <f>IF($B488="","",IFERROR(VLOOKUP($B488,[1]!Table1[#All],S$1,FALSE),""))</f>
        <v/>
      </c>
      <c r="T488" t="str">
        <f>IF($B488="","",IFERROR(VLOOKUP($B488,[1]!Table1[#All],T$1,FALSE),""))</f>
        <v/>
      </c>
      <c r="U488" t="str">
        <f>IF($B488="","",IFERROR(VLOOKUP($B488,[1]!Table1[#All],U$1,FALSE),""))</f>
        <v/>
      </c>
      <c r="V488" t="str">
        <f>IF($B488="","",IFERROR(VLOOKUP($B488,[1]!Table1[#All],V$1,FALSE),""))</f>
        <v/>
      </c>
      <c r="W488" t="str">
        <f>IF($B488="","",IFERROR(VLOOKUP($B488,[1]!Table1[#All],W$1,FALSE),""))</f>
        <v/>
      </c>
      <c r="X488" t="str">
        <f>IF($B488="","",IFERROR(VLOOKUP($B488,[1]!Table1[#All],X$1,FALSE),""))</f>
        <v/>
      </c>
      <c r="Y488" t="str">
        <f>IF($B488="","",IFERROR(VLOOKUP($B488,[1]!Table1[#All],Y$1,FALSE),""))</f>
        <v/>
      </c>
      <c r="Z488">
        <v>78</v>
      </c>
      <c r="AA488">
        <v>908</v>
      </c>
      <c r="AB488">
        <v>2210</v>
      </c>
      <c r="AC488">
        <v>42882</v>
      </c>
      <c r="AD488">
        <v>817</v>
      </c>
      <c r="AE488">
        <v>0.22</v>
      </c>
      <c r="AF488">
        <v>1.47</v>
      </c>
      <c r="AG488">
        <v>4.5199999999999996</v>
      </c>
      <c r="AH488">
        <v>0.14000000000000001</v>
      </c>
      <c r="AI488">
        <v>9.9600000000000009</v>
      </c>
      <c r="AJ488">
        <v>3.31</v>
      </c>
      <c r="AK488">
        <v>0.57999999999999996</v>
      </c>
      <c r="AL488">
        <v>41</v>
      </c>
      <c r="AM488">
        <v>-0.24</v>
      </c>
      <c r="AN488">
        <v>0.16</v>
      </c>
      <c r="AO488">
        <v>1.45</v>
      </c>
    </row>
    <row r="489" spans="1:41" x14ac:dyDescent="0.25">
      <c r="A489" t="s">
        <v>517</v>
      </c>
      <c r="B489" t="str">
        <f t="shared" si="7"/>
        <v/>
      </c>
      <c r="D489" t="s">
        <v>287</v>
      </c>
      <c r="F489">
        <v>-122.0163</v>
      </c>
      <c r="G489">
        <v>37.272199999999998</v>
      </c>
      <c r="I489" t="str">
        <f>IF($B489="","",IFERROR(VLOOKUP($B489,[1]!Table1[#All],3,FALSE),""))</f>
        <v/>
      </c>
      <c r="J489" t="str">
        <f>IF($B489="","",IFERROR(VLOOKUP($B489,[1]!Table1[#All],5,FALSE),""))</f>
        <v/>
      </c>
      <c r="K489" t="str">
        <f>IF($B489="","",IFERROR(VLOOKUP($B489,[1]!Table1[#All],7,FALSE),""))</f>
        <v/>
      </c>
      <c r="L489" t="str">
        <f>IF($B489="","",IFERROR(VLOOKUP($B489,[1]!Table1[#All],70,FALSE),""))</f>
        <v/>
      </c>
      <c r="M489">
        <v>26.28</v>
      </c>
      <c r="N489" t="str">
        <f>IF($B489="","",IFERROR(VLOOKUP($B489,[1]!Table1[#All],N$1,FALSE),""))</f>
        <v/>
      </c>
      <c r="O489" t="str">
        <f>IF($B489="","",IFERROR(VLOOKUP($B489,[1]!Table1[#All],O$1,FALSE),""))</f>
        <v/>
      </c>
      <c r="P489" t="str">
        <f>IF($B489="","",IFERROR(VLOOKUP($B489,[1]!Table1[#All],P$1,FALSE),""))</f>
        <v/>
      </c>
      <c r="Q489" t="str">
        <f>IF($B489="","",IFERROR(VLOOKUP($B489,[1]!Table1[#All],Q$1,FALSE),""))</f>
        <v/>
      </c>
      <c r="R489" t="str">
        <f>IF($B489="","",IFERROR(VLOOKUP($B489,[1]!Table1[#All],R$1,FALSE),""))</f>
        <v/>
      </c>
      <c r="S489" t="str">
        <f>IF($B489="","",IFERROR(VLOOKUP($B489,[1]!Table1[#All],S$1,FALSE),""))</f>
        <v/>
      </c>
      <c r="T489" t="str">
        <f>IF($B489="","",IFERROR(VLOOKUP($B489,[1]!Table1[#All],T$1,FALSE),""))</f>
        <v/>
      </c>
      <c r="U489" t="str">
        <f>IF($B489="","",IFERROR(VLOOKUP($B489,[1]!Table1[#All],U$1,FALSE),""))</f>
        <v/>
      </c>
      <c r="V489" t="str">
        <f>IF($B489="","",IFERROR(VLOOKUP($B489,[1]!Table1[#All],V$1,FALSE),""))</f>
        <v/>
      </c>
      <c r="W489" t="str">
        <f>IF($B489="","",IFERROR(VLOOKUP($B489,[1]!Table1[#All],W$1,FALSE),""))</f>
        <v/>
      </c>
      <c r="X489" t="str">
        <f>IF($B489="","",IFERROR(VLOOKUP($B489,[1]!Table1[#All],X$1,FALSE),""))</f>
        <v/>
      </c>
      <c r="Y489" t="str">
        <f>IF($B489="","",IFERROR(VLOOKUP($B489,[1]!Table1[#All],Y$1,FALSE),""))</f>
        <v/>
      </c>
      <c r="Z489">
        <v>106</v>
      </c>
      <c r="AA489">
        <v>881</v>
      </c>
      <c r="AB489">
        <v>2210</v>
      </c>
      <c r="AC489">
        <v>42882</v>
      </c>
      <c r="AD489">
        <v>823</v>
      </c>
      <c r="AE489">
        <v>0.21</v>
      </c>
      <c r="AF489">
        <v>1.47</v>
      </c>
      <c r="AG489">
        <v>4.79</v>
      </c>
      <c r="AH489">
        <v>0.14000000000000001</v>
      </c>
      <c r="AI489">
        <v>10.6</v>
      </c>
      <c r="AJ489">
        <v>3.53</v>
      </c>
      <c r="AK489">
        <v>0.61</v>
      </c>
      <c r="AL489">
        <v>45</v>
      </c>
      <c r="AM489">
        <v>-0.42</v>
      </c>
      <c r="AN489">
        <v>0.11</v>
      </c>
      <c r="AO489">
        <v>1.42</v>
      </c>
    </row>
    <row r="490" spans="1:41" x14ac:dyDescent="0.25">
      <c r="A490" t="s">
        <v>518</v>
      </c>
      <c r="B490" t="str">
        <f t="shared" si="7"/>
        <v/>
      </c>
      <c r="D490" t="s">
        <v>287</v>
      </c>
      <c r="F490">
        <v>-122.0295</v>
      </c>
      <c r="G490">
        <v>37.261499999999998</v>
      </c>
      <c r="I490" t="str">
        <f>IF($B490="","",IFERROR(VLOOKUP($B490,[1]!Table1[#All],3,FALSE),""))</f>
        <v/>
      </c>
      <c r="J490" t="str">
        <f>IF($B490="","",IFERROR(VLOOKUP($B490,[1]!Table1[#All],5,FALSE),""))</f>
        <v/>
      </c>
      <c r="K490" t="str">
        <f>IF($B490="","",IFERROR(VLOOKUP($B490,[1]!Table1[#All],7,FALSE),""))</f>
        <v/>
      </c>
      <c r="L490" t="str">
        <f>IF($B490="","",IFERROR(VLOOKUP($B490,[1]!Table1[#All],70,FALSE),""))</f>
        <v/>
      </c>
      <c r="M490">
        <v>25.25</v>
      </c>
      <c r="N490" t="str">
        <f>IF($B490="","",IFERROR(VLOOKUP($B490,[1]!Table1[#All],N$1,FALSE),""))</f>
        <v/>
      </c>
      <c r="O490" t="str">
        <f>IF($B490="","",IFERROR(VLOOKUP($B490,[1]!Table1[#All],O$1,FALSE),""))</f>
        <v/>
      </c>
      <c r="P490" t="str">
        <f>IF($B490="","",IFERROR(VLOOKUP($B490,[1]!Table1[#All],P$1,FALSE),""))</f>
        <v/>
      </c>
      <c r="Q490" t="str">
        <f>IF($B490="","",IFERROR(VLOOKUP($B490,[1]!Table1[#All],Q$1,FALSE),""))</f>
        <v/>
      </c>
      <c r="R490" t="str">
        <f>IF($B490="","",IFERROR(VLOOKUP($B490,[1]!Table1[#All],R$1,FALSE),""))</f>
        <v/>
      </c>
      <c r="S490" t="str">
        <f>IF($B490="","",IFERROR(VLOOKUP($B490,[1]!Table1[#All],S$1,FALSE),""))</f>
        <v/>
      </c>
      <c r="T490" t="str">
        <f>IF($B490="","",IFERROR(VLOOKUP($B490,[1]!Table1[#All],T$1,FALSE),""))</f>
        <v/>
      </c>
      <c r="U490" t="str">
        <f>IF($B490="","",IFERROR(VLOOKUP($B490,[1]!Table1[#All],U$1,FALSE),""))</f>
        <v/>
      </c>
      <c r="V490" t="str">
        <f>IF($B490="","",IFERROR(VLOOKUP($B490,[1]!Table1[#All],V$1,FALSE),""))</f>
        <v/>
      </c>
      <c r="W490" t="str">
        <f>IF($B490="","",IFERROR(VLOOKUP($B490,[1]!Table1[#All],W$1,FALSE),""))</f>
        <v/>
      </c>
      <c r="X490" t="str">
        <f>IF($B490="","",IFERROR(VLOOKUP($B490,[1]!Table1[#All],X$1,FALSE),""))</f>
        <v/>
      </c>
      <c r="Y490" t="str">
        <f>IF($B490="","",IFERROR(VLOOKUP($B490,[1]!Table1[#All],Y$1,FALSE),""))</f>
        <v/>
      </c>
      <c r="Z490">
        <v>133</v>
      </c>
      <c r="AA490">
        <v>854</v>
      </c>
      <c r="AB490">
        <v>2154</v>
      </c>
      <c r="AC490">
        <v>71393</v>
      </c>
      <c r="AD490">
        <v>854</v>
      </c>
      <c r="AE490">
        <v>0.21</v>
      </c>
      <c r="AF490">
        <v>1.47</v>
      </c>
      <c r="AG490">
        <v>4.96</v>
      </c>
      <c r="AH490">
        <v>0.14000000000000001</v>
      </c>
      <c r="AI490">
        <v>10.98</v>
      </c>
      <c r="AJ490">
        <v>3.6</v>
      </c>
      <c r="AK490">
        <v>0.63</v>
      </c>
      <c r="AL490">
        <v>46</v>
      </c>
      <c r="AM490">
        <v>-0.52</v>
      </c>
      <c r="AN490">
        <v>0.08</v>
      </c>
      <c r="AO490">
        <v>1.4</v>
      </c>
    </row>
    <row r="491" spans="1:41" x14ac:dyDescent="0.25">
      <c r="A491" t="s">
        <v>519</v>
      </c>
      <c r="B491" t="str">
        <f t="shared" si="7"/>
        <v/>
      </c>
      <c r="D491" t="s">
        <v>287</v>
      </c>
      <c r="F491">
        <v>-122.042</v>
      </c>
      <c r="G491">
        <v>37.254100000000001</v>
      </c>
      <c r="I491" t="str">
        <f>IF($B491="","",IFERROR(VLOOKUP($B491,[1]!Table1[#All],3,FALSE),""))</f>
        <v/>
      </c>
      <c r="J491" t="str">
        <f>IF($B491="","",IFERROR(VLOOKUP($B491,[1]!Table1[#All],5,FALSE),""))</f>
        <v/>
      </c>
      <c r="K491" t="str">
        <f>IF($B491="","",IFERROR(VLOOKUP($B491,[1]!Table1[#All],7,FALSE),""))</f>
        <v/>
      </c>
      <c r="L491" t="str">
        <f>IF($B491="","",IFERROR(VLOOKUP($B491,[1]!Table1[#All],70,FALSE),""))</f>
        <v/>
      </c>
      <c r="M491">
        <v>22.72</v>
      </c>
      <c r="N491" t="str">
        <f>IF($B491="","",IFERROR(VLOOKUP($B491,[1]!Table1[#All],N$1,FALSE),""))</f>
        <v/>
      </c>
      <c r="O491" t="str">
        <f>IF($B491="","",IFERROR(VLOOKUP($B491,[1]!Table1[#All],O$1,FALSE),""))</f>
        <v/>
      </c>
      <c r="P491" t="str">
        <f>IF($B491="","",IFERROR(VLOOKUP($B491,[1]!Table1[#All],P$1,FALSE),""))</f>
        <v/>
      </c>
      <c r="Q491" t="str">
        <f>IF($B491="","",IFERROR(VLOOKUP($B491,[1]!Table1[#All],Q$1,FALSE),""))</f>
        <v/>
      </c>
      <c r="R491" t="str">
        <f>IF($B491="","",IFERROR(VLOOKUP($B491,[1]!Table1[#All],R$1,FALSE),""))</f>
        <v/>
      </c>
      <c r="S491" t="str">
        <f>IF($B491="","",IFERROR(VLOOKUP($B491,[1]!Table1[#All],S$1,FALSE),""))</f>
        <v/>
      </c>
      <c r="T491" t="str">
        <f>IF($B491="","",IFERROR(VLOOKUP($B491,[1]!Table1[#All],T$1,FALSE),""))</f>
        <v/>
      </c>
      <c r="U491" t="str">
        <f>IF($B491="","",IFERROR(VLOOKUP($B491,[1]!Table1[#All],U$1,FALSE),""))</f>
        <v/>
      </c>
      <c r="V491" t="str">
        <f>IF($B491="","",IFERROR(VLOOKUP($B491,[1]!Table1[#All],V$1,FALSE),""))</f>
        <v/>
      </c>
      <c r="W491" t="str">
        <f>IF($B491="","",IFERROR(VLOOKUP($B491,[1]!Table1[#All],W$1,FALSE),""))</f>
        <v/>
      </c>
      <c r="X491" t="str">
        <f>IF($B491="","",IFERROR(VLOOKUP($B491,[1]!Table1[#All],X$1,FALSE),""))</f>
        <v/>
      </c>
      <c r="Y491" t="str">
        <f>IF($B491="","",IFERROR(VLOOKUP($B491,[1]!Table1[#All],Y$1,FALSE),""))</f>
        <v/>
      </c>
      <c r="Z491">
        <v>163</v>
      </c>
      <c r="AA491">
        <v>823</v>
      </c>
      <c r="AB491">
        <v>2154</v>
      </c>
      <c r="AC491">
        <v>71393</v>
      </c>
      <c r="AD491">
        <v>865</v>
      </c>
      <c r="AE491">
        <v>0.21</v>
      </c>
      <c r="AF491">
        <v>1.46</v>
      </c>
      <c r="AG491">
        <v>5.37</v>
      </c>
      <c r="AH491">
        <v>0.15</v>
      </c>
      <c r="AI491">
        <v>12.02</v>
      </c>
      <c r="AJ491">
        <v>3.77</v>
      </c>
      <c r="AK491">
        <v>0.7</v>
      </c>
      <c r="AL491">
        <v>52</v>
      </c>
      <c r="AM491">
        <v>-0.61</v>
      </c>
      <c r="AN491">
        <v>0.05</v>
      </c>
      <c r="AO491">
        <v>1.36</v>
      </c>
    </row>
    <row r="492" spans="1:41" x14ac:dyDescent="0.25">
      <c r="A492" t="s">
        <v>520</v>
      </c>
      <c r="B492" t="str">
        <f t="shared" si="7"/>
        <v/>
      </c>
      <c r="D492" t="s">
        <v>287</v>
      </c>
      <c r="F492">
        <v>-122.0626</v>
      </c>
      <c r="G492">
        <v>37.252299999999998</v>
      </c>
      <c r="I492" t="str">
        <f>IF($B492="","",IFERROR(VLOOKUP($B492,[1]!Table1[#All],3,FALSE),""))</f>
        <v/>
      </c>
      <c r="J492" t="str">
        <f>IF($B492="","",IFERROR(VLOOKUP($B492,[1]!Table1[#All],5,FALSE),""))</f>
        <v/>
      </c>
      <c r="K492" t="str">
        <f>IF($B492="","",IFERROR(VLOOKUP($B492,[1]!Table1[#All],7,FALSE),""))</f>
        <v/>
      </c>
      <c r="L492" t="str">
        <f>IF($B492="","",IFERROR(VLOOKUP($B492,[1]!Table1[#All],70,FALSE),""))</f>
        <v/>
      </c>
      <c r="M492">
        <v>18.89</v>
      </c>
      <c r="N492" t="str">
        <f>IF($B492="","",IFERROR(VLOOKUP($B492,[1]!Table1[#All],N$1,FALSE),""))</f>
        <v/>
      </c>
      <c r="O492" t="str">
        <f>IF($B492="","",IFERROR(VLOOKUP($B492,[1]!Table1[#All],O$1,FALSE),""))</f>
        <v/>
      </c>
      <c r="P492" t="str">
        <f>IF($B492="","",IFERROR(VLOOKUP($B492,[1]!Table1[#All],P$1,FALSE),""))</f>
        <v/>
      </c>
      <c r="Q492" t="str">
        <f>IF($B492="","",IFERROR(VLOOKUP($B492,[1]!Table1[#All],Q$1,FALSE),""))</f>
        <v/>
      </c>
      <c r="R492" t="str">
        <f>IF($B492="","",IFERROR(VLOOKUP($B492,[1]!Table1[#All],R$1,FALSE),""))</f>
        <v/>
      </c>
      <c r="S492" t="str">
        <f>IF($B492="","",IFERROR(VLOOKUP($B492,[1]!Table1[#All],S$1,FALSE),""))</f>
        <v/>
      </c>
      <c r="T492" t="str">
        <f>IF($B492="","",IFERROR(VLOOKUP($B492,[1]!Table1[#All],T$1,FALSE),""))</f>
        <v/>
      </c>
      <c r="U492" t="str">
        <f>IF($B492="","",IFERROR(VLOOKUP($B492,[1]!Table1[#All],U$1,FALSE),""))</f>
        <v/>
      </c>
      <c r="V492" t="str">
        <f>IF($B492="","",IFERROR(VLOOKUP($B492,[1]!Table1[#All],V$1,FALSE),""))</f>
        <v/>
      </c>
      <c r="W492" t="str">
        <f>IF($B492="","",IFERROR(VLOOKUP($B492,[1]!Table1[#All],W$1,FALSE),""))</f>
        <v/>
      </c>
      <c r="X492" t="str">
        <f>IF($B492="","",IFERROR(VLOOKUP($B492,[1]!Table1[#All],X$1,FALSE),""))</f>
        <v/>
      </c>
      <c r="Y492" t="str">
        <f>IF($B492="","",IFERROR(VLOOKUP($B492,[1]!Table1[#All],Y$1,FALSE),""))</f>
        <v/>
      </c>
      <c r="Z492">
        <v>220</v>
      </c>
      <c r="AA492">
        <v>766</v>
      </c>
      <c r="AB492">
        <v>2069</v>
      </c>
      <c r="AC492">
        <v>95968</v>
      </c>
      <c r="AD492">
        <v>933</v>
      </c>
      <c r="AE492">
        <v>0.2</v>
      </c>
      <c r="AF492">
        <v>1.46</v>
      </c>
      <c r="AG492">
        <v>5.86</v>
      </c>
      <c r="AH492">
        <v>0.15</v>
      </c>
      <c r="AI492">
        <v>13.58</v>
      </c>
      <c r="AJ492">
        <v>3.82</v>
      </c>
      <c r="AK492">
        <v>0.83</v>
      </c>
      <c r="AL492">
        <v>62</v>
      </c>
      <c r="AM492">
        <v>-0.6</v>
      </c>
      <c r="AN492">
        <v>0.05</v>
      </c>
      <c r="AO492">
        <v>1.28</v>
      </c>
    </row>
    <row r="493" spans="1:41" x14ac:dyDescent="0.25">
      <c r="A493" t="s">
        <v>521</v>
      </c>
      <c r="B493" t="str">
        <f t="shared" si="7"/>
        <v/>
      </c>
      <c r="D493" t="s">
        <v>287</v>
      </c>
      <c r="F493">
        <v>-122.06829999999999</v>
      </c>
      <c r="G493">
        <v>37.2485</v>
      </c>
      <c r="I493" t="str">
        <f>IF($B493="","",IFERROR(VLOOKUP($B493,[1]!Table1[#All],3,FALSE),""))</f>
        <v/>
      </c>
      <c r="J493" t="str">
        <f>IF($B493="","",IFERROR(VLOOKUP($B493,[1]!Table1[#All],5,FALSE),""))</f>
        <v/>
      </c>
      <c r="K493" t="str">
        <f>IF($B493="","",IFERROR(VLOOKUP($B493,[1]!Table1[#All],7,FALSE),""))</f>
        <v/>
      </c>
      <c r="L493" t="str">
        <f>IF($B493="","",IFERROR(VLOOKUP($B493,[1]!Table1[#All],70,FALSE),""))</f>
        <v/>
      </c>
      <c r="M493">
        <v>12.19</v>
      </c>
      <c r="N493" t="str">
        <f>IF($B493="","",IFERROR(VLOOKUP($B493,[1]!Table1[#All],N$1,FALSE),""))</f>
        <v/>
      </c>
      <c r="O493" t="str">
        <f>IF($B493="","",IFERROR(VLOOKUP($B493,[1]!Table1[#All],O$1,FALSE),""))</f>
        <v/>
      </c>
      <c r="P493" t="str">
        <f>IF($B493="","",IFERROR(VLOOKUP($B493,[1]!Table1[#All],P$1,FALSE),""))</f>
        <v/>
      </c>
      <c r="Q493" t="str">
        <f>IF($B493="","",IFERROR(VLOOKUP($B493,[1]!Table1[#All],Q$1,FALSE),""))</f>
        <v/>
      </c>
      <c r="R493" t="str">
        <f>IF($B493="","",IFERROR(VLOOKUP($B493,[1]!Table1[#All],R$1,FALSE),""))</f>
        <v/>
      </c>
      <c r="S493" t="str">
        <f>IF($B493="","",IFERROR(VLOOKUP($B493,[1]!Table1[#All],S$1,FALSE),""))</f>
        <v/>
      </c>
      <c r="T493" t="str">
        <f>IF($B493="","",IFERROR(VLOOKUP($B493,[1]!Table1[#All],T$1,FALSE),""))</f>
        <v/>
      </c>
      <c r="U493" t="str">
        <f>IF($B493="","",IFERROR(VLOOKUP($B493,[1]!Table1[#All],U$1,FALSE),""))</f>
        <v/>
      </c>
      <c r="V493" t="str">
        <f>IF($B493="","",IFERROR(VLOOKUP($B493,[1]!Table1[#All],V$1,FALSE),""))</f>
        <v/>
      </c>
      <c r="W493" t="str">
        <f>IF($B493="","",IFERROR(VLOOKUP($B493,[1]!Table1[#All],W$1,FALSE),""))</f>
        <v/>
      </c>
      <c r="X493" t="str">
        <f>IF($B493="","",IFERROR(VLOOKUP($B493,[1]!Table1[#All],X$1,FALSE),""))</f>
        <v/>
      </c>
      <c r="Y493" t="str">
        <f>IF($B493="","",IFERROR(VLOOKUP($B493,[1]!Table1[#All],Y$1,FALSE),""))</f>
        <v/>
      </c>
      <c r="Z493">
        <v>267</v>
      </c>
      <c r="AA493">
        <v>719</v>
      </c>
      <c r="AB493">
        <v>2069</v>
      </c>
      <c r="AC493">
        <v>95968</v>
      </c>
      <c r="AD493">
        <v>939</v>
      </c>
      <c r="AE493">
        <v>0.2</v>
      </c>
      <c r="AF493">
        <v>1.46</v>
      </c>
      <c r="AG493">
        <v>5.88</v>
      </c>
      <c r="AH493">
        <v>0.15</v>
      </c>
      <c r="AI493">
        <v>13.68</v>
      </c>
      <c r="AJ493">
        <v>3.82</v>
      </c>
      <c r="AK493">
        <v>0.84</v>
      </c>
      <c r="AL493">
        <v>73</v>
      </c>
      <c r="AM493">
        <v>-0.6</v>
      </c>
      <c r="AN493">
        <v>0.05</v>
      </c>
      <c r="AO493">
        <v>1.0900000000000001</v>
      </c>
    </row>
    <row r="494" spans="1:41" x14ac:dyDescent="0.25">
      <c r="A494" t="s">
        <v>522</v>
      </c>
      <c r="B494" t="str">
        <f t="shared" si="7"/>
        <v/>
      </c>
      <c r="D494" t="s">
        <v>22</v>
      </c>
      <c r="F494">
        <v>-121.6888</v>
      </c>
      <c r="G494">
        <v>37.306699999999999</v>
      </c>
      <c r="I494" t="str">
        <f>IF($B494="","",IFERROR(VLOOKUP($B494,[1]!Table1[#All],3,FALSE),""))</f>
        <v/>
      </c>
      <c r="J494" t="str">
        <f>IF($B494="","",IFERROR(VLOOKUP($B494,[1]!Table1[#All],5,FALSE),""))</f>
        <v/>
      </c>
      <c r="K494" t="str">
        <f>IF($B494="","",IFERROR(VLOOKUP($B494,[1]!Table1[#All],7,FALSE),""))</f>
        <v/>
      </c>
      <c r="L494" t="str">
        <f>IF($B494="","",IFERROR(VLOOKUP($B494,[1]!Table1[#All],70,FALSE),""))</f>
        <v/>
      </c>
      <c r="M494">
        <v>17.48</v>
      </c>
      <c r="N494" t="str">
        <f>IF($B494="","",IFERROR(VLOOKUP($B494,[1]!Table1[#All],N$1,FALSE),""))</f>
        <v/>
      </c>
      <c r="O494" t="str">
        <f>IF($B494="","",IFERROR(VLOOKUP($B494,[1]!Table1[#All],O$1,FALSE),""))</f>
        <v/>
      </c>
      <c r="P494" t="str">
        <f>IF($B494="","",IFERROR(VLOOKUP($B494,[1]!Table1[#All],P$1,FALSE),""))</f>
        <v/>
      </c>
      <c r="Q494" t="str">
        <f>IF($B494="","",IFERROR(VLOOKUP($B494,[1]!Table1[#All],Q$1,FALSE),""))</f>
        <v/>
      </c>
      <c r="R494" t="str">
        <f>IF($B494="","",IFERROR(VLOOKUP($B494,[1]!Table1[#All],R$1,FALSE),""))</f>
        <v/>
      </c>
      <c r="S494" t="str">
        <f>IF($B494="","",IFERROR(VLOOKUP($B494,[1]!Table1[#All],S$1,FALSE),""))</f>
        <v/>
      </c>
      <c r="T494" t="str">
        <f>IF($B494="","",IFERROR(VLOOKUP($B494,[1]!Table1[#All],T$1,FALSE),""))</f>
        <v/>
      </c>
      <c r="U494" t="str">
        <f>IF($B494="","",IFERROR(VLOOKUP($B494,[1]!Table1[#All],U$1,FALSE),""))</f>
        <v/>
      </c>
      <c r="V494" t="str">
        <f>IF($B494="","",IFERROR(VLOOKUP($B494,[1]!Table1[#All],V$1,FALSE),""))</f>
        <v/>
      </c>
      <c r="W494" t="str">
        <f>IF($B494="","",IFERROR(VLOOKUP($B494,[1]!Table1[#All],W$1,FALSE),""))</f>
        <v/>
      </c>
      <c r="X494" t="str">
        <f>IF($B494="","",IFERROR(VLOOKUP($B494,[1]!Table1[#All],X$1,FALSE),""))</f>
        <v/>
      </c>
      <c r="Y494" t="str">
        <f>IF($B494="","",IFERROR(VLOOKUP($B494,[1]!Table1[#All],Y$1,FALSE),""))</f>
        <v/>
      </c>
      <c r="Z494">
        <v>401</v>
      </c>
      <c r="AA494">
        <v>486</v>
      </c>
      <c r="AB494">
        <v>2072</v>
      </c>
      <c r="AC494">
        <v>54950</v>
      </c>
      <c r="AD494">
        <v>701</v>
      </c>
      <c r="AE494">
        <v>0.28999999999999998</v>
      </c>
      <c r="AF494">
        <v>1.53</v>
      </c>
      <c r="AG494">
        <v>4.59</v>
      </c>
      <c r="AH494">
        <v>0.11</v>
      </c>
      <c r="AI494">
        <v>10.3</v>
      </c>
      <c r="AJ494">
        <v>3.33</v>
      </c>
      <c r="AK494">
        <v>0.64</v>
      </c>
      <c r="AL494">
        <v>100</v>
      </c>
      <c r="AM494">
        <v>-0.74</v>
      </c>
      <c r="AN494">
        <v>0.06</v>
      </c>
      <c r="AO494">
        <v>1.24</v>
      </c>
    </row>
    <row r="495" spans="1:41" x14ac:dyDescent="0.25">
      <c r="A495" t="s">
        <v>523</v>
      </c>
      <c r="B495" t="str">
        <f t="shared" si="7"/>
        <v/>
      </c>
      <c r="D495" t="s">
        <v>365</v>
      </c>
      <c r="F495">
        <v>-122.0685</v>
      </c>
      <c r="G495">
        <v>37.413600000000002</v>
      </c>
      <c r="I495" t="str">
        <f>IF($B495="","",IFERROR(VLOOKUP($B495,[1]!Table1[#All],3,FALSE),""))</f>
        <v/>
      </c>
      <c r="J495" t="str">
        <f>IF($B495="","",IFERROR(VLOOKUP($B495,[1]!Table1[#All],5,FALSE),""))</f>
        <v/>
      </c>
      <c r="K495" t="str">
        <f>IF($B495="","",IFERROR(VLOOKUP($B495,[1]!Table1[#All],7,FALSE),""))</f>
        <v/>
      </c>
      <c r="L495" t="str">
        <f>IF($B495="","",IFERROR(VLOOKUP($B495,[1]!Table1[#All],70,FALSE),""))</f>
        <v/>
      </c>
      <c r="M495">
        <v>62.29</v>
      </c>
      <c r="N495" t="str">
        <f>IF($B495="","",IFERROR(VLOOKUP($B495,[1]!Table1[#All],N$1,FALSE),""))</f>
        <v/>
      </c>
      <c r="O495" t="str">
        <f>IF($B495="","",IFERROR(VLOOKUP($B495,[1]!Table1[#All],O$1,FALSE),""))</f>
        <v/>
      </c>
      <c r="P495" t="str">
        <f>IF($B495="","",IFERROR(VLOOKUP($B495,[1]!Table1[#All],P$1,FALSE),""))</f>
        <v/>
      </c>
      <c r="Q495" t="str">
        <f>IF($B495="","",IFERROR(VLOOKUP($B495,[1]!Table1[#All],Q$1,FALSE),""))</f>
        <v/>
      </c>
      <c r="R495" t="str">
        <f>IF($B495="","",IFERROR(VLOOKUP($B495,[1]!Table1[#All],R$1,FALSE),""))</f>
        <v/>
      </c>
      <c r="S495" t="str">
        <f>IF($B495="","",IFERROR(VLOOKUP($B495,[1]!Table1[#All],S$1,FALSE),""))</f>
        <v/>
      </c>
      <c r="T495" t="str">
        <f>IF($B495="","",IFERROR(VLOOKUP($B495,[1]!Table1[#All],T$1,FALSE),""))</f>
        <v/>
      </c>
      <c r="U495" t="str">
        <f>IF($B495="","",IFERROR(VLOOKUP($B495,[1]!Table1[#All],U$1,FALSE),""))</f>
        <v/>
      </c>
      <c r="V495" t="str">
        <f>IF($B495="","",IFERROR(VLOOKUP($B495,[1]!Table1[#All],V$1,FALSE),""))</f>
        <v/>
      </c>
      <c r="W495" t="str">
        <f>IF($B495="","",IFERROR(VLOOKUP($B495,[1]!Table1[#All],W$1,FALSE),""))</f>
        <v/>
      </c>
      <c r="X495" t="str">
        <f>IF($B495="","",IFERROR(VLOOKUP($B495,[1]!Table1[#All],X$1,FALSE),""))</f>
        <v/>
      </c>
      <c r="Y495" t="str">
        <f>IF($B495="","",IFERROR(VLOOKUP($B495,[1]!Table1[#All],Y$1,FALSE),""))</f>
        <v/>
      </c>
      <c r="Z495">
        <v>5</v>
      </c>
      <c r="AA495">
        <v>878</v>
      </c>
      <c r="AB495">
        <v>2108</v>
      </c>
      <c r="AC495">
        <v>38350</v>
      </c>
      <c r="AD495">
        <v>806</v>
      </c>
      <c r="AE495">
        <v>0.23</v>
      </c>
      <c r="AF495">
        <v>1.46</v>
      </c>
      <c r="AG495">
        <v>3.91</v>
      </c>
      <c r="AH495">
        <v>0.14000000000000001</v>
      </c>
      <c r="AI495">
        <v>8.01</v>
      </c>
      <c r="AJ495">
        <v>3.23</v>
      </c>
      <c r="AK495">
        <v>0.41</v>
      </c>
      <c r="AL495">
        <v>38</v>
      </c>
      <c r="AM495">
        <v>-0.04</v>
      </c>
      <c r="AN495">
        <v>0.2</v>
      </c>
      <c r="AO495">
        <v>1.79</v>
      </c>
    </row>
    <row r="496" spans="1:41" x14ac:dyDescent="0.25">
      <c r="A496" t="s">
        <v>524</v>
      </c>
      <c r="B496" t="str">
        <f t="shared" si="7"/>
        <v/>
      </c>
      <c r="D496" t="s">
        <v>22</v>
      </c>
      <c r="F496">
        <v>-122.0692</v>
      </c>
      <c r="G496">
        <v>37.386000000000003</v>
      </c>
      <c r="I496" t="str">
        <f>IF($B496="","",IFERROR(VLOOKUP($B496,[1]!Table1[#All],3,FALSE),""))</f>
        <v/>
      </c>
      <c r="J496" t="str">
        <f>IF($B496="","",IFERROR(VLOOKUP($B496,[1]!Table1[#All],5,FALSE),""))</f>
        <v/>
      </c>
      <c r="K496" t="str">
        <f>IF($B496="","",IFERROR(VLOOKUP($B496,[1]!Table1[#All],7,FALSE),""))</f>
        <v/>
      </c>
      <c r="L496" t="str">
        <f>IF($B496="","",IFERROR(VLOOKUP($B496,[1]!Table1[#All],70,FALSE),""))</f>
        <v/>
      </c>
      <c r="M496">
        <v>60.78</v>
      </c>
      <c r="N496" t="str">
        <f>IF($B496="","",IFERROR(VLOOKUP($B496,[1]!Table1[#All],N$1,FALSE),""))</f>
        <v/>
      </c>
      <c r="O496" t="str">
        <f>IF($B496="","",IFERROR(VLOOKUP($B496,[1]!Table1[#All],O$1,FALSE),""))</f>
        <v/>
      </c>
      <c r="P496" t="str">
        <f>IF($B496="","",IFERROR(VLOOKUP($B496,[1]!Table1[#All],P$1,FALSE),""))</f>
        <v/>
      </c>
      <c r="Q496" t="str">
        <f>IF($B496="","",IFERROR(VLOOKUP($B496,[1]!Table1[#All],Q$1,FALSE),""))</f>
        <v/>
      </c>
      <c r="R496" t="str">
        <f>IF($B496="","",IFERROR(VLOOKUP($B496,[1]!Table1[#All],R$1,FALSE),""))</f>
        <v/>
      </c>
      <c r="S496" t="str">
        <f>IF($B496="","",IFERROR(VLOOKUP($B496,[1]!Table1[#All],S$1,FALSE),""))</f>
        <v/>
      </c>
      <c r="T496" t="str">
        <f>IF($B496="","",IFERROR(VLOOKUP($B496,[1]!Table1[#All],T$1,FALSE),""))</f>
        <v/>
      </c>
      <c r="U496" t="str">
        <f>IF($B496="","",IFERROR(VLOOKUP($B496,[1]!Table1[#All],U$1,FALSE),""))</f>
        <v/>
      </c>
      <c r="V496" t="str">
        <f>IF($B496="","",IFERROR(VLOOKUP($B496,[1]!Table1[#All],V$1,FALSE),""))</f>
        <v/>
      </c>
      <c r="W496" t="str">
        <f>IF($B496="","",IFERROR(VLOOKUP($B496,[1]!Table1[#All],W$1,FALSE),""))</f>
        <v/>
      </c>
      <c r="X496" t="str">
        <f>IF($B496="","",IFERROR(VLOOKUP($B496,[1]!Table1[#All],X$1,FALSE),""))</f>
        <v/>
      </c>
      <c r="Y496" t="str">
        <f>IF($B496="","",IFERROR(VLOOKUP($B496,[1]!Table1[#All],Y$1,FALSE),""))</f>
        <v/>
      </c>
      <c r="Z496">
        <v>29</v>
      </c>
      <c r="AA496">
        <v>854</v>
      </c>
      <c r="AB496">
        <v>2161</v>
      </c>
      <c r="AC496">
        <v>42787</v>
      </c>
      <c r="AD496">
        <v>845</v>
      </c>
      <c r="AE496">
        <v>0.23</v>
      </c>
      <c r="AF496">
        <v>1.46</v>
      </c>
      <c r="AG496">
        <v>4</v>
      </c>
      <c r="AH496">
        <v>0.15</v>
      </c>
      <c r="AI496">
        <v>8.27</v>
      </c>
      <c r="AJ496">
        <v>3.28</v>
      </c>
      <c r="AK496">
        <v>0.43</v>
      </c>
      <c r="AL496">
        <v>39</v>
      </c>
      <c r="AM496">
        <v>-0.11</v>
      </c>
      <c r="AN496">
        <v>0.19</v>
      </c>
      <c r="AO496">
        <v>1.78</v>
      </c>
    </row>
    <row r="497" spans="1:42" x14ac:dyDescent="0.25">
      <c r="A497" t="s">
        <v>525</v>
      </c>
      <c r="B497" t="str">
        <f t="shared" si="7"/>
        <v/>
      </c>
      <c r="D497" t="s">
        <v>22</v>
      </c>
      <c r="F497">
        <v>-122.06229999999999</v>
      </c>
      <c r="G497">
        <v>37.364699999999999</v>
      </c>
      <c r="I497" t="str">
        <f>IF($B497="","",IFERROR(VLOOKUP($B497,[1]!Table1[#All],3,FALSE),""))</f>
        <v/>
      </c>
      <c r="J497" t="str">
        <f>IF($B497="","",IFERROR(VLOOKUP($B497,[1]!Table1[#All],5,FALSE),""))</f>
        <v/>
      </c>
      <c r="K497" t="str">
        <f>IF($B497="","",IFERROR(VLOOKUP($B497,[1]!Table1[#All],7,FALSE),""))</f>
        <v/>
      </c>
      <c r="L497" t="str">
        <f>IF($B497="","",IFERROR(VLOOKUP($B497,[1]!Table1[#All],70,FALSE),""))</f>
        <v/>
      </c>
      <c r="M497">
        <v>59.35</v>
      </c>
      <c r="N497" t="str">
        <f>IF($B497="","",IFERROR(VLOOKUP($B497,[1]!Table1[#All],N$1,FALSE),""))</f>
        <v/>
      </c>
      <c r="O497" t="str">
        <f>IF($B497="","",IFERROR(VLOOKUP($B497,[1]!Table1[#All],O$1,FALSE),""))</f>
        <v/>
      </c>
      <c r="P497" t="str">
        <f>IF($B497="","",IFERROR(VLOOKUP($B497,[1]!Table1[#All],P$1,FALSE),""))</f>
        <v/>
      </c>
      <c r="Q497" t="str">
        <f>IF($B497="","",IFERROR(VLOOKUP($B497,[1]!Table1[#All],Q$1,FALSE),""))</f>
        <v/>
      </c>
      <c r="R497" t="str">
        <f>IF($B497="","",IFERROR(VLOOKUP($B497,[1]!Table1[#All],R$1,FALSE),""))</f>
        <v/>
      </c>
      <c r="S497" t="str">
        <f>IF($B497="","",IFERROR(VLOOKUP($B497,[1]!Table1[#All],S$1,FALSE),""))</f>
        <v/>
      </c>
      <c r="T497" t="str">
        <f>IF($B497="","",IFERROR(VLOOKUP($B497,[1]!Table1[#All],T$1,FALSE),""))</f>
        <v/>
      </c>
      <c r="U497" t="str">
        <f>IF($B497="","",IFERROR(VLOOKUP($B497,[1]!Table1[#All],U$1,FALSE),""))</f>
        <v/>
      </c>
      <c r="V497" t="str">
        <f>IF($B497="","",IFERROR(VLOOKUP($B497,[1]!Table1[#All],V$1,FALSE),""))</f>
        <v/>
      </c>
      <c r="W497" t="str">
        <f>IF($B497="","",IFERROR(VLOOKUP($B497,[1]!Table1[#All],W$1,FALSE),""))</f>
        <v/>
      </c>
      <c r="X497" t="str">
        <f>IF($B497="","",IFERROR(VLOOKUP($B497,[1]!Table1[#All],X$1,FALSE),""))</f>
        <v/>
      </c>
      <c r="Y497" t="str">
        <f>IF($B497="","",IFERROR(VLOOKUP($B497,[1]!Table1[#All],Y$1,FALSE),""))</f>
        <v/>
      </c>
      <c r="Z497">
        <v>51</v>
      </c>
      <c r="AA497">
        <v>832</v>
      </c>
      <c r="AB497">
        <v>2151</v>
      </c>
      <c r="AC497">
        <v>39227</v>
      </c>
      <c r="AD497">
        <v>859</v>
      </c>
      <c r="AE497">
        <v>0.23</v>
      </c>
      <c r="AF497">
        <v>1.46</v>
      </c>
      <c r="AG497">
        <v>4.07</v>
      </c>
      <c r="AH497">
        <v>0.15</v>
      </c>
      <c r="AI497">
        <v>8.43</v>
      </c>
      <c r="AJ497">
        <v>3.32</v>
      </c>
      <c r="AK497">
        <v>0.43</v>
      </c>
      <c r="AL497">
        <v>40</v>
      </c>
      <c r="AM497">
        <v>-0.17</v>
      </c>
      <c r="AN497">
        <v>0.17</v>
      </c>
      <c r="AO497">
        <v>1.77</v>
      </c>
    </row>
    <row r="498" spans="1:42" x14ac:dyDescent="0.25">
      <c r="A498" t="s">
        <v>526</v>
      </c>
      <c r="B498" t="str">
        <f t="shared" si="7"/>
        <v/>
      </c>
      <c r="D498" t="s">
        <v>365</v>
      </c>
      <c r="F498">
        <v>-122.0638</v>
      </c>
      <c r="G498">
        <v>37.335500000000003</v>
      </c>
      <c r="I498" t="str">
        <f>IF($B498="","",IFERROR(VLOOKUP($B498,[1]!Table1[#All],3,FALSE),""))</f>
        <v/>
      </c>
      <c r="J498" t="str">
        <f>IF($B498="","",IFERROR(VLOOKUP($B498,[1]!Table1[#All],5,FALSE),""))</f>
        <v/>
      </c>
      <c r="K498" t="str">
        <f>IF($B498="","",IFERROR(VLOOKUP($B498,[1]!Table1[#All],7,FALSE),""))</f>
        <v/>
      </c>
      <c r="L498" t="str">
        <f>IF($B498="","",IFERROR(VLOOKUP($B498,[1]!Table1[#All],70,FALSE),""))</f>
        <v/>
      </c>
      <c r="M498">
        <v>50.83</v>
      </c>
      <c r="N498" t="str">
        <f>IF($B498="","",IFERROR(VLOOKUP($B498,[1]!Table1[#All],N$1,FALSE),""))</f>
        <v/>
      </c>
      <c r="O498" t="str">
        <f>IF($B498="","",IFERROR(VLOOKUP($B498,[1]!Table1[#All],O$1,FALSE),""))</f>
        <v/>
      </c>
      <c r="P498" t="str">
        <f>IF($B498="","",IFERROR(VLOOKUP($B498,[1]!Table1[#All],P$1,FALSE),""))</f>
        <v/>
      </c>
      <c r="Q498" t="str">
        <f>IF($B498="","",IFERROR(VLOOKUP($B498,[1]!Table1[#All],Q$1,FALSE),""))</f>
        <v/>
      </c>
      <c r="R498" t="str">
        <f>IF($B498="","",IFERROR(VLOOKUP($B498,[1]!Table1[#All],R$1,FALSE),""))</f>
        <v/>
      </c>
      <c r="S498" t="str">
        <f>IF($B498="","",IFERROR(VLOOKUP($B498,[1]!Table1[#All],S$1,FALSE),""))</f>
        <v/>
      </c>
      <c r="T498" t="str">
        <f>IF($B498="","",IFERROR(VLOOKUP($B498,[1]!Table1[#All],T$1,FALSE),""))</f>
        <v/>
      </c>
      <c r="U498" t="str">
        <f>IF($B498="","",IFERROR(VLOOKUP($B498,[1]!Table1[#All],U$1,FALSE),""))</f>
        <v/>
      </c>
      <c r="V498" t="str">
        <f>IF($B498="","",IFERROR(VLOOKUP($B498,[1]!Table1[#All],V$1,FALSE),""))</f>
        <v/>
      </c>
      <c r="W498" t="str">
        <f>IF($B498="","",IFERROR(VLOOKUP($B498,[1]!Table1[#All],W$1,FALSE),""))</f>
        <v/>
      </c>
      <c r="X498" t="str">
        <f>IF($B498="","",IFERROR(VLOOKUP($B498,[1]!Table1[#All],X$1,FALSE),""))</f>
        <v/>
      </c>
      <c r="Y498" t="str">
        <f>IF($B498="","",IFERROR(VLOOKUP($B498,[1]!Table1[#All],Y$1,FALSE),""))</f>
        <v/>
      </c>
      <c r="Z498">
        <v>79</v>
      </c>
      <c r="AA498">
        <v>804</v>
      </c>
      <c r="AB498">
        <v>2195</v>
      </c>
      <c r="AC498">
        <v>51821</v>
      </c>
      <c r="AD498">
        <v>958</v>
      </c>
      <c r="AE498">
        <v>0.21</v>
      </c>
      <c r="AF498">
        <v>1.46</v>
      </c>
      <c r="AG498">
        <v>4.57</v>
      </c>
      <c r="AH498">
        <v>0.15</v>
      </c>
      <c r="AI498">
        <v>9.41</v>
      </c>
      <c r="AJ498">
        <v>3.66</v>
      </c>
      <c r="AK498">
        <v>0.48</v>
      </c>
      <c r="AL498">
        <v>46</v>
      </c>
      <c r="AM498">
        <v>-0.42</v>
      </c>
      <c r="AN498">
        <v>0.09</v>
      </c>
      <c r="AO498">
        <v>1.71</v>
      </c>
    </row>
    <row r="499" spans="1:42" x14ac:dyDescent="0.25">
      <c r="A499" t="s">
        <v>527</v>
      </c>
      <c r="B499" t="str">
        <f t="shared" si="7"/>
        <v/>
      </c>
      <c r="D499" t="s">
        <v>287</v>
      </c>
      <c r="F499">
        <v>-122.0621</v>
      </c>
      <c r="G499">
        <v>37.317700000000002</v>
      </c>
      <c r="I499" t="str">
        <f>IF($B499="","",IFERROR(VLOOKUP($B499,[1]!Table1[#All],3,FALSE),""))</f>
        <v/>
      </c>
      <c r="J499" t="str">
        <f>IF($B499="","",IFERROR(VLOOKUP($B499,[1]!Table1[#All],5,FALSE),""))</f>
        <v/>
      </c>
      <c r="K499" t="str">
        <f>IF($B499="","",IFERROR(VLOOKUP($B499,[1]!Table1[#All],7,FALSE),""))</f>
        <v/>
      </c>
      <c r="L499" t="str">
        <f>IF($B499="","",IFERROR(VLOOKUP($B499,[1]!Table1[#All],70,FALSE),""))</f>
        <v/>
      </c>
      <c r="M499">
        <v>49.17</v>
      </c>
      <c r="N499" t="str">
        <f>IF($B499="","",IFERROR(VLOOKUP($B499,[1]!Table1[#All],N$1,FALSE),""))</f>
        <v/>
      </c>
      <c r="O499" t="str">
        <f>IF($B499="","",IFERROR(VLOOKUP($B499,[1]!Table1[#All],O$1,FALSE),""))</f>
        <v/>
      </c>
      <c r="P499" t="str">
        <f>IF($B499="","",IFERROR(VLOOKUP($B499,[1]!Table1[#All],P$1,FALSE),""))</f>
        <v/>
      </c>
      <c r="Q499" t="str">
        <f>IF($B499="","",IFERROR(VLOOKUP($B499,[1]!Table1[#All],Q$1,FALSE),""))</f>
        <v/>
      </c>
      <c r="R499" t="str">
        <f>IF($B499="","",IFERROR(VLOOKUP($B499,[1]!Table1[#All],R$1,FALSE),""))</f>
        <v/>
      </c>
      <c r="S499" t="str">
        <f>IF($B499="","",IFERROR(VLOOKUP($B499,[1]!Table1[#All],S$1,FALSE),""))</f>
        <v/>
      </c>
      <c r="T499" t="str">
        <f>IF($B499="","",IFERROR(VLOOKUP($B499,[1]!Table1[#All],T$1,FALSE),""))</f>
        <v/>
      </c>
      <c r="U499" t="str">
        <f>IF($B499="","",IFERROR(VLOOKUP($B499,[1]!Table1[#All],U$1,FALSE),""))</f>
        <v/>
      </c>
      <c r="V499" t="str">
        <f>IF($B499="","",IFERROR(VLOOKUP($B499,[1]!Table1[#All],V$1,FALSE),""))</f>
        <v/>
      </c>
      <c r="W499" t="str">
        <f>IF($B499="","",IFERROR(VLOOKUP($B499,[1]!Table1[#All],W$1,FALSE),""))</f>
        <v/>
      </c>
      <c r="X499" t="str">
        <f>IF($B499="","",IFERROR(VLOOKUP($B499,[1]!Table1[#All],X$1,FALSE),""))</f>
        <v/>
      </c>
      <c r="Y499" t="str">
        <f>IF($B499="","",IFERROR(VLOOKUP($B499,[1]!Table1[#All],Y$1,FALSE),""))</f>
        <v/>
      </c>
      <c r="Z499">
        <v>96</v>
      </c>
      <c r="AA499">
        <v>787</v>
      </c>
      <c r="AB499">
        <v>2193</v>
      </c>
      <c r="AC499">
        <v>42536</v>
      </c>
      <c r="AD499">
        <v>893</v>
      </c>
      <c r="AE499">
        <v>0.21</v>
      </c>
      <c r="AF499">
        <v>1.46</v>
      </c>
      <c r="AG499">
        <v>4.71</v>
      </c>
      <c r="AH499">
        <v>0.15</v>
      </c>
      <c r="AI499">
        <v>9.75</v>
      </c>
      <c r="AJ499">
        <v>3.77</v>
      </c>
      <c r="AK499">
        <v>0.5</v>
      </c>
      <c r="AL499">
        <v>48</v>
      </c>
      <c r="AM499">
        <v>-0.51</v>
      </c>
      <c r="AN499">
        <v>7.0000000000000007E-2</v>
      </c>
      <c r="AO499">
        <v>1.69</v>
      </c>
    </row>
    <row r="500" spans="1:42" x14ac:dyDescent="0.25">
      <c r="A500" t="s">
        <v>671</v>
      </c>
      <c r="B500" t="str">
        <f t="shared" si="7"/>
        <v/>
      </c>
      <c r="F500">
        <v>-122.064115</v>
      </c>
      <c r="G500">
        <v>37.313212</v>
      </c>
      <c r="I500" t="s">
        <v>668</v>
      </c>
      <c r="J500" t="s">
        <v>672</v>
      </c>
    </row>
    <row r="501" spans="1:42" x14ac:dyDescent="0.25">
      <c r="A501" t="s">
        <v>528</v>
      </c>
      <c r="B501" t="str">
        <f t="shared" si="7"/>
        <v/>
      </c>
      <c r="D501" t="s">
        <v>365</v>
      </c>
      <c r="F501">
        <v>-122.0746</v>
      </c>
      <c r="G501">
        <v>37.303199999999997</v>
      </c>
      <c r="I501" t="str">
        <f>IF($B501="","",IFERROR(VLOOKUP($B501,[1]!Table1[#All],3,FALSE),""))</f>
        <v/>
      </c>
      <c r="J501" t="str">
        <f>IF($B501="","",IFERROR(VLOOKUP($B501,[1]!Table1[#All],5,FALSE),""))</f>
        <v/>
      </c>
      <c r="K501" t="str">
        <f>IF($B501="","",IFERROR(VLOOKUP($B501,[1]!Table1[#All],7,FALSE),""))</f>
        <v/>
      </c>
      <c r="L501" t="str">
        <f>IF($B501="","",IFERROR(VLOOKUP($B501,[1]!Table1[#All],70,FALSE),""))</f>
        <v/>
      </c>
      <c r="M501">
        <v>45.25</v>
      </c>
      <c r="N501" t="str">
        <f>IF($B501="","",IFERROR(VLOOKUP($B501,[1]!Table1[#All],N$1,FALSE),""))</f>
        <v/>
      </c>
      <c r="O501" t="str">
        <f>IF($B501="","",IFERROR(VLOOKUP($B501,[1]!Table1[#All],O$1,FALSE),""))</f>
        <v/>
      </c>
      <c r="P501" t="str">
        <f>IF($B501="","",IFERROR(VLOOKUP($B501,[1]!Table1[#All],P$1,FALSE),""))</f>
        <v/>
      </c>
      <c r="Q501" t="str">
        <f>IF($B501="","",IFERROR(VLOOKUP($B501,[1]!Table1[#All],Q$1,FALSE),""))</f>
        <v/>
      </c>
      <c r="R501" t="str">
        <f>IF($B501="","",IFERROR(VLOOKUP($B501,[1]!Table1[#All],R$1,FALSE),""))</f>
        <v/>
      </c>
      <c r="S501" t="str">
        <f>IF($B501="","",IFERROR(VLOOKUP($B501,[1]!Table1[#All],S$1,FALSE),""))</f>
        <v/>
      </c>
      <c r="T501" t="str">
        <f>IF($B501="","",IFERROR(VLOOKUP($B501,[1]!Table1[#All],T$1,FALSE),""))</f>
        <v/>
      </c>
      <c r="U501" t="str">
        <f>IF($B501="","",IFERROR(VLOOKUP($B501,[1]!Table1[#All],U$1,FALSE),""))</f>
        <v/>
      </c>
      <c r="V501" t="str">
        <f>IF($B501="","",IFERROR(VLOOKUP($B501,[1]!Table1[#All],V$1,FALSE),""))</f>
        <v/>
      </c>
      <c r="W501" t="str">
        <f>IF($B501="","",IFERROR(VLOOKUP($B501,[1]!Table1[#All],W$1,FALSE),""))</f>
        <v/>
      </c>
      <c r="X501" t="str">
        <f>IF($B501="","",IFERROR(VLOOKUP($B501,[1]!Table1[#All],X$1,FALSE),""))</f>
        <v/>
      </c>
      <c r="Y501" t="str">
        <f>IF($B501="","",IFERROR(VLOOKUP($B501,[1]!Table1[#All],Y$1,FALSE),""))</f>
        <v/>
      </c>
      <c r="Z501">
        <v>127</v>
      </c>
      <c r="AA501">
        <v>756</v>
      </c>
      <c r="AB501">
        <v>2162</v>
      </c>
      <c r="AC501">
        <v>70140</v>
      </c>
      <c r="AD501">
        <v>943</v>
      </c>
      <c r="AE501">
        <v>0.2</v>
      </c>
      <c r="AF501">
        <v>1.46</v>
      </c>
      <c r="AG501">
        <v>5.01</v>
      </c>
      <c r="AH501">
        <v>0.15</v>
      </c>
      <c r="AI501">
        <v>10.31</v>
      </c>
      <c r="AJ501">
        <v>3.82</v>
      </c>
      <c r="AK501">
        <v>0.53</v>
      </c>
      <c r="AL501">
        <v>52</v>
      </c>
      <c r="AM501">
        <v>-0.56999999999999995</v>
      </c>
      <c r="AN501">
        <v>0.05</v>
      </c>
      <c r="AO501">
        <v>1.66</v>
      </c>
    </row>
    <row r="502" spans="1:42" x14ac:dyDescent="0.25">
      <c r="A502" t="s">
        <v>673</v>
      </c>
      <c r="B502" t="str">
        <f t="shared" si="7"/>
        <v/>
      </c>
      <c r="F502">
        <v>-122.07487</v>
      </c>
      <c r="G502">
        <v>37.302529999999997</v>
      </c>
      <c r="I502" t="s">
        <v>668</v>
      </c>
      <c r="J502" t="s">
        <v>672</v>
      </c>
    </row>
    <row r="503" spans="1:42" x14ac:dyDescent="0.25">
      <c r="A503" t="s">
        <v>529</v>
      </c>
      <c r="B503" t="str">
        <f t="shared" si="7"/>
        <v/>
      </c>
      <c r="D503" t="s">
        <v>365</v>
      </c>
      <c r="F503">
        <v>-122.0829</v>
      </c>
      <c r="G503">
        <v>37.272599999999997</v>
      </c>
      <c r="I503" t="str">
        <f>IF($B503="","",IFERROR(VLOOKUP($B503,[1]!Table1[#All],3,FALSE),""))</f>
        <v/>
      </c>
      <c r="J503" t="str">
        <f>IF($B503="","",IFERROR(VLOOKUP($B503,[1]!Table1[#All],5,FALSE),""))</f>
        <v/>
      </c>
      <c r="K503" t="str">
        <f>IF($B503="","",IFERROR(VLOOKUP($B503,[1]!Table1[#All],7,FALSE),""))</f>
        <v/>
      </c>
      <c r="L503" t="str">
        <f>IF($B503="","",IFERROR(VLOOKUP($B503,[1]!Table1[#All],70,FALSE),""))</f>
        <v/>
      </c>
      <c r="M503">
        <v>31.09</v>
      </c>
      <c r="N503" t="str">
        <f>IF($B503="","",IFERROR(VLOOKUP($B503,[1]!Table1[#All],N$1,FALSE),""))</f>
        <v/>
      </c>
      <c r="O503" t="str">
        <f>IF($B503="","",IFERROR(VLOOKUP($B503,[1]!Table1[#All],O$1,FALSE),""))</f>
        <v/>
      </c>
      <c r="P503" t="str">
        <f>IF($B503="","",IFERROR(VLOOKUP($B503,[1]!Table1[#All],P$1,FALSE),""))</f>
        <v/>
      </c>
      <c r="Q503" t="str">
        <f>IF($B503="","",IFERROR(VLOOKUP($B503,[1]!Table1[#All],Q$1,FALSE),""))</f>
        <v/>
      </c>
      <c r="R503" t="str">
        <f>IF($B503="","",IFERROR(VLOOKUP($B503,[1]!Table1[#All],R$1,FALSE),""))</f>
        <v/>
      </c>
      <c r="S503" t="str">
        <f>IF($B503="","",IFERROR(VLOOKUP($B503,[1]!Table1[#All],S$1,FALSE),""))</f>
        <v/>
      </c>
      <c r="T503" t="str">
        <f>IF($B503="","",IFERROR(VLOOKUP($B503,[1]!Table1[#All],T$1,FALSE),""))</f>
        <v/>
      </c>
      <c r="U503" t="str">
        <f>IF($B503="","",IFERROR(VLOOKUP($B503,[1]!Table1[#All],U$1,FALSE),""))</f>
        <v/>
      </c>
      <c r="V503" t="str">
        <f>IF($B503="","",IFERROR(VLOOKUP($B503,[1]!Table1[#All],V$1,FALSE),""))</f>
        <v/>
      </c>
      <c r="W503" t="str">
        <f>IF($B503="","",IFERROR(VLOOKUP($B503,[1]!Table1[#All],W$1,FALSE),""))</f>
        <v/>
      </c>
      <c r="X503" t="str">
        <f>IF($B503="","",IFERROR(VLOOKUP($B503,[1]!Table1[#All],X$1,FALSE),""))</f>
        <v/>
      </c>
      <c r="Y503" t="str">
        <f>IF($B503="","",IFERROR(VLOOKUP($B503,[1]!Table1[#All],Y$1,FALSE),""))</f>
        <v/>
      </c>
      <c r="Z503">
        <v>227</v>
      </c>
      <c r="AA503">
        <v>655</v>
      </c>
      <c r="AB503">
        <v>2162</v>
      </c>
      <c r="AC503">
        <v>70140</v>
      </c>
      <c r="AD503">
        <v>1078</v>
      </c>
      <c r="AE503">
        <v>0.2</v>
      </c>
      <c r="AF503">
        <v>1.46</v>
      </c>
      <c r="AG503">
        <v>5.75</v>
      </c>
      <c r="AH503">
        <v>0.15</v>
      </c>
      <c r="AI503">
        <v>12.86</v>
      </c>
      <c r="AJ503">
        <v>3.82</v>
      </c>
      <c r="AK503">
        <v>0.74</v>
      </c>
      <c r="AL503">
        <v>76</v>
      </c>
      <c r="AM503">
        <v>-0.57999999999999996</v>
      </c>
      <c r="AN503">
        <v>0.05</v>
      </c>
      <c r="AO503">
        <v>1.49</v>
      </c>
    </row>
    <row r="504" spans="1:42" x14ac:dyDescent="0.25">
      <c r="A504" t="s">
        <v>674</v>
      </c>
      <c r="F504">
        <v>-122.09927999999999</v>
      </c>
      <c r="G504">
        <v>37.269590000000001</v>
      </c>
      <c r="I504" t="s">
        <v>668</v>
      </c>
      <c r="J504" t="s">
        <v>672</v>
      </c>
    </row>
    <row r="505" spans="1:42" x14ac:dyDescent="0.25">
      <c r="A505" t="s">
        <v>530</v>
      </c>
      <c r="B505" t="str">
        <f t="shared" ref="B505:B536" si="8">IF(IFERROR(FIND("R0",A505)=4,FALSE),A505, IF(AP505="","",AP505))</f>
        <v/>
      </c>
      <c r="D505" t="s">
        <v>365</v>
      </c>
      <c r="F505">
        <v>-122.1259</v>
      </c>
      <c r="G505">
        <v>37.287100000000002</v>
      </c>
      <c r="I505" t="str">
        <f>IF($B505="","",IFERROR(VLOOKUP($B505,[1]!Table1[#All],3,FALSE),""))</f>
        <v/>
      </c>
      <c r="J505" t="str">
        <f>IF($B505="","",IFERROR(VLOOKUP($B505,[1]!Table1[#All],5,FALSE),""))</f>
        <v/>
      </c>
      <c r="K505" t="str">
        <f>IF($B505="","",IFERROR(VLOOKUP($B505,[1]!Table1[#All],7,FALSE),""))</f>
        <v/>
      </c>
      <c r="L505" t="str">
        <f>IF($B505="","",IFERROR(VLOOKUP($B505,[1]!Table1[#All],70,FALSE),""))</f>
        <v/>
      </c>
      <c r="M505">
        <v>16.329999999999998</v>
      </c>
      <c r="N505" t="str">
        <f>IF($B505="","",IFERROR(VLOOKUP($B505,[1]!Table1[#All],N$1,FALSE),""))</f>
        <v/>
      </c>
      <c r="O505" t="str">
        <f>IF($B505="","",IFERROR(VLOOKUP($B505,[1]!Table1[#All],O$1,FALSE),""))</f>
        <v/>
      </c>
      <c r="P505" t="str">
        <f>IF($B505="","",IFERROR(VLOOKUP($B505,[1]!Table1[#All],P$1,FALSE),""))</f>
        <v/>
      </c>
      <c r="Q505" t="str">
        <f>IF($B505="","",IFERROR(VLOOKUP($B505,[1]!Table1[#All],Q$1,FALSE),""))</f>
        <v/>
      </c>
      <c r="R505" t="str">
        <f>IF($B505="","",IFERROR(VLOOKUP($B505,[1]!Table1[#All],R$1,FALSE),""))</f>
        <v/>
      </c>
      <c r="S505" t="str">
        <f>IF($B505="","",IFERROR(VLOOKUP($B505,[1]!Table1[#All],S$1,FALSE),""))</f>
        <v/>
      </c>
      <c r="T505" t="str">
        <f>IF($B505="","",IFERROR(VLOOKUP($B505,[1]!Table1[#All],T$1,FALSE),""))</f>
        <v/>
      </c>
      <c r="U505" t="str">
        <f>IF($B505="","",IFERROR(VLOOKUP($B505,[1]!Table1[#All],U$1,FALSE),""))</f>
        <v/>
      </c>
      <c r="V505" t="str">
        <f>IF($B505="","",IFERROR(VLOOKUP($B505,[1]!Table1[#All],V$1,FALSE),""))</f>
        <v/>
      </c>
      <c r="W505" t="str">
        <f>IF($B505="","",IFERROR(VLOOKUP($B505,[1]!Table1[#All],W$1,FALSE),""))</f>
        <v/>
      </c>
      <c r="X505" t="str">
        <f>IF($B505="","",IFERROR(VLOOKUP($B505,[1]!Table1[#All],X$1,FALSE),""))</f>
        <v/>
      </c>
      <c r="Y505" t="str">
        <f>IF($B505="","",IFERROR(VLOOKUP($B505,[1]!Table1[#All],Y$1,FALSE),""))</f>
        <v/>
      </c>
      <c r="Z505">
        <v>345</v>
      </c>
      <c r="AA505">
        <v>513</v>
      </c>
      <c r="AB505">
        <v>2027</v>
      </c>
      <c r="AC505">
        <v>89522</v>
      </c>
      <c r="AD505">
        <v>1085</v>
      </c>
      <c r="AE505">
        <v>0.2</v>
      </c>
      <c r="AF505">
        <v>1.46</v>
      </c>
      <c r="AG505">
        <v>5.93</v>
      </c>
      <c r="AH505">
        <v>0.16</v>
      </c>
      <c r="AI505">
        <v>13.33</v>
      </c>
      <c r="AJ505">
        <v>3.82</v>
      </c>
      <c r="AK505">
        <v>0.76</v>
      </c>
      <c r="AL505">
        <v>95</v>
      </c>
      <c r="AM505">
        <v>-0.56999999999999995</v>
      </c>
      <c r="AN505">
        <v>0.04</v>
      </c>
      <c r="AO505">
        <v>1.21</v>
      </c>
    </row>
    <row r="506" spans="1:42" x14ac:dyDescent="0.25">
      <c r="A506" t="s">
        <v>531</v>
      </c>
      <c r="B506" t="str">
        <f t="shared" si="8"/>
        <v/>
      </c>
      <c r="D506" t="s">
        <v>17</v>
      </c>
      <c r="F506">
        <v>-122.1692</v>
      </c>
      <c r="G506">
        <v>37.3157</v>
      </c>
      <c r="I506" t="str">
        <f>IF($B506="","",IFERROR(VLOOKUP($B506,[1]!Table1[#All],3,FALSE),""))</f>
        <v/>
      </c>
      <c r="J506" t="str">
        <f>IF($B506="","",IFERROR(VLOOKUP($B506,[1]!Table1[#All],5,FALSE),""))</f>
        <v/>
      </c>
      <c r="K506" t="str">
        <f>IF($B506="","",IFERROR(VLOOKUP($B506,[1]!Table1[#All],7,FALSE),""))</f>
        <v/>
      </c>
      <c r="L506" t="str">
        <f>IF($B506="","",IFERROR(VLOOKUP($B506,[1]!Table1[#All],70,FALSE),""))</f>
        <v/>
      </c>
      <c r="M506">
        <v>2.96</v>
      </c>
      <c r="N506" t="str">
        <f>IF($B506="","",IFERROR(VLOOKUP($B506,[1]!Table1[#All],N$1,FALSE),""))</f>
        <v/>
      </c>
      <c r="O506" t="str">
        <f>IF($B506="","",IFERROR(VLOOKUP($B506,[1]!Table1[#All],O$1,FALSE),""))</f>
        <v/>
      </c>
      <c r="P506" t="str">
        <f>IF($B506="","",IFERROR(VLOOKUP($B506,[1]!Table1[#All],P$1,FALSE),""))</f>
        <v/>
      </c>
      <c r="Q506" t="str">
        <f>IF($B506="","",IFERROR(VLOOKUP($B506,[1]!Table1[#All],Q$1,FALSE),""))</f>
        <v/>
      </c>
      <c r="R506" t="str">
        <f>IF($B506="","",IFERROR(VLOOKUP($B506,[1]!Table1[#All],R$1,FALSE),""))</f>
        <v/>
      </c>
      <c r="S506" t="str">
        <f>IF($B506="","",IFERROR(VLOOKUP($B506,[1]!Table1[#All],S$1,FALSE),""))</f>
        <v/>
      </c>
      <c r="T506" t="str">
        <f>IF($B506="","",IFERROR(VLOOKUP($B506,[1]!Table1[#All],T$1,FALSE),""))</f>
        <v/>
      </c>
      <c r="U506" t="str">
        <f>IF($B506="","",IFERROR(VLOOKUP($B506,[1]!Table1[#All],U$1,FALSE),""))</f>
        <v/>
      </c>
      <c r="V506" t="str">
        <f>IF($B506="","",IFERROR(VLOOKUP($B506,[1]!Table1[#All],V$1,FALSE),""))</f>
        <v/>
      </c>
      <c r="W506" t="str">
        <f>IF($B506="","",IFERROR(VLOOKUP($B506,[1]!Table1[#All],W$1,FALSE),""))</f>
        <v/>
      </c>
      <c r="X506" t="str">
        <f>IF($B506="","",IFERROR(VLOOKUP($B506,[1]!Table1[#All],X$1,FALSE),""))</f>
        <v/>
      </c>
      <c r="Y506" t="str">
        <f>IF($B506="","",IFERROR(VLOOKUP($B506,[1]!Table1[#All],Y$1,FALSE),""))</f>
        <v/>
      </c>
      <c r="Z506">
        <v>547</v>
      </c>
      <c r="AA506">
        <v>222</v>
      </c>
      <c r="AB506">
        <v>2044</v>
      </c>
      <c r="AC506">
        <v>88708</v>
      </c>
      <c r="AD506">
        <v>1095</v>
      </c>
      <c r="AE506">
        <v>0.2</v>
      </c>
      <c r="AF506">
        <v>1.46</v>
      </c>
      <c r="AG506">
        <v>6.07</v>
      </c>
      <c r="AH506">
        <v>0.12</v>
      </c>
      <c r="AI506">
        <v>16.010000000000002</v>
      </c>
      <c r="AJ506">
        <v>3.82</v>
      </c>
      <c r="AK506">
        <v>1.1000000000000001</v>
      </c>
      <c r="AL506">
        <v>100</v>
      </c>
      <c r="AM506">
        <v>-0.72</v>
      </c>
      <c r="AN506">
        <v>0.05</v>
      </c>
      <c r="AO506">
        <v>0.47</v>
      </c>
    </row>
    <row r="507" spans="1:42" x14ac:dyDescent="0.25">
      <c r="A507" t="s">
        <v>532</v>
      </c>
      <c r="B507" t="str">
        <f t="shared" si="8"/>
        <v/>
      </c>
      <c r="D507" t="s">
        <v>22</v>
      </c>
      <c r="F507">
        <v>-121.9892</v>
      </c>
      <c r="G507">
        <v>37.272300000000001</v>
      </c>
      <c r="I507" t="str">
        <f>IF($B507="","",IFERROR(VLOOKUP($B507,[1]!Table1[#All],3,FALSE),""))</f>
        <v/>
      </c>
      <c r="J507" t="str">
        <f>IF($B507="","",IFERROR(VLOOKUP($B507,[1]!Table1[#All],5,FALSE),""))</f>
        <v/>
      </c>
      <c r="K507" t="str">
        <f>IF($B507="","",IFERROR(VLOOKUP($B507,[1]!Table1[#All],7,FALSE),""))</f>
        <v/>
      </c>
      <c r="L507" t="str">
        <f>IF($B507="","",IFERROR(VLOOKUP($B507,[1]!Table1[#All],70,FALSE),""))</f>
        <v/>
      </c>
      <c r="M507">
        <v>20.21</v>
      </c>
      <c r="N507" t="str">
        <f>IF($B507="","",IFERROR(VLOOKUP($B507,[1]!Table1[#All],N$1,FALSE),""))</f>
        <v/>
      </c>
      <c r="O507" t="str">
        <f>IF($B507="","",IFERROR(VLOOKUP($B507,[1]!Table1[#All],O$1,FALSE),""))</f>
        <v/>
      </c>
      <c r="P507" t="str">
        <f>IF($B507="","",IFERROR(VLOOKUP($B507,[1]!Table1[#All],P$1,FALSE),""))</f>
        <v/>
      </c>
      <c r="Q507" t="str">
        <f>IF($B507="","",IFERROR(VLOOKUP($B507,[1]!Table1[#All],Q$1,FALSE),""))</f>
        <v/>
      </c>
      <c r="R507" t="str">
        <f>IF($B507="","",IFERROR(VLOOKUP($B507,[1]!Table1[#All],R$1,FALSE),""))</f>
        <v/>
      </c>
      <c r="S507" t="str">
        <f>IF($B507="","",IFERROR(VLOOKUP($B507,[1]!Table1[#All],S$1,FALSE),""))</f>
        <v/>
      </c>
      <c r="T507" t="str">
        <f>IF($B507="","",IFERROR(VLOOKUP($B507,[1]!Table1[#All],T$1,FALSE),""))</f>
        <v/>
      </c>
      <c r="U507" t="str">
        <f>IF($B507="","",IFERROR(VLOOKUP($B507,[1]!Table1[#All],U$1,FALSE),""))</f>
        <v/>
      </c>
      <c r="V507" t="str">
        <f>IF($B507="","",IFERROR(VLOOKUP($B507,[1]!Table1[#All],V$1,FALSE),""))</f>
        <v/>
      </c>
      <c r="W507" t="str">
        <f>IF($B507="","",IFERROR(VLOOKUP($B507,[1]!Table1[#All],W$1,FALSE),""))</f>
        <v/>
      </c>
      <c r="X507" t="str">
        <f>IF($B507="","",IFERROR(VLOOKUP($B507,[1]!Table1[#All],X$1,FALSE),""))</f>
        <v/>
      </c>
      <c r="Y507" t="str">
        <f>IF($B507="","",IFERROR(VLOOKUP($B507,[1]!Table1[#All],Y$1,FALSE),""))</f>
        <v/>
      </c>
      <c r="Z507">
        <v>81</v>
      </c>
      <c r="AA507">
        <v>711</v>
      </c>
      <c r="AB507">
        <v>2210</v>
      </c>
      <c r="AC507">
        <v>42882</v>
      </c>
      <c r="AD507">
        <v>558</v>
      </c>
      <c r="AE507">
        <v>0.26</v>
      </c>
      <c r="AF507">
        <v>1.48</v>
      </c>
      <c r="AG507">
        <v>2.2000000000000002</v>
      </c>
      <c r="AH507">
        <v>0.14000000000000001</v>
      </c>
      <c r="AI507">
        <v>3.23</v>
      </c>
      <c r="AJ507">
        <v>2.1800000000000002</v>
      </c>
      <c r="AK507">
        <v>0.08</v>
      </c>
      <c r="AL507">
        <v>13</v>
      </c>
      <c r="AM507">
        <v>0.75</v>
      </c>
      <c r="AN507">
        <v>0.43</v>
      </c>
      <c r="AO507">
        <v>1.31</v>
      </c>
    </row>
    <row r="508" spans="1:42" x14ac:dyDescent="0.25">
      <c r="A508" t="s">
        <v>533</v>
      </c>
      <c r="B508" t="str">
        <f t="shared" si="8"/>
        <v/>
      </c>
      <c r="D508" t="s">
        <v>22</v>
      </c>
      <c r="F508">
        <v>-122.2945</v>
      </c>
      <c r="G508">
        <v>37.448999999999998</v>
      </c>
      <c r="I508" t="str">
        <f>IF($B508="","",IFERROR(VLOOKUP($B508,[1]!Table1[#All],3,FALSE),""))</f>
        <v/>
      </c>
      <c r="J508" t="str">
        <f>IF($B508="","",IFERROR(VLOOKUP($B508,[1]!Table1[#All],5,FALSE),""))</f>
        <v/>
      </c>
      <c r="K508" t="str">
        <f>IF($B508="","",IFERROR(VLOOKUP($B508,[1]!Table1[#All],7,FALSE),""))</f>
        <v/>
      </c>
      <c r="L508" t="str">
        <f>IF($B508="","",IFERROR(VLOOKUP($B508,[1]!Table1[#All],70,FALSE),""))</f>
        <v/>
      </c>
      <c r="M508">
        <v>4.8600000000000003</v>
      </c>
      <c r="N508" t="str">
        <f>IF($B508="","",IFERROR(VLOOKUP($B508,[1]!Table1[#All],N$1,FALSE),""))</f>
        <v/>
      </c>
      <c r="O508" t="str">
        <f>IF($B508="","",IFERROR(VLOOKUP($B508,[1]!Table1[#All],O$1,FALSE),""))</f>
        <v/>
      </c>
      <c r="P508" t="str">
        <f>IF($B508="","",IFERROR(VLOOKUP($B508,[1]!Table1[#All],P$1,FALSE),""))</f>
        <v/>
      </c>
      <c r="Q508" t="str">
        <f>IF($B508="","",IFERROR(VLOOKUP($B508,[1]!Table1[#All],Q$1,FALSE),""))</f>
        <v/>
      </c>
      <c r="R508" t="str">
        <f>IF($B508="","",IFERROR(VLOOKUP($B508,[1]!Table1[#All],R$1,FALSE),""))</f>
        <v/>
      </c>
      <c r="S508" t="str">
        <f>IF($B508="","",IFERROR(VLOOKUP($B508,[1]!Table1[#All],S$1,FALSE),""))</f>
        <v/>
      </c>
      <c r="T508" t="str">
        <f>IF($B508="","",IFERROR(VLOOKUP($B508,[1]!Table1[#All],T$1,FALSE),""))</f>
        <v/>
      </c>
      <c r="U508" t="str">
        <f>IF($B508="","",IFERROR(VLOOKUP($B508,[1]!Table1[#All],U$1,FALSE),""))</f>
        <v/>
      </c>
      <c r="V508" t="str">
        <f>IF($B508="","",IFERROR(VLOOKUP($B508,[1]!Table1[#All],V$1,FALSE),""))</f>
        <v/>
      </c>
      <c r="W508" t="str">
        <f>IF($B508="","",IFERROR(VLOOKUP($B508,[1]!Table1[#All],W$1,FALSE),""))</f>
        <v/>
      </c>
      <c r="X508" t="str">
        <f>IF($B508="","",IFERROR(VLOOKUP($B508,[1]!Table1[#All],X$1,FALSE),""))</f>
        <v/>
      </c>
      <c r="Y508" t="str">
        <f>IF($B508="","",IFERROR(VLOOKUP($B508,[1]!Table1[#All],Y$1,FALSE),""))</f>
        <v/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2.0699999999999998</v>
      </c>
      <c r="AK508">
        <v>1</v>
      </c>
      <c r="AL508">
        <v>100</v>
      </c>
      <c r="AM508">
        <v>-0.74</v>
      </c>
      <c r="AN508">
        <v>0.04</v>
      </c>
      <c r="AO508">
        <v>0.69</v>
      </c>
    </row>
    <row r="509" spans="1:42" x14ac:dyDescent="0.25">
      <c r="A509" t="s">
        <v>534</v>
      </c>
      <c r="B509" t="str">
        <f t="shared" si="8"/>
        <v/>
      </c>
      <c r="F509">
        <v>-122.29852</v>
      </c>
      <c r="G509">
        <v>37.452109999999998</v>
      </c>
      <c r="I509" t="str">
        <f>IF($B509="","",IFERROR(VLOOKUP($B509,[1]!Table1[#All],3,FALSE),""))</f>
        <v/>
      </c>
      <c r="J509" t="str">
        <f>IF($B509="","",IFERROR(VLOOKUP($B509,[1]!Table1[#All],5,FALSE),""))</f>
        <v/>
      </c>
      <c r="K509" t="str">
        <f>IF($B509="","",IFERROR(VLOOKUP($B509,[1]!Table1[#All],7,FALSE),""))</f>
        <v/>
      </c>
      <c r="L509" t="str">
        <f>IF($B509="","",IFERROR(VLOOKUP($B509,[1]!Table1[#All],70,FALSE),""))</f>
        <v/>
      </c>
      <c r="M509">
        <v>3.5</v>
      </c>
      <c r="N509" t="str">
        <f>IF($B509="","",IFERROR(VLOOKUP($B509,[1]!Table1[#All],N$1,FALSE),""))</f>
        <v/>
      </c>
      <c r="O509" t="str">
        <f>IF($B509="","",IFERROR(VLOOKUP($B509,[1]!Table1[#All],O$1,FALSE),""))</f>
        <v/>
      </c>
      <c r="P509" t="str">
        <f>IF($B509="","",IFERROR(VLOOKUP($B509,[1]!Table1[#All],P$1,FALSE),""))</f>
        <v/>
      </c>
      <c r="Q509" t="str">
        <f>IF($B509="","",IFERROR(VLOOKUP($B509,[1]!Table1[#All],Q$1,FALSE),""))</f>
        <v/>
      </c>
      <c r="R509" t="str">
        <f>IF($B509="","",IFERROR(VLOOKUP($B509,[1]!Table1[#All],R$1,FALSE),""))</f>
        <v/>
      </c>
      <c r="S509" t="str">
        <f>IF($B509="","",IFERROR(VLOOKUP($B509,[1]!Table1[#All],S$1,FALSE),""))</f>
        <v/>
      </c>
      <c r="T509" t="str">
        <f>IF($B509="","",IFERROR(VLOOKUP($B509,[1]!Table1[#All],T$1,FALSE),""))</f>
        <v/>
      </c>
      <c r="U509" t="str">
        <f>IF($B509="","",IFERROR(VLOOKUP($B509,[1]!Table1[#All],U$1,FALSE),""))</f>
        <v/>
      </c>
      <c r="V509" t="str">
        <f>IF($B509="","",IFERROR(VLOOKUP($B509,[1]!Table1[#All],V$1,FALSE),""))</f>
        <v/>
      </c>
      <c r="W509" t="str">
        <f>IF($B509="","",IFERROR(VLOOKUP($B509,[1]!Table1[#All],W$1,FALSE),""))</f>
        <v/>
      </c>
      <c r="X509" t="str">
        <f>IF($B509="","",IFERROR(VLOOKUP($B509,[1]!Table1[#All],X$1,FALSE),""))</f>
        <v/>
      </c>
      <c r="Y509" t="str">
        <f>IF($B509="","",IFERROR(VLOOKUP($B509,[1]!Table1[#All],Y$1,FALSE),""))</f>
        <v/>
      </c>
      <c r="Z509">
        <v>194</v>
      </c>
      <c r="AA509">
        <v>448</v>
      </c>
      <c r="AB509">
        <v>2189</v>
      </c>
      <c r="AC509">
        <v>71320</v>
      </c>
      <c r="AD509">
        <v>1138</v>
      </c>
      <c r="AE509">
        <v>0.25</v>
      </c>
      <c r="AF509">
        <v>1.36</v>
      </c>
      <c r="AG509">
        <v>1.68</v>
      </c>
      <c r="AH509">
        <v>0.13</v>
      </c>
      <c r="AI509">
        <v>3.25</v>
      </c>
      <c r="AJ509">
        <v>2.02</v>
      </c>
      <c r="AK509">
        <v>1</v>
      </c>
      <c r="AL509">
        <v>100</v>
      </c>
      <c r="AM509">
        <v>-0.74</v>
      </c>
      <c r="AN509">
        <v>0.04</v>
      </c>
      <c r="AO509">
        <v>0.54</v>
      </c>
    </row>
    <row r="510" spans="1:42" x14ac:dyDescent="0.25">
      <c r="A510" t="s">
        <v>535</v>
      </c>
      <c r="B510" t="str">
        <f t="shared" si="8"/>
        <v>207R01884</v>
      </c>
      <c r="C510" t="s">
        <v>535</v>
      </c>
      <c r="D510" t="s">
        <v>28</v>
      </c>
      <c r="F510">
        <v>-122.126835</v>
      </c>
      <c r="G510">
        <v>38.265597</v>
      </c>
      <c r="I510" t="str">
        <f>IF($B510="","",IFERROR(VLOOKUP($B510,[1]!Table1[#All],3,FALSE),""))</f>
        <v/>
      </c>
      <c r="J510" t="str">
        <f>IF($B510="","",IFERROR(VLOOKUP($B510,[1]!Table1[#All],5,FALSE),""))</f>
        <v/>
      </c>
      <c r="K510" t="str">
        <f>IF($B510="","",IFERROR(VLOOKUP($B510,[1]!Table1[#All],7,FALSE),""))</f>
        <v/>
      </c>
      <c r="L510" t="str">
        <f>IF($B510="","",IFERROR(VLOOKUP($B510,[1]!Table1[#All],70,FALSE),""))</f>
        <v/>
      </c>
      <c r="M510">
        <v>4.3947200779999998</v>
      </c>
      <c r="N510" t="str">
        <f>IF($B510="","",IFERROR(VLOOKUP($B510,[1]!Table1[#All],N$1,FALSE),""))</f>
        <v/>
      </c>
      <c r="O510" t="str">
        <f>IF($B510="","",IFERROR(VLOOKUP($B510,[1]!Table1[#All],O$1,FALSE),""))</f>
        <v/>
      </c>
      <c r="P510" t="str">
        <f>IF($B510="","",IFERROR(VLOOKUP($B510,[1]!Table1[#All],P$1,FALSE),""))</f>
        <v/>
      </c>
      <c r="Q510" t="str">
        <f>IF($B510="","",IFERROR(VLOOKUP($B510,[1]!Table1[#All],Q$1,FALSE),""))</f>
        <v/>
      </c>
      <c r="R510" t="str">
        <f>IF($B510="","",IFERROR(VLOOKUP($B510,[1]!Table1[#All],R$1,FALSE),""))</f>
        <v/>
      </c>
      <c r="S510" t="str">
        <f>IF($B510="","",IFERROR(VLOOKUP($B510,[1]!Table1[#All],S$1,FALSE),""))</f>
        <v/>
      </c>
      <c r="T510" t="str">
        <f>IF($B510="","",IFERROR(VLOOKUP($B510,[1]!Table1[#All],T$1,FALSE),""))</f>
        <v/>
      </c>
      <c r="U510" t="str">
        <f>IF($B510="","",IFERROR(VLOOKUP($B510,[1]!Table1[#All],U$1,FALSE),""))</f>
        <v/>
      </c>
      <c r="V510" t="str">
        <f>IF($B510="","",IFERROR(VLOOKUP($B510,[1]!Table1[#All],V$1,FALSE),""))</f>
        <v/>
      </c>
      <c r="W510" t="str">
        <f>IF($B510="","",IFERROR(VLOOKUP($B510,[1]!Table1[#All],W$1,FALSE),""))</f>
        <v/>
      </c>
      <c r="X510" t="str">
        <f>IF($B510="","",IFERROR(VLOOKUP($B510,[1]!Table1[#All],X$1,FALSE),""))</f>
        <v/>
      </c>
      <c r="Y510" t="str">
        <f>IF($B510="","",IFERROR(VLOOKUP($B510,[1]!Table1[#All],Y$1,FALSE),""))</f>
        <v/>
      </c>
      <c r="Z510">
        <v>27.84</v>
      </c>
      <c r="AA510">
        <v>236.84</v>
      </c>
      <c r="AB510">
        <v>2334</v>
      </c>
      <c r="AC510">
        <v>60569</v>
      </c>
      <c r="AD510">
        <v>551</v>
      </c>
      <c r="AE510">
        <v>0.21</v>
      </c>
      <c r="AF510">
        <v>1.25</v>
      </c>
      <c r="AG510">
        <v>1.8</v>
      </c>
      <c r="AH510">
        <v>0.16</v>
      </c>
      <c r="AI510">
        <v>3.71</v>
      </c>
      <c r="AJ510">
        <v>2.6</v>
      </c>
      <c r="AK510">
        <v>0.02</v>
      </c>
      <c r="AL510">
        <v>100</v>
      </c>
      <c r="AM510">
        <v>-0.21</v>
      </c>
      <c r="AN510">
        <v>0.06</v>
      </c>
      <c r="AO510">
        <v>0.64</v>
      </c>
      <c r="AP510" t="s">
        <v>536</v>
      </c>
    </row>
    <row r="511" spans="1:42" x14ac:dyDescent="0.25">
      <c r="A511" t="s">
        <v>537</v>
      </c>
      <c r="B511" t="str">
        <f t="shared" si="8"/>
        <v>207R02652</v>
      </c>
      <c r="C511" t="s">
        <v>537</v>
      </c>
      <c r="D511" t="s">
        <v>28</v>
      </c>
      <c r="F511">
        <v>-122.123752</v>
      </c>
      <c r="G511">
        <v>38.275433</v>
      </c>
      <c r="I511" t="str">
        <f>IF($B511="","",IFERROR(VLOOKUP($B511,[1]!Table1[#All],3,FALSE),""))</f>
        <v/>
      </c>
      <c r="J511" t="str">
        <f>IF($B511="","",IFERROR(VLOOKUP($B511,[1]!Table1[#All],5,FALSE),""))</f>
        <v/>
      </c>
      <c r="K511" t="str">
        <f>IF($B511="","",IFERROR(VLOOKUP($B511,[1]!Table1[#All],7,FALSE),""))</f>
        <v/>
      </c>
      <c r="L511" t="str">
        <f>IF($B511="","",IFERROR(VLOOKUP($B511,[1]!Table1[#All],70,FALSE),""))</f>
        <v/>
      </c>
      <c r="M511">
        <v>191.45700070000001</v>
      </c>
      <c r="N511" t="str">
        <f>IF($B511="","",IFERROR(VLOOKUP($B511,[1]!Table1[#All],N$1,FALSE),""))</f>
        <v/>
      </c>
      <c r="O511" t="str">
        <f>IF($B511="","",IFERROR(VLOOKUP($B511,[1]!Table1[#All],O$1,FALSE),""))</f>
        <v/>
      </c>
      <c r="P511" t="str">
        <f>IF($B511="","",IFERROR(VLOOKUP($B511,[1]!Table1[#All],P$1,FALSE),""))</f>
        <v/>
      </c>
      <c r="Q511" t="str">
        <f>IF($B511="","",IFERROR(VLOOKUP($B511,[1]!Table1[#All],Q$1,FALSE),""))</f>
        <v/>
      </c>
      <c r="R511" t="str">
        <f>IF($B511="","",IFERROR(VLOOKUP($B511,[1]!Table1[#All],R$1,FALSE),""))</f>
        <v/>
      </c>
      <c r="S511" t="str">
        <f>IF($B511="","",IFERROR(VLOOKUP($B511,[1]!Table1[#All],S$1,FALSE),""))</f>
        <v/>
      </c>
      <c r="T511" t="str">
        <f>IF($B511="","",IFERROR(VLOOKUP($B511,[1]!Table1[#All],T$1,FALSE),""))</f>
        <v/>
      </c>
      <c r="U511" t="str">
        <f>IF($B511="","",IFERROR(VLOOKUP($B511,[1]!Table1[#All],U$1,FALSE),""))</f>
        <v/>
      </c>
      <c r="V511" t="str">
        <f>IF($B511="","",IFERROR(VLOOKUP($B511,[1]!Table1[#All],V$1,FALSE),""))</f>
        <v/>
      </c>
      <c r="W511" t="str">
        <f>IF($B511="","",IFERROR(VLOOKUP($B511,[1]!Table1[#All],W$1,FALSE),""))</f>
        <v/>
      </c>
      <c r="X511" t="str">
        <f>IF($B511="","",IFERROR(VLOOKUP($B511,[1]!Table1[#All],X$1,FALSE),""))</f>
        <v/>
      </c>
      <c r="Y511" t="str">
        <f>IF($B511="","",IFERROR(VLOOKUP($B511,[1]!Table1[#All],Y$1,FALSE),""))</f>
        <v/>
      </c>
      <c r="Z511">
        <v>28.41</v>
      </c>
      <c r="AA511">
        <v>829.36</v>
      </c>
      <c r="AB511">
        <v>2354</v>
      </c>
      <c r="AC511">
        <v>63177</v>
      </c>
      <c r="AD511">
        <v>675</v>
      </c>
      <c r="AE511">
        <v>0.31</v>
      </c>
      <c r="AF511">
        <v>1.43</v>
      </c>
      <c r="AG511">
        <v>4.99</v>
      </c>
      <c r="AH511">
        <v>0.11</v>
      </c>
      <c r="AI511">
        <v>13.44</v>
      </c>
      <c r="AJ511">
        <v>1.52</v>
      </c>
      <c r="AK511">
        <v>0.18</v>
      </c>
      <c r="AL511">
        <v>100</v>
      </c>
      <c r="AM511">
        <v>-0.74</v>
      </c>
      <c r="AN511">
        <v>0.05</v>
      </c>
      <c r="AO511">
        <v>2.2799999999999998</v>
      </c>
      <c r="AP511" t="s">
        <v>538</v>
      </c>
    </row>
    <row r="512" spans="1:42" x14ac:dyDescent="0.25">
      <c r="A512" t="s">
        <v>539</v>
      </c>
      <c r="B512" t="str">
        <f t="shared" si="8"/>
        <v>207R02396</v>
      </c>
      <c r="C512" t="s">
        <v>539</v>
      </c>
      <c r="D512" t="s">
        <v>28</v>
      </c>
      <c r="F512">
        <v>-122.12854400000001</v>
      </c>
      <c r="G512">
        <v>38.282432</v>
      </c>
      <c r="I512" t="str">
        <f>IF($B512="","",IFERROR(VLOOKUP($B512,[1]!Table1[#All],3,FALSE),""))</f>
        <v/>
      </c>
      <c r="J512" t="str">
        <f>IF($B512="","",IFERROR(VLOOKUP($B512,[1]!Table1[#All],5,FALSE),""))</f>
        <v/>
      </c>
      <c r="K512" t="str">
        <f>IF($B512="","",IFERROR(VLOOKUP($B512,[1]!Table1[#All],7,FALSE),""))</f>
        <v/>
      </c>
      <c r="L512" t="str">
        <f>IF($B512="","",IFERROR(VLOOKUP($B512,[1]!Table1[#All],70,FALSE),""))</f>
        <v/>
      </c>
      <c r="M512">
        <v>189.621994</v>
      </c>
      <c r="N512" t="str">
        <f>IF($B512="","",IFERROR(VLOOKUP($B512,[1]!Table1[#All],N$1,FALSE),""))</f>
        <v/>
      </c>
      <c r="O512" t="str">
        <f>IF($B512="","",IFERROR(VLOOKUP($B512,[1]!Table1[#All],O$1,FALSE),""))</f>
        <v/>
      </c>
      <c r="P512" t="str">
        <f>IF($B512="","",IFERROR(VLOOKUP($B512,[1]!Table1[#All],P$1,FALSE),""))</f>
        <v/>
      </c>
      <c r="Q512" t="str">
        <f>IF($B512="","",IFERROR(VLOOKUP($B512,[1]!Table1[#All],Q$1,FALSE),""))</f>
        <v/>
      </c>
      <c r="R512" t="str">
        <f>IF($B512="","",IFERROR(VLOOKUP($B512,[1]!Table1[#All],R$1,FALSE),""))</f>
        <v/>
      </c>
      <c r="S512" t="str">
        <f>IF($B512="","",IFERROR(VLOOKUP($B512,[1]!Table1[#All],S$1,FALSE),""))</f>
        <v/>
      </c>
      <c r="T512" t="str">
        <f>IF($B512="","",IFERROR(VLOOKUP($B512,[1]!Table1[#All],T$1,FALSE),""))</f>
        <v/>
      </c>
      <c r="U512" t="str">
        <f>IF($B512="","",IFERROR(VLOOKUP($B512,[1]!Table1[#All],U$1,FALSE),""))</f>
        <v/>
      </c>
      <c r="V512" t="str">
        <f>IF($B512="","",IFERROR(VLOOKUP($B512,[1]!Table1[#All],V$1,FALSE),""))</f>
        <v/>
      </c>
      <c r="W512" t="str">
        <f>IF($B512="","",IFERROR(VLOOKUP($B512,[1]!Table1[#All],W$1,FALSE),""))</f>
        <v/>
      </c>
      <c r="X512" t="str">
        <f>IF($B512="","",IFERROR(VLOOKUP($B512,[1]!Table1[#All],X$1,FALSE),""))</f>
        <v/>
      </c>
      <c r="Y512" t="str">
        <f>IF($B512="","",IFERROR(VLOOKUP($B512,[1]!Table1[#All],Y$1,FALSE),""))</f>
        <v/>
      </c>
      <c r="Z512">
        <v>35.06</v>
      </c>
      <c r="AA512">
        <v>822.71</v>
      </c>
      <c r="AB512">
        <v>2354</v>
      </c>
      <c r="AC512">
        <v>63177</v>
      </c>
      <c r="AD512">
        <v>674</v>
      </c>
      <c r="AE512">
        <v>0.32</v>
      </c>
      <c r="AF512">
        <v>1.44</v>
      </c>
      <c r="AG512">
        <v>5.05</v>
      </c>
      <c r="AH512">
        <v>0.11</v>
      </c>
      <c r="AI512">
        <v>13.64</v>
      </c>
      <c r="AJ512">
        <v>1.49</v>
      </c>
      <c r="AK512">
        <v>0.18</v>
      </c>
      <c r="AL512">
        <v>100</v>
      </c>
      <c r="AM512">
        <v>-0.75</v>
      </c>
      <c r="AN512">
        <v>0.05</v>
      </c>
      <c r="AO512">
        <v>2.2799999999999998</v>
      </c>
      <c r="AP512" t="s">
        <v>540</v>
      </c>
    </row>
    <row r="513" spans="1:41" x14ac:dyDescent="0.25">
      <c r="A513" t="s">
        <v>541</v>
      </c>
      <c r="B513" t="str">
        <f t="shared" si="8"/>
        <v>204R03272</v>
      </c>
      <c r="F513">
        <v>-122.3502</v>
      </c>
      <c r="G513">
        <v>37.533999999999999</v>
      </c>
      <c r="H513">
        <v>2017</v>
      </c>
      <c r="I513" t="str">
        <f>IF($B513="","",IFERROR(VLOOKUP($B513,[1]!Table1[#All],3,FALSE),""))</f>
        <v/>
      </c>
      <c r="J513" t="str">
        <f>IF($B513="","",IFERROR(VLOOKUP($B513,[1]!Table1[#All],5,FALSE),""))</f>
        <v/>
      </c>
      <c r="K513" t="str">
        <f>IF($B513="","",IFERROR(VLOOKUP($B513,[1]!Table1[#All],7,FALSE),""))</f>
        <v/>
      </c>
      <c r="L513" t="str">
        <f>IF($B513="","",IFERROR(VLOOKUP($B513,[1]!Table1[#All],70,FALSE),""))</f>
        <v/>
      </c>
      <c r="M513">
        <v>79.03</v>
      </c>
      <c r="N513" t="str">
        <f>IF($B513="","",IFERROR(VLOOKUP($B513,[1]!Table1[#All],N$1,FALSE),""))</f>
        <v/>
      </c>
      <c r="O513" t="str">
        <f>IF($B513="","",IFERROR(VLOOKUP($B513,[1]!Table1[#All],O$1,FALSE),""))</f>
        <v/>
      </c>
      <c r="P513" t="str">
        <f>IF($B513="","",IFERROR(VLOOKUP($B513,[1]!Table1[#All],P$1,FALSE),""))</f>
        <v/>
      </c>
      <c r="Q513" t="str">
        <f>IF($B513="","",IFERROR(VLOOKUP($B513,[1]!Table1[#All],Q$1,FALSE),""))</f>
        <v/>
      </c>
      <c r="R513" t="str">
        <f>IF($B513="","",IFERROR(VLOOKUP($B513,[1]!Table1[#All],R$1,FALSE),""))</f>
        <v/>
      </c>
      <c r="S513" t="str">
        <f>IF($B513="","",IFERROR(VLOOKUP($B513,[1]!Table1[#All],S$1,FALSE),""))</f>
        <v/>
      </c>
      <c r="T513" t="str">
        <f>IF($B513="","",IFERROR(VLOOKUP($B513,[1]!Table1[#All],T$1,FALSE),""))</f>
        <v/>
      </c>
      <c r="U513" t="str">
        <f>IF($B513="","",IFERROR(VLOOKUP($B513,[1]!Table1[#All],U$1,FALSE),""))</f>
        <v/>
      </c>
      <c r="V513" t="str">
        <f>IF($B513="","",IFERROR(VLOOKUP($B513,[1]!Table1[#All],V$1,FALSE),""))</f>
        <v/>
      </c>
      <c r="W513" t="str">
        <f>IF($B513="","",IFERROR(VLOOKUP($B513,[1]!Table1[#All],W$1,FALSE),""))</f>
        <v/>
      </c>
      <c r="X513" t="str">
        <f>IF($B513="","",IFERROR(VLOOKUP($B513,[1]!Table1[#All],X$1,FALSE),""))</f>
        <v/>
      </c>
      <c r="Y513" t="str">
        <f>IF($B513="","",IFERROR(VLOOKUP($B513,[1]!Table1[#All],Y$1,FALSE),""))</f>
        <v/>
      </c>
      <c r="Z513">
        <v>39</v>
      </c>
      <c r="AA513">
        <v>597</v>
      </c>
      <c r="AB513">
        <v>2011</v>
      </c>
      <c r="AC513">
        <v>55194</v>
      </c>
      <c r="AD513">
        <v>882</v>
      </c>
      <c r="AE513">
        <v>0.08</v>
      </c>
      <c r="AF513">
        <v>1.43</v>
      </c>
      <c r="AG513">
        <v>7.09</v>
      </c>
      <c r="AH513">
        <v>0.08</v>
      </c>
      <c r="AI513">
        <v>3.91</v>
      </c>
      <c r="AJ513">
        <v>1.77</v>
      </c>
      <c r="AK513">
        <v>0.4</v>
      </c>
      <c r="AL513">
        <v>94</v>
      </c>
      <c r="AM513">
        <v>-0.71</v>
      </c>
      <c r="AN513">
        <v>0.02</v>
      </c>
      <c r="AO513">
        <v>1.9</v>
      </c>
    </row>
    <row r="514" spans="1:41" x14ac:dyDescent="0.25">
      <c r="A514" t="s">
        <v>542</v>
      </c>
      <c r="B514" t="str">
        <f t="shared" si="8"/>
        <v>202R00550</v>
      </c>
      <c r="F514">
        <v>-122.2675</v>
      </c>
      <c r="G514">
        <v>37.277099999999997</v>
      </c>
      <c r="H514">
        <v>2017</v>
      </c>
      <c r="I514" t="str">
        <f>IF($B514="","",IFERROR(VLOOKUP($B514,[1]!Table1[#All],3,FALSE),""))</f>
        <v/>
      </c>
      <c r="J514" t="str">
        <f>IF($B514="","",IFERROR(VLOOKUP($B514,[1]!Table1[#All],5,FALSE),""))</f>
        <v/>
      </c>
      <c r="K514" t="str">
        <f>IF($B514="","",IFERROR(VLOOKUP($B514,[1]!Table1[#All],7,FALSE),""))</f>
        <v/>
      </c>
      <c r="L514" t="str">
        <f>IF($B514="","",IFERROR(VLOOKUP($B514,[1]!Table1[#All],70,FALSE),""))</f>
        <v/>
      </c>
      <c r="M514">
        <v>2.48</v>
      </c>
      <c r="N514" t="str">
        <f>IF($B514="","",IFERROR(VLOOKUP($B514,[1]!Table1[#All],N$1,FALSE),""))</f>
        <v/>
      </c>
      <c r="O514" t="str">
        <f>IF($B514="","",IFERROR(VLOOKUP($B514,[1]!Table1[#All],O$1,FALSE),""))</f>
        <v/>
      </c>
      <c r="P514" t="str">
        <f>IF($B514="","",IFERROR(VLOOKUP($B514,[1]!Table1[#All],P$1,FALSE),""))</f>
        <v/>
      </c>
      <c r="Q514" t="str">
        <f>IF($B514="","",IFERROR(VLOOKUP($B514,[1]!Table1[#All],Q$1,FALSE),""))</f>
        <v/>
      </c>
      <c r="R514" t="str">
        <f>IF($B514="","",IFERROR(VLOOKUP($B514,[1]!Table1[#All],R$1,FALSE),""))</f>
        <v/>
      </c>
      <c r="S514" t="str">
        <f>IF($B514="","",IFERROR(VLOOKUP($B514,[1]!Table1[#All],S$1,FALSE),""))</f>
        <v/>
      </c>
      <c r="T514" t="str">
        <f>IF($B514="","",IFERROR(VLOOKUP($B514,[1]!Table1[#All],T$1,FALSE),""))</f>
        <v/>
      </c>
      <c r="U514" t="str">
        <f>IF($B514="","",IFERROR(VLOOKUP($B514,[1]!Table1[#All],U$1,FALSE),""))</f>
        <v/>
      </c>
      <c r="V514" t="str">
        <f>IF($B514="","",IFERROR(VLOOKUP($B514,[1]!Table1[#All],V$1,FALSE),""))</f>
        <v/>
      </c>
      <c r="W514" t="str">
        <f>IF($B514="","",IFERROR(VLOOKUP($B514,[1]!Table1[#All],W$1,FALSE),""))</f>
        <v/>
      </c>
      <c r="X514" t="str">
        <f>IF($B514="","",IFERROR(VLOOKUP($B514,[1]!Table1[#All],X$1,FALSE),""))</f>
        <v/>
      </c>
      <c r="Y514" t="str">
        <f>IF($B514="","",IFERROR(VLOOKUP($B514,[1]!Table1[#All],Y$1,FALSE),""))</f>
        <v/>
      </c>
      <c r="Z514">
        <v>88</v>
      </c>
      <c r="AA514">
        <v>267</v>
      </c>
      <c r="AB514">
        <v>2095</v>
      </c>
      <c r="AC514">
        <v>82480</v>
      </c>
      <c r="AD514">
        <v>1239</v>
      </c>
      <c r="AE514">
        <v>0.14000000000000001</v>
      </c>
      <c r="AF514">
        <v>1.46</v>
      </c>
      <c r="AG514">
        <v>1.78</v>
      </c>
      <c r="AH514">
        <v>0.14000000000000001</v>
      </c>
      <c r="AI514">
        <v>1.49</v>
      </c>
      <c r="AJ514">
        <v>3.97</v>
      </c>
      <c r="AK514">
        <v>0.08</v>
      </c>
      <c r="AL514">
        <v>100</v>
      </c>
      <c r="AM514">
        <v>-0.81</v>
      </c>
      <c r="AN514">
        <v>0.06</v>
      </c>
      <c r="AO514">
        <v>0.39</v>
      </c>
    </row>
    <row r="515" spans="1:41" x14ac:dyDescent="0.25">
      <c r="A515" t="s">
        <v>543</v>
      </c>
      <c r="B515" t="str">
        <f t="shared" si="8"/>
        <v>204R03240</v>
      </c>
      <c r="F515">
        <v>-122.2264</v>
      </c>
      <c r="G515">
        <v>37.427300000000002</v>
      </c>
      <c r="H515">
        <v>2017</v>
      </c>
      <c r="I515" t="str">
        <f>IF($B515="","",IFERROR(VLOOKUP($B515,[1]!Table1[#All],3,FALSE),""))</f>
        <v/>
      </c>
      <c r="J515" t="str">
        <f>IF($B515="","",IFERROR(VLOOKUP($B515,[1]!Table1[#All],5,FALSE),""))</f>
        <v/>
      </c>
      <c r="K515" t="str">
        <f>IF($B515="","",IFERROR(VLOOKUP($B515,[1]!Table1[#All],7,FALSE),""))</f>
        <v/>
      </c>
      <c r="L515" t="str">
        <f>IF($B515="","",IFERROR(VLOOKUP($B515,[1]!Table1[#All],70,FALSE),""))</f>
        <v/>
      </c>
      <c r="M515">
        <v>2.5099999999999998</v>
      </c>
      <c r="N515" t="str">
        <f>IF($B515="","",IFERROR(VLOOKUP($B515,[1]!Table1[#All],N$1,FALSE),""))</f>
        <v/>
      </c>
      <c r="O515" t="str">
        <f>IF($B515="","",IFERROR(VLOOKUP($B515,[1]!Table1[#All],O$1,FALSE),""))</f>
        <v/>
      </c>
      <c r="P515" t="str">
        <f>IF($B515="","",IFERROR(VLOOKUP($B515,[1]!Table1[#All],P$1,FALSE),""))</f>
        <v/>
      </c>
      <c r="Q515" t="str">
        <f>IF($B515="","",IFERROR(VLOOKUP($B515,[1]!Table1[#All],Q$1,FALSE),""))</f>
        <v/>
      </c>
      <c r="R515" t="str">
        <f>IF($B515="","",IFERROR(VLOOKUP($B515,[1]!Table1[#All],R$1,FALSE),""))</f>
        <v/>
      </c>
      <c r="S515" t="str">
        <f>IF($B515="","",IFERROR(VLOOKUP($B515,[1]!Table1[#All],S$1,FALSE),""))</f>
        <v/>
      </c>
      <c r="T515" t="str">
        <f>IF($B515="","",IFERROR(VLOOKUP($B515,[1]!Table1[#All],T$1,FALSE),""))</f>
        <v/>
      </c>
      <c r="U515" t="str">
        <f>IF($B515="","",IFERROR(VLOOKUP($B515,[1]!Table1[#All],U$1,FALSE),""))</f>
        <v/>
      </c>
      <c r="V515" t="str">
        <f>IF($B515="","",IFERROR(VLOOKUP($B515,[1]!Table1[#All],V$1,FALSE),""))</f>
        <v/>
      </c>
      <c r="W515" t="str">
        <f>IF($B515="","",IFERROR(VLOOKUP($B515,[1]!Table1[#All],W$1,FALSE),""))</f>
        <v/>
      </c>
      <c r="X515" t="str">
        <f>IF($B515="","",IFERROR(VLOOKUP($B515,[1]!Table1[#All],X$1,FALSE),""))</f>
        <v/>
      </c>
      <c r="Y515" t="str">
        <f>IF($B515="","",IFERROR(VLOOKUP($B515,[1]!Table1[#All],Y$1,FALSE),""))</f>
        <v/>
      </c>
      <c r="Z515">
        <v>57</v>
      </c>
      <c r="AA515">
        <v>95</v>
      </c>
      <c r="AB515">
        <v>2220</v>
      </c>
      <c r="AC515">
        <v>54858</v>
      </c>
      <c r="AD515">
        <v>574</v>
      </c>
      <c r="AE515">
        <v>0.12</v>
      </c>
      <c r="AF515">
        <v>1.47</v>
      </c>
      <c r="AG515">
        <v>3.56</v>
      </c>
      <c r="AH515">
        <v>0.12</v>
      </c>
      <c r="AI515">
        <v>9.1</v>
      </c>
      <c r="AJ515">
        <v>1.1599999999999999</v>
      </c>
      <c r="AK515">
        <v>1.1100000000000001</v>
      </c>
      <c r="AL515">
        <v>100</v>
      </c>
      <c r="AM515">
        <v>-0.75</v>
      </c>
      <c r="AN515">
        <v>0.05</v>
      </c>
      <c r="AO515">
        <v>0.4</v>
      </c>
    </row>
    <row r="516" spans="1:41" x14ac:dyDescent="0.25">
      <c r="A516" t="s">
        <v>544</v>
      </c>
      <c r="B516" t="str">
        <f t="shared" si="8"/>
        <v>205R02693</v>
      </c>
      <c r="F516">
        <v>-121.6172</v>
      </c>
      <c r="G516">
        <v>37.174700000000001</v>
      </c>
      <c r="H516">
        <v>2017</v>
      </c>
      <c r="I516" t="str">
        <f>IF($B516="","",IFERROR(VLOOKUP($B516,[1]!Table1[#All],3,FALSE),""))</f>
        <v/>
      </c>
      <c r="J516" t="str">
        <f>IF($B516="","",IFERROR(VLOOKUP($B516,[1]!Table1[#All],5,FALSE),""))</f>
        <v/>
      </c>
      <c r="K516" t="str">
        <f>IF($B516="","",IFERROR(VLOOKUP($B516,[1]!Table1[#All],7,FALSE),""))</f>
        <v/>
      </c>
      <c r="L516" t="str">
        <f>IF($B516="","",IFERROR(VLOOKUP($B516,[1]!Table1[#All],70,FALSE),""))</f>
        <v/>
      </c>
      <c r="M516">
        <v>27.49</v>
      </c>
      <c r="N516" t="str">
        <f>IF($B516="","",IFERROR(VLOOKUP($B516,[1]!Table1[#All],N$1,FALSE),""))</f>
        <v/>
      </c>
      <c r="O516" t="str">
        <f>IF($B516="","",IFERROR(VLOOKUP($B516,[1]!Table1[#All],O$1,FALSE),""))</f>
        <v/>
      </c>
      <c r="P516" t="str">
        <f>IF($B516="","",IFERROR(VLOOKUP($B516,[1]!Table1[#All],P$1,FALSE),""))</f>
        <v/>
      </c>
      <c r="Q516" t="str">
        <f>IF($B516="","",IFERROR(VLOOKUP($B516,[1]!Table1[#All],Q$1,FALSE),""))</f>
        <v/>
      </c>
      <c r="R516" t="str">
        <f>IF($B516="","",IFERROR(VLOOKUP($B516,[1]!Table1[#All],R$1,FALSE),""))</f>
        <v/>
      </c>
      <c r="S516" t="str">
        <f>IF($B516="","",IFERROR(VLOOKUP($B516,[1]!Table1[#All],S$1,FALSE),""))</f>
        <v/>
      </c>
      <c r="T516" t="str">
        <f>IF($B516="","",IFERROR(VLOOKUP($B516,[1]!Table1[#All],T$1,FALSE),""))</f>
        <v/>
      </c>
      <c r="U516" t="str">
        <f>IF($B516="","",IFERROR(VLOOKUP($B516,[1]!Table1[#All],U$1,FALSE),""))</f>
        <v/>
      </c>
      <c r="V516" t="str">
        <f>IF($B516="","",IFERROR(VLOOKUP($B516,[1]!Table1[#All],V$1,FALSE),""))</f>
        <v/>
      </c>
      <c r="W516" t="str">
        <f>IF($B516="","",IFERROR(VLOOKUP($B516,[1]!Table1[#All],W$1,FALSE),""))</f>
        <v/>
      </c>
      <c r="X516" t="str">
        <f>IF($B516="","",IFERROR(VLOOKUP($B516,[1]!Table1[#All],X$1,FALSE),""))</f>
        <v/>
      </c>
      <c r="Y516" t="str">
        <f>IF($B516="","",IFERROR(VLOOKUP($B516,[1]!Table1[#All],Y$1,FALSE),""))</f>
        <v/>
      </c>
      <c r="Z516">
        <v>192</v>
      </c>
      <c r="AA516">
        <v>718</v>
      </c>
      <c r="AB516">
        <v>2252</v>
      </c>
      <c r="AC516">
        <v>56109</v>
      </c>
      <c r="AD516">
        <v>576</v>
      </c>
      <c r="AE516">
        <v>0.11</v>
      </c>
      <c r="AF516">
        <v>1.53</v>
      </c>
      <c r="AG516">
        <v>5.58</v>
      </c>
      <c r="AH516">
        <v>0.11</v>
      </c>
      <c r="AI516">
        <v>13.53</v>
      </c>
      <c r="AJ516">
        <v>3.33</v>
      </c>
      <c r="AK516">
        <v>0.86</v>
      </c>
      <c r="AL516">
        <v>100</v>
      </c>
      <c r="AM516">
        <v>-0.67</v>
      </c>
      <c r="AN516">
        <v>0.05</v>
      </c>
      <c r="AO516">
        <v>1.44</v>
      </c>
    </row>
    <row r="517" spans="1:41" x14ac:dyDescent="0.25">
      <c r="A517" t="s">
        <v>545</v>
      </c>
      <c r="B517" t="str">
        <f t="shared" si="8"/>
        <v>205R03523</v>
      </c>
      <c r="F517">
        <v>-121.8326</v>
      </c>
      <c r="G517">
        <v>37.393599999999999</v>
      </c>
      <c r="H517">
        <v>2017</v>
      </c>
      <c r="I517" t="str">
        <f>IF($B517="","",IFERROR(VLOOKUP($B517,[1]!Table1[#All],3,FALSE),""))</f>
        <v/>
      </c>
      <c r="J517" t="str">
        <f>IF($B517="","",IFERROR(VLOOKUP($B517,[1]!Table1[#All],5,FALSE),""))</f>
        <v/>
      </c>
      <c r="K517" t="str">
        <f>IF($B517="","",IFERROR(VLOOKUP($B517,[1]!Table1[#All],7,FALSE),""))</f>
        <v/>
      </c>
      <c r="L517" t="str">
        <f>IF($B517="","",IFERROR(VLOOKUP($B517,[1]!Table1[#All],70,FALSE),""))</f>
        <v/>
      </c>
      <c r="M517">
        <v>57.28</v>
      </c>
      <c r="N517" t="str">
        <f>IF($B517="","",IFERROR(VLOOKUP($B517,[1]!Table1[#All],N$1,FALSE),""))</f>
        <v/>
      </c>
      <c r="O517" t="str">
        <f>IF($B517="","",IFERROR(VLOOKUP($B517,[1]!Table1[#All],O$1,FALSE),""))</f>
        <v/>
      </c>
      <c r="P517" t="str">
        <f>IF($B517="","",IFERROR(VLOOKUP($B517,[1]!Table1[#All],P$1,FALSE),""))</f>
        <v/>
      </c>
      <c r="Q517" t="str">
        <f>IF($B517="","",IFERROR(VLOOKUP($B517,[1]!Table1[#All],Q$1,FALSE),""))</f>
        <v/>
      </c>
      <c r="R517" t="str">
        <f>IF($B517="","",IFERROR(VLOOKUP($B517,[1]!Table1[#All],R$1,FALSE),""))</f>
        <v/>
      </c>
      <c r="S517" t="str">
        <f>IF($B517="","",IFERROR(VLOOKUP($B517,[1]!Table1[#All],S$1,FALSE),""))</f>
        <v/>
      </c>
      <c r="T517" t="str">
        <f>IF($B517="","",IFERROR(VLOOKUP($B517,[1]!Table1[#All],T$1,FALSE),""))</f>
        <v/>
      </c>
      <c r="U517" t="str">
        <f>IF($B517="","",IFERROR(VLOOKUP($B517,[1]!Table1[#All],U$1,FALSE),""))</f>
        <v/>
      </c>
      <c r="V517" t="str">
        <f>IF($B517="","",IFERROR(VLOOKUP($B517,[1]!Table1[#All],V$1,FALSE),""))</f>
        <v/>
      </c>
      <c r="W517" t="str">
        <f>IF($B517="","",IFERROR(VLOOKUP($B517,[1]!Table1[#All],W$1,FALSE),""))</f>
        <v/>
      </c>
      <c r="X517" t="str">
        <f>IF($B517="","",IFERROR(VLOOKUP($B517,[1]!Table1[#All],X$1,FALSE),""))</f>
        <v/>
      </c>
      <c r="Y517" t="str">
        <f>IF($B517="","",IFERROR(VLOOKUP($B517,[1]!Table1[#All],Y$1,FALSE),""))</f>
        <v/>
      </c>
      <c r="Z517">
        <v>78</v>
      </c>
      <c r="AA517">
        <v>930</v>
      </c>
      <c r="AB517">
        <v>2175</v>
      </c>
      <c r="AC517">
        <v>39752</v>
      </c>
      <c r="AD517">
        <v>698</v>
      </c>
      <c r="AE517">
        <v>0.09</v>
      </c>
      <c r="AF517">
        <v>1.53</v>
      </c>
      <c r="AG517">
        <v>3.95</v>
      </c>
      <c r="AH517">
        <v>0.09</v>
      </c>
      <c r="AI517">
        <v>7.74</v>
      </c>
      <c r="AJ517">
        <v>3</v>
      </c>
      <c r="AK517">
        <v>0.41</v>
      </c>
      <c r="AL517">
        <v>100</v>
      </c>
      <c r="AM517">
        <v>-0.75</v>
      </c>
      <c r="AN517">
        <v>0.05</v>
      </c>
      <c r="AO517">
        <v>1.76</v>
      </c>
    </row>
    <row r="518" spans="1:41" x14ac:dyDescent="0.25">
      <c r="A518" t="s">
        <v>546</v>
      </c>
      <c r="B518" t="str">
        <f t="shared" si="8"/>
        <v>205R02947</v>
      </c>
      <c r="F518">
        <v>-121.9091</v>
      </c>
      <c r="G518">
        <v>37.429699999999997</v>
      </c>
      <c r="H518">
        <v>2017</v>
      </c>
      <c r="I518" t="str">
        <f>IF($B518="","",IFERROR(VLOOKUP($B518,[1]!Table1[#All],3,FALSE),""))</f>
        <v/>
      </c>
      <c r="J518" t="str">
        <f>IF($B518="","",IFERROR(VLOOKUP($B518,[1]!Table1[#All],5,FALSE),""))</f>
        <v/>
      </c>
      <c r="K518" t="str">
        <f>IF($B518="","",IFERROR(VLOOKUP($B518,[1]!Table1[#All],7,FALSE),""))</f>
        <v/>
      </c>
      <c r="L518" t="str">
        <f>IF($B518="","",IFERROR(VLOOKUP($B518,[1]!Table1[#All],70,FALSE),""))</f>
        <v/>
      </c>
      <c r="M518">
        <v>11.53</v>
      </c>
      <c r="N518" t="str">
        <f>IF($B518="","",IFERROR(VLOOKUP($B518,[1]!Table1[#All],N$1,FALSE),""))</f>
        <v/>
      </c>
      <c r="O518" t="str">
        <f>IF($B518="","",IFERROR(VLOOKUP($B518,[1]!Table1[#All],O$1,FALSE),""))</f>
        <v/>
      </c>
      <c r="P518" t="str">
        <f>IF($B518="","",IFERROR(VLOOKUP($B518,[1]!Table1[#All],P$1,FALSE),""))</f>
        <v/>
      </c>
      <c r="Q518" t="str">
        <f>IF($B518="","",IFERROR(VLOOKUP($B518,[1]!Table1[#All],Q$1,FALSE),""))</f>
        <v/>
      </c>
      <c r="R518" t="str">
        <f>IF($B518="","",IFERROR(VLOOKUP($B518,[1]!Table1[#All],R$1,FALSE),""))</f>
        <v/>
      </c>
      <c r="S518" t="str">
        <f>IF($B518="","",IFERROR(VLOOKUP($B518,[1]!Table1[#All],S$1,FALSE),""))</f>
        <v/>
      </c>
      <c r="T518" t="str">
        <f>IF($B518="","",IFERROR(VLOOKUP($B518,[1]!Table1[#All],T$1,FALSE),""))</f>
        <v/>
      </c>
      <c r="U518" t="str">
        <f>IF($B518="","",IFERROR(VLOOKUP($B518,[1]!Table1[#All],U$1,FALSE),""))</f>
        <v/>
      </c>
      <c r="V518" t="str">
        <f>IF($B518="","",IFERROR(VLOOKUP($B518,[1]!Table1[#All],V$1,FALSE),""))</f>
        <v/>
      </c>
      <c r="W518" t="str">
        <f>IF($B518="","",IFERROR(VLOOKUP($B518,[1]!Table1[#All],W$1,FALSE),""))</f>
        <v/>
      </c>
      <c r="X518" t="str">
        <f>IF($B518="","",IFERROR(VLOOKUP($B518,[1]!Table1[#All],X$1,FALSE),""))</f>
        <v/>
      </c>
      <c r="Y518" t="str">
        <f>IF($B518="","",IFERROR(VLOOKUP($B518,[1]!Table1[#All],Y$1,FALSE),""))</f>
        <v/>
      </c>
      <c r="Z518">
        <v>4</v>
      </c>
      <c r="AA518">
        <v>45</v>
      </c>
      <c r="AB518">
        <v>2141</v>
      </c>
      <c r="AC518">
        <v>37050</v>
      </c>
      <c r="AD518">
        <v>379</v>
      </c>
      <c r="AE518">
        <v>0.13</v>
      </c>
      <c r="AF518">
        <v>1.45</v>
      </c>
      <c r="AG518">
        <v>0.96</v>
      </c>
      <c r="AH518">
        <v>0.13</v>
      </c>
      <c r="AI518">
        <v>1.52</v>
      </c>
      <c r="AJ518">
        <v>0.55000000000000004</v>
      </c>
      <c r="AK518">
        <v>0.11</v>
      </c>
      <c r="AL518">
        <v>7</v>
      </c>
      <c r="AM518">
        <v>2.11</v>
      </c>
      <c r="AN518">
        <v>0.85</v>
      </c>
      <c r="AO518">
        <v>1.06</v>
      </c>
    </row>
    <row r="519" spans="1:41" x14ac:dyDescent="0.25">
      <c r="A519" t="s">
        <v>547</v>
      </c>
      <c r="B519" t="str">
        <f t="shared" si="8"/>
        <v>205R03235</v>
      </c>
      <c r="F519">
        <v>-122.0647</v>
      </c>
      <c r="G519">
        <v>37.335000000000001</v>
      </c>
      <c r="H519">
        <v>2017</v>
      </c>
      <c r="I519" t="str">
        <f>IF($B519="","",IFERROR(VLOOKUP($B519,[1]!Table1[#All],3,FALSE),""))</f>
        <v/>
      </c>
      <c r="J519" t="str">
        <f>IF($B519="","",IFERROR(VLOOKUP($B519,[1]!Table1[#All],5,FALSE),""))</f>
        <v/>
      </c>
      <c r="K519" t="str">
        <f>IF($B519="","",IFERROR(VLOOKUP($B519,[1]!Table1[#All],7,FALSE),""))</f>
        <v/>
      </c>
      <c r="L519" t="str">
        <f>IF($B519="","",IFERROR(VLOOKUP($B519,[1]!Table1[#All],70,FALSE),""))</f>
        <v/>
      </c>
      <c r="M519">
        <v>50.62</v>
      </c>
      <c r="N519" t="str">
        <f>IF($B519="","",IFERROR(VLOOKUP($B519,[1]!Table1[#All],N$1,FALSE),""))</f>
        <v/>
      </c>
      <c r="O519" t="str">
        <f>IF($B519="","",IFERROR(VLOOKUP($B519,[1]!Table1[#All],O$1,FALSE),""))</f>
        <v/>
      </c>
      <c r="P519" t="str">
        <f>IF($B519="","",IFERROR(VLOOKUP($B519,[1]!Table1[#All],P$1,FALSE),""))</f>
        <v/>
      </c>
      <c r="Q519" t="str">
        <f>IF($B519="","",IFERROR(VLOOKUP($B519,[1]!Table1[#All],Q$1,FALSE),""))</f>
        <v/>
      </c>
      <c r="R519" t="str">
        <f>IF($B519="","",IFERROR(VLOOKUP($B519,[1]!Table1[#All],R$1,FALSE),""))</f>
        <v/>
      </c>
      <c r="S519" t="str">
        <f>IF($B519="","",IFERROR(VLOOKUP($B519,[1]!Table1[#All],S$1,FALSE),""))</f>
        <v/>
      </c>
      <c r="T519" t="str">
        <f>IF($B519="","",IFERROR(VLOOKUP($B519,[1]!Table1[#All],T$1,FALSE),""))</f>
        <v/>
      </c>
      <c r="U519" t="str">
        <f>IF($B519="","",IFERROR(VLOOKUP($B519,[1]!Table1[#All],U$1,FALSE),""))</f>
        <v/>
      </c>
      <c r="V519" t="str">
        <f>IF($B519="","",IFERROR(VLOOKUP($B519,[1]!Table1[#All],V$1,FALSE),""))</f>
        <v/>
      </c>
      <c r="W519" t="str">
        <f>IF($B519="","",IFERROR(VLOOKUP($B519,[1]!Table1[#All],W$1,FALSE),""))</f>
        <v/>
      </c>
      <c r="X519" t="str">
        <f>IF($B519="","",IFERROR(VLOOKUP($B519,[1]!Table1[#All],X$1,FALSE),""))</f>
        <v/>
      </c>
      <c r="Y519" t="str">
        <f>IF($B519="","",IFERROR(VLOOKUP($B519,[1]!Table1[#All],Y$1,FALSE),""))</f>
        <v/>
      </c>
      <c r="Z519">
        <v>80</v>
      </c>
      <c r="AA519">
        <v>803</v>
      </c>
      <c r="AB519">
        <v>2195</v>
      </c>
      <c r="AC519">
        <v>51821</v>
      </c>
      <c r="AD519">
        <v>936</v>
      </c>
      <c r="AE519">
        <v>0.15</v>
      </c>
      <c r="AF519">
        <v>1.46</v>
      </c>
      <c r="AG519">
        <v>4.58</v>
      </c>
      <c r="AH519">
        <v>0.15</v>
      </c>
      <c r="AI519">
        <v>9.41</v>
      </c>
      <c r="AJ519">
        <v>3.68</v>
      </c>
      <c r="AK519">
        <v>0.48</v>
      </c>
      <c r="AL519">
        <v>47</v>
      </c>
      <c r="AM519">
        <v>-0.43</v>
      </c>
      <c r="AN519">
        <v>0.09</v>
      </c>
      <c r="AO519">
        <v>1.7</v>
      </c>
    </row>
    <row r="520" spans="1:41" x14ac:dyDescent="0.25">
      <c r="A520" t="s">
        <v>548</v>
      </c>
      <c r="B520" t="str">
        <f t="shared" si="8"/>
        <v>205R03386</v>
      </c>
      <c r="F520">
        <v>-121.9979</v>
      </c>
      <c r="G520">
        <v>37.177399999999999</v>
      </c>
      <c r="H520">
        <v>2017</v>
      </c>
      <c r="I520" t="str">
        <f>IF($B520="","",IFERROR(VLOOKUP($B520,[1]!Table1[#All],3,FALSE),""))</f>
        <v/>
      </c>
      <c r="J520" t="str">
        <f>IF($B520="","",IFERROR(VLOOKUP($B520,[1]!Table1[#All],5,FALSE),""))</f>
        <v/>
      </c>
      <c r="K520" t="str">
        <f>IF($B520="","",IFERROR(VLOOKUP($B520,[1]!Table1[#All],7,FALSE),""))</f>
        <v/>
      </c>
      <c r="L520" t="str">
        <f>IF($B520="","",IFERROR(VLOOKUP($B520,[1]!Table1[#All],70,FALSE),""))</f>
        <v/>
      </c>
      <c r="M520">
        <v>2.76</v>
      </c>
      <c r="N520" t="str">
        <f>IF($B520="","",IFERROR(VLOOKUP($B520,[1]!Table1[#All],N$1,FALSE),""))</f>
        <v/>
      </c>
      <c r="O520" t="str">
        <f>IF($B520="","",IFERROR(VLOOKUP($B520,[1]!Table1[#All],O$1,FALSE),""))</f>
        <v/>
      </c>
      <c r="P520" t="str">
        <f>IF($B520="","",IFERROR(VLOOKUP($B520,[1]!Table1[#All],P$1,FALSE),""))</f>
        <v/>
      </c>
      <c r="Q520" t="str">
        <f>IF($B520="","",IFERROR(VLOOKUP($B520,[1]!Table1[#All],Q$1,FALSE),""))</f>
        <v/>
      </c>
      <c r="R520" t="str">
        <f>IF($B520="","",IFERROR(VLOOKUP($B520,[1]!Table1[#All],R$1,FALSE),""))</f>
        <v/>
      </c>
      <c r="S520" t="str">
        <f>IF($B520="","",IFERROR(VLOOKUP($B520,[1]!Table1[#All],S$1,FALSE),""))</f>
        <v/>
      </c>
      <c r="T520" t="str">
        <f>IF($B520="","",IFERROR(VLOOKUP($B520,[1]!Table1[#All],T$1,FALSE),""))</f>
        <v/>
      </c>
      <c r="U520" t="str">
        <f>IF($B520="","",IFERROR(VLOOKUP($B520,[1]!Table1[#All],U$1,FALSE),""))</f>
        <v/>
      </c>
      <c r="V520" t="str">
        <f>IF($B520="","",IFERROR(VLOOKUP($B520,[1]!Table1[#All],V$1,FALSE),""))</f>
        <v/>
      </c>
      <c r="W520" t="str">
        <f>IF($B520="","",IFERROR(VLOOKUP($B520,[1]!Table1[#All],W$1,FALSE),""))</f>
        <v/>
      </c>
      <c r="X520" t="str">
        <f>IF($B520="","",IFERROR(VLOOKUP($B520,[1]!Table1[#All],X$1,FALSE),""))</f>
        <v/>
      </c>
      <c r="Y520" t="str">
        <f>IF($B520="","",IFERROR(VLOOKUP($B520,[1]!Table1[#All],Y$1,FALSE),""))</f>
        <v/>
      </c>
      <c r="Z520">
        <v>246</v>
      </c>
      <c r="AA520">
        <v>489</v>
      </c>
      <c r="AB520">
        <v>2110</v>
      </c>
      <c r="AC520">
        <v>100094</v>
      </c>
      <c r="AD520">
        <v>1042</v>
      </c>
      <c r="AE520">
        <v>0.12</v>
      </c>
      <c r="AF520">
        <v>1.46</v>
      </c>
      <c r="AG520">
        <v>5.55</v>
      </c>
      <c r="AH520">
        <v>0.12</v>
      </c>
      <c r="AI520">
        <v>13.08</v>
      </c>
      <c r="AJ520">
        <v>3.82</v>
      </c>
      <c r="AK520">
        <v>0.55000000000000004</v>
      </c>
      <c r="AL520">
        <v>100</v>
      </c>
      <c r="AM520">
        <v>-0.72</v>
      </c>
      <c r="AN520">
        <v>0.06</v>
      </c>
      <c r="AO520">
        <v>0.44</v>
      </c>
    </row>
    <row r="521" spans="1:41" x14ac:dyDescent="0.25">
      <c r="A521" t="s">
        <v>549</v>
      </c>
      <c r="B521" t="str">
        <f t="shared" si="8"/>
        <v>205R03354</v>
      </c>
      <c r="F521">
        <v>-121.9087</v>
      </c>
      <c r="G521">
        <v>37.2121</v>
      </c>
      <c r="H521">
        <v>2017</v>
      </c>
      <c r="I521" t="str">
        <f>IF($B521="","",IFERROR(VLOOKUP($B521,[1]!Table1[#All],3,FALSE),""))</f>
        <v/>
      </c>
      <c r="J521" t="str">
        <f>IF($B521="","",IFERROR(VLOOKUP($B521,[1]!Table1[#All],5,FALSE),""))</f>
        <v/>
      </c>
      <c r="K521" t="str">
        <f>IF($B521="","",IFERROR(VLOOKUP($B521,[1]!Table1[#All],7,FALSE),""))</f>
        <v/>
      </c>
      <c r="L521" t="str">
        <f>IF($B521="","",IFERROR(VLOOKUP($B521,[1]!Table1[#All],70,FALSE),""))</f>
        <v/>
      </c>
      <c r="M521">
        <v>24.4</v>
      </c>
      <c r="N521" t="str">
        <f>IF($B521="","",IFERROR(VLOOKUP($B521,[1]!Table1[#All],N$1,FALSE),""))</f>
        <v/>
      </c>
      <c r="O521" t="str">
        <f>IF($B521="","",IFERROR(VLOOKUP($B521,[1]!Table1[#All],O$1,FALSE),""))</f>
        <v/>
      </c>
      <c r="P521" t="str">
        <f>IF($B521="","",IFERROR(VLOOKUP($B521,[1]!Table1[#All],P$1,FALSE),""))</f>
        <v/>
      </c>
      <c r="Q521" t="str">
        <f>IF($B521="","",IFERROR(VLOOKUP($B521,[1]!Table1[#All],Q$1,FALSE),""))</f>
        <v/>
      </c>
      <c r="R521" t="str">
        <f>IF($B521="","",IFERROR(VLOOKUP($B521,[1]!Table1[#All],R$1,FALSE),""))</f>
        <v/>
      </c>
      <c r="S521" t="str">
        <f>IF($B521="","",IFERROR(VLOOKUP($B521,[1]!Table1[#All],S$1,FALSE),""))</f>
        <v/>
      </c>
      <c r="T521" t="str">
        <f>IF($B521="","",IFERROR(VLOOKUP($B521,[1]!Table1[#All],T$1,FALSE),""))</f>
        <v/>
      </c>
      <c r="U521" t="str">
        <f>IF($B521="","",IFERROR(VLOOKUP($B521,[1]!Table1[#All],U$1,FALSE),""))</f>
        <v/>
      </c>
      <c r="V521" t="str">
        <f>IF($B521="","",IFERROR(VLOOKUP($B521,[1]!Table1[#All],V$1,FALSE),""))</f>
        <v/>
      </c>
      <c r="W521" t="str">
        <f>IF($B521="","",IFERROR(VLOOKUP($B521,[1]!Table1[#All],W$1,FALSE),""))</f>
        <v/>
      </c>
      <c r="X521" t="str">
        <f>IF($B521="","",IFERROR(VLOOKUP($B521,[1]!Table1[#All],X$1,FALSE),""))</f>
        <v/>
      </c>
      <c r="Y521" t="str">
        <f>IF($B521="","",IFERROR(VLOOKUP($B521,[1]!Table1[#All],Y$1,FALSE),""))</f>
        <v/>
      </c>
      <c r="Z521">
        <v>114</v>
      </c>
      <c r="AA521">
        <v>946</v>
      </c>
      <c r="AB521">
        <v>2156</v>
      </c>
      <c r="AC521">
        <v>67647</v>
      </c>
      <c r="AD521">
        <v>837</v>
      </c>
      <c r="AE521">
        <v>0.13</v>
      </c>
      <c r="AF521">
        <v>1.53</v>
      </c>
      <c r="AG521">
        <v>4.5199999999999996</v>
      </c>
      <c r="AH521">
        <v>0.13</v>
      </c>
      <c r="AI521">
        <v>5.62</v>
      </c>
      <c r="AJ521">
        <v>3.33</v>
      </c>
      <c r="AK521">
        <v>0.19</v>
      </c>
      <c r="AL521">
        <v>100</v>
      </c>
      <c r="AM521">
        <v>-0.62</v>
      </c>
      <c r="AN521">
        <v>0.05</v>
      </c>
      <c r="AO521">
        <v>1.39</v>
      </c>
    </row>
    <row r="522" spans="1:41" x14ac:dyDescent="0.25">
      <c r="A522" t="s">
        <v>550</v>
      </c>
      <c r="B522" t="str">
        <f t="shared" si="8"/>
        <v>204R03316</v>
      </c>
      <c r="F522">
        <v>-122.2345</v>
      </c>
      <c r="G522">
        <v>37.480899999999998</v>
      </c>
      <c r="H522">
        <v>2017</v>
      </c>
      <c r="I522" t="str">
        <f>IF($B522="","",IFERROR(VLOOKUP($B522,[1]!Table1[#All],3,FALSE),""))</f>
        <v/>
      </c>
      <c r="J522" t="str">
        <f>IF($B522="","",IFERROR(VLOOKUP($B522,[1]!Table1[#All],5,FALSE),""))</f>
        <v/>
      </c>
      <c r="K522" t="str">
        <f>IF($B522="","",IFERROR(VLOOKUP($B522,[1]!Table1[#All],7,FALSE),""))</f>
        <v/>
      </c>
      <c r="L522" t="str">
        <f>IF($B522="","",IFERROR(VLOOKUP($B522,[1]!Table1[#All],70,FALSE),""))</f>
        <v/>
      </c>
      <c r="M522">
        <v>8.6199999999999992</v>
      </c>
      <c r="N522" t="str">
        <f>IF($B522="","",IFERROR(VLOOKUP($B522,[1]!Table1[#All],N$1,FALSE),""))</f>
        <v/>
      </c>
      <c r="O522" t="str">
        <f>IF($B522="","",IFERROR(VLOOKUP($B522,[1]!Table1[#All],O$1,FALSE),""))</f>
        <v/>
      </c>
      <c r="P522" t="str">
        <f>IF($B522="","",IFERROR(VLOOKUP($B522,[1]!Table1[#All],P$1,FALSE),""))</f>
        <v/>
      </c>
      <c r="Q522" t="str">
        <f>IF($B522="","",IFERROR(VLOOKUP($B522,[1]!Table1[#All],Q$1,FALSE),""))</f>
        <v/>
      </c>
      <c r="R522" t="str">
        <f>IF($B522="","",IFERROR(VLOOKUP($B522,[1]!Table1[#All],R$1,FALSE),""))</f>
        <v/>
      </c>
      <c r="S522" t="str">
        <f>IF($B522="","",IFERROR(VLOOKUP($B522,[1]!Table1[#All],S$1,FALSE),""))</f>
        <v/>
      </c>
      <c r="T522" t="str">
        <f>IF($B522="","",IFERROR(VLOOKUP($B522,[1]!Table1[#All],T$1,FALSE),""))</f>
        <v/>
      </c>
      <c r="U522" t="str">
        <f>IF($B522="","",IFERROR(VLOOKUP($B522,[1]!Table1[#All],U$1,FALSE),""))</f>
        <v/>
      </c>
      <c r="V522" t="str">
        <f>IF($B522="","",IFERROR(VLOOKUP($B522,[1]!Table1[#All],V$1,FALSE),""))</f>
        <v/>
      </c>
      <c r="W522" t="str">
        <f>IF($B522="","",IFERROR(VLOOKUP($B522,[1]!Table1[#All],W$1,FALSE),""))</f>
        <v/>
      </c>
      <c r="X522" t="str">
        <f>IF($B522="","",IFERROR(VLOOKUP($B522,[1]!Table1[#All],X$1,FALSE),""))</f>
        <v/>
      </c>
      <c r="Y522" t="str">
        <f>IF($B522="","",IFERROR(VLOOKUP($B522,[1]!Table1[#All],Y$1,FALSE),""))</f>
        <v/>
      </c>
      <c r="Z522">
        <v>6</v>
      </c>
      <c r="AA522">
        <v>272</v>
      </c>
      <c r="AB522">
        <v>2101</v>
      </c>
      <c r="AC522">
        <v>45641</v>
      </c>
      <c r="AD522">
        <v>522</v>
      </c>
      <c r="AE522">
        <v>0.11</v>
      </c>
      <c r="AF522">
        <v>1.48</v>
      </c>
      <c r="AG522">
        <v>13.37</v>
      </c>
      <c r="AH522">
        <v>0.11</v>
      </c>
      <c r="AI522">
        <v>2.58</v>
      </c>
      <c r="AJ522">
        <v>1.3</v>
      </c>
      <c r="AK522">
        <v>0.19</v>
      </c>
      <c r="AL522">
        <v>20</v>
      </c>
      <c r="AM522">
        <v>-0.33</v>
      </c>
      <c r="AN522">
        <v>0.2</v>
      </c>
      <c r="AO522">
        <v>0.94</v>
      </c>
    </row>
    <row r="523" spans="1:41" x14ac:dyDescent="0.25">
      <c r="A523" t="s">
        <v>551</v>
      </c>
      <c r="B523" t="str">
        <f t="shared" si="8"/>
        <v>205R02755</v>
      </c>
      <c r="F523">
        <v>-121.8417</v>
      </c>
      <c r="G523">
        <v>37.420999999999999</v>
      </c>
      <c r="H523">
        <v>2017</v>
      </c>
      <c r="I523" t="str">
        <f>IF($B523="","",IFERROR(VLOOKUP($B523,[1]!Table1[#All],3,FALSE),""))</f>
        <v/>
      </c>
      <c r="J523" t="str">
        <f>IF($B523="","",IFERROR(VLOOKUP($B523,[1]!Table1[#All],5,FALSE),""))</f>
        <v/>
      </c>
      <c r="K523" t="str">
        <f>IF($B523="","",IFERROR(VLOOKUP($B523,[1]!Table1[#All],7,FALSE),""))</f>
        <v/>
      </c>
      <c r="L523" t="str">
        <f>IF($B523="","",IFERROR(VLOOKUP($B523,[1]!Table1[#All],70,FALSE),""))</f>
        <v/>
      </c>
      <c r="M523">
        <v>10.18</v>
      </c>
      <c r="N523" t="str">
        <f>IF($B523="","",IFERROR(VLOOKUP($B523,[1]!Table1[#All],N$1,FALSE),""))</f>
        <v/>
      </c>
      <c r="O523" t="str">
        <f>IF($B523="","",IFERROR(VLOOKUP($B523,[1]!Table1[#All],O$1,FALSE),""))</f>
        <v/>
      </c>
      <c r="P523" t="str">
        <f>IF($B523="","",IFERROR(VLOOKUP($B523,[1]!Table1[#All],P$1,FALSE),""))</f>
        <v/>
      </c>
      <c r="Q523" t="str">
        <f>IF($B523="","",IFERROR(VLOOKUP($B523,[1]!Table1[#All],Q$1,FALSE),""))</f>
        <v/>
      </c>
      <c r="R523" t="str">
        <f>IF($B523="","",IFERROR(VLOOKUP($B523,[1]!Table1[#All],R$1,FALSE),""))</f>
        <v/>
      </c>
      <c r="S523" t="str">
        <f>IF($B523="","",IFERROR(VLOOKUP($B523,[1]!Table1[#All],S$1,FALSE),""))</f>
        <v/>
      </c>
      <c r="T523" t="str">
        <f>IF($B523="","",IFERROR(VLOOKUP($B523,[1]!Table1[#All],T$1,FALSE),""))</f>
        <v/>
      </c>
      <c r="U523" t="str">
        <f>IF($B523="","",IFERROR(VLOOKUP($B523,[1]!Table1[#All],U$1,FALSE),""))</f>
        <v/>
      </c>
      <c r="V523" t="str">
        <f>IF($B523="","",IFERROR(VLOOKUP($B523,[1]!Table1[#All],V$1,FALSE),""))</f>
        <v/>
      </c>
      <c r="W523" t="str">
        <f>IF($B523="","",IFERROR(VLOOKUP($B523,[1]!Table1[#All],W$1,FALSE),""))</f>
        <v/>
      </c>
      <c r="X523" t="str">
        <f>IF($B523="","",IFERROR(VLOOKUP($B523,[1]!Table1[#All],X$1,FALSE),""))</f>
        <v/>
      </c>
      <c r="Y523" t="str">
        <f>IF($B523="","",IFERROR(VLOOKUP($B523,[1]!Table1[#All],Y$1,FALSE),""))</f>
        <v/>
      </c>
      <c r="Z523">
        <v>177</v>
      </c>
      <c r="AA523">
        <v>513</v>
      </c>
      <c r="AB523">
        <v>2134</v>
      </c>
      <c r="AC523">
        <v>58686</v>
      </c>
      <c r="AD523">
        <v>602</v>
      </c>
      <c r="AE523">
        <v>0.11</v>
      </c>
      <c r="AF523">
        <v>1.53</v>
      </c>
      <c r="AG523">
        <v>4.3499999999999996</v>
      </c>
      <c r="AH523">
        <v>0.11</v>
      </c>
      <c r="AI523">
        <v>11.93</v>
      </c>
      <c r="AJ523">
        <v>2.09</v>
      </c>
      <c r="AK523">
        <v>0.79</v>
      </c>
      <c r="AL523">
        <v>100</v>
      </c>
      <c r="AM523">
        <v>-0.78</v>
      </c>
      <c r="AN523">
        <v>0.05</v>
      </c>
      <c r="AO523">
        <v>1.01</v>
      </c>
    </row>
    <row r="524" spans="1:41" x14ac:dyDescent="0.25">
      <c r="A524" t="s">
        <v>552</v>
      </c>
      <c r="B524" t="str">
        <f t="shared" si="8"/>
        <v>205R03306</v>
      </c>
      <c r="F524">
        <v>-122.0116</v>
      </c>
      <c r="G524">
        <v>37.2776</v>
      </c>
      <c r="H524">
        <v>2017</v>
      </c>
      <c r="I524" t="str">
        <f>IF($B524="","",IFERROR(VLOOKUP($B524,[1]!Table1[#All],3,FALSE),""))</f>
        <v/>
      </c>
      <c r="J524" t="str">
        <f>IF($B524="","",IFERROR(VLOOKUP($B524,[1]!Table1[#All],5,FALSE),""))</f>
        <v/>
      </c>
      <c r="K524" t="str">
        <f>IF($B524="","",IFERROR(VLOOKUP($B524,[1]!Table1[#All],7,FALSE),""))</f>
        <v/>
      </c>
      <c r="L524" t="str">
        <f>IF($B524="","",IFERROR(VLOOKUP($B524,[1]!Table1[#All],70,FALSE),""))</f>
        <v/>
      </c>
      <c r="M524">
        <v>26.69</v>
      </c>
      <c r="N524" t="str">
        <f>IF($B524="","",IFERROR(VLOOKUP($B524,[1]!Table1[#All],N$1,FALSE),""))</f>
        <v/>
      </c>
      <c r="O524" t="str">
        <f>IF($B524="","",IFERROR(VLOOKUP($B524,[1]!Table1[#All],O$1,FALSE),""))</f>
        <v/>
      </c>
      <c r="P524" t="str">
        <f>IF($B524="","",IFERROR(VLOOKUP($B524,[1]!Table1[#All],P$1,FALSE),""))</f>
        <v/>
      </c>
      <c r="Q524" t="str">
        <f>IF($B524="","",IFERROR(VLOOKUP($B524,[1]!Table1[#All],Q$1,FALSE),""))</f>
        <v/>
      </c>
      <c r="R524" t="str">
        <f>IF($B524="","",IFERROR(VLOOKUP($B524,[1]!Table1[#All],R$1,FALSE),""))</f>
        <v/>
      </c>
      <c r="S524" t="str">
        <f>IF($B524="","",IFERROR(VLOOKUP($B524,[1]!Table1[#All],S$1,FALSE),""))</f>
        <v/>
      </c>
      <c r="T524" t="str">
        <f>IF($B524="","",IFERROR(VLOOKUP($B524,[1]!Table1[#All],T$1,FALSE),""))</f>
        <v/>
      </c>
      <c r="U524" t="str">
        <f>IF($B524="","",IFERROR(VLOOKUP($B524,[1]!Table1[#All],U$1,FALSE),""))</f>
        <v/>
      </c>
      <c r="V524" t="str">
        <f>IF($B524="","",IFERROR(VLOOKUP($B524,[1]!Table1[#All],V$1,FALSE),""))</f>
        <v/>
      </c>
      <c r="W524" t="str">
        <f>IF($B524="","",IFERROR(VLOOKUP($B524,[1]!Table1[#All],W$1,FALSE),""))</f>
        <v/>
      </c>
      <c r="X524" t="str">
        <f>IF($B524="","",IFERROR(VLOOKUP($B524,[1]!Table1[#All],X$1,FALSE),""))</f>
        <v/>
      </c>
      <c r="Y524" t="str">
        <f>IF($B524="","",IFERROR(VLOOKUP($B524,[1]!Table1[#All],Y$1,FALSE),""))</f>
        <v/>
      </c>
      <c r="Z524">
        <v>98</v>
      </c>
      <c r="AA524">
        <v>889</v>
      </c>
      <c r="AB524">
        <v>2210</v>
      </c>
      <c r="AC524">
        <v>42882</v>
      </c>
      <c r="AD524">
        <v>860</v>
      </c>
      <c r="AE524">
        <v>0.14000000000000001</v>
      </c>
      <c r="AF524">
        <v>1.47</v>
      </c>
      <c r="AG524">
        <v>4.72</v>
      </c>
      <c r="AH524">
        <v>0.14000000000000001</v>
      </c>
      <c r="AI524">
        <v>10.39</v>
      </c>
      <c r="AJ524">
        <v>3.5</v>
      </c>
      <c r="AK524">
        <v>0.6</v>
      </c>
      <c r="AL524">
        <v>44</v>
      </c>
      <c r="AM524">
        <v>-0.37</v>
      </c>
      <c r="AN524">
        <v>0.12</v>
      </c>
      <c r="AO524">
        <v>1.43</v>
      </c>
    </row>
    <row r="525" spans="1:41" x14ac:dyDescent="0.25">
      <c r="A525" t="s">
        <v>553</v>
      </c>
      <c r="B525" t="str">
        <f t="shared" si="8"/>
        <v>205R03098</v>
      </c>
      <c r="F525">
        <v>-121.8755</v>
      </c>
      <c r="G525">
        <v>37.243699999999997</v>
      </c>
      <c r="H525">
        <v>2017</v>
      </c>
      <c r="I525" t="str">
        <f>IF($B525="","",IFERROR(VLOOKUP($B525,[1]!Table1[#All],3,FALSE),""))</f>
        <v/>
      </c>
      <c r="J525" t="str">
        <f>IF($B525="","",IFERROR(VLOOKUP($B525,[1]!Table1[#All],5,FALSE),""))</f>
        <v/>
      </c>
      <c r="K525" t="str">
        <f>IF($B525="","",IFERROR(VLOOKUP($B525,[1]!Table1[#All],7,FALSE),""))</f>
        <v/>
      </c>
      <c r="L525" t="str">
        <f>IF($B525="","",IFERROR(VLOOKUP($B525,[1]!Table1[#All],70,FALSE),""))</f>
        <v/>
      </c>
      <c r="M525">
        <v>38.47</v>
      </c>
      <c r="N525" t="str">
        <f>IF($B525="","",IFERROR(VLOOKUP($B525,[1]!Table1[#All],N$1,FALSE),""))</f>
        <v/>
      </c>
      <c r="O525" t="str">
        <f>IF($B525="","",IFERROR(VLOOKUP($B525,[1]!Table1[#All],O$1,FALSE),""))</f>
        <v/>
      </c>
      <c r="P525" t="str">
        <f>IF($B525="","",IFERROR(VLOOKUP($B525,[1]!Table1[#All],P$1,FALSE),""))</f>
        <v/>
      </c>
      <c r="Q525" t="str">
        <f>IF($B525="","",IFERROR(VLOOKUP($B525,[1]!Table1[#All],Q$1,FALSE),""))</f>
        <v/>
      </c>
      <c r="R525" t="str">
        <f>IF($B525="","",IFERROR(VLOOKUP($B525,[1]!Table1[#All],R$1,FALSE),""))</f>
        <v/>
      </c>
      <c r="S525" t="str">
        <f>IF($B525="","",IFERROR(VLOOKUP($B525,[1]!Table1[#All],S$1,FALSE),""))</f>
        <v/>
      </c>
      <c r="T525" t="str">
        <f>IF($B525="","",IFERROR(VLOOKUP($B525,[1]!Table1[#All],T$1,FALSE),""))</f>
        <v/>
      </c>
      <c r="U525" t="str">
        <f>IF($B525="","",IFERROR(VLOOKUP($B525,[1]!Table1[#All],U$1,FALSE),""))</f>
        <v/>
      </c>
      <c r="V525" t="str">
        <f>IF($B525="","",IFERROR(VLOOKUP($B525,[1]!Table1[#All],V$1,FALSE),""))</f>
        <v/>
      </c>
      <c r="W525" t="str">
        <f>IF($B525="","",IFERROR(VLOOKUP($B525,[1]!Table1[#All],W$1,FALSE),""))</f>
        <v/>
      </c>
      <c r="X525" t="str">
        <f>IF($B525="","",IFERROR(VLOOKUP($B525,[1]!Table1[#All],X$1,FALSE),""))</f>
        <v/>
      </c>
      <c r="Y525" t="str">
        <f>IF($B525="","",IFERROR(VLOOKUP($B525,[1]!Table1[#All],Y$1,FALSE),""))</f>
        <v/>
      </c>
      <c r="Z525">
        <v>60</v>
      </c>
      <c r="AA525">
        <v>1000</v>
      </c>
      <c r="AB525">
        <v>2213</v>
      </c>
      <c r="AC525">
        <v>44146</v>
      </c>
      <c r="AD525">
        <v>742</v>
      </c>
      <c r="AE525">
        <v>0.13</v>
      </c>
      <c r="AF525">
        <v>1.52</v>
      </c>
      <c r="AG525">
        <v>4.18</v>
      </c>
      <c r="AH525">
        <v>0.13</v>
      </c>
      <c r="AI525">
        <v>5.77</v>
      </c>
      <c r="AJ525">
        <v>3.1</v>
      </c>
      <c r="AK525">
        <v>0.23</v>
      </c>
      <c r="AL525">
        <v>100</v>
      </c>
      <c r="AM525">
        <v>-0.33</v>
      </c>
      <c r="AN525">
        <v>0.13</v>
      </c>
      <c r="AO525">
        <v>1.59</v>
      </c>
    </row>
    <row r="526" spans="1:41" x14ac:dyDescent="0.25">
      <c r="A526" t="s">
        <v>554</v>
      </c>
      <c r="B526" t="str">
        <f t="shared" si="8"/>
        <v>204R03496</v>
      </c>
      <c r="F526">
        <v>-122.2347</v>
      </c>
      <c r="G526">
        <v>37.447699999999998</v>
      </c>
      <c r="H526">
        <v>2017</v>
      </c>
      <c r="I526" t="str">
        <f>IF($B526="","",IFERROR(VLOOKUP($B526,[1]!Table1[#All],3,FALSE),""))</f>
        <v/>
      </c>
      <c r="J526" t="str">
        <f>IF($B526="","",IFERROR(VLOOKUP($B526,[1]!Table1[#All],5,FALSE),""))</f>
        <v/>
      </c>
      <c r="K526" t="str">
        <f>IF($B526="","",IFERROR(VLOOKUP($B526,[1]!Table1[#All],7,FALSE),""))</f>
        <v/>
      </c>
      <c r="L526" t="str">
        <f>IF($B526="","",IFERROR(VLOOKUP($B526,[1]!Table1[#All],70,FALSE),""))</f>
        <v/>
      </c>
      <c r="M526">
        <v>4.96</v>
      </c>
      <c r="N526" t="str">
        <f>IF($B526="","",IFERROR(VLOOKUP($B526,[1]!Table1[#All],N$1,FALSE),""))</f>
        <v/>
      </c>
      <c r="O526" t="str">
        <f>IF($B526="","",IFERROR(VLOOKUP($B526,[1]!Table1[#All],O$1,FALSE),""))</f>
        <v/>
      </c>
      <c r="P526" t="str">
        <f>IF($B526="","",IFERROR(VLOOKUP($B526,[1]!Table1[#All],P$1,FALSE),""))</f>
        <v/>
      </c>
      <c r="Q526" t="str">
        <f>IF($B526="","",IFERROR(VLOOKUP($B526,[1]!Table1[#All],Q$1,FALSE),""))</f>
        <v/>
      </c>
      <c r="R526" t="str">
        <f>IF($B526="","",IFERROR(VLOOKUP($B526,[1]!Table1[#All],R$1,FALSE),""))</f>
        <v/>
      </c>
      <c r="S526" t="str">
        <f>IF($B526="","",IFERROR(VLOOKUP($B526,[1]!Table1[#All],S$1,FALSE),""))</f>
        <v/>
      </c>
      <c r="T526" t="str">
        <f>IF($B526="","",IFERROR(VLOOKUP($B526,[1]!Table1[#All],T$1,FALSE),""))</f>
        <v/>
      </c>
      <c r="U526" t="str">
        <f>IF($B526="","",IFERROR(VLOOKUP($B526,[1]!Table1[#All],U$1,FALSE),""))</f>
        <v/>
      </c>
      <c r="V526" t="str">
        <f>IF($B526="","",IFERROR(VLOOKUP($B526,[1]!Table1[#All],V$1,FALSE),""))</f>
        <v/>
      </c>
      <c r="W526" t="str">
        <f>IF($B526="","",IFERROR(VLOOKUP($B526,[1]!Table1[#All],W$1,FALSE),""))</f>
        <v/>
      </c>
      <c r="X526" t="str">
        <f>IF($B526="","",IFERROR(VLOOKUP($B526,[1]!Table1[#All],X$1,FALSE),""))</f>
        <v/>
      </c>
      <c r="Y526" t="str">
        <f>IF($B526="","",IFERROR(VLOOKUP($B526,[1]!Table1[#All],Y$1,FALSE),""))</f>
        <v/>
      </c>
      <c r="Z526">
        <v>31</v>
      </c>
      <c r="AA526">
        <v>206</v>
      </c>
      <c r="AB526">
        <v>2193</v>
      </c>
      <c r="AC526">
        <v>54630</v>
      </c>
      <c r="AD526">
        <v>609</v>
      </c>
      <c r="AE526">
        <v>0.12</v>
      </c>
      <c r="AF526">
        <v>1.47</v>
      </c>
      <c r="AG526">
        <v>10.54</v>
      </c>
      <c r="AH526">
        <v>0.12</v>
      </c>
      <c r="AI526">
        <v>2.93</v>
      </c>
      <c r="AJ526">
        <v>1.1599999999999999</v>
      </c>
      <c r="AK526">
        <v>0.72</v>
      </c>
      <c r="AL526">
        <v>84</v>
      </c>
      <c r="AM526">
        <v>-0.91</v>
      </c>
      <c r="AN526">
        <v>0.03</v>
      </c>
      <c r="AO526">
        <v>0.7</v>
      </c>
    </row>
    <row r="527" spans="1:41" x14ac:dyDescent="0.25">
      <c r="A527" t="s">
        <v>555</v>
      </c>
      <c r="B527" t="str">
        <f t="shared" si="8"/>
        <v>205R03443</v>
      </c>
      <c r="F527">
        <v>-121.98699999999999</v>
      </c>
      <c r="G527">
        <v>37.389000000000003</v>
      </c>
      <c r="H527">
        <v>2017</v>
      </c>
      <c r="I527" t="str">
        <f>IF($B527="","",IFERROR(VLOOKUP($B527,[1]!Table1[#All],3,FALSE),""))</f>
        <v/>
      </c>
      <c r="J527" t="str">
        <f>IF($B527="","",IFERROR(VLOOKUP($B527,[1]!Table1[#All],5,FALSE),""))</f>
        <v/>
      </c>
      <c r="K527" t="str">
        <f>IF($B527="","",IFERROR(VLOOKUP($B527,[1]!Table1[#All],7,FALSE),""))</f>
        <v/>
      </c>
      <c r="L527" t="str">
        <f>IF($B527="","",IFERROR(VLOOKUP($B527,[1]!Table1[#All],70,FALSE),""))</f>
        <v/>
      </c>
      <c r="M527">
        <v>48.5</v>
      </c>
      <c r="N527" t="str">
        <f>IF($B527="","",IFERROR(VLOOKUP($B527,[1]!Table1[#All],N$1,FALSE),""))</f>
        <v/>
      </c>
      <c r="O527" t="str">
        <f>IF($B527="","",IFERROR(VLOOKUP($B527,[1]!Table1[#All],O$1,FALSE),""))</f>
        <v/>
      </c>
      <c r="P527" t="str">
        <f>IF($B527="","",IFERROR(VLOOKUP($B527,[1]!Table1[#All],P$1,FALSE),""))</f>
        <v/>
      </c>
      <c r="Q527" t="str">
        <f>IF($B527="","",IFERROR(VLOOKUP($B527,[1]!Table1[#All],Q$1,FALSE),""))</f>
        <v/>
      </c>
      <c r="R527" t="str">
        <f>IF($B527="","",IFERROR(VLOOKUP($B527,[1]!Table1[#All],R$1,FALSE),""))</f>
        <v/>
      </c>
      <c r="S527" t="str">
        <f>IF($B527="","",IFERROR(VLOOKUP($B527,[1]!Table1[#All],S$1,FALSE),""))</f>
        <v/>
      </c>
      <c r="T527" t="str">
        <f>IF($B527="","",IFERROR(VLOOKUP($B527,[1]!Table1[#All],T$1,FALSE),""))</f>
        <v/>
      </c>
      <c r="U527" t="str">
        <f>IF($B527="","",IFERROR(VLOOKUP($B527,[1]!Table1[#All],U$1,FALSE),""))</f>
        <v/>
      </c>
      <c r="V527" t="str">
        <f>IF($B527="","",IFERROR(VLOOKUP($B527,[1]!Table1[#All],V$1,FALSE),""))</f>
        <v/>
      </c>
      <c r="W527" t="str">
        <f>IF($B527="","",IFERROR(VLOOKUP($B527,[1]!Table1[#All],W$1,FALSE),""))</f>
        <v/>
      </c>
      <c r="X527" t="str">
        <f>IF($B527="","",IFERROR(VLOOKUP($B527,[1]!Table1[#All],X$1,FALSE),""))</f>
        <v/>
      </c>
      <c r="Y527" t="str">
        <f>IF($B527="","",IFERROR(VLOOKUP($B527,[1]!Table1[#All],Y$1,FALSE),""))</f>
        <v/>
      </c>
      <c r="Z527">
        <v>7</v>
      </c>
      <c r="AA527">
        <v>613</v>
      </c>
      <c r="AB527">
        <v>2147</v>
      </c>
      <c r="AC527">
        <v>37141</v>
      </c>
      <c r="AD527">
        <v>473</v>
      </c>
      <c r="AE527">
        <v>0.12</v>
      </c>
      <c r="AF527">
        <v>1.46</v>
      </c>
      <c r="AG527">
        <v>1.1100000000000001</v>
      </c>
      <c r="AH527">
        <v>0.12</v>
      </c>
      <c r="AI527">
        <v>1.97</v>
      </c>
      <c r="AJ527">
        <v>1.1299999999999999</v>
      </c>
      <c r="AK527">
        <v>0.1</v>
      </c>
      <c r="AL527">
        <v>0</v>
      </c>
      <c r="AM527">
        <v>1.44</v>
      </c>
      <c r="AN527">
        <v>0.66</v>
      </c>
      <c r="AO527">
        <v>1.69</v>
      </c>
    </row>
    <row r="528" spans="1:41" x14ac:dyDescent="0.25">
      <c r="A528" t="s">
        <v>556</v>
      </c>
      <c r="B528" t="str">
        <f t="shared" si="8"/>
        <v>204R03252</v>
      </c>
      <c r="F528">
        <v>-122.3276</v>
      </c>
      <c r="G528">
        <v>37.563200000000002</v>
      </c>
      <c r="H528">
        <v>2017</v>
      </c>
      <c r="I528" t="str">
        <f>IF($B528="","",IFERROR(VLOOKUP($B528,[1]!Table1[#All],3,FALSE),""))</f>
        <v/>
      </c>
      <c r="J528" t="str">
        <f>IF($B528="","",IFERROR(VLOOKUP($B528,[1]!Table1[#All],5,FALSE),""))</f>
        <v/>
      </c>
      <c r="K528" t="str">
        <f>IF($B528="","",IFERROR(VLOOKUP($B528,[1]!Table1[#All],7,FALSE),""))</f>
        <v/>
      </c>
      <c r="L528" t="str">
        <f>IF($B528="","",IFERROR(VLOOKUP($B528,[1]!Table1[#All],70,FALSE),""))</f>
        <v/>
      </c>
      <c r="M528">
        <v>84.8</v>
      </c>
      <c r="N528" t="str">
        <f>IF($B528="","",IFERROR(VLOOKUP($B528,[1]!Table1[#All],N$1,FALSE),""))</f>
        <v/>
      </c>
      <c r="O528" t="str">
        <f>IF($B528="","",IFERROR(VLOOKUP($B528,[1]!Table1[#All],O$1,FALSE),""))</f>
        <v/>
      </c>
      <c r="P528" t="str">
        <f>IF($B528="","",IFERROR(VLOOKUP($B528,[1]!Table1[#All],P$1,FALSE),""))</f>
        <v/>
      </c>
      <c r="Q528" t="str">
        <f>IF($B528="","",IFERROR(VLOOKUP($B528,[1]!Table1[#All],Q$1,FALSE),""))</f>
        <v/>
      </c>
      <c r="R528" t="str">
        <f>IF($B528="","",IFERROR(VLOOKUP($B528,[1]!Table1[#All],R$1,FALSE),""))</f>
        <v/>
      </c>
      <c r="S528" t="str">
        <f>IF($B528="","",IFERROR(VLOOKUP($B528,[1]!Table1[#All],S$1,FALSE),""))</f>
        <v/>
      </c>
      <c r="T528" t="str">
        <f>IF($B528="","",IFERROR(VLOOKUP($B528,[1]!Table1[#All],T$1,FALSE),""))</f>
        <v/>
      </c>
      <c r="U528" t="str">
        <f>IF($B528="","",IFERROR(VLOOKUP($B528,[1]!Table1[#All],U$1,FALSE),""))</f>
        <v/>
      </c>
      <c r="V528" t="str">
        <f>IF($B528="","",IFERROR(VLOOKUP($B528,[1]!Table1[#All],V$1,FALSE),""))</f>
        <v/>
      </c>
      <c r="W528" t="str">
        <f>IF($B528="","",IFERROR(VLOOKUP($B528,[1]!Table1[#All],W$1,FALSE),""))</f>
        <v/>
      </c>
      <c r="X528" t="str">
        <f>IF($B528="","",IFERROR(VLOOKUP($B528,[1]!Table1[#All],X$1,FALSE),""))</f>
        <v/>
      </c>
      <c r="Y528" t="str">
        <f>IF($B528="","",IFERROR(VLOOKUP($B528,[1]!Table1[#All],Y$1,FALSE),""))</f>
        <v/>
      </c>
      <c r="Z528">
        <v>8</v>
      </c>
      <c r="AA528">
        <v>627</v>
      </c>
      <c r="AB528">
        <v>1964</v>
      </c>
      <c r="AC528">
        <v>50812</v>
      </c>
      <c r="AD528">
        <v>833</v>
      </c>
      <c r="AE528">
        <v>0.08</v>
      </c>
      <c r="AF528">
        <v>1.43</v>
      </c>
      <c r="AG528">
        <v>7.09</v>
      </c>
      <c r="AH528">
        <v>0.08</v>
      </c>
      <c r="AI528">
        <v>3.8</v>
      </c>
      <c r="AJ528">
        <v>1.72</v>
      </c>
      <c r="AK528">
        <v>0.38</v>
      </c>
      <c r="AL528">
        <v>90</v>
      </c>
      <c r="AM528">
        <v>-0.64</v>
      </c>
      <c r="AN528">
        <v>0.03</v>
      </c>
      <c r="AO528">
        <v>1.93</v>
      </c>
    </row>
    <row r="529" spans="1:41" x14ac:dyDescent="0.25">
      <c r="A529" t="s">
        <v>557</v>
      </c>
      <c r="B529" t="str">
        <f t="shared" si="8"/>
        <v>202R00552</v>
      </c>
      <c r="F529">
        <v>-122.3135</v>
      </c>
      <c r="G529">
        <v>37.387999999999998</v>
      </c>
      <c r="H529">
        <v>2017</v>
      </c>
      <c r="I529" t="str">
        <f>IF($B529="","",IFERROR(VLOOKUP($B529,[1]!Table1[#All],3,FALSE),""))</f>
        <v/>
      </c>
      <c r="J529" t="str">
        <f>IF($B529="","",IFERROR(VLOOKUP($B529,[1]!Table1[#All],5,FALSE),""))</f>
        <v/>
      </c>
      <c r="K529" t="str">
        <f>IF($B529="","",IFERROR(VLOOKUP($B529,[1]!Table1[#All],7,FALSE),""))</f>
        <v/>
      </c>
      <c r="L529" t="str">
        <f>IF($B529="","",IFERROR(VLOOKUP($B529,[1]!Table1[#All],70,FALSE),""))</f>
        <v/>
      </c>
      <c r="M529">
        <v>3.06</v>
      </c>
      <c r="N529" t="str">
        <f>IF($B529="","",IFERROR(VLOOKUP($B529,[1]!Table1[#All],N$1,FALSE),""))</f>
        <v/>
      </c>
      <c r="O529" t="str">
        <f>IF($B529="","",IFERROR(VLOOKUP($B529,[1]!Table1[#All],O$1,FALSE),""))</f>
        <v/>
      </c>
      <c r="P529" t="str">
        <f>IF($B529="","",IFERROR(VLOOKUP($B529,[1]!Table1[#All],P$1,FALSE),""))</f>
        <v/>
      </c>
      <c r="Q529" t="str">
        <f>IF($B529="","",IFERROR(VLOOKUP($B529,[1]!Table1[#All],Q$1,FALSE),""))</f>
        <v/>
      </c>
      <c r="R529" t="str">
        <f>IF($B529="","",IFERROR(VLOOKUP($B529,[1]!Table1[#All],R$1,FALSE),""))</f>
        <v/>
      </c>
      <c r="S529" t="str">
        <f>IF($B529="","",IFERROR(VLOOKUP($B529,[1]!Table1[#All],S$1,FALSE),""))</f>
        <v/>
      </c>
      <c r="T529" t="str">
        <f>IF($B529="","",IFERROR(VLOOKUP($B529,[1]!Table1[#All],T$1,FALSE),""))</f>
        <v/>
      </c>
      <c r="U529" t="str">
        <f>IF($B529="","",IFERROR(VLOOKUP($B529,[1]!Table1[#All],U$1,FALSE),""))</f>
        <v/>
      </c>
      <c r="V529" t="str">
        <f>IF($B529="","",IFERROR(VLOOKUP($B529,[1]!Table1[#All],V$1,FALSE),""))</f>
        <v/>
      </c>
      <c r="W529" t="str">
        <f>IF($B529="","",IFERROR(VLOOKUP($B529,[1]!Table1[#All],W$1,FALSE),""))</f>
        <v/>
      </c>
      <c r="X529" t="str">
        <f>IF($B529="","",IFERROR(VLOOKUP($B529,[1]!Table1[#All],X$1,FALSE),""))</f>
        <v/>
      </c>
      <c r="Y529" t="str">
        <f>IF($B529="","",IFERROR(VLOOKUP($B529,[1]!Table1[#All],Y$1,FALSE),""))</f>
        <v/>
      </c>
      <c r="Z529">
        <v>295</v>
      </c>
      <c r="AA529">
        <v>438</v>
      </c>
      <c r="AB529">
        <v>1934</v>
      </c>
      <c r="AC529">
        <v>85621</v>
      </c>
      <c r="AD529">
        <v>1378</v>
      </c>
      <c r="AE529">
        <v>0.13</v>
      </c>
      <c r="AF529">
        <v>1.46</v>
      </c>
      <c r="AG529">
        <v>2.06</v>
      </c>
      <c r="AH529">
        <v>0.13</v>
      </c>
      <c r="AI529">
        <v>4.45</v>
      </c>
      <c r="AJ529">
        <v>4.33</v>
      </c>
      <c r="AK529">
        <v>1.02</v>
      </c>
      <c r="AL529">
        <v>100</v>
      </c>
      <c r="AM529">
        <v>-0.75</v>
      </c>
      <c r="AN529">
        <v>0.04</v>
      </c>
      <c r="AO529">
        <v>0.49</v>
      </c>
    </row>
    <row r="530" spans="1:41" x14ac:dyDescent="0.25">
      <c r="A530" t="s">
        <v>558</v>
      </c>
      <c r="B530" t="str">
        <f t="shared" si="8"/>
        <v>204R02611</v>
      </c>
      <c r="F530">
        <v>-122.2045</v>
      </c>
      <c r="G530">
        <v>37.452300000000001</v>
      </c>
      <c r="H530">
        <v>2017</v>
      </c>
      <c r="I530" t="str">
        <f>IF($B530="","",IFERROR(VLOOKUP($B530,[1]!Table1[#All],3,FALSE),""))</f>
        <v/>
      </c>
      <c r="J530" t="str">
        <f>IF($B530="","",IFERROR(VLOOKUP($B530,[1]!Table1[#All],5,FALSE),""))</f>
        <v/>
      </c>
      <c r="K530" t="str">
        <f>IF($B530="","",IFERROR(VLOOKUP($B530,[1]!Table1[#All],7,FALSE),""))</f>
        <v/>
      </c>
      <c r="L530" t="str">
        <f>IF($B530="","",IFERROR(VLOOKUP($B530,[1]!Table1[#All],70,FALSE),""))</f>
        <v/>
      </c>
      <c r="M530">
        <v>9.27</v>
      </c>
      <c r="N530" t="str">
        <f>IF($B530="","",IFERROR(VLOOKUP($B530,[1]!Table1[#All],N$1,FALSE),""))</f>
        <v/>
      </c>
      <c r="O530" t="str">
        <f>IF($B530="","",IFERROR(VLOOKUP($B530,[1]!Table1[#All],O$1,FALSE),""))</f>
        <v/>
      </c>
      <c r="P530" t="str">
        <f>IF($B530="","",IFERROR(VLOOKUP($B530,[1]!Table1[#All],P$1,FALSE),""))</f>
        <v/>
      </c>
      <c r="Q530" t="str">
        <f>IF($B530="","",IFERROR(VLOOKUP($B530,[1]!Table1[#All],Q$1,FALSE),""))</f>
        <v/>
      </c>
      <c r="R530" t="str">
        <f>IF($B530="","",IFERROR(VLOOKUP($B530,[1]!Table1[#All],R$1,FALSE),""))</f>
        <v/>
      </c>
      <c r="S530" t="str">
        <f>IF($B530="","",IFERROR(VLOOKUP($B530,[1]!Table1[#All],S$1,FALSE),""))</f>
        <v/>
      </c>
      <c r="T530" t="str">
        <f>IF($B530="","",IFERROR(VLOOKUP($B530,[1]!Table1[#All],T$1,FALSE),""))</f>
        <v/>
      </c>
      <c r="U530" t="str">
        <f>IF($B530="","",IFERROR(VLOOKUP($B530,[1]!Table1[#All],U$1,FALSE),""))</f>
        <v/>
      </c>
      <c r="V530" t="str">
        <f>IF($B530="","",IFERROR(VLOOKUP($B530,[1]!Table1[#All],V$1,FALSE),""))</f>
        <v/>
      </c>
      <c r="W530" t="str">
        <f>IF($B530="","",IFERROR(VLOOKUP($B530,[1]!Table1[#All],W$1,FALSE),""))</f>
        <v/>
      </c>
      <c r="X530" t="str">
        <f>IF($B530="","",IFERROR(VLOOKUP($B530,[1]!Table1[#All],X$1,FALSE),""))</f>
        <v/>
      </c>
      <c r="Y530" t="str">
        <f>IF($B530="","",IFERROR(VLOOKUP($B530,[1]!Table1[#All],Y$1,FALSE),""))</f>
        <v/>
      </c>
      <c r="Z530">
        <v>21</v>
      </c>
      <c r="AA530">
        <v>131</v>
      </c>
      <c r="AB530">
        <v>2139</v>
      </c>
      <c r="AC530">
        <v>45413</v>
      </c>
      <c r="AD530">
        <v>504</v>
      </c>
      <c r="AE530">
        <v>0.13</v>
      </c>
      <c r="AF530">
        <v>1.46</v>
      </c>
      <c r="AG530">
        <v>2.39</v>
      </c>
      <c r="AH530">
        <v>0.13</v>
      </c>
      <c r="AI530">
        <v>5.17</v>
      </c>
      <c r="AJ530">
        <v>0.98</v>
      </c>
      <c r="AK530">
        <v>0.76</v>
      </c>
      <c r="AL530">
        <v>43</v>
      </c>
      <c r="AM530">
        <v>-0.14000000000000001</v>
      </c>
      <c r="AN530">
        <v>0.21</v>
      </c>
      <c r="AO530">
        <v>0.97</v>
      </c>
    </row>
    <row r="531" spans="1:41" x14ac:dyDescent="0.25">
      <c r="A531" t="s">
        <v>559</v>
      </c>
      <c r="B531" t="str">
        <f t="shared" si="8"/>
        <v>205R00609</v>
      </c>
      <c r="F531">
        <v>-121.46120000000001</v>
      </c>
      <c r="G531">
        <v>37.074199999999998</v>
      </c>
      <c r="H531">
        <v>2017</v>
      </c>
      <c r="I531" t="str">
        <f>IF($B531="","",IFERROR(VLOOKUP($B531,[1]!Table1[#All],3,FALSE),""))</f>
        <v/>
      </c>
      <c r="J531" t="str">
        <f>IF($B531="","",IFERROR(VLOOKUP($B531,[1]!Table1[#All],5,FALSE),""))</f>
        <v/>
      </c>
      <c r="K531" t="str">
        <f>IF($B531="","",IFERROR(VLOOKUP($B531,[1]!Table1[#All],7,FALSE),""))</f>
        <v/>
      </c>
      <c r="L531" t="str">
        <f>IF($B531="","",IFERROR(VLOOKUP($B531,[1]!Table1[#All],70,FALSE),""))</f>
        <v/>
      </c>
      <c r="M531">
        <v>27.84</v>
      </c>
      <c r="N531" t="str">
        <f>IF($B531="","",IFERROR(VLOOKUP($B531,[1]!Table1[#All],N$1,FALSE),""))</f>
        <v/>
      </c>
      <c r="O531" t="str">
        <f>IF($B531="","",IFERROR(VLOOKUP($B531,[1]!Table1[#All],O$1,FALSE),""))</f>
        <v/>
      </c>
      <c r="P531" t="str">
        <f>IF($B531="","",IFERROR(VLOOKUP($B531,[1]!Table1[#All],P$1,FALSE),""))</f>
        <v/>
      </c>
      <c r="Q531" t="str">
        <f>IF($B531="","",IFERROR(VLOOKUP($B531,[1]!Table1[#All],Q$1,FALSE),""))</f>
        <v/>
      </c>
      <c r="R531" t="str">
        <f>IF($B531="","",IFERROR(VLOOKUP($B531,[1]!Table1[#All],R$1,FALSE),""))</f>
        <v/>
      </c>
      <c r="S531" t="str">
        <f>IF($B531="","",IFERROR(VLOOKUP($B531,[1]!Table1[#All],S$1,FALSE),""))</f>
        <v/>
      </c>
      <c r="T531" t="str">
        <f>IF($B531="","",IFERROR(VLOOKUP($B531,[1]!Table1[#All],T$1,FALSE),""))</f>
        <v/>
      </c>
      <c r="U531" t="str">
        <f>IF($B531="","",IFERROR(VLOOKUP($B531,[1]!Table1[#All],U$1,FALSE),""))</f>
        <v/>
      </c>
      <c r="V531" t="str">
        <f>IF($B531="","",IFERROR(VLOOKUP($B531,[1]!Table1[#All],V$1,FALSE),""))</f>
        <v/>
      </c>
      <c r="W531" t="str">
        <f>IF($B531="","",IFERROR(VLOOKUP($B531,[1]!Table1[#All],W$1,FALSE),""))</f>
        <v/>
      </c>
      <c r="X531" t="str">
        <f>IF($B531="","",IFERROR(VLOOKUP($B531,[1]!Table1[#All],X$1,FALSE),""))</f>
        <v/>
      </c>
      <c r="Y531" t="str">
        <f>IF($B531="","",IFERROR(VLOOKUP($B531,[1]!Table1[#All],Y$1,FALSE),""))</f>
        <v/>
      </c>
      <c r="Z531">
        <v>266</v>
      </c>
      <c r="AA531">
        <v>536</v>
      </c>
      <c r="AB531">
        <v>2185</v>
      </c>
      <c r="AC531">
        <v>61918</v>
      </c>
      <c r="AD531">
        <v>429</v>
      </c>
      <c r="AE531">
        <v>0.04</v>
      </c>
      <c r="AF531">
        <v>1.53</v>
      </c>
      <c r="AG531">
        <v>4.03</v>
      </c>
      <c r="AH531">
        <v>0.04</v>
      </c>
      <c r="AI531">
        <v>4.5</v>
      </c>
      <c r="AJ531">
        <v>3.33</v>
      </c>
      <c r="AK531">
        <v>0.15</v>
      </c>
      <c r="AL531">
        <v>100</v>
      </c>
      <c r="AM531">
        <v>-0.69</v>
      </c>
      <c r="AN531">
        <v>0.02</v>
      </c>
      <c r="AO531">
        <v>1.44</v>
      </c>
    </row>
    <row r="532" spans="1:41" x14ac:dyDescent="0.25">
      <c r="A532" t="s">
        <v>560</v>
      </c>
      <c r="B532" t="str">
        <f t="shared" si="8"/>
        <v>205R00645</v>
      </c>
      <c r="F532">
        <v>-121.61409999999999</v>
      </c>
      <c r="G532">
        <v>37.171100000000003</v>
      </c>
      <c r="H532">
        <v>2017</v>
      </c>
      <c r="I532" t="str">
        <f>IF($B532="","",IFERROR(VLOOKUP($B532,[1]!Table1[#All],3,FALSE),""))</f>
        <v/>
      </c>
      <c r="J532" t="str">
        <f>IF($B532="","",IFERROR(VLOOKUP($B532,[1]!Table1[#All],5,FALSE),""))</f>
        <v/>
      </c>
      <c r="K532" t="str">
        <f>IF($B532="","",IFERROR(VLOOKUP($B532,[1]!Table1[#All],7,FALSE),""))</f>
        <v/>
      </c>
      <c r="L532" t="str">
        <f>IF($B532="","",IFERROR(VLOOKUP($B532,[1]!Table1[#All],70,FALSE),""))</f>
        <v/>
      </c>
      <c r="M532">
        <v>27.26</v>
      </c>
      <c r="N532" t="str">
        <f>IF($B532="","",IFERROR(VLOOKUP($B532,[1]!Table1[#All],N$1,FALSE),""))</f>
        <v/>
      </c>
      <c r="O532" t="str">
        <f>IF($B532="","",IFERROR(VLOOKUP($B532,[1]!Table1[#All],O$1,FALSE),""))</f>
        <v/>
      </c>
      <c r="P532" t="str">
        <f>IF($B532="","",IFERROR(VLOOKUP($B532,[1]!Table1[#All],P$1,FALSE),""))</f>
        <v/>
      </c>
      <c r="Q532" t="str">
        <f>IF($B532="","",IFERROR(VLOOKUP($B532,[1]!Table1[#All],Q$1,FALSE),""))</f>
        <v/>
      </c>
      <c r="R532" t="str">
        <f>IF($B532="","",IFERROR(VLOOKUP($B532,[1]!Table1[#All],R$1,FALSE),""))</f>
        <v/>
      </c>
      <c r="S532" t="str">
        <f>IF($B532="","",IFERROR(VLOOKUP($B532,[1]!Table1[#All],S$1,FALSE),""))</f>
        <v/>
      </c>
      <c r="T532" t="str">
        <f>IF($B532="","",IFERROR(VLOOKUP($B532,[1]!Table1[#All],T$1,FALSE),""))</f>
        <v/>
      </c>
      <c r="U532" t="str">
        <f>IF($B532="","",IFERROR(VLOOKUP($B532,[1]!Table1[#All],U$1,FALSE),""))</f>
        <v/>
      </c>
      <c r="V532" t="str">
        <f>IF($B532="","",IFERROR(VLOOKUP($B532,[1]!Table1[#All],V$1,FALSE),""))</f>
        <v/>
      </c>
      <c r="W532" t="str">
        <f>IF($B532="","",IFERROR(VLOOKUP($B532,[1]!Table1[#All],W$1,FALSE),""))</f>
        <v/>
      </c>
      <c r="X532" t="str">
        <f>IF($B532="","",IFERROR(VLOOKUP($B532,[1]!Table1[#All],X$1,FALSE),""))</f>
        <v/>
      </c>
      <c r="Y532" t="str">
        <f>IF($B532="","",IFERROR(VLOOKUP($B532,[1]!Table1[#All],Y$1,FALSE),""))</f>
        <v/>
      </c>
      <c r="Z532">
        <v>202</v>
      </c>
      <c r="AA532">
        <v>707</v>
      </c>
      <c r="AB532">
        <v>2252</v>
      </c>
      <c r="AC532">
        <v>56109</v>
      </c>
      <c r="AD532">
        <v>568</v>
      </c>
      <c r="AE532">
        <v>0.11</v>
      </c>
      <c r="AF532">
        <v>1.53</v>
      </c>
      <c r="AG532">
        <v>5.61</v>
      </c>
      <c r="AH532">
        <v>0.11</v>
      </c>
      <c r="AI532">
        <v>13.63</v>
      </c>
      <c r="AJ532">
        <v>3.33</v>
      </c>
      <c r="AK532">
        <v>0.87</v>
      </c>
      <c r="AL532">
        <v>100</v>
      </c>
      <c r="AM532">
        <v>-0.67</v>
      </c>
      <c r="AN532">
        <v>0.05</v>
      </c>
      <c r="AO532">
        <v>1.44</v>
      </c>
    </row>
    <row r="533" spans="1:41" x14ac:dyDescent="0.25">
      <c r="A533" t="s">
        <v>561</v>
      </c>
      <c r="B533" t="str">
        <f t="shared" si="8"/>
        <v>205R03091</v>
      </c>
      <c r="F533">
        <v>-121.7859</v>
      </c>
      <c r="G533">
        <v>37.399299999999997</v>
      </c>
      <c r="H533">
        <v>2017</v>
      </c>
      <c r="I533" t="str">
        <f>IF($B533="","",IFERROR(VLOOKUP($B533,[1]!Table1[#All],3,FALSE),""))</f>
        <v/>
      </c>
      <c r="J533" t="str">
        <f>IF($B533="","",IFERROR(VLOOKUP($B533,[1]!Table1[#All],5,FALSE),""))</f>
        <v/>
      </c>
      <c r="K533" t="str">
        <f>IF($B533="","",IFERROR(VLOOKUP($B533,[1]!Table1[#All],7,FALSE),""))</f>
        <v/>
      </c>
      <c r="L533" t="str">
        <f>IF($B533="","",IFERROR(VLOOKUP($B533,[1]!Table1[#All],70,FALSE),""))</f>
        <v/>
      </c>
      <c r="M533">
        <v>33.840000000000003</v>
      </c>
      <c r="N533" t="str">
        <f>IF($B533="","",IFERROR(VLOOKUP($B533,[1]!Table1[#All],N$1,FALSE),""))</f>
        <v/>
      </c>
      <c r="O533" t="str">
        <f>IF($B533="","",IFERROR(VLOOKUP($B533,[1]!Table1[#All],O$1,FALSE),""))</f>
        <v/>
      </c>
      <c r="P533" t="str">
        <f>IF($B533="","",IFERROR(VLOOKUP($B533,[1]!Table1[#All],P$1,FALSE),""))</f>
        <v/>
      </c>
      <c r="Q533" t="str">
        <f>IF($B533="","",IFERROR(VLOOKUP($B533,[1]!Table1[#All],Q$1,FALSE),""))</f>
        <v/>
      </c>
      <c r="R533" t="str">
        <f>IF($B533="","",IFERROR(VLOOKUP($B533,[1]!Table1[#All],R$1,FALSE),""))</f>
        <v/>
      </c>
      <c r="S533" t="str">
        <f>IF($B533="","",IFERROR(VLOOKUP($B533,[1]!Table1[#All],S$1,FALSE),""))</f>
        <v/>
      </c>
      <c r="T533" t="str">
        <f>IF($B533="","",IFERROR(VLOOKUP($B533,[1]!Table1[#All],T$1,FALSE),""))</f>
        <v/>
      </c>
      <c r="U533" t="str">
        <f>IF($B533="","",IFERROR(VLOOKUP($B533,[1]!Table1[#All],U$1,FALSE),""))</f>
        <v/>
      </c>
      <c r="V533" t="str">
        <f>IF($B533="","",IFERROR(VLOOKUP($B533,[1]!Table1[#All],V$1,FALSE),""))</f>
        <v/>
      </c>
      <c r="W533" t="str">
        <f>IF($B533="","",IFERROR(VLOOKUP($B533,[1]!Table1[#All],W$1,FALSE),""))</f>
        <v/>
      </c>
      <c r="X533" t="str">
        <f>IF($B533="","",IFERROR(VLOOKUP($B533,[1]!Table1[#All],X$1,FALSE),""))</f>
        <v/>
      </c>
      <c r="Y533" t="str">
        <f>IF($B533="","",IFERROR(VLOOKUP($B533,[1]!Table1[#All],Y$1,FALSE),""))</f>
        <v/>
      </c>
      <c r="Z533">
        <v>247</v>
      </c>
      <c r="AA533">
        <v>659</v>
      </c>
      <c r="AB533">
        <v>2039</v>
      </c>
      <c r="AC533">
        <v>62473</v>
      </c>
      <c r="AD533">
        <v>712</v>
      </c>
      <c r="AE533">
        <v>0.09</v>
      </c>
      <c r="AF533">
        <v>1.53</v>
      </c>
      <c r="AG533">
        <v>3.85</v>
      </c>
      <c r="AH533">
        <v>0.09</v>
      </c>
      <c r="AI533">
        <v>7.1</v>
      </c>
      <c r="AJ533">
        <v>3.09</v>
      </c>
      <c r="AK533">
        <v>0.37</v>
      </c>
      <c r="AL533">
        <v>100</v>
      </c>
      <c r="AM533">
        <v>-0.72</v>
      </c>
      <c r="AN533">
        <v>0.05</v>
      </c>
      <c r="AO533">
        <v>1.53</v>
      </c>
    </row>
    <row r="534" spans="1:41" x14ac:dyDescent="0.25">
      <c r="A534" t="s">
        <v>562</v>
      </c>
      <c r="B534" t="str">
        <f t="shared" si="8"/>
        <v>205R03011</v>
      </c>
      <c r="F534">
        <v>-121.85890000000001</v>
      </c>
      <c r="G534">
        <v>37.411499999999997</v>
      </c>
      <c r="H534">
        <v>2017</v>
      </c>
      <c r="I534" t="str">
        <f>IF($B534="","",IFERROR(VLOOKUP($B534,[1]!Table1[#All],3,FALSE),""))</f>
        <v/>
      </c>
      <c r="J534" t="str">
        <f>IF($B534="","",IFERROR(VLOOKUP($B534,[1]!Table1[#All],5,FALSE),""))</f>
        <v/>
      </c>
      <c r="K534" t="str">
        <f>IF($B534="","",IFERROR(VLOOKUP($B534,[1]!Table1[#All],7,FALSE),""))</f>
        <v/>
      </c>
      <c r="L534" t="str">
        <f>IF($B534="","",IFERROR(VLOOKUP($B534,[1]!Table1[#All],70,FALSE),""))</f>
        <v/>
      </c>
      <c r="M534">
        <v>13.04</v>
      </c>
      <c r="N534" t="str">
        <f>IF($B534="","",IFERROR(VLOOKUP($B534,[1]!Table1[#All],N$1,FALSE),""))</f>
        <v/>
      </c>
      <c r="O534" t="str">
        <f>IF($B534="","",IFERROR(VLOOKUP($B534,[1]!Table1[#All],O$1,FALSE),""))</f>
        <v/>
      </c>
      <c r="P534" t="str">
        <f>IF($B534="","",IFERROR(VLOOKUP($B534,[1]!Table1[#All],P$1,FALSE),""))</f>
        <v/>
      </c>
      <c r="Q534" t="str">
        <f>IF($B534="","",IFERROR(VLOOKUP($B534,[1]!Table1[#All],Q$1,FALSE),""))</f>
        <v/>
      </c>
      <c r="R534" t="str">
        <f>IF($B534="","",IFERROR(VLOOKUP($B534,[1]!Table1[#All],R$1,FALSE),""))</f>
        <v/>
      </c>
      <c r="S534" t="str">
        <f>IF($B534="","",IFERROR(VLOOKUP($B534,[1]!Table1[#All],S$1,FALSE),""))</f>
        <v/>
      </c>
      <c r="T534" t="str">
        <f>IF($B534="","",IFERROR(VLOOKUP($B534,[1]!Table1[#All],T$1,FALSE),""))</f>
        <v/>
      </c>
      <c r="U534" t="str">
        <f>IF($B534="","",IFERROR(VLOOKUP($B534,[1]!Table1[#All],U$1,FALSE),""))</f>
        <v/>
      </c>
      <c r="V534" t="str">
        <f>IF($B534="","",IFERROR(VLOOKUP($B534,[1]!Table1[#All],V$1,FALSE),""))</f>
        <v/>
      </c>
      <c r="W534" t="str">
        <f>IF($B534="","",IFERROR(VLOOKUP($B534,[1]!Table1[#All],W$1,FALSE),""))</f>
        <v/>
      </c>
      <c r="X534" t="str">
        <f>IF($B534="","",IFERROR(VLOOKUP($B534,[1]!Table1[#All],X$1,FALSE),""))</f>
        <v/>
      </c>
      <c r="Y534" t="str">
        <f>IF($B534="","",IFERROR(VLOOKUP($B534,[1]!Table1[#All],Y$1,FALSE),""))</f>
        <v/>
      </c>
      <c r="Z534">
        <v>49</v>
      </c>
      <c r="AA534">
        <v>641</v>
      </c>
      <c r="AB534">
        <v>2154</v>
      </c>
      <c r="AC534">
        <v>37978</v>
      </c>
      <c r="AD534">
        <v>606</v>
      </c>
      <c r="AE534">
        <v>0.11</v>
      </c>
      <c r="AF534">
        <v>1.53</v>
      </c>
      <c r="AG534">
        <v>3.76</v>
      </c>
      <c r="AH534">
        <v>0.11</v>
      </c>
      <c r="AI534">
        <v>10.25</v>
      </c>
      <c r="AJ534">
        <v>2.06</v>
      </c>
      <c r="AK534">
        <v>0.66</v>
      </c>
      <c r="AL534">
        <v>100</v>
      </c>
      <c r="AM534">
        <v>-0.55000000000000004</v>
      </c>
      <c r="AN534">
        <v>0.12</v>
      </c>
      <c r="AO534">
        <v>1.1200000000000001</v>
      </c>
    </row>
    <row r="535" spans="1:41" x14ac:dyDescent="0.25">
      <c r="A535" t="s">
        <v>563</v>
      </c>
      <c r="B535" t="str">
        <f t="shared" si="8"/>
        <v>205R02787</v>
      </c>
      <c r="F535">
        <v>-122.1233</v>
      </c>
      <c r="G535">
        <v>37.433</v>
      </c>
      <c r="H535">
        <v>2017</v>
      </c>
      <c r="I535" t="str">
        <f>IF($B535="","",IFERROR(VLOOKUP($B535,[1]!Table1[#All],3,FALSE),""))</f>
        <v/>
      </c>
      <c r="J535" t="str">
        <f>IF($B535="","",IFERROR(VLOOKUP($B535,[1]!Table1[#All],5,FALSE),""))</f>
        <v/>
      </c>
      <c r="K535" t="str">
        <f>IF($B535="","",IFERROR(VLOOKUP($B535,[1]!Table1[#All],7,FALSE),""))</f>
        <v/>
      </c>
      <c r="L535" t="str">
        <f>IF($B535="","",IFERROR(VLOOKUP($B535,[1]!Table1[#All],70,FALSE),""))</f>
        <v/>
      </c>
      <c r="M535">
        <v>27.27</v>
      </c>
      <c r="N535" t="str">
        <f>IF($B535="","",IFERROR(VLOOKUP($B535,[1]!Table1[#All],N$1,FALSE),""))</f>
        <v/>
      </c>
      <c r="O535" t="str">
        <f>IF($B535="","",IFERROR(VLOOKUP($B535,[1]!Table1[#All],O$1,FALSE),""))</f>
        <v/>
      </c>
      <c r="P535" t="str">
        <f>IF($B535="","",IFERROR(VLOOKUP($B535,[1]!Table1[#All],P$1,FALSE),""))</f>
        <v/>
      </c>
      <c r="Q535" t="str">
        <f>IF($B535="","",IFERROR(VLOOKUP($B535,[1]!Table1[#All],Q$1,FALSE),""))</f>
        <v/>
      </c>
      <c r="R535" t="str">
        <f>IF($B535="","",IFERROR(VLOOKUP($B535,[1]!Table1[#All],R$1,FALSE),""))</f>
        <v/>
      </c>
      <c r="S535" t="str">
        <f>IF($B535="","",IFERROR(VLOOKUP($B535,[1]!Table1[#All],S$1,FALSE),""))</f>
        <v/>
      </c>
      <c r="T535" t="str">
        <f>IF($B535="","",IFERROR(VLOOKUP($B535,[1]!Table1[#All],T$1,FALSE),""))</f>
        <v/>
      </c>
      <c r="U535" t="str">
        <f>IF($B535="","",IFERROR(VLOOKUP($B535,[1]!Table1[#All],U$1,FALSE),""))</f>
        <v/>
      </c>
      <c r="V535" t="str">
        <f>IF($B535="","",IFERROR(VLOOKUP($B535,[1]!Table1[#All],V$1,FALSE),""))</f>
        <v/>
      </c>
      <c r="W535" t="str">
        <f>IF($B535="","",IFERROR(VLOOKUP($B535,[1]!Table1[#All],W$1,FALSE),""))</f>
        <v/>
      </c>
      <c r="X535" t="str">
        <f>IF($B535="","",IFERROR(VLOOKUP($B535,[1]!Table1[#All],X$1,FALSE),""))</f>
        <v/>
      </c>
      <c r="Y535" t="str">
        <f>IF($B535="","",IFERROR(VLOOKUP($B535,[1]!Table1[#All],Y$1,FALSE),""))</f>
        <v/>
      </c>
      <c r="Z535">
        <v>4</v>
      </c>
      <c r="AA535">
        <v>286</v>
      </c>
      <c r="AB535">
        <v>2126</v>
      </c>
      <c r="AC535">
        <v>41591</v>
      </c>
      <c r="AD535">
        <v>491</v>
      </c>
      <c r="AE535">
        <v>0.15</v>
      </c>
      <c r="AF535">
        <v>1.47</v>
      </c>
      <c r="AG535">
        <v>3.42</v>
      </c>
      <c r="AH535">
        <v>0.15</v>
      </c>
      <c r="AI535">
        <v>6.18</v>
      </c>
      <c r="AJ535">
        <v>0.96</v>
      </c>
      <c r="AK535">
        <v>0.32</v>
      </c>
      <c r="AL535">
        <v>18</v>
      </c>
      <c r="AM535">
        <v>0.11</v>
      </c>
      <c r="AN535">
        <v>0.25</v>
      </c>
      <c r="AO535">
        <v>1.44</v>
      </c>
    </row>
    <row r="536" spans="1:41" x14ac:dyDescent="0.25">
      <c r="A536" t="s">
        <v>564</v>
      </c>
      <c r="B536" t="str">
        <f t="shared" si="8"/>
        <v>205R02915</v>
      </c>
      <c r="F536">
        <v>-122.0701</v>
      </c>
      <c r="G536">
        <v>37.306899999999999</v>
      </c>
      <c r="H536">
        <v>2017</v>
      </c>
      <c r="I536" t="str">
        <f>IF($B536="","",IFERROR(VLOOKUP($B536,[1]!Table1[#All],3,FALSE),""))</f>
        <v/>
      </c>
      <c r="J536" t="str">
        <f>IF($B536="","",IFERROR(VLOOKUP($B536,[1]!Table1[#All],5,FALSE),""))</f>
        <v/>
      </c>
      <c r="K536" t="str">
        <f>IF($B536="","",IFERROR(VLOOKUP($B536,[1]!Table1[#All],7,FALSE),""))</f>
        <v/>
      </c>
      <c r="L536" t="str">
        <f>IF($B536="","",IFERROR(VLOOKUP($B536,[1]!Table1[#All],70,FALSE),""))</f>
        <v/>
      </c>
      <c r="M536">
        <v>46.81</v>
      </c>
      <c r="N536" t="str">
        <f>IF($B536="","",IFERROR(VLOOKUP($B536,[1]!Table1[#All],N$1,FALSE),""))</f>
        <v/>
      </c>
      <c r="O536" t="str">
        <f>IF($B536="","",IFERROR(VLOOKUP($B536,[1]!Table1[#All],O$1,FALSE),""))</f>
        <v/>
      </c>
      <c r="P536" t="str">
        <f>IF($B536="","",IFERROR(VLOOKUP($B536,[1]!Table1[#All],P$1,FALSE),""))</f>
        <v/>
      </c>
      <c r="Q536" t="str">
        <f>IF($B536="","",IFERROR(VLOOKUP($B536,[1]!Table1[#All],Q$1,FALSE),""))</f>
        <v/>
      </c>
      <c r="R536" t="str">
        <f>IF($B536="","",IFERROR(VLOOKUP($B536,[1]!Table1[#All],R$1,FALSE),""))</f>
        <v/>
      </c>
      <c r="S536" t="str">
        <f>IF($B536="","",IFERROR(VLOOKUP($B536,[1]!Table1[#All],S$1,FALSE),""))</f>
        <v/>
      </c>
      <c r="T536" t="str">
        <f>IF($B536="","",IFERROR(VLOOKUP($B536,[1]!Table1[#All],T$1,FALSE),""))</f>
        <v/>
      </c>
      <c r="U536" t="str">
        <f>IF($B536="","",IFERROR(VLOOKUP($B536,[1]!Table1[#All],U$1,FALSE),""))</f>
        <v/>
      </c>
      <c r="V536" t="str">
        <f>IF($B536="","",IFERROR(VLOOKUP($B536,[1]!Table1[#All],V$1,FALSE),""))</f>
        <v/>
      </c>
      <c r="W536" t="str">
        <f>IF($B536="","",IFERROR(VLOOKUP($B536,[1]!Table1[#All],W$1,FALSE),""))</f>
        <v/>
      </c>
      <c r="X536" t="str">
        <f>IF($B536="","",IFERROR(VLOOKUP($B536,[1]!Table1[#All],X$1,FALSE),""))</f>
        <v/>
      </c>
      <c r="Y536" t="str">
        <f>IF($B536="","",IFERROR(VLOOKUP($B536,[1]!Table1[#All],Y$1,FALSE),""))</f>
        <v/>
      </c>
      <c r="Z536">
        <v>119</v>
      </c>
      <c r="AA536">
        <v>764</v>
      </c>
      <c r="AB536">
        <v>2162</v>
      </c>
      <c r="AC536">
        <v>70140</v>
      </c>
      <c r="AD536">
        <v>938</v>
      </c>
      <c r="AE536">
        <v>0.15</v>
      </c>
      <c r="AF536">
        <v>1.46</v>
      </c>
      <c r="AG536">
        <v>4.88</v>
      </c>
      <c r="AH536">
        <v>0.15</v>
      </c>
      <c r="AI536">
        <v>10.06</v>
      </c>
      <c r="AJ536">
        <v>3.82</v>
      </c>
      <c r="AK536">
        <v>0.51</v>
      </c>
      <c r="AL536">
        <v>50</v>
      </c>
      <c r="AM536">
        <v>-0.56999999999999995</v>
      </c>
      <c r="AN536">
        <v>0.05</v>
      </c>
      <c r="AO536">
        <v>1.67</v>
      </c>
    </row>
    <row r="537" spans="1:41" x14ac:dyDescent="0.25">
      <c r="A537" t="s">
        <v>565</v>
      </c>
      <c r="B537" t="str">
        <f t="shared" ref="B537:B568" si="9">IF(IFERROR(FIND("R0",A537)=4,FALSE),A537, IF(AP537="","",AP537))</f>
        <v>205R00570</v>
      </c>
      <c r="F537">
        <v>-122.00149999999999</v>
      </c>
      <c r="G537">
        <v>37.181199999999997</v>
      </c>
      <c r="H537">
        <v>2017</v>
      </c>
      <c r="I537" t="str">
        <f>IF($B537="","",IFERROR(VLOOKUP($B537,[1]!Table1[#All],3,FALSE),""))</f>
        <v/>
      </c>
      <c r="J537" t="str">
        <f>IF($B537="","",IFERROR(VLOOKUP($B537,[1]!Table1[#All],5,FALSE),""))</f>
        <v/>
      </c>
      <c r="K537" t="str">
        <f>IF($B537="","",IFERROR(VLOOKUP($B537,[1]!Table1[#All],7,FALSE),""))</f>
        <v/>
      </c>
      <c r="L537" t="str">
        <f>IF($B537="","",IFERROR(VLOOKUP($B537,[1]!Table1[#All],70,FALSE),""))</f>
        <v/>
      </c>
      <c r="M537">
        <v>1.93</v>
      </c>
      <c r="N537" t="str">
        <f>IF($B537="","",IFERROR(VLOOKUP($B537,[1]!Table1[#All],N$1,FALSE),""))</f>
        <v/>
      </c>
      <c r="O537" t="str">
        <f>IF($B537="","",IFERROR(VLOOKUP($B537,[1]!Table1[#All],O$1,FALSE),""))</f>
        <v/>
      </c>
      <c r="P537" t="str">
        <f>IF($B537="","",IFERROR(VLOOKUP($B537,[1]!Table1[#All],P$1,FALSE),""))</f>
        <v/>
      </c>
      <c r="Q537" t="str">
        <f>IF($B537="","",IFERROR(VLOOKUP($B537,[1]!Table1[#All],Q$1,FALSE),""))</f>
        <v/>
      </c>
      <c r="R537" t="str">
        <f>IF($B537="","",IFERROR(VLOOKUP($B537,[1]!Table1[#All],R$1,FALSE),""))</f>
        <v/>
      </c>
      <c r="S537" t="str">
        <f>IF($B537="","",IFERROR(VLOOKUP($B537,[1]!Table1[#All],S$1,FALSE),""))</f>
        <v/>
      </c>
      <c r="T537" t="str">
        <f>IF($B537="","",IFERROR(VLOOKUP($B537,[1]!Table1[#All],T$1,FALSE),""))</f>
        <v/>
      </c>
      <c r="U537" t="str">
        <f>IF($B537="","",IFERROR(VLOOKUP($B537,[1]!Table1[#All],U$1,FALSE),""))</f>
        <v/>
      </c>
      <c r="V537" t="str">
        <f>IF($B537="","",IFERROR(VLOOKUP($B537,[1]!Table1[#All],V$1,FALSE),""))</f>
        <v/>
      </c>
      <c r="W537" t="str">
        <f>IF($B537="","",IFERROR(VLOOKUP($B537,[1]!Table1[#All],W$1,FALSE),""))</f>
        <v/>
      </c>
      <c r="X537" t="str">
        <f>IF($B537="","",IFERROR(VLOOKUP($B537,[1]!Table1[#All],X$1,FALSE),""))</f>
        <v/>
      </c>
      <c r="Y537" t="str">
        <f>IF($B537="","",IFERROR(VLOOKUP($B537,[1]!Table1[#All],Y$1,FALSE),""))</f>
        <v/>
      </c>
      <c r="Z537">
        <v>282</v>
      </c>
      <c r="AA537">
        <v>456</v>
      </c>
      <c r="AB537">
        <v>2110</v>
      </c>
      <c r="AC537">
        <v>100094</v>
      </c>
      <c r="AD537">
        <v>1042</v>
      </c>
      <c r="AE537">
        <v>0.14000000000000001</v>
      </c>
      <c r="AF537">
        <v>1.46</v>
      </c>
      <c r="AG537">
        <v>5.52</v>
      </c>
      <c r="AH537">
        <v>0.14000000000000001</v>
      </c>
      <c r="AI537">
        <v>11.84</v>
      </c>
      <c r="AJ537">
        <v>3.82</v>
      </c>
      <c r="AK537">
        <v>0.39</v>
      </c>
      <c r="AL537">
        <v>100</v>
      </c>
      <c r="AM537">
        <v>-0.64</v>
      </c>
      <c r="AN537">
        <v>0.05</v>
      </c>
      <c r="AO537">
        <v>0.28999999999999998</v>
      </c>
    </row>
    <row r="538" spans="1:41" x14ac:dyDescent="0.25">
      <c r="A538" t="s">
        <v>566</v>
      </c>
      <c r="B538" t="str">
        <f t="shared" si="9"/>
        <v>204R03336</v>
      </c>
      <c r="F538">
        <v>-122.2787</v>
      </c>
      <c r="G538">
        <v>37.516399999999997</v>
      </c>
      <c r="H538">
        <v>2017</v>
      </c>
      <c r="I538" t="str">
        <f>IF($B538="","",IFERROR(VLOOKUP($B538,[1]!Table1[#All],3,FALSE),""))</f>
        <v/>
      </c>
      <c r="J538" t="str">
        <f>IF($B538="","",IFERROR(VLOOKUP($B538,[1]!Table1[#All],5,FALSE),""))</f>
        <v/>
      </c>
      <c r="K538" t="str">
        <f>IF($B538="","",IFERROR(VLOOKUP($B538,[1]!Table1[#All],7,FALSE),""))</f>
        <v/>
      </c>
      <c r="L538" t="str">
        <f>IF($B538="","",IFERROR(VLOOKUP($B538,[1]!Table1[#All],70,FALSE),""))</f>
        <v/>
      </c>
      <c r="M538">
        <v>6.88</v>
      </c>
      <c r="N538" t="str">
        <f>IF($B538="","",IFERROR(VLOOKUP($B538,[1]!Table1[#All],N$1,FALSE),""))</f>
        <v/>
      </c>
      <c r="O538" t="str">
        <f>IF($B538="","",IFERROR(VLOOKUP($B538,[1]!Table1[#All],O$1,FALSE),""))</f>
        <v/>
      </c>
      <c r="P538" t="str">
        <f>IF($B538="","",IFERROR(VLOOKUP($B538,[1]!Table1[#All],P$1,FALSE),""))</f>
        <v/>
      </c>
      <c r="Q538" t="str">
        <f>IF($B538="","",IFERROR(VLOOKUP($B538,[1]!Table1[#All],Q$1,FALSE),""))</f>
        <v/>
      </c>
      <c r="R538" t="str">
        <f>IF($B538="","",IFERROR(VLOOKUP($B538,[1]!Table1[#All],R$1,FALSE),""))</f>
        <v/>
      </c>
      <c r="S538" t="str">
        <f>IF($B538="","",IFERROR(VLOOKUP($B538,[1]!Table1[#All],S$1,FALSE),""))</f>
        <v/>
      </c>
      <c r="T538" t="str">
        <f>IF($B538="","",IFERROR(VLOOKUP($B538,[1]!Table1[#All],T$1,FALSE),""))</f>
        <v/>
      </c>
      <c r="U538" t="str">
        <f>IF($B538="","",IFERROR(VLOOKUP($B538,[1]!Table1[#All],U$1,FALSE),""))</f>
        <v/>
      </c>
      <c r="V538" t="str">
        <f>IF($B538="","",IFERROR(VLOOKUP($B538,[1]!Table1[#All],V$1,FALSE),""))</f>
        <v/>
      </c>
      <c r="W538" t="str">
        <f>IF($B538="","",IFERROR(VLOOKUP($B538,[1]!Table1[#All],W$1,FALSE),""))</f>
        <v/>
      </c>
      <c r="X538" t="str">
        <f>IF($B538="","",IFERROR(VLOOKUP($B538,[1]!Table1[#All],X$1,FALSE),""))</f>
        <v/>
      </c>
      <c r="Y538" t="str">
        <f>IF($B538="","",IFERROR(VLOOKUP($B538,[1]!Table1[#All],Y$1,FALSE),""))</f>
        <v/>
      </c>
      <c r="Z538">
        <v>16</v>
      </c>
      <c r="AA538">
        <v>255</v>
      </c>
      <c r="AB538">
        <v>2115</v>
      </c>
      <c r="AC538">
        <v>59389</v>
      </c>
      <c r="AD538">
        <v>512</v>
      </c>
      <c r="AE538">
        <v>0.11</v>
      </c>
      <c r="AF538">
        <v>1.49</v>
      </c>
      <c r="AG538">
        <v>3</v>
      </c>
      <c r="AH538">
        <v>0.11</v>
      </c>
      <c r="AI538">
        <v>3.36</v>
      </c>
      <c r="AJ538">
        <v>1.37</v>
      </c>
      <c r="AK538">
        <v>0.06</v>
      </c>
      <c r="AL538">
        <v>0</v>
      </c>
      <c r="AM538">
        <v>-0.68</v>
      </c>
      <c r="AN538">
        <v>0.06</v>
      </c>
      <c r="AO538">
        <v>0.84</v>
      </c>
    </row>
    <row r="539" spans="1:41" x14ac:dyDescent="0.25">
      <c r="A539" t="s">
        <v>567</v>
      </c>
      <c r="B539" t="str">
        <f t="shared" si="9"/>
        <v>204R02472</v>
      </c>
      <c r="F539">
        <v>-122.2353</v>
      </c>
      <c r="G539">
        <v>37.4666</v>
      </c>
      <c r="H539">
        <v>2017</v>
      </c>
      <c r="I539" t="str">
        <f>IF($B539="","",IFERROR(VLOOKUP($B539,[1]!Table1[#All],3,FALSE),""))</f>
        <v/>
      </c>
      <c r="J539" t="str">
        <f>IF($B539="","",IFERROR(VLOOKUP($B539,[1]!Table1[#All],5,FALSE),""))</f>
        <v/>
      </c>
      <c r="K539" t="str">
        <f>IF($B539="","",IFERROR(VLOOKUP($B539,[1]!Table1[#All],7,FALSE),""))</f>
        <v/>
      </c>
      <c r="L539" t="str">
        <f>IF($B539="","",IFERROR(VLOOKUP($B539,[1]!Table1[#All],70,FALSE),""))</f>
        <v/>
      </c>
      <c r="M539">
        <v>6.99</v>
      </c>
      <c r="N539" t="str">
        <f>IF($B539="","",IFERROR(VLOOKUP($B539,[1]!Table1[#All],N$1,FALSE),""))</f>
        <v/>
      </c>
      <c r="O539" t="str">
        <f>IF($B539="","",IFERROR(VLOOKUP($B539,[1]!Table1[#All],O$1,FALSE),""))</f>
        <v/>
      </c>
      <c r="P539" t="str">
        <f>IF($B539="","",IFERROR(VLOOKUP($B539,[1]!Table1[#All],P$1,FALSE),""))</f>
        <v/>
      </c>
      <c r="Q539" t="str">
        <f>IF($B539="","",IFERROR(VLOOKUP($B539,[1]!Table1[#All],Q$1,FALSE),""))</f>
        <v/>
      </c>
      <c r="R539" t="str">
        <f>IF($B539="","",IFERROR(VLOOKUP($B539,[1]!Table1[#All],R$1,FALSE),""))</f>
        <v/>
      </c>
      <c r="S539" t="str">
        <f>IF($B539="","",IFERROR(VLOOKUP($B539,[1]!Table1[#All],S$1,FALSE),""))</f>
        <v/>
      </c>
      <c r="T539" t="str">
        <f>IF($B539="","",IFERROR(VLOOKUP($B539,[1]!Table1[#All],T$1,FALSE),""))</f>
        <v/>
      </c>
      <c r="U539" t="str">
        <f>IF($B539="","",IFERROR(VLOOKUP($B539,[1]!Table1[#All],U$1,FALSE),""))</f>
        <v/>
      </c>
      <c r="V539" t="str">
        <f>IF($B539="","",IFERROR(VLOOKUP($B539,[1]!Table1[#All],V$1,FALSE),""))</f>
        <v/>
      </c>
      <c r="W539" t="str">
        <f>IF($B539="","",IFERROR(VLOOKUP($B539,[1]!Table1[#All],W$1,FALSE),""))</f>
        <v/>
      </c>
      <c r="X539" t="str">
        <f>IF($B539="","",IFERROR(VLOOKUP($B539,[1]!Table1[#All],X$1,FALSE),""))</f>
        <v/>
      </c>
      <c r="Y539" t="str">
        <f>IF($B539="","",IFERROR(VLOOKUP($B539,[1]!Table1[#All],Y$1,FALSE),""))</f>
        <v/>
      </c>
      <c r="Z539">
        <v>13</v>
      </c>
      <c r="AA539">
        <v>224</v>
      </c>
      <c r="AB539">
        <v>2193</v>
      </c>
      <c r="AC539">
        <v>54630</v>
      </c>
      <c r="AD539">
        <v>531</v>
      </c>
      <c r="AE539">
        <v>0.12</v>
      </c>
      <c r="AF539">
        <v>1.48</v>
      </c>
      <c r="AG539">
        <v>9.73</v>
      </c>
      <c r="AH539">
        <v>0.12</v>
      </c>
      <c r="AI539">
        <v>2.71</v>
      </c>
      <c r="AJ539">
        <v>1.24</v>
      </c>
      <c r="AK539">
        <v>0.68</v>
      </c>
      <c r="AL539">
        <v>67</v>
      </c>
      <c r="AM539">
        <v>-0.65</v>
      </c>
      <c r="AN539">
        <v>0.1</v>
      </c>
      <c r="AO539">
        <v>0.84</v>
      </c>
    </row>
    <row r="540" spans="1:41" x14ac:dyDescent="0.25">
      <c r="A540" t="s">
        <v>568</v>
      </c>
      <c r="B540" t="str">
        <f t="shared" si="9"/>
        <v>205R03530</v>
      </c>
      <c r="F540">
        <v>-121.96510000000001</v>
      </c>
      <c r="G540">
        <v>37.251199999999997</v>
      </c>
      <c r="H540">
        <v>2017</v>
      </c>
      <c r="I540" t="str">
        <f>IF($B540="","",IFERROR(VLOOKUP($B540,[1]!Table1[#All],3,FALSE),""))</f>
        <v/>
      </c>
      <c r="J540" t="str">
        <f>IF($B540="","",IFERROR(VLOOKUP($B540,[1]!Table1[#All],5,FALSE),""))</f>
        <v/>
      </c>
      <c r="K540" t="str">
        <f>IF($B540="","",IFERROR(VLOOKUP($B540,[1]!Table1[#All],7,FALSE),""))</f>
        <v/>
      </c>
      <c r="L540" t="str">
        <f>IF($B540="","",IFERROR(VLOOKUP($B540,[1]!Table1[#All],70,FALSE),""))</f>
        <v/>
      </c>
      <c r="M540">
        <v>114.94</v>
      </c>
      <c r="N540" t="str">
        <f>IF($B540="","",IFERROR(VLOOKUP($B540,[1]!Table1[#All],N$1,FALSE),""))</f>
        <v/>
      </c>
      <c r="O540" t="str">
        <f>IF($B540="","",IFERROR(VLOOKUP($B540,[1]!Table1[#All],O$1,FALSE),""))</f>
        <v/>
      </c>
      <c r="P540" t="str">
        <f>IF($B540="","",IFERROR(VLOOKUP($B540,[1]!Table1[#All],P$1,FALSE),""))</f>
        <v/>
      </c>
      <c r="Q540" t="str">
        <f>IF($B540="","",IFERROR(VLOOKUP($B540,[1]!Table1[#All],Q$1,FALSE),""))</f>
        <v/>
      </c>
      <c r="R540" t="str">
        <f>IF($B540="","",IFERROR(VLOOKUP($B540,[1]!Table1[#All],R$1,FALSE),""))</f>
        <v/>
      </c>
      <c r="S540" t="str">
        <f>IF($B540="","",IFERROR(VLOOKUP($B540,[1]!Table1[#All],S$1,FALSE),""))</f>
        <v/>
      </c>
      <c r="T540" t="str">
        <f>IF($B540="","",IFERROR(VLOOKUP($B540,[1]!Table1[#All],T$1,FALSE),""))</f>
        <v/>
      </c>
      <c r="U540" t="str">
        <f>IF($B540="","",IFERROR(VLOOKUP($B540,[1]!Table1[#All],U$1,FALSE),""))</f>
        <v/>
      </c>
      <c r="V540" t="str">
        <f>IF($B540="","",IFERROR(VLOOKUP($B540,[1]!Table1[#All],V$1,FALSE),""))</f>
        <v/>
      </c>
      <c r="W540" t="str">
        <f>IF($B540="","",IFERROR(VLOOKUP($B540,[1]!Table1[#All],W$1,FALSE),""))</f>
        <v/>
      </c>
      <c r="X540" t="str">
        <f>IF($B540="","",IFERROR(VLOOKUP($B540,[1]!Table1[#All],X$1,FALSE),""))</f>
        <v/>
      </c>
      <c r="Y540" t="str">
        <f>IF($B540="","",IFERROR(VLOOKUP($B540,[1]!Table1[#All],Y$1,FALSE),""))</f>
        <v/>
      </c>
      <c r="Z540">
        <v>82</v>
      </c>
      <c r="AA540">
        <v>1072</v>
      </c>
      <c r="AB540">
        <v>2212</v>
      </c>
      <c r="AC540">
        <v>44561</v>
      </c>
      <c r="AD540">
        <v>906</v>
      </c>
      <c r="AE540">
        <v>0.12</v>
      </c>
      <c r="AF540">
        <v>1.5</v>
      </c>
      <c r="AG540">
        <v>5.65</v>
      </c>
      <c r="AH540">
        <v>0.12</v>
      </c>
      <c r="AI540">
        <v>7.09</v>
      </c>
      <c r="AJ540">
        <v>3.37</v>
      </c>
      <c r="AK540">
        <v>0.33</v>
      </c>
      <c r="AL540">
        <v>94</v>
      </c>
      <c r="AM540">
        <v>-0.59</v>
      </c>
      <c r="AN540">
        <v>7.0000000000000007E-2</v>
      </c>
      <c r="AO540">
        <v>2.06</v>
      </c>
    </row>
    <row r="541" spans="1:41" x14ac:dyDescent="0.25">
      <c r="A541" t="s">
        <v>569</v>
      </c>
      <c r="B541" t="str">
        <f t="shared" si="9"/>
        <v>205R03418</v>
      </c>
      <c r="F541">
        <v>-121.8617</v>
      </c>
      <c r="G541">
        <v>37.228700000000003</v>
      </c>
      <c r="H541">
        <v>2017</v>
      </c>
      <c r="I541" t="str">
        <f>IF($B541="","",IFERROR(VLOOKUP($B541,[1]!Table1[#All],3,FALSE),""))</f>
        <v/>
      </c>
      <c r="J541" t="str">
        <f>IF($B541="","",IFERROR(VLOOKUP($B541,[1]!Table1[#All],5,FALSE),""))</f>
        <v/>
      </c>
      <c r="K541" t="str">
        <f>IF($B541="","",IFERROR(VLOOKUP($B541,[1]!Table1[#All],7,FALSE),""))</f>
        <v/>
      </c>
      <c r="L541" t="str">
        <f>IF($B541="","",IFERROR(VLOOKUP($B541,[1]!Table1[#All],70,FALSE),""))</f>
        <v/>
      </c>
      <c r="M541">
        <v>88.61</v>
      </c>
      <c r="N541" t="str">
        <f>IF($B541="","",IFERROR(VLOOKUP($B541,[1]!Table1[#All],N$1,FALSE),""))</f>
        <v/>
      </c>
      <c r="O541" t="str">
        <f>IF($B541="","",IFERROR(VLOOKUP($B541,[1]!Table1[#All],O$1,FALSE),""))</f>
        <v/>
      </c>
      <c r="P541" t="str">
        <f>IF($B541="","",IFERROR(VLOOKUP($B541,[1]!Table1[#All],P$1,FALSE),""))</f>
        <v/>
      </c>
      <c r="Q541" t="str">
        <f>IF($B541="","",IFERROR(VLOOKUP($B541,[1]!Table1[#All],Q$1,FALSE),""))</f>
        <v/>
      </c>
      <c r="R541" t="str">
        <f>IF($B541="","",IFERROR(VLOOKUP($B541,[1]!Table1[#All],R$1,FALSE),""))</f>
        <v/>
      </c>
      <c r="S541" t="str">
        <f>IF($B541="","",IFERROR(VLOOKUP($B541,[1]!Table1[#All],S$1,FALSE),""))</f>
        <v/>
      </c>
      <c r="T541" t="str">
        <f>IF($B541="","",IFERROR(VLOOKUP($B541,[1]!Table1[#All],T$1,FALSE),""))</f>
        <v/>
      </c>
      <c r="U541" t="str">
        <f>IF($B541="","",IFERROR(VLOOKUP($B541,[1]!Table1[#All],U$1,FALSE),""))</f>
        <v/>
      </c>
      <c r="V541" t="str">
        <f>IF($B541="","",IFERROR(VLOOKUP($B541,[1]!Table1[#All],V$1,FALSE),""))</f>
        <v/>
      </c>
      <c r="W541" t="str">
        <f>IF($B541="","",IFERROR(VLOOKUP($B541,[1]!Table1[#All],W$1,FALSE),""))</f>
        <v/>
      </c>
      <c r="X541" t="str">
        <f>IF($B541="","",IFERROR(VLOOKUP($B541,[1]!Table1[#All],X$1,FALSE),""))</f>
        <v/>
      </c>
      <c r="Y541" t="str">
        <f>IF($B541="","",IFERROR(VLOOKUP($B541,[1]!Table1[#All],Y$1,FALSE),""))</f>
        <v/>
      </c>
      <c r="Z541">
        <v>70</v>
      </c>
      <c r="AA541">
        <v>1082</v>
      </c>
      <c r="AB541">
        <v>2195</v>
      </c>
      <c r="AC541">
        <v>55575</v>
      </c>
      <c r="AD541">
        <v>752</v>
      </c>
      <c r="AE541">
        <v>0.14000000000000001</v>
      </c>
      <c r="AF541">
        <v>1.52</v>
      </c>
      <c r="AG541">
        <v>5.49</v>
      </c>
      <c r="AH541">
        <v>0.14000000000000001</v>
      </c>
      <c r="AI541">
        <v>6.09</v>
      </c>
      <c r="AJ541">
        <v>2.76</v>
      </c>
      <c r="AK541">
        <v>0.27</v>
      </c>
      <c r="AL541">
        <v>100</v>
      </c>
      <c r="AM541">
        <v>-0.25</v>
      </c>
      <c r="AN541">
        <v>0.13</v>
      </c>
      <c r="AO541">
        <v>1.95</v>
      </c>
    </row>
    <row r="542" spans="1:41" x14ac:dyDescent="0.25">
      <c r="A542" t="s">
        <v>570</v>
      </c>
      <c r="B542" t="str">
        <f t="shared" si="9"/>
        <v>205R03331</v>
      </c>
      <c r="F542">
        <v>-121.91889999999999</v>
      </c>
      <c r="G542">
        <v>37.301400000000001</v>
      </c>
      <c r="H542">
        <v>2017</v>
      </c>
      <c r="I542" t="str">
        <f>IF($B542="","",IFERROR(VLOOKUP($B542,[1]!Table1[#All],3,FALSE),""))</f>
        <v/>
      </c>
      <c r="J542" t="str">
        <f>IF($B542="","",IFERROR(VLOOKUP($B542,[1]!Table1[#All],5,FALSE),""))</f>
        <v/>
      </c>
      <c r="K542" t="str">
        <f>IF($B542="","",IFERROR(VLOOKUP($B542,[1]!Table1[#All],7,FALSE),""))</f>
        <v/>
      </c>
      <c r="L542" t="str">
        <f>IF($B542="","",IFERROR(VLOOKUP($B542,[1]!Table1[#All],70,FALSE),""))</f>
        <v/>
      </c>
      <c r="M542">
        <v>129.41999999999999</v>
      </c>
      <c r="N542" t="str">
        <f>IF($B542="","",IFERROR(VLOOKUP($B542,[1]!Table1[#All],N$1,FALSE),""))</f>
        <v/>
      </c>
      <c r="O542" t="str">
        <f>IF($B542="","",IFERROR(VLOOKUP($B542,[1]!Table1[#All],O$1,FALSE),""))</f>
        <v/>
      </c>
      <c r="P542" t="str">
        <f>IF($B542="","",IFERROR(VLOOKUP($B542,[1]!Table1[#All],P$1,FALSE),""))</f>
        <v/>
      </c>
      <c r="Q542" t="str">
        <f>IF($B542="","",IFERROR(VLOOKUP($B542,[1]!Table1[#All],Q$1,FALSE),""))</f>
        <v/>
      </c>
      <c r="R542" t="str">
        <f>IF($B542="","",IFERROR(VLOOKUP($B542,[1]!Table1[#All],R$1,FALSE),""))</f>
        <v/>
      </c>
      <c r="S542" t="str">
        <f>IF($B542="","",IFERROR(VLOOKUP($B542,[1]!Table1[#All],S$1,FALSE),""))</f>
        <v/>
      </c>
      <c r="T542" t="str">
        <f>IF($B542="","",IFERROR(VLOOKUP($B542,[1]!Table1[#All],T$1,FALSE),""))</f>
        <v/>
      </c>
      <c r="U542" t="str">
        <f>IF($B542="","",IFERROR(VLOOKUP($B542,[1]!Table1[#All],U$1,FALSE),""))</f>
        <v/>
      </c>
      <c r="V542" t="str">
        <f>IF($B542="","",IFERROR(VLOOKUP($B542,[1]!Table1[#All],V$1,FALSE),""))</f>
        <v/>
      </c>
      <c r="W542" t="str">
        <f>IF($B542="","",IFERROR(VLOOKUP($B542,[1]!Table1[#All],W$1,FALSE),""))</f>
        <v/>
      </c>
      <c r="X542" t="str">
        <f>IF($B542="","",IFERROR(VLOOKUP($B542,[1]!Table1[#All],X$1,FALSE),""))</f>
        <v/>
      </c>
      <c r="Y542" t="str">
        <f>IF($B542="","",IFERROR(VLOOKUP($B542,[1]!Table1[#All],Y$1,FALSE),""))</f>
        <v/>
      </c>
      <c r="Z542">
        <v>41</v>
      </c>
      <c r="AA542">
        <v>1112</v>
      </c>
      <c r="AB542">
        <v>2199</v>
      </c>
      <c r="AC542">
        <v>41223</v>
      </c>
      <c r="AD542">
        <v>844</v>
      </c>
      <c r="AE542">
        <v>0.12</v>
      </c>
      <c r="AF542">
        <v>1.49</v>
      </c>
      <c r="AG542">
        <v>5.12</v>
      </c>
      <c r="AH542">
        <v>0.12</v>
      </c>
      <c r="AI542">
        <v>6.43</v>
      </c>
      <c r="AJ542">
        <v>3.09</v>
      </c>
      <c r="AK542">
        <v>0.3</v>
      </c>
      <c r="AL542">
        <v>84</v>
      </c>
      <c r="AM542">
        <v>-0.28000000000000003</v>
      </c>
      <c r="AN542">
        <v>0.16</v>
      </c>
      <c r="AO542">
        <v>2.11</v>
      </c>
    </row>
    <row r="543" spans="1:41" x14ac:dyDescent="0.25">
      <c r="A543" t="s">
        <v>571</v>
      </c>
      <c r="B543" t="str">
        <f t="shared" si="9"/>
        <v>205R03591</v>
      </c>
      <c r="D543" t="s">
        <v>287</v>
      </c>
      <c r="F543">
        <v>-122.19710000000001</v>
      </c>
      <c r="G543">
        <v>37.352400000000003</v>
      </c>
      <c r="H543">
        <v>2018</v>
      </c>
      <c r="I543" t="str">
        <f>IF($B543="","",IFERROR(VLOOKUP($B543,[1]!Table1[#All],3,FALSE),""))</f>
        <v/>
      </c>
      <c r="J543" t="str">
        <f>IF($B543="","",IFERROR(VLOOKUP($B543,[1]!Table1[#All],5,FALSE),""))</f>
        <v/>
      </c>
      <c r="K543" t="str">
        <f>IF($B543="","",IFERROR(VLOOKUP($B543,[1]!Table1[#All],7,FALSE),""))</f>
        <v/>
      </c>
      <c r="L543" t="str">
        <f>IF($B543="","",IFERROR(VLOOKUP($B543,[1]!Table1[#All],70,FALSE),""))</f>
        <v/>
      </c>
      <c r="M543">
        <v>4.6100000000000003</v>
      </c>
      <c r="N543" t="str">
        <f>IF($B543="","",IFERROR(VLOOKUP($B543,[1]!Table1[#All],N$1,FALSE),""))</f>
        <v/>
      </c>
      <c r="O543" t="str">
        <f>IF($B543="","",IFERROR(VLOOKUP($B543,[1]!Table1[#All],O$1,FALSE),""))</f>
        <v/>
      </c>
      <c r="P543" t="str">
        <f>IF($B543="","",IFERROR(VLOOKUP($B543,[1]!Table1[#All],P$1,FALSE),""))</f>
        <v/>
      </c>
      <c r="Q543" t="str">
        <f>IF($B543="","",IFERROR(VLOOKUP($B543,[1]!Table1[#All],Q$1,FALSE),""))</f>
        <v/>
      </c>
      <c r="R543" t="str">
        <f>IF($B543="","",IFERROR(VLOOKUP($B543,[1]!Table1[#All],R$1,FALSE),""))</f>
        <v/>
      </c>
      <c r="S543" t="str">
        <f>IF($B543="","",IFERROR(VLOOKUP($B543,[1]!Table1[#All],S$1,FALSE),""))</f>
        <v/>
      </c>
      <c r="T543" t="str">
        <f>IF($B543="","",IFERROR(VLOOKUP($B543,[1]!Table1[#All],T$1,FALSE),""))</f>
        <v/>
      </c>
      <c r="U543" t="str">
        <f>IF($B543="","",IFERROR(VLOOKUP($B543,[1]!Table1[#All],U$1,FALSE),""))</f>
        <v/>
      </c>
      <c r="V543" t="str">
        <f>IF($B543="","",IFERROR(VLOOKUP($B543,[1]!Table1[#All],V$1,FALSE),""))</f>
        <v/>
      </c>
      <c r="W543" t="str">
        <f>IF($B543="","",IFERROR(VLOOKUP($B543,[1]!Table1[#All],W$1,FALSE),""))</f>
        <v/>
      </c>
      <c r="X543" t="str">
        <f>IF($B543="","",IFERROR(VLOOKUP($B543,[1]!Table1[#All],X$1,FALSE),""))</f>
        <v/>
      </c>
      <c r="Y543" t="str">
        <f>IF($B543="","",IFERROR(VLOOKUP($B543,[1]!Table1[#All],Y$1,FALSE),""))</f>
        <v/>
      </c>
      <c r="Z543">
        <v>218</v>
      </c>
      <c r="AA543">
        <v>509</v>
      </c>
      <c r="AB543">
        <v>2044</v>
      </c>
      <c r="AC543">
        <v>93631</v>
      </c>
      <c r="AD543">
        <v>1095</v>
      </c>
      <c r="AE543">
        <v>0.2</v>
      </c>
      <c r="AF543">
        <v>1.46</v>
      </c>
      <c r="AH543">
        <v>0.16</v>
      </c>
    </row>
    <row r="544" spans="1:41" x14ac:dyDescent="0.25">
      <c r="A544" t="s">
        <v>572</v>
      </c>
      <c r="B544" t="str">
        <f t="shared" si="9"/>
        <v>205R04217</v>
      </c>
      <c r="D544" t="s">
        <v>287</v>
      </c>
      <c r="F544">
        <v>-121.7491</v>
      </c>
      <c r="G544">
        <v>37.400599999999997</v>
      </c>
      <c r="H544">
        <v>2018</v>
      </c>
      <c r="I544" t="str">
        <f>IF($B544="","",IFERROR(VLOOKUP($B544,[1]!Table1[#All],3,FALSE),""))</f>
        <v/>
      </c>
      <c r="J544" t="str">
        <f>IF($B544="","",IFERROR(VLOOKUP($B544,[1]!Table1[#All],5,FALSE),""))</f>
        <v/>
      </c>
      <c r="K544" t="str">
        <f>IF($B544="","",IFERROR(VLOOKUP($B544,[1]!Table1[#All],7,FALSE),""))</f>
        <v/>
      </c>
      <c r="L544" t="str">
        <f>IF($B544="","",IFERROR(VLOOKUP($B544,[1]!Table1[#All],70,FALSE),""))</f>
        <v/>
      </c>
      <c r="M544">
        <v>4.4400000000000004</v>
      </c>
      <c r="N544" t="str">
        <f>IF($B544="","",IFERROR(VLOOKUP($B544,[1]!Table1[#All],N$1,FALSE),""))</f>
        <v/>
      </c>
      <c r="O544" t="str">
        <f>IF($B544="","",IFERROR(VLOOKUP($B544,[1]!Table1[#All],O$1,FALSE),""))</f>
        <v/>
      </c>
      <c r="P544" t="str">
        <f>IF($B544="","",IFERROR(VLOOKUP($B544,[1]!Table1[#All],P$1,FALSE),""))</f>
        <v/>
      </c>
      <c r="Q544" t="str">
        <f>IF($B544="","",IFERROR(VLOOKUP($B544,[1]!Table1[#All],Q$1,FALSE),""))</f>
        <v/>
      </c>
      <c r="R544" t="str">
        <f>IF($B544="","",IFERROR(VLOOKUP($B544,[1]!Table1[#All],R$1,FALSE),""))</f>
        <v/>
      </c>
      <c r="S544" t="str">
        <f>IF($B544="","",IFERROR(VLOOKUP($B544,[1]!Table1[#All],S$1,FALSE),""))</f>
        <v/>
      </c>
      <c r="T544" t="str">
        <f>IF($B544="","",IFERROR(VLOOKUP($B544,[1]!Table1[#All],T$1,FALSE),""))</f>
        <v/>
      </c>
      <c r="U544" t="str">
        <f>IF($B544="","",IFERROR(VLOOKUP($B544,[1]!Table1[#All],U$1,FALSE),""))</f>
        <v/>
      </c>
      <c r="V544" t="str">
        <f>IF($B544="","",IFERROR(VLOOKUP($B544,[1]!Table1[#All],V$1,FALSE),""))</f>
        <v/>
      </c>
      <c r="W544" t="str">
        <f>IF($B544="","",IFERROR(VLOOKUP($B544,[1]!Table1[#All],W$1,FALSE),""))</f>
        <v/>
      </c>
      <c r="X544" t="str">
        <f>IF($B544="","",IFERROR(VLOOKUP($B544,[1]!Table1[#All],X$1,FALSE),""))</f>
        <v/>
      </c>
      <c r="Y544" t="str">
        <f>IF($B544="","",IFERROR(VLOOKUP($B544,[1]!Table1[#All],Y$1,FALSE),""))</f>
        <v/>
      </c>
      <c r="Z544">
        <v>519</v>
      </c>
      <c r="AA544">
        <v>490</v>
      </c>
      <c r="AB544">
        <v>1989</v>
      </c>
      <c r="AC544">
        <v>61986</v>
      </c>
      <c r="AD544">
        <v>784</v>
      </c>
      <c r="AE544">
        <v>0.28999999999999998</v>
      </c>
      <c r="AF544">
        <v>1.53</v>
      </c>
      <c r="AH544">
        <v>0.05</v>
      </c>
    </row>
    <row r="545" spans="1:34" x14ac:dyDescent="0.25">
      <c r="A545" t="s">
        <v>573</v>
      </c>
      <c r="B545" t="str">
        <f t="shared" si="9"/>
        <v>205R00769</v>
      </c>
      <c r="D545" t="s">
        <v>287</v>
      </c>
      <c r="F545">
        <v>-121.542</v>
      </c>
      <c r="G545">
        <v>37.22</v>
      </c>
      <c r="H545">
        <v>2018</v>
      </c>
      <c r="I545" t="str">
        <f>IF($B545="","",IFERROR(VLOOKUP($B545,[1]!Table1[#All],3,FALSE),""))</f>
        <v/>
      </c>
      <c r="J545" t="str">
        <f>IF($B545="","",IFERROR(VLOOKUP($B545,[1]!Table1[#All],5,FALSE),""))</f>
        <v/>
      </c>
      <c r="K545" t="str">
        <f>IF($B545="","",IFERROR(VLOOKUP($B545,[1]!Table1[#All],7,FALSE),""))</f>
        <v/>
      </c>
      <c r="L545" t="str">
        <f>IF($B545="","",IFERROR(VLOOKUP($B545,[1]!Table1[#All],70,FALSE),""))</f>
        <v/>
      </c>
      <c r="M545">
        <v>37.479999999999997</v>
      </c>
      <c r="N545" t="str">
        <f>IF($B545="","",IFERROR(VLOOKUP($B545,[1]!Table1[#All],N$1,FALSE),""))</f>
        <v/>
      </c>
      <c r="O545" t="str">
        <f>IF($B545="","",IFERROR(VLOOKUP($B545,[1]!Table1[#All],O$1,FALSE),""))</f>
        <v/>
      </c>
      <c r="P545" t="str">
        <f>IF($B545="","",IFERROR(VLOOKUP($B545,[1]!Table1[#All],P$1,FALSE),""))</f>
        <v/>
      </c>
      <c r="Q545" t="str">
        <f>IF($B545="","",IFERROR(VLOOKUP($B545,[1]!Table1[#All],Q$1,FALSE),""))</f>
        <v/>
      </c>
      <c r="R545" t="str">
        <f>IF($B545="","",IFERROR(VLOOKUP($B545,[1]!Table1[#All],R$1,FALSE),""))</f>
        <v/>
      </c>
      <c r="S545" t="str">
        <f>IF($B545="","",IFERROR(VLOOKUP($B545,[1]!Table1[#All],S$1,FALSE),""))</f>
        <v/>
      </c>
      <c r="T545" t="str">
        <f>IF($B545="","",IFERROR(VLOOKUP($B545,[1]!Table1[#All],T$1,FALSE),""))</f>
        <v/>
      </c>
      <c r="U545" t="str">
        <f>IF($B545="","",IFERROR(VLOOKUP($B545,[1]!Table1[#All],U$1,FALSE),""))</f>
        <v/>
      </c>
      <c r="V545" t="str">
        <f>IF($B545="","",IFERROR(VLOOKUP($B545,[1]!Table1[#All],V$1,FALSE),""))</f>
        <v/>
      </c>
      <c r="W545" t="str">
        <f>IF($B545="","",IFERROR(VLOOKUP($B545,[1]!Table1[#All],W$1,FALSE),""))</f>
        <v/>
      </c>
      <c r="X545" t="str">
        <f>IF($B545="","",IFERROR(VLOOKUP($B545,[1]!Table1[#All],X$1,FALSE),""))</f>
        <v/>
      </c>
      <c r="Y545" t="str">
        <f>IF($B545="","",IFERROR(VLOOKUP($B545,[1]!Table1[#All],Y$1,FALSE),""))</f>
        <v/>
      </c>
      <c r="Z545">
        <v>510</v>
      </c>
      <c r="AA545">
        <v>601</v>
      </c>
      <c r="AB545">
        <v>2049</v>
      </c>
      <c r="AC545">
        <v>62155</v>
      </c>
      <c r="AD545">
        <v>697</v>
      </c>
      <c r="AE545">
        <v>0.28000000000000003</v>
      </c>
      <c r="AF545">
        <v>1.53</v>
      </c>
      <c r="AH545">
        <v>0.1</v>
      </c>
    </row>
    <row r="546" spans="1:34" x14ac:dyDescent="0.25">
      <c r="A546" t="s">
        <v>574</v>
      </c>
      <c r="B546" t="str">
        <f t="shared" si="9"/>
        <v>204R00749</v>
      </c>
      <c r="D546" t="s">
        <v>287</v>
      </c>
      <c r="F546">
        <v>-121.6506</v>
      </c>
      <c r="G546">
        <v>37.316699999999997</v>
      </c>
      <c r="H546">
        <v>2018</v>
      </c>
      <c r="I546" t="str">
        <f>IF($B546="","",IFERROR(VLOOKUP($B546,[1]!Table1[#All],3,FALSE),""))</f>
        <v/>
      </c>
      <c r="J546" t="str">
        <f>IF($B546="","",IFERROR(VLOOKUP($B546,[1]!Table1[#All],5,FALSE),""))</f>
        <v/>
      </c>
      <c r="K546" t="str">
        <f>IF($B546="","",IFERROR(VLOOKUP($B546,[1]!Table1[#All],7,FALSE),""))</f>
        <v/>
      </c>
      <c r="L546" t="str">
        <f>IF($B546="","",IFERROR(VLOOKUP($B546,[1]!Table1[#All],70,FALSE),""))</f>
        <v/>
      </c>
      <c r="M546">
        <v>30.42</v>
      </c>
      <c r="N546" t="str">
        <f>IF($B546="","",IFERROR(VLOOKUP($B546,[1]!Table1[#All],N$1,FALSE),""))</f>
        <v/>
      </c>
      <c r="O546" t="str">
        <f>IF($B546="","",IFERROR(VLOOKUP($B546,[1]!Table1[#All],O$1,FALSE),""))</f>
        <v/>
      </c>
      <c r="P546" t="str">
        <f>IF($B546="","",IFERROR(VLOOKUP($B546,[1]!Table1[#All],P$1,FALSE),""))</f>
        <v/>
      </c>
      <c r="Q546" t="str">
        <f>IF($B546="","",IFERROR(VLOOKUP($B546,[1]!Table1[#All],Q$1,FALSE),""))</f>
        <v/>
      </c>
      <c r="R546" t="str">
        <f>IF($B546="","",IFERROR(VLOOKUP($B546,[1]!Table1[#All],R$1,FALSE),""))</f>
        <v/>
      </c>
      <c r="S546" t="str">
        <f>IF($B546="","",IFERROR(VLOOKUP($B546,[1]!Table1[#All],S$1,FALSE),""))</f>
        <v/>
      </c>
      <c r="T546" t="str">
        <f>IF($B546="","",IFERROR(VLOOKUP($B546,[1]!Table1[#All],T$1,FALSE),""))</f>
        <v/>
      </c>
      <c r="U546" t="str">
        <f>IF($B546="","",IFERROR(VLOOKUP($B546,[1]!Table1[#All],U$1,FALSE),""))</f>
        <v/>
      </c>
      <c r="V546" t="str">
        <f>IF($B546="","",IFERROR(VLOOKUP($B546,[1]!Table1[#All],V$1,FALSE),""))</f>
        <v/>
      </c>
      <c r="W546" t="str">
        <f>IF($B546="","",IFERROR(VLOOKUP($B546,[1]!Table1[#All],W$1,FALSE),""))</f>
        <v/>
      </c>
      <c r="X546" t="str">
        <f>IF($B546="","",IFERROR(VLOOKUP($B546,[1]!Table1[#All],X$1,FALSE),""))</f>
        <v/>
      </c>
      <c r="Y546" t="str">
        <f>IF($B546="","",IFERROR(VLOOKUP($B546,[1]!Table1[#All],Y$1,FALSE),""))</f>
        <v/>
      </c>
      <c r="Z546">
        <v>704</v>
      </c>
      <c r="AA546">
        <v>584</v>
      </c>
      <c r="AB546">
        <v>1978</v>
      </c>
      <c r="AC546">
        <v>58180</v>
      </c>
      <c r="AD546">
        <v>789</v>
      </c>
      <c r="AE546">
        <v>0.28000000000000003</v>
      </c>
      <c r="AF546">
        <v>1.53</v>
      </c>
      <c r="AH546">
        <v>0.09</v>
      </c>
    </row>
    <row r="547" spans="1:34" x14ac:dyDescent="0.25">
      <c r="A547" t="s">
        <v>575</v>
      </c>
      <c r="B547" t="str">
        <f t="shared" si="9"/>
        <v>205R03847</v>
      </c>
      <c r="D547" t="s">
        <v>287</v>
      </c>
      <c r="F547">
        <v>-122.1944</v>
      </c>
      <c r="G547">
        <v>37.380699999999997</v>
      </c>
      <c r="H547">
        <v>2018</v>
      </c>
      <c r="I547" t="str">
        <f>IF($B547="","",IFERROR(VLOOKUP($B547,[1]!Table1[#All],3,FALSE),""))</f>
        <v/>
      </c>
      <c r="J547" t="str">
        <f>IF($B547="","",IFERROR(VLOOKUP($B547,[1]!Table1[#All],5,FALSE),""))</f>
        <v/>
      </c>
      <c r="K547" t="str">
        <f>IF($B547="","",IFERROR(VLOOKUP($B547,[1]!Table1[#All],7,FALSE),""))</f>
        <v/>
      </c>
      <c r="L547" t="str">
        <f>IF($B547="","",IFERROR(VLOOKUP($B547,[1]!Table1[#All],70,FALSE),""))</f>
        <v/>
      </c>
      <c r="M547">
        <v>13.81</v>
      </c>
      <c r="N547" t="str">
        <f>IF($B547="","",IFERROR(VLOOKUP($B547,[1]!Table1[#All],N$1,FALSE),""))</f>
        <v/>
      </c>
      <c r="O547" t="str">
        <f>IF($B547="","",IFERROR(VLOOKUP($B547,[1]!Table1[#All],O$1,FALSE),""))</f>
        <v/>
      </c>
      <c r="P547" t="str">
        <f>IF($B547="","",IFERROR(VLOOKUP($B547,[1]!Table1[#All],P$1,FALSE),""))</f>
        <v/>
      </c>
      <c r="Q547" t="str">
        <f>IF($B547="","",IFERROR(VLOOKUP($B547,[1]!Table1[#All],Q$1,FALSE),""))</f>
        <v/>
      </c>
      <c r="R547" t="str">
        <f>IF($B547="","",IFERROR(VLOOKUP($B547,[1]!Table1[#All],R$1,FALSE),""))</f>
        <v/>
      </c>
      <c r="S547" t="str">
        <f>IF($B547="","",IFERROR(VLOOKUP($B547,[1]!Table1[#All],S$1,FALSE),""))</f>
        <v/>
      </c>
      <c r="T547" t="str">
        <f>IF($B547="","",IFERROR(VLOOKUP($B547,[1]!Table1[#All],T$1,FALSE),""))</f>
        <v/>
      </c>
      <c r="U547" t="str">
        <f>IF($B547="","",IFERROR(VLOOKUP($B547,[1]!Table1[#All],U$1,FALSE),""))</f>
        <v/>
      </c>
      <c r="V547" t="str">
        <f>IF($B547="","",IFERROR(VLOOKUP($B547,[1]!Table1[#All],V$1,FALSE),""))</f>
        <v/>
      </c>
      <c r="W547" t="str">
        <f>IF($B547="","",IFERROR(VLOOKUP($B547,[1]!Table1[#All],W$1,FALSE),""))</f>
        <v/>
      </c>
      <c r="X547" t="str">
        <f>IF($B547="","",IFERROR(VLOOKUP($B547,[1]!Table1[#All],X$1,FALSE),""))</f>
        <v/>
      </c>
      <c r="Y547" t="str">
        <f>IF($B547="","",IFERROR(VLOOKUP($B547,[1]!Table1[#All],Y$1,FALSE),""))</f>
        <v/>
      </c>
      <c r="Z547">
        <v>120</v>
      </c>
      <c r="AA547">
        <v>606</v>
      </c>
      <c r="AB547">
        <v>2216</v>
      </c>
      <c r="AC547">
        <v>68947</v>
      </c>
      <c r="AD547">
        <v>857</v>
      </c>
      <c r="AE547">
        <v>0.24</v>
      </c>
      <c r="AF547">
        <v>1.46</v>
      </c>
      <c r="AH547">
        <v>0.19</v>
      </c>
    </row>
    <row r="548" spans="1:34" x14ac:dyDescent="0.25">
      <c r="A548" t="s">
        <v>576</v>
      </c>
      <c r="B548" t="str">
        <f t="shared" si="9"/>
        <v>205R03683</v>
      </c>
      <c r="D548" t="s">
        <v>287</v>
      </c>
      <c r="F548">
        <v>-122.09229999999999</v>
      </c>
      <c r="G548">
        <v>37.339799999999997</v>
      </c>
      <c r="H548">
        <v>2018</v>
      </c>
      <c r="I548" t="str">
        <f>IF($B548="","",IFERROR(VLOOKUP($B548,[1]!Table1[#All],3,FALSE),""))</f>
        <v/>
      </c>
      <c r="J548" t="str">
        <f>IF($B548="","",IFERROR(VLOOKUP($B548,[1]!Table1[#All],5,FALSE),""))</f>
        <v/>
      </c>
      <c r="K548" t="str">
        <f>IF($B548="","",IFERROR(VLOOKUP($B548,[1]!Table1[#All],7,FALSE),""))</f>
        <v/>
      </c>
      <c r="L548" t="str">
        <f>IF($B548="","",IFERROR(VLOOKUP($B548,[1]!Table1[#All],70,FALSE),""))</f>
        <v/>
      </c>
      <c r="M548">
        <v>10.82</v>
      </c>
      <c r="N548" t="str">
        <f>IF($B548="","",IFERROR(VLOOKUP($B548,[1]!Table1[#All],N$1,FALSE),""))</f>
        <v/>
      </c>
      <c r="O548" t="str">
        <f>IF($B548="","",IFERROR(VLOOKUP($B548,[1]!Table1[#All],O$1,FALSE),""))</f>
        <v/>
      </c>
      <c r="P548" t="str">
        <f>IF($B548="","",IFERROR(VLOOKUP($B548,[1]!Table1[#All],P$1,FALSE),""))</f>
        <v/>
      </c>
      <c r="Q548" t="str">
        <f>IF($B548="","",IFERROR(VLOOKUP($B548,[1]!Table1[#All],Q$1,FALSE),""))</f>
        <v/>
      </c>
      <c r="R548" t="str">
        <f>IF($B548="","",IFERROR(VLOOKUP($B548,[1]!Table1[#All],R$1,FALSE),""))</f>
        <v/>
      </c>
      <c r="S548" t="str">
        <f>IF($B548="","",IFERROR(VLOOKUP($B548,[1]!Table1[#All],S$1,FALSE),""))</f>
        <v/>
      </c>
      <c r="T548" t="str">
        <f>IF($B548="","",IFERROR(VLOOKUP($B548,[1]!Table1[#All],T$1,FALSE),""))</f>
        <v/>
      </c>
      <c r="U548" t="str">
        <f>IF($B548="","",IFERROR(VLOOKUP($B548,[1]!Table1[#All],U$1,FALSE),""))</f>
        <v/>
      </c>
      <c r="V548" t="str">
        <f>IF($B548="","",IFERROR(VLOOKUP($B548,[1]!Table1[#All],V$1,FALSE),""))</f>
        <v/>
      </c>
      <c r="W548" t="str">
        <f>IF($B548="","",IFERROR(VLOOKUP($B548,[1]!Table1[#All],W$1,FALSE),""))</f>
        <v/>
      </c>
      <c r="X548" t="str">
        <f>IF($B548="","",IFERROR(VLOOKUP($B548,[1]!Table1[#All],X$1,FALSE),""))</f>
        <v/>
      </c>
      <c r="Y548" t="str">
        <f>IF($B548="","",IFERROR(VLOOKUP($B548,[1]!Table1[#All],Y$1,FALSE),""))</f>
        <v/>
      </c>
      <c r="Z548">
        <v>94</v>
      </c>
      <c r="AA548">
        <v>765</v>
      </c>
      <c r="AB548">
        <v>2195</v>
      </c>
      <c r="AC548">
        <v>51821</v>
      </c>
      <c r="AD548">
        <v>694</v>
      </c>
      <c r="AE548">
        <v>0.22</v>
      </c>
      <c r="AF548">
        <v>1.47</v>
      </c>
      <c r="AH548">
        <v>0.17</v>
      </c>
    </row>
    <row r="549" spans="1:34" x14ac:dyDescent="0.25">
      <c r="A549" t="s">
        <v>577</v>
      </c>
      <c r="B549" t="str">
        <f t="shared" si="9"/>
        <v>205R04190</v>
      </c>
      <c r="D549" t="s">
        <v>287</v>
      </c>
      <c r="F549">
        <v>-121.89109999999999</v>
      </c>
      <c r="G549">
        <v>37.235199999999999</v>
      </c>
      <c r="H549">
        <v>2018</v>
      </c>
      <c r="I549" t="str">
        <f>IF($B549="","",IFERROR(VLOOKUP($B549,[1]!Table1[#All],3,FALSE),""))</f>
        <v/>
      </c>
      <c r="J549" t="str">
        <f>IF($B549="","",IFERROR(VLOOKUP($B549,[1]!Table1[#All],5,FALSE),""))</f>
        <v/>
      </c>
      <c r="K549" t="str">
        <f>IF($B549="","",IFERROR(VLOOKUP($B549,[1]!Table1[#All],7,FALSE),""))</f>
        <v/>
      </c>
      <c r="L549" t="str">
        <f>IF($B549="","",IFERROR(VLOOKUP($B549,[1]!Table1[#All],70,FALSE),""))</f>
        <v/>
      </c>
      <c r="M549">
        <v>36.54</v>
      </c>
      <c r="N549" t="str">
        <f>IF($B549="","",IFERROR(VLOOKUP($B549,[1]!Table1[#All],N$1,FALSE),""))</f>
        <v/>
      </c>
      <c r="O549" t="str">
        <f>IF($B549="","",IFERROR(VLOOKUP($B549,[1]!Table1[#All],O$1,FALSE),""))</f>
        <v/>
      </c>
      <c r="P549" t="str">
        <f>IF($B549="","",IFERROR(VLOOKUP($B549,[1]!Table1[#All],P$1,FALSE),""))</f>
        <v/>
      </c>
      <c r="Q549" t="str">
        <f>IF($B549="","",IFERROR(VLOOKUP($B549,[1]!Table1[#All],Q$1,FALSE),""))</f>
        <v/>
      </c>
      <c r="R549" t="str">
        <f>IF($B549="","",IFERROR(VLOOKUP($B549,[1]!Table1[#All],R$1,FALSE),""))</f>
        <v/>
      </c>
      <c r="S549" t="str">
        <f>IF($B549="","",IFERROR(VLOOKUP($B549,[1]!Table1[#All],S$1,FALSE),""))</f>
        <v/>
      </c>
      <c r="T549" t="str">
        <f>IF($B549="","",IFERROR(VLOOKUP($B549,[1]!Table1[#All],T$1,FALSE),""))</f>
        <v/>
      </c>
      <c r="U549" t="str">
        <f>IF($B549="","",IFERROR(VLOOKUP($B549,[1]!Table1[#All],U$1,FALSE),""))</f>
        <v/>
      </c>
      <c r="V549" t="str">
        <f>IF($B549="","",IFERROR(VLOOKUP($B549,[1]!Table1[#All],V$1,FALSE),""))</f>
        <v/>
      </c>
      <c r="W549" t="str">
        <f>IF($B549="","",IFERROR(VLOOKUP($B549,[1]!Table1[#All],W$1,FALSE),""))</f>
        <v/>
      </c>
      <c r="X549" t="str">
        <f>IF($B549="","",IFERROR(VLOOKUP($B549,[1]!Table1[#All],X$1,FALSE),""))</f>
        <v/>
      </c>
      <c r="Y549" t="str">
        <f>IF($B549="","",IFERROR(VLOOKUP($B549,[1]!Table1[#All],Y$1,FALSE),""))</f>
        <v/>
      </c>
      <c r="Z549">
        <v>72</v>
      </c>
      <c r="AA549">
        <v>989</v>
      </c>
      <c r="AB549">
        <v>2213</v>
      </c>
      <c r="AC549">
        <v>44146</v>
      </c>
      <c r="AD549">
        <v>840</v>
      </c>
      <c r="AE549">
        <v>0.28999999999999998</v>
      </c>
      <c r="AF549">
        <v>1.53</v>
      </c>
      <c r="AH549">
        <v>0.13</v>
      </c>
    </row>
    <row r="550" spans="1:34" x14ac:dyDescent="0.25">
      <c r="A550" t="s">
        <v>578</v>
      </c>
      <c r="B550" t="str">
        <f t="shared" si="9"/>
        <v>205R00746</v>
      </c>
      <c r="D550" t="s">
        <v>287</v>
      </c>
      <c r="F550">
        <v>-122.06010000000001</v>
      </c>
      <c r="G550">
        <v>37.252000000000002</v>
      </c>
      <c r="H550">
        <v>2018</v>
      </c>
      <c r="I550" t="str">
        <f>IF($B550="","",IFERROR(VLOOKUP($B550,[1]!Table1[#All],3,FALSE),""))</f>
        <v/>
      </c>
      <c r="J550" t="str">
        <f>IF($B550="","",IFERROR(VLOOKUP($B550,[1]!Table1[#All],5,FALSE),""))</f>
        <v/>
      </c>
      <c r="K550" t="str">
        <f>IF($B550="","",IFERROR(VLOOKUP($B550,[1]!Table1[#All],7,FALSE),""))</f>
        <v/>
      </c>
      <c r="L550" t="str">
        <f>IF($B550="","",IFERROR(VLOOKUP($B550,[1]!Table1[#All],70,FALSE),""))</f>
        <v/>
      </c>
      <c r="M550">
        <v>18.97</v>
      </c>
      <c r="N550" t="str">
        <f>IF($B550="","",IFERROR(VLOOKUP($B550,[1]!Table1[#All],N$1,FALSE),""))</f>
        <v/>
      </c>
      <c r="O550" t="str">
        <f>IF($B550="","",IFERROR(VLOOKUP($B550,[1]!Table1[#All],O$1,FALSE),""))</f>
        <v/>
      </c>
      <c r="P550" t="str">
        <f>IF($B550="","",IFERROR(VLOOKUP($B550,[1]!Table1[#All],P$1,FALSE),""))</f>
        <v/>
      </c>
      <c r="Q550" t="str">
        <f>IF($B550="","",IFERROR(VLOOKUP($B550,[1]!Table1[#All],Q$1,FALSE),""))</f>
        <v/>
      </c>
      <c r="R550" t="str">
        <f>IF($B550="","",IFERROR(VLOOKUP($B550,[1]!Table1[#All],R$1,FALSE),""))</f>
        <v/>
      </c>
      <c r="S550" t="str">
        <f>IF($B550="","",IFERROR(VLOOKUP($B550,[1]!Table1[#All],S$1,FALSE),""))</f>
        <v/>
      </c>
      <c r="T550" t="str">
        <f>IF($B550="","",IFERROR(VLOOKUP($B550,[1]!Table1[#All],T$1,FALSE),""))</f>
        <v/>
      </c>
      <c r="U550" t="str">
        <f>IF($B550="","",IFERROR(VLOOKUP($B550,[1]!Table1[#All],U$1,FALSE),""))</f>
        <v/>
      </c>
      <c r="V550" t="str">
        <f>IF($B550="","",IFERROR(VLOOKUP($B550,[1]!Table1[#All],V$1,FALSE),""))</f>
        <v/>
      </c>
      <c r="W550" t="str">
        <f>IF($B550="","",IFERROR(VLOOKUP($B550,[1]!Table1[#All],W$1,FALSE),""))</f>
        <v/>
      </c>
      <c r="X550" t="str">
        <f>IF($B550="","",IFERROR(VLOOKUP($B550,[1]!Table1[#All],X$1,FALSE),""))</f>
        <v/>
      </c>
      <c r="Y550" t="str">
        <f>IF($B550="","",IFERROR(VLOOKUP($B550,[1]!Table1[#All],Y$1,FALSE),""))</f>
        <v/>
      </c>
      <c r="Z550">
        <v>214</v>
      </c>
      <c r="AA550">
        <v>772</v>
      </c>
      <c r="AB550">
        <v>2154</v>
      </c>
      <c r="AC550">
        <v>71393</v>
      </c>
      <c r="AD550">
        <v>889</v>
      </c>
      <c r="AE550">
        <v>0.2</v>
      </c>
      <c r="AF550">
        <v>1.46</v>
      </c>
      <c r="AH550">
        <v>0.15</v>
      </c>
    </row>
    <row r="551" spans="1:34" x14ac:dyDescent="0.25">
      <c r="A551" t="s">
        <v>579</v>
      </c>
      <c r="B551" t="str">
        <f t="shared" si="9"/>
        <v>205R03498</v>
      </c>
      <c r="D551" t="s">
        <v>287</v>
      </c>
      <c r="F551">
        <v>-122.0363</v>
      </c>
      <c r="G551">
        <v>37.2575</v>
      </c>
      <c r="H551">
        <v>2018</v>
      </c>
      <c r="I551" t="str">
        <f>IF($B551="","",IFERROR(VLOOKUP($B551,[1]!Table1[#All],3,FALSE),""))</f>
        <v/>
      </c>
      <c r="J551" t="str">
        <f>IF($B551="","",IFERROR(VLOOKUP($B551,[1]!Table1[#All],5,FALSE),""))</f>
        <v/>
      </c>
      <c r="K551" t="str">
        <f>IF($B551="","",IFERROR(VLOOKUP($B551,[1]!Table1[#All],7,FALSE),""))</f>
        <v/>
      </c>
      <c r="L551" t="str">
        <f>IF($B551="","",IFERROR(VLOOKUP($B551,[1]!Table1[#All],70,FALSE),""))</f>
        <v/>
      </c>
      <c r="M551">
        <v>24.08</v>
      </c>
      <c r="N551" t="str">
        <f>IF($B551="","",IFERROR(VLOOKUP($B551,[1]!Table1[#All],N$1,FALSE),""))</f>
        <v/>
      </c>
      <c r="O551" t="str">
        <f>IF($B551="","",IFERROR(VLOOKUP($B551,[1]!Table1[#All],O$1,FALSE),""))</f>
        <v/>
      </c>
      <c r="P551" t="str">
        <f>IF($B551="","",IFERROR(VLOOKUP($B551,[1]!Table1[#All],P$1,FALSE),""))</f>
        <v/>
      </c>
      <c r="Q551" t="str">
        <f>IF($B551="","",IFERROR(VLOOKUP($B551,[1]!Table1[#All],Q$1,FALSE),""))</f>
        <v/>
      </c>
      <c r="R551" t="str">
        <f>IF($B551="","",IFERROR(VLOOKUP($B551,[1]!Table1[#All],R$1,FALSE),""))</f>
        <v/>
      </c>
      <c r="S551" t="str">
        <f>IF($B551="","",IFERROR(VLOOKUP($B551,[1]!Table1[#All],S$1,FALSE),""))</f>
        <v/>
      </c>
      <c r="T551" t="str">
        <f>IF($B551="","",IFERROR(VLOOKUP($B551,[1]!Table1[#All],T$1,FALSE),""))</f>
        <v/>
      </c>
      <c r="U551" t="str">
        <f>IF($B551="","",IFERROR(VLOOKUP($B551,[1]!Table1[#All],U$1,FALSE),""))</f>
        <v/>
      </c>
      <c r="V551" t="str">
        <f>IF($B551="","",IFERROR(VLOOKUP($B551,[1]!Table1[#All],V$1,FALSE),""))</f>
        <v/>
      </c>
      <c r="W551" t="str">
        <f>IF($B551="","",IFERROR(VLOOKUP($B551,[1]!Table1[#All],W$1,FALSE),""))</f>
        <v/>
      </c>
      <c r="X551" t="str">
        <f>IF($B551="","",IFERROR(VLOOKUP($B551,[1]!Table1[#All],X$1,FALSE),""))</f>
        <v/>
      </c>
      <c r="Y551" t="str">
        <f>IF($B551="","",IFERROR(VLOOKUP($B551,[1]!Table1[#All],Y$1,FALSE),""))</f>
        <v/>
      </c>
      <c r="Z551">
        <v>146</v>
      </c>
      <c r="AA551">
        <v>841</v>
      </c>
      <c r="AB551">
        <v>2154</v>
      </c>
      <c r="AC551">
        <v>71393</v>
      </c>
      <c r="AD551">
        <v>899</v>
      </c>
      <c r="AE551">
        <v>0.21</v>
      </c>
      <c r="AF551">
        <v>1.47</v>
      </c>
      <c r="AH551">
        <v>0.14000000000000001</v>
      </c>
    </row>
    <row r="552" spans="1:34" x14ac:dyDescent="0.25">
      <c r="A552" t="s">
        <v>580</v>
      </c>
      <c r="B552" t="str">
        <f t="shared" si="9"/>
        <v>205R03562</v>
      </c>
      <c r="D552" t="s">
        <v>287</v>
      </c>
      <c r="F552">
        <v>-122.045</v>
      </c>
      <c r="G552">
        <v>37.252600000000001</v>
      </c>
      <c r="H552">
        <v>2018</v>
      </c>
      <c r="I552" t="str">
        <f>IF($B552="","",IFERROR(VLOOKUP($B552,[1]!Table1[#All],3,FALSE),""))</f>
        <v/>
      </c>
      <c r="J552" t="str">
        <f>IF($B552="","",IFERROR(VLOOKUP($B552,[1]!Table1[#All],5,FALSE),""))</f>
        <v/>
      </c>
      <c r="K552" t="str">
        <f>IF($B552="","",IFERROR(VLOOKUP($B552,[1]!Table1[#All],7,FALSE),""))</f>
        <v/>
      </c>
      <c r="L552" t="str">
        <f>IF($B552="","",IFERROR(VLOOKUP($B552,[1]!Table1[#All],70,FALSE),""))</f>
        <v/>
      </c>
      <c r="M552">
        <v>22.45</v>
      </c>
      <c r="N552" t="str">
        <f>IF($B552="","",IFERROR(VLOOKUP($B552,[1]!Table1[#All],N$1,FALSE),""))</f>
        <v/>
      </c>
      <c r="O552" t="str">
        <f>IF($B552="","",IFERROR(VLOOKUP($B552,[1]!Table1[#All],O$1,FALSE),""))</f>
        <v/>
      </c>
      <c r="P552" t="str">
        <f>IF($B552="","",IFERROR(VLOOKUP($B552,[1]!Table1[#All],P$1,FALSE),""))</f>
        <v/>
      </c>
      <c r="Q552" t="str">
        <f>IF($B552="","",IFERROR(VLOOKUP($B552,[1]!Table1[#All],Q$1,FALSE),""))</f>
        <v/>
      </c>
      <c r="R552" t="str">
        <f>IF($B552="","",IFERROR(VLOOKUP($B552,[1]!Table1[#All],R$1,FALSE),""))</f>
        <v/>
      </c>
      <c r="S552" t="str">
        <f>IF($B552="","",IFERROR(VLOOKUP($B552,[1]!Table1[#All],S$1,FALSE),""))</f>
        <v/>
      </c>
      <c r="T552" t="str">
        <f>IF($B552="","",IFERROR(VLOOKUP($B552,[1]!Table1[#All],T$1,FALSE),""))</f>
        <v/>
      </c>
      <c r="U552" t="str">
        <f>IF($B552="","",IFERROR(VLOOKUP($B552,[1]!Table1[#All],U$1,FALSE),""))</f>
        <v/>
      </c>
      <c r="V552" t="str">
        <f>IF($B552="","",IFERROR(VLOOKUP($B552,[1]!Table1[#All],V$1,FALSE),""))</f>
        <v/>
      </c>
      <c r="W552" t="str">
        <f>IF($B552="","",IFERROR(VLOOKUP($B552,[1]!Table1[#All],W$1,FALSE),""))</f>
        <v/>
      </c>
      <c r="X552" t="str">
        <f>IF($B552="","",IFERROR(VLOOKUP($B552,[1]!Table1[#All],X$1,FALSE),""))</f>
        <v/>
      </c>
      <c r="Y552" t="str">
        <f>IF($B552="","",IFERROR(VLOOKUP($B552,[1]!Table1[#All],Y$1,FALSE),""))</f>
        <v/>
      </c>
      <c r="Z552">
        <v>172</v>
      </c>
      <c r="AA552">
        <v>814</v>
      </c>
      <c r="AB552">
        <v>2154</v>
      </c>
      <c r="AC552">
        <v>71393</v>
      </c>
      <c r="AD552">
        <v>891</v>
      </c>
      <c r="AE552">
        <v>0.21</v>
      </c>
      <c r="AF552">
        <v>1.46</v>
      </c>
      <c r="AH552">
        <v>0.15</v>
      </c>
    </row>
    <row r="553" spans="1:34" x14ac:dyDescent="0.25">
      <c r="A553" t="s">
        <v>581</v>
      </c>
      <c r="B553" t="str">
        <f t="shared" si="9"/>
        <v>205R03754</v>
      </c>
      <c r="D553" t="s">
        <v>287</v>
      </c>
      <c r="F553">
        <v>-121.9922</v>
      </c>
      <c r="G553">
        <v>37.259500000000003</v>
      </c>
      <c r="H553">
        <v>2018</v>
      </c>
      <c r="I553" t="str">
        <f>IF($B553="","",IFERROR(VLOOKUP($B553,[1]!Table1[#All],3,FALSE),""))</f>
        <v/>
      </c>
      <c r="J553" t="str">
        <f>IF($B553="","",IFERROR(VLOOKUP($B553,[1]!Table1[#All],5,FALSE),""))</f>
        <v/>
      </c>
      <c r="K553" t="str">
        <f>IF($B553="","",IFERROR(VLOOKUP($B553,[1]!Table1[#All],7,FALSE),""))</f>
        <v/>
      </c>
      <c r="L553" t="str">
        <f>IF($B553="","",IFERROR(VLOOKUP($B553,[1]!Table1[#All],70,FALSE),""))</f>
        <v/>
      </c>
      <c r="M553">
        <v>9.2100000000000009</v>
      </c>
      <c r="N553" t="str">
        <f>IF($B553="","",IFERROR(VLOOKUP($B553,[1]!Table1[#All],N$1,FALSE),""))</f>
        <v/>
      </c>
      <c r="O553" t="str">
        <f>IF($B553="","",IFERROR(VLOOKUP($B553,[1]!Table1[#All],O$1,FALSE),""))</f>
        <v/>
      </c>
      <c r="P553" t="str">
        <f>IF($B553="","",IFERROR(VLOOKUP($B553,[1]!Table1[#All],P$1,FALSE),""))</f>
        <v/>
      </c>
      <c r="Q553" t="str">
        <f>IF($B553="","",IFERROR(VLOOKUP($B553,[1]!Table1[#All],Q$1,FALSE),""))</f>
        <v/>
      </c>
      <c r="R553" t="str">
        <f>IF($B553="","",IFERROR(VLOOKUP($B553,[1]!Table1[#All],R$1,FALSE),""))</f>
        <v/>
      </c>
      <c r="S553" t="str">
        <f>IF($B553="","",IFERROR(VLOOKUP($B553,[1]!Table1[#All],S$1,FALSE),""))</f>
        <v/>
      </c>
      <c r="T553" t="str">
        <f>IF($B553="","",IFERROR(VLOOKUP($B553,[1]!Table1[#All],T$1,FALSE),""))</f>
        <v/>
      </c>
      <c r="U553" t="str">
        <f>IF($B553="","",IFERROR(VLOOKUP($B553,[1]!Table1[#All],U$1,FALSE),""))</f>
        <v/>
      </c>
      <c r="V553" t="str">
        <f>IF($B553="","",IFERROR(VLOOKUP($B553,[1]!Table1[#All],V$1,FALSE),""))</f>
        <v/>
      </c>
      <c r="W553" t="str">
        <f>IF($B553="","",IFERROR(VLOOKUP($B553,[1]!Table1[#All],W$1,FALSE),""))</f>
        <v/>
      </c>
      <c r="X553" t="str">
        <f>IF($B553="","",IFERROR(VLOOKUP($B553,[1]!Table1[#All],X$1,FALSE),""))</f>
        <v/>
      </c>
      <c r="Y553" t="str">
        <f>IF($B553="","",IFERROR(VLOOKUP($B553,[1]!Table1[#All],Y$1,FALSE),""))</f>
        <v/>
      </c>
      <c r="Z553">
        <v>97</v>
      </c>
      <c r="AA553">
        <v>694</v>
      </c>
      <c r="AB553">
        <v>2201</v>
      </c>
      <c r="AC553">
        <v>49478</v>
      </c>
      <c r="AD553">
        <v>599</v>
      </c>
      <c r="AE553">
        <v>0.24</v>
      </c>
      <c r="AF553">
        <v>1.48</v>
      </c>
      <c r="AH553">
        <v>0.15</v>
      </c>
    </row>
    <row r="554" spans="1:34" x14ac:dyDescent="0.25">
      <c r="A554" t="s">
        <v>582</v>
      </c>
      <c r="B554" t="str">
        <f t="shared" si="9"/>
        <v>205R03825</v>
      </c>
      <c r="D554" t="s">
        <v>287</v>
      </c>
      <c r="F554">
        <v>-121.75539999999999</v>
      </c>
      <c r="G554">
        <v>37.280700000000003</v>
      </c>
      <c r="H554">
        <v>2018</v>
      </c>
      <c r="I554" t="str">
        <f>IF($B554="","",IFERROR(VLOOKUP($B554,[1]!Table1[#All],3,FALSE),""))</f>
        <v/>
      </c>
      <c r="J554" t="str">
        <f>IF($B554="","",IFERROR(VLOOKUP($B554,[1]!Table1[#All],5,FALSE),""))</f>
        <v/>
      </c>
      <c r="K554" t="str">
        <f>IF($B554="","",IFERROR(VLOOKUP($B554,[1]!Table1[#All],7,FALSE),""))</f>
        <v/>
      </c>
      <c r="L554" t="str">
        <f>IF($B554="","",IFERROR(VLOOKUP($B554,[1]!Table1[#All],70,FALSE),""))</f>
        <v/>
      </c>
      <c r="M554">
        <v>11.37</v>
      </c>
      <c r="N554" t="str">
        <f>IF($B554="","",IFERROR(VLOOKUP($B554,[1]!Table1[#All],N$1,FALSE),""))</f>
        <v/>
      </c>
      <c r="O554" t="str">
        <f>IF($B554="","",IFERROR(VLOOKUP($B554,[1]!Table1[#All],O$1,FALSE),""))</f>
        <v/>
      </c>
      <c r="P554" t="str">
        <f>IF($B554="","",IFERROR(VLOOKUP($B554,[1]!Table1[#All],P$1,FALSE),""))</f>
        <v/>
      </c>
      <c r="Q554" t="str">
        <f>IF($B554="","",IFERROR(VLOOKUP($B554,[1]!Table1[#All],Q$1,FALSE),""))</f>
        <v/>
      </c>
      <c r="R554" t="str">
        <f>IF($B554="","",IFERROR(VLOOKUP($B554,[1]!Table1[#All],R$1,FALSE),""))</f>
        <v/>
      </c>
      <c r="S554" t="str">
        <f>IF($B554="","",IFERROR(VLOOKUP($B554,[1]!Table1[#All],S$1,FALSE),""))</f>
        <v/>
      </c>
      <c r="T554" t="str">
        <f>IF($B554="","",IFERROR(VLOOKUP($B554,[1]!Table1[#All],T$1,FALSE),""))</f>
        <v/>
      </c>
      <c r="U554" t="str">
        <f>IF($B554="","",IFERROR(VLOOKUP($B554,[1]!Table1[#All],U$1,FALSE),""))</f>
        <v/>
      </c>
      <c r="V554" t="str">
        <f>IF($B554="","",IFERROR(VLOOKUP($B554,[1]!Table1[#All],V$1,FALSE),""))</f>
        <v/>
      </c>
      <c r="W554" t="str">
        <f>IF($B554="","",IFERROR(VLOOKUP($B554,[1]!Table1[#All],W$1,FALSE),""))</f>
        <v/>
      </c>
      <c r="X554" t="str">
        <f>IF($B554="","",IFERROR(VLOOKUP($B554,[1]!Table1[#All],X$1,FALSE),""))</f>
        <v/>
      </c>
      <c r="Y554" t="str">
        <f>IF($B554="","",IFERROR(VLOOKUP($B554,[1]!Table1[#All],Y$1,FALSE),""))</f>
        <v/>
      </c>
      <c r="Z554">
        <v>157</v>
      </c>
      <c r="AA554">
        <v>605</v>
      </c>
      <c r="AB554">
        <v>2222</v>
      </c>
      <c r="AC554">
        <v>51362</v>
      </c>
      <c r="AD554">
        <v>564</v>
      </c>
      <c r="AE554">
        <v>0.26</v>
      </c>
      <c r="AF554">
        <v>1.48</v>
      </c>
      <c r="AH554">
        <v>0.11</v>
      </c>
    </row>
    <row r="555" spans="1:34" x14ac:dyDescent="0.25">
      <c r="A555" t="s">
        <v>583</v>
      </c>
      <c r="B555" t="str">
        <f t="shared" si="9"/>
        <v>205R03738</v>
      </c>
      <c r="D555" t="s">
        <v>287</v>
      </c>
      <c r="F555">
        <v>-121.7779</v>
      </c>
      <c r="G555">
        <v>37.286200000000001</v>
      </c>
      <c r="H555">
        <v>2018</v>
      </c>
      <c r="I555" t="str">
        <f>IF($B555="","",IFERROR(VLOOKUP($B555,[1]!Table1[#All],3,FALSE),""))</f>
        <v/>
      </c>
      <c r="J555" t="str">
        <f>IF($B555="","",IFERROR(VLOOKUP($B555,[1]!Table1[#All],5,FALSE),""))</f>
        <v/>
      </c>
      <c r="K555" t="str">
        <f>IF($B555="","",IFERROR(VLOOKUP($B555,[1]!Table1[#All],7,FALSE),""))</f>
        <v/>
      </c>
      <c r="L555" t="str">
        <f>IF($B555="","",IFERROR(VLOOKUP($B555,[1]!Table1[#All],70,FALSE),""))</f>
        <v/>
      </c>
      <c r="M555">
        <v>9.7899999999999991</v>
      </c>
      <c r="N555" t="str">
        <f>IF($B555="","",IFERROR(VLOOKUP($B555,[1]!Table1[#All],N$1,FALSE),""))</f>
        <v/>
      </c>
      <c r="O555" t="str">
        <f>IF($B555="","",IFERROR(VLOOKUP($B555,[1]!Table1[#All],O$1,FALSE),""))</f>
        <v/>
      </c>
      <c r="P555" t="str">
        <f>IF($B555="","",IFERROR(VLOOKUP($B555,[1]!Table1[#All],P$1,FALSE),""))</f>
        <v/>
      </c>
      <c r="Q555" t="str">
        <f>IF($B555="","",IFERROR(VLOOKUP($B555,[1]!Table1[#All],Q$1,FALSE),""))</f>
        <v/>
      </c>
      <c r="R555" t="str">
        <f>IF($B555="","",IFERROR(VLOOKUP($B555,[1]!Table1[#All],R$1,FALSE),""))</f>
        <v/>
      </c>
      <c r="S555" t="str">
        <f>IF($B555="","",IFERROR(VLOOKUP($B555,[1]!Table1[#All],S$1,FALSE),""))</f>
        <v/>
      </c>
      <c r="T555" t="str">
        <f>IF($B555="","",IFERROR(VLOOKUP($B555,[1]!Table1[#All],T$1,FALSE),""))</f>
        <v/>
      </c>
      <c r="U555" t="str">
        <f>IF($B555="","",IFERROR(VLOOKUP($B555,[1]!Table1[#All],U$1,FALSE),""))</f>
        <v/>
      </c>
      <c r="V555" t="str">
        <f>IF($B555="","",IFERROR(VLOOKUP($B555,[1]!Table1[#All],V$1,FALSE),""))</f>
        <v/>
      </c>
      <c r="W555" t="str">
        <f>IF($B555="","",IFERROR(VLOOKUP($B555,[1]!Table1[#All],W$1,FALSE),""))</f>
        <v/>
      </c>
      <c r="X555" t="str">
        <f>IF($B555="","",IFERROR(VLOOKUP($B555,[1]!Table1[#All],X$1,FALSE),""))</f>
        <v/>
      </c>
      <c r="Y555" t="str">
        <f>IF($B555="","",IFERROR(VLOOKUP($B555,[1]!Table1[#All],Y$1,FALSE),""))</f>
        <v/>
      </c>
      <c r="Z555">
        <v>106</v>
      </c>
      <c r="AA555">
        <v>327</v>
      </c>
      <c r="AB555">
        <v>2243</v>
      </c>
      <c r="AC555">
        <v>45641</v>
      </c>
      <c r="AD555">
        <v>514</v>
      </c>
      <c r="AE555">
        <v>0.22</v>
      </c>
      <c r="AF555">
        <v>1.44</v>
      </c>
      <c r="AH555">
        <v>0.1</v>
      </c>
    </row>
    <row r="556" spans="1:34" x14ac:dyDescent="0.25">
      <c r="A556" t="s">
        <v>584</v>
      </c>
      <c r="B556" t="str">
        <f t="shared" si="9"/>
        <v>205R03699</v>
      </c>
      <c r="D556" t="s">
        <v>287</v>
      </c>
      <c r="F556">
        <v>-122.09869999999999</v>
      </c>
      <c r="G556">
        <v>37.365000000000002</v>
      </c>
      <c r="H556">
        <v>2018</v>
      </c>
      <c r="I556" t="str">
        <f>IF($B556="","",IFERROR(VLOOKUP($B556,[1]!Table1[#All],3,FALSE),""))</f>
        <v/>
      </c>
      <c r="J556" t="str">
        <f>IF($B556="","",IFERROR(VLOOKUP($B556,[1]!Table1[#All],5,FALSE),""))</f>
        <v/>
      </c>
      <c r="K556" t="str">
        <f>IF($B556="","",IFERROR(VLOOKUP($B556,[1]!Table1[#All],7,FALSE),""))</f>
        <v/>
      </c>
      <c r="L556" t="str">
        <f>IF($B556="","",IFERROR(VLOOKUP($B556,[1]!Table1[#All],70,FALSE),""))</f>
        <v/>
      </c>
      <c r="M556">
        <v>8.4600000000000009</v>
      </c>
      <c r="N556" t="str">
        <f>IF($B556="","",IFERROR(VLOOKUP($B556,[1]!Table1[#All],N$1,FALSE),""))</f>
        <v/>
      </c>
      <c r="O556" t="str">
        <f>IF($B556="","",IFERROR(VLOOKUP($B556,[1]!Table1[#All],O$1,FALSE),""))</f>
        <v/>
      </c>
      <c r="P556" t="str">
        <f>IF($B556="","",IFERROR(VLOOKUP($B556,[1]!Table1[#All],P$1,FALSE),""))</f>
        <v/>
      </c>
      <c r="Q556" t="str">
        <f>IF($B556="","",IFERROR(VLOOKUP($B556,[1]!Table1[#All],Q$1,FALSE),""))</f>
        <v/>
      </c>
      <c r="R556" t="str">
        <f>IF($B556="","",IFERROR(VLOOKUP($B556,[1]!Table1[#All],R$1,FALSE),""))</f>
        <v/>
      </c>
      <c r="S556" t="str">
        <f>IF($B556="","",IFERROR(VLOOKUP($B556,[1]!Table1[#All],S$1,FALSE),""))</f>
        <v/>
      </c>
      <c r="T556" t="str">
        <f>IF($B556="","",IFERROR(VLOOKUP($B556,[1]!Table1[#All],T$1,FALSE),""))</f>
        <v/>
      </c>
      <c r="U556" t="str">
        <f>IF($B556="","",IFERROR(VLOOKUP($B556,[1]!Table1[#All],U$1,FALSE),""))</f>
        <v/>
      </c>
      <c r="V556" t="str">
        <f>IF($B556="","",IFERROR(VLOOKUP($B556,[1]!Table1[#All],V$1,FALSE),""))</f>
        <v/>
      </c>
      <c r="W556" t="str">
        <f>IF($B556="","",IFERROR(VLOOKUP($B556,[1]!Table1[#All],W$1,FALSE),""))</f>
        <v/>
      </c>
      <c r="X556" t="str">
        <f>IF($B556="","",IFERROR(VLOOKUP($B556,[1]!Table1[#All],X$1,FALSE),""))</f>
        <v/>
      </c>
      <c r="Y556" t="str">
        <f>IF($B556="","",IFERROR(VLOOKUP($B556,[1]!Table1[#All],Y$1,FALSE),""))</f>
        <v/>
      </c>
      <c r="Z556">
        <v>54</v>
      </c>
      <c r="AA556">
        <v>291</v>
      </c>
      <c r="AB556">
        <v>2161</v>
      </c>
      <c r="AC556">
        <v>42787</v>
      </c>
      <c r="AD556">
        <v>572</v>
      </c>
      <c r="AE556">
        <v>0.26</v>
      </c>
      <c r="AF556">
        <v>1.48</v>
      </c>
      <c r="AH556">
        <v>0.16</v>
      </c>
    </row>
    <row r="557" spans="1:34" x14ac:dyDescent="0.25">
      <c r="A557" t="s">
        <v>585</v>
      </c>
      <c r="B557" t="str">
        <f t="shared" si="9"/>
        <v>205R03843</v>
      </c>
      <c r="D557" t="s">
        <v>287</v>
      </c>
      <c r="F557">
        <v>-121.9684</v>
      </c>
      <c r="G557">
        <v>37.381900000000002</v>
      </c>
      <c r="H557">
        <v>2018</v>
      </c>
      <c r="I557" t="str">
        <f>IF($B557="","",IFERROR(VLOOKUP($B557,[1]!Table1[#All],3,FALSE),""))</f>
        <v/>
      </c>
      <c r="J557" t="str">
        <f>IF($B557="","",IFERROR(VLOOKUP($B557,[1]!Table1[#All],5,FALSE),""))</f>
        <v/>
      </c>
      <c r="K557" t="str">
        <f>IF($B557="","",IFERROR(VLOOKUP($B557,[1]!Table1[#All],7,FALSE),""))</f>
        <v/>
      </c>
      <c r="L557" t="str">
        <f>IF($B557="","",IFERROR(VLOOKUP($B557,[1]!Table1[#All],70,FALSE),""))</f>
        <v/>
      </c>
      <c r="M557">
        <v>107</v>
      </c>
      <c r="N557" t="str">
        <f>IF($B557="","",IFERROR(VLOOKUP($B557,[1]!Table1[#All],N$1,FALSE),""))</f>
        <v/>
      </c>
      <c r="O557" t="str">
        <f>IF($B557="","",IFERROR(VLOOKUP($B557,[1]!Table1[#All],O$1,FALSE),""))</f>
        <v/>
      </c>
      <c r="P557" t="str">
        <f>IF($B557="","",IFERROR(VLOOKUP($B557,[1]!Table1[#All],P$1,FALSE),""))</f>
        <v/>
      </c>
      <c r="Q557" t="str">
        <f>IF($B557="","",IFERROR(VLOOKUP($B557,[1]!Table1[#All],Q$1,FALSE),""))</f>
        <v/>
      </c>
      <c r="R557" t="str">
        <f>IF($B557="","",IFERROR(VLOOKUP($B557,[1]!Table1[#All],R$1,FALSE),""))</f>
        <v/>
      </c>
      <c r="S557" t="str">
        <f>IF($B557="","",IFERROR(VLOOKUP($B557,[1]!Table1[#All],S$1,FALSE),""))</f>
        <v/>
      </c>
      <c r="T557" t="str">
        <f>IF($B557="","",IFERROR(VLOOKUP($B557,[1]!Table1[#All],T$1,FALSE),""))</f>
        <v/>
      </c>
      <c r="U557" t="str">
        <f>IF($B557="","",IFERROR(VLOOKUP($B557,[1]!Table1[#All],U$1,FALSE),""))</f>
        <v/>
      </c>
      <c r="V557" t="str">
        <f>IF($B557="","",IFERROR(VLOOKUP($B557,[1]!Table1[#All],V$1,FALSE),""))</f>
        <v/>
      </c>
      <c r="W557" t="str">
        <f>IF($B557="","",IFERROR(VLOOKUP($B557,[1]!Table1[#All],W$1,FALSE),""))</f>
        <v/>
      </c>
      <c r="X557" t="str">
        <f>IF($B557="","",IFERROR(VLOOKUP($B557,[1]!Table1[#All],X$1,FALSE),""))</f>
        <v/>
      </c>
      <c r="Y557" t="str">
        <f>IF($B557="","",IFERROR(VLOOKUP($B557,[1]!Table1[#All],Y$1,FALSE),""))</f>
        <v/>
      </c>
      <c r="Z557">
        <v>8</v>
      </c>
      <c r="AA557">
        <v>978</v>
      </c>
      <c r="AB557">
        <v>2155</v>
      </c>
      <c r="AC557">
        <v>37183</v>
      </c>
      <c r="AD557">
        <v>536</v>
      </c>
      <c r="AE557">
        <v>0.28999999999999998</v>
      </c>
      <c r="AF557">
        <v>1.46</v>
      </c>
      <c r="AH557">
        <v>0.13</v>
      </c>
    </row>
    <row r="558" spans="1:34" x14ac:dyDescent="0.25">
      <c r="A558" t="s">
        <v>586</v>
      </c>
      <c r="B558" t="str">
        <f t="shared" si="9"/>
        <v>205R03795</v>
      </c>
      <c r="D558" t="s">
        <v>287</v>
      </c>
      <c r="F558">
        <v>-121.8582</v>
      </c>
      <c r="G558">
        <v>37.357700000000001</v>
      </c>
      <c r="H558">
        <v>2018</v>
      </c>
      <c r="I558" t="str">
        <f>IF($B558="","",IFERROR(VLOOKUP($B558,[1]!Table1[#All],3,FALSE),""))</f>
        <v/>
      </c>
      <c r="J558" t="str">
        <f>IF($B558="","",IFERROR(VLOOKUP($B558,[1]!Table1[#All],5,FALSE),""))</f>
        <v/>
      </c>
      <c r="K558" t="str">
        <f>IF($B558="","",IFERROR(VLOOKUP($B558,[1]!Table1[#All],7,FALSE),""))</f>
        <v/>
      </c>
      <c r="L558" t="str">
        <f>IF($B558="","",IFERROR(VLOOKUP($B558,[1]!Table1[#All],70,FALSE),""))</f>
        <v/>
      </c>
      <c r="M558">
        <v>96.65</v>
      </c>
      <c r="N558" t="str">
        <f>IF($B558="","",IFERROR(VLOOKUP($B558,[1]!Table1[#All],N$1,FALSE),""))</f>
        <v/>
      </c>
      <c r="O558" t="str">
        <f>IF($B558="","",IFERROR(VLOOKUP($B558,[1]!Table1[#All],O$1,FALSE),""))</f>
        <v/>
      </c>
      <c r="P558" t="str">
        <f>IF($B558="","",IFERROR(VLOOKUP($B558,[1]!Table1[#All],P$1,FALSE),""))</f>
        <v/>
      </c>
      <c r="Q558" t="str">
        <f>IF($B558="","",IFERROR(VLOOKUP($B558,[1]!Table1[#All],Q$1,FALSE),""))</f>
        <v/>
      </c>
      <c r="R558" t="str">
        <f>IF($B558="","",IFERROR(VLOOKUP($B558,[1]!Table1[#All],R$1,FALSE),""))</f>
        <v/>
      </c>
      <c r="S558" t="str">
        <f>IF($B558="","",IFERROR(VLOOKUP($B558,[1]!Table1[#All],S$1,FALSE),""))</f>
        <v/>
      </c>
      <c r="T558" t="str">
        <f>IF($B558="","",IFERROR(VLOOKUP($B558,[1]!Table1[#All],T$1,FALSE),""))</f>
        <v/>
      </c>
      <c r="U558" t="str">
        <f>IF($B558="","",IFERROR(VLOOKUP($B558,[1]!Table1[#All],U$1,FALSE),""))</f>
        <v/>
      </c>
      <c r="V558" t="str">
        <f>IF($B558="","",IFERROR(VLOOKUP($B558,[1]!Table1[#All],V$1,FALSE),""))</f>
        <v/>
      </c>
      <c r="W558" t="str">
        <f>IF($B558="","",IFERROR(VLOOKUP($B558,[1]!Table1[#All],W$1,FALSE),""))</f>
        <v/>
      </c>
      <c r="X558" t="str">
        <f>IF($B558="","",IFERROR(VLOOKUP($B558,[1]!Table1[#All],X$1,FALSE),""))</f>
        <v/>
      </c>
      <c r="Y558" t="str">
        <f>IF($B558="","",IFERROR(VLOOKUP($B558,[1]!Table1[#All],Y$1,FALSE),""))</f>
        <v/>
      </c>
      <c r="Z558">
        <v>25</v>
      </c>
      <c r="AA558">
        <v>737</v>
      </c>
      <c r="AB558">
        <v>2167</v>
      </c>
      <c r="AC558">
        <v>38256</v>
      </c>
      <c r="AD558">
        <v>520</v>
      </c>
      <c r="AE558">
        <v>0.31</v>
      </c>
      <c r="AF558">
        <v>1.49</v>
      </c>
      <c r="AH558">
        <v>0.12</v>
      </c>
    </row>
    <row r="559" spans="1:34" x14ac:dyDescent="0.25">
      <c r="A559" t="s">
        <v>587</v>
      </c>
      <c r="B559" t="str">
        <f t="shared" si="9"/>
        <v>205R03907</v>
      </c>
      <c r="D559" t="s">
        <v>287</v>
      </c>
      <c r="F559">
        <v>-121.91419999999999</v>
      </c>
      <c r="G559">
        <v>37.436199999999999</v>
      </c>
      <c r="H559">
        <v>2018</v>
      </c>
      <c r="I559" t="str">
        <f>IF($B559="","",IFERROR(VLOOKUP($B559,[1]!Table1[#All],3,FALSE),""))</f>
        <v/>
      </c>
      <c r="J559" t="str">
        <f>IF($B559="","",IFERROR(VLOOKUP($B559,[1]!Table1[#All],5,FALSE),""))</f>
        <v/>
      </c>
      <c r="K559" t="str">
        <f>IF($B559="","",IFERROR(VLOOKUP($B559,[1]!Table1[#All],7,FALSE),""))</f>
        <v/>
      </c>
      <c r="L559" t="str">
        <f>IF($B559="","",IFERROR(VLOOKUP($B559,[1]!Table1[#All],70,FALSE),""))</f>
        <v/>
      </c>
      <c r="M559">
        <v>12.46</v>
      </c>
      <c r="N559" t="str">
        <f>IF($B559="","",IFERROR(VLOOKUP($B559,[1]!Table1[#All],N$1,FALSE),""))</f>
        <v/>
      </c>
      <c r="O559" t="str">
        <f>IF($B559="","",IFERROR(VLOOKUP($B559,[1]!Table1[#All],O$1,FALSE),""))</f>
        <v/>
      </c>
      <c r="P559" t="str">
        <f>IF($B559="","",IFERROR(VLOOKUP($B559,[1]!Table1[#All],P$1,FALSE),""))</f>
        <v/>
      </c>
      <c r="Q559" t="str">
        <f>IF($B559="","",IFERROR(VLOOKUP($B559,[1]!Table1[#All],Q$1,FALSE),""))</f>
        <v/>
      </c>
      <c r="R559" t="str">
        <f>IF($B559="","",IFERROR(VLOOKUP($B559,[1]!Table1[#All],R$1,FALSE),""))</f>
        <v/>
      </c>
      <c r="S559" t="str">
        <f>IF($B559="","",IFERROR(VLOOKUP($B559,[1]!Table1[#All],S$1,FALSE),""))</f>
        <v/>
      </c>
      <c r="T559" t="str">
        <f>IF($B559="","",IFERROR(VLOOKUP($B559,[1]!Table1[#All],T$1,FALSE),""))</f>
        <v/>
      </c>
      <c r="U559" t="str">
        <f>IF($B559="","",IFERROR(VLOOKUP($B559,[1]!Table1[#All],U$1,FALSE),""))</f>
        <v/>
      </c>
      <c r="V559" t="str">
        <f>IF($B559="","",IFERROR(VLOOKUP($B559,[1]!Table1[#All],V$1,FALSE),""))</f>
        <v/>
      </c>
      <c r="W559" t="str">
        <f>IF($B559="","",IFERROR(VLOOKUP($B559,[1]!Table1[#All],W$1,FALSE),""))</f>
        <v/>
      </c>
      <c r="X559" t="str">
        <f>IF($B559="","",IFERROR(VLOOKUP($B559,[1]!Table1[#All],X$1,FALSE),""))</f>
        <v/>
      </c>
      <c r="Y559" t="str">
        <f>IF($B559="","",IFERROR(VLOOKUP($B559,[1]!Table1[#All],Y$1,FALSE),""))</f>
        <v/>
      </c>
      <c r="Z559">
        <v>4</v>
      </c>
      <c r="AA559">
        <v>46</v>
      </c>
      <c r="AB559">
        <v>2141</v>
      </c>
      <c r="AC559">
        <v>37050</v>
      </c>
      <c r="AD559">
        <v>377</v>
      </c>
      <c r="AE559">
        <v>0.32</v>
      </c>
      <c r="AF559">
        <v>1.45</v>
      </c>
      <c r="AH559">
        <v>0.13</v>
      </c>
    </row>
    <row r="560" spans="1:34" x14ac:dyDescent="0.25">
      <c r="A560" t="s">
        <v>588</v>
      </c>
      <c r="B560" t="str">
        <f t="shared" si="9"/>
        <v>205R04266</v>
      </c>
      <c r="D560" t="s">
        <v>287</v>
      </c>
      <c r="F560">
        <v>-122.0292</v>
      </c>
      <c r="G560">
        <v>37.296300000000002</v>
      </c>
      <c r="H560">
        <v>2018</v>
      </c>
      <c r="I560" t="str">
        <f>IF($B560="","",IFERROR(VLOOKUP($B560,[1]!Table1[#All],3,FALSE),""))</f>
        <v/>
      </c>
      <c r="J560" t="str">
        <f>IF($B560="","",IFERROR(VLOOKUP($B560,[1]!Table1[#All],5,FALSE),""))</f>
        <v/>
      </c>
      <c r="K560" t="str">
        <f>IF($B560="","",IFERROR(VLOOKUP($B560,[1]!Table1[#All],7,FALSE),""))</f>
        <v/>
      </c>
      <c r="L560" t="str">
        <f>IF($B560="","",IFERROR(VLOOKUP($B560,[1]!Table1[#All],70,FALSE),""))</f>
        <v/>
      </c>
      <c r="M560">
        <v>11.36</v>
      </c>
      <c r="N560" t="str">
        <f>IF($B560="","",IFERROR(VLOOKUP($B560,[1]!Table1[#All],N$1,FALSE),""))</f>
        <v/>
      </c>
      <c r="O560" t="str">
        <f>IF($B560="","",IFERROR(VLOOKUP($B560,[1]!Table1[#All],O$1,FALSE),""))</f>
        <v/>
      </c>
      <c r="P560" t="str">
        <f>IF($B560="","",IFERROR(VLOOKUP($B560,[1]!Table1[#All],P$1,FALSE),""))</f>
        <v/>
      </c>
      <c r="Q560" t="str">
        <f>IF($B560="","",IFERROR(VLOOKUP($B560,[1]!Table1[#All],Q$1,FALSE),""))</f>
        <v/>
      </c>
      <c r="R560" t="str">
        <f>IF($B560="","",IFERROR(VLOOKUP($B560,[1]!Table1[#All],R$1,FALSE),""))</f>
        <v/>
      </c>
      <c r="S560" t="str">
        <f>IF($B560="","",IFERROR(VLOOKUP($B560,[1]!Table1[#All],S$1,FALSE),""))</f>
        <v/>
      </c>
      <c r="T560" t="str">
        <f>IF($B560="","",IFERROR(VLOOKUP($B560,[1]!Table1[#All],T$1,FALSE),""))</f>
        <v/>
      </c>
      <c r="U560" t="str">
        <f>IF($B560="","",IFERROR(VLOOKUP($B560,[1]!Table1[#All],U$1,FALSE),""))</f>
        <v/>
      </c>
      <c r="V560" t="str">
        <f>IF($B560="","",IFERROR(VLOOKUP($B560,[1]!Table1[#All],V$1,FALSE),""))</f>
        <v/>
      </c>
      <c r="W560" t="str">
        <f>IF($B560="","",IFERROR(VLOOKUP($B560,[1]!Table1[#All],W$1,FALSE),""))</f>
        <v/>
      </c>
      <c r="X560" t="str">
        <f>IF($B560="","",IFERROR(VLOOKUP($B560,[1]!Table1[#All],X$1,FALSE),""))</f>
        <v/>
      </c>
      <c r="Y560" t="str">
        <f>IF($B560="","",IFERROR(VLOOKUP($B560,[1]!Table1[#All],Y$1,FALSE),""))</f>
        <v/>
      </c>
      <c r="Z560">
        <v>89</v>
      </c>
      <c r="AA560">
        <v>533</v>
      </c>
      <c r="AB560">
        <v>2203</v>
      </c>
      <c r="AC560">
        <v>50055</v>
      </c>
      <c r="AD560">
        <v>611</v>
      </c>
      <c r="AE560">
        <v>0.27</v>
      </c>
      <c r="AF560">
        <v>1.48</v>
      </c>
      <c r="AH560">
        <v>0.12</v>
      </c>
    </row>
    <row r="561" spans="1:34" x14ac:dyDescent="0.25">
      <c r="A561" t="s">
        <v>589</v>
      </c>
      <c r="B561" t="str">
        <f t="shared" si="9"/>
        <v>205R03875</v>
      </c>
      <c r="D561" t="s">
        <v>287</v>
      </c>
      <c r="F561">
        <v>-122.0163</v>
      </c>
      <c r="G561">
        <v>37.314799999999998</v>
      </c>
      <c r="H561">
        <v>2018</v>
      </c>
      <c r="I561" t="str">
        <f>IF($B561="","",IFERROR(VLOOKUP($B561,[1]!Table1[#All],3,FALSE),""))</f>
        <v/>
      </c>
      <c r="J561" t="str">
        <f>IF($B561="","",IFERROR(VLOOKUP($B561,[1]!Table1[#All],5,FALSE),""))</f>
        <v/>
      </c>
      <c r="K561" t="str">
        <f>IF($B561="","",IFERROR(VLOOKUP($B561,[1]!Table1[#All],7,FALSE),""))</f>
        <v/>
      </c>
      <c r="L561" t="str">
        <f>IF($B561="","",IFERROR(VLOOKUP($B561,[1]!Table1[#All],70,FALSE),""))</f>
        <v/>
      </c>
      <c r="M561">
        <v>19.100000000000001</v>
      </c>
      <c r="N561" t="str">
        <f>IF($B561="","",IFERROR(VLOOKUP($B561,[1]!Table1[#All],N$1,FALSE),""))</f>
        <v/>
      </c>
      <c r="O561" t="str">
        <f>IF($B561="","",IFERROR(VLOOKUP($B561,[1]!Table1[#All],O$1,FALSE),""))</f>
        <v/>
      </c>
      <c r="P561" t="str">
        <f>IF($B561="","",IFERROR(VLOOKUP($B561,[1]!Table1[#All],P$1,FALSE),""))</f>
        <v/>
      </c>
      <c r="Q561" t="str">
        <f>IF($B561="","",IFERROR(VLOOKUP($B561,[1]!Table1[#All],Q$1,FALSE),""))</f>
        <v/>
      </c>
      <c r="R561" t="str">
        <f>IF($B561="","",IFERROR(VLOOKUP($B561,[1]!Table1[#All],R$1,FALSE),""))</f>
        <v/>
      </c>
      <c r="S561" t="str">
        <f>IF($B561="","",IFERROR(VLOOKUP($B561,[1]!Table1[#All],S$1,FALSE),""))</f>
        <v/>
      </c>
      <c r="T561" t="str">
        <f>IF($B561="","",IFERROR(VLOOKUP($B561,[1]!Table1[#All],T$1,FALSE),""))</f>
        <v/>
      </c>
      <c r="U561" t="str">
        <f>IF($B561="","",IFERROR(VLOOKUP($B561,[1]!Table1[#All],U$1,FALSE),""))</f>
        <v/>
      </c>
      <c r="V561" t="str">
        <f>IF($B561="","",IFERROR(VLOOKUP($B561,[1]!Table1[#All],V$1,FALSE),""))</f>
        <v/>
      </c>
      <c r="W561" t="str">
        <f>IF($B561="","",IFERROR(VLOOKUP($B561,[1]!Table1[#All],W$1,FALSE),""))</f>
        <v/>
      </c>
      <c r="X561" t="str">
        <f>IF($B561="","",IFERROR(VLOOKUP($B561,[1]!Table1[#All],X$1,FALSE),""))</f>
        <v/>
      </c>
      <c r="Y561" t="str">
        <f>IF($B561="","",IFERROR(VLOOKUP($B561,[1]!Table1[#All],Y$1,FALSE),""))</f>
        <v/>
      </c>
      <c r="Z561">
        <v>65</v>
      </c>
      <c r="AA561">
        <v>556</v>
      </c>
      <c r="AB561">
        <v>2185</v>
      </c>
      <c r="AC561">
        <v>39171</v>
      </c>
      <c r="AD561">
        <v>559</v>
      </c>
      <c r="AE561">
        <v>0.3</v>
      </c>
      <c r="AF561">
        <v>1.47</v>
      </c>
      <c r="AH561">
        <v>0.12</v>
      </c>
    </row>
    <row r="562" spans="1:34" x14ac:dyDescent="0.25">
      <c r="A562" t="s">
        <v>590</v>
      </c>
      <c r="B562" t="str">
        <f t="shared" si="9"/>
        <v>205R03619</v>
      </c>
      <c r="D562" t="s">
        <v>287</v>
      </c>
      <c r="F562">
        <v>-121.9965</v>
      </c>
      <c r="G562">
        <v>37.302999999999997</v>
      </c>
      <c r="H562">
        <v>2018</v>
      </c>
      <c r="I562" t="str">
        <f>IF($B562="","",IFERROR(VLOOKUP($B562,[1]!Table1[#All],3,FALSE),""))</f>
        <v/>
      </c>
      <c r="J562" t="str">
        <f>IF($B562="","",IFERROR(VLOOKUP($B562,[1]!Table1[#All],5,FALSE),""))</f>
        <v/>
      </c>
      <c r="K562" t="str">
        <f>IF($B562="","",IFERROR(VLOOKUP($B562,[1]!Table1[#All],7,FALSE),""))</f>
        <v/>
      </c>
      <c r="L562" t="str">
        <f>IF($B562="","",IFERROR(VLOOKUP($B562,[1]!Table1[#All],70,FALSE),""))</f>
        <v/>
      </c>
      <c r="M562">
        <v>34.380000000000003</v>
      </c>
      <c r="N562" t="str">
        <f>IF($B562="","",IFERROR(VLOOKUP($B562,[1]!Table1[#All],N$1,FALSE),""))</f>
        <v/>
      </c>
      <c r="O562" t="str">
        <f>IF($B562="","",IFERROR(VLOOKUP($B562,[1]!Table1[#All],O$1,FALSE),""))</f>
        <v/>
      </c>
      <c r="P562" t="str">
        <f>IF($B562="","",IFERROR(VLOOKUP($B562,[1]!Table1[#All],P$1,FALSE),""))</f>
        <v/>
      </c>
      <c r="Q562" t="str">
        <f>IF($B562="","",IFERROR(VLOOKUP($B562,[1]!Table1[#All],Q$1,FALSE),""))</f>
        <v/>
      </c>
      <c r="R562" t="str">
        <f>IF($B562="","",IFERROR(VLOOKUP($B562,[1]!Table1[#All],R$1,FALSE),""))</f>
        <v/>
      </c>
      <c r="S562" t="str">
        <f>IF($B562="","",IFERROR(VLOOKUP($B562,[1]!Table1[#All],S$1,FALSE),""))</f>
        <v/>
      </c>
      <c r="T562" t="str">
        <f>IF($B562="","",IFERROR(VLOOKUP($B562,[1]!Table1[#All],T$1,FALSE),""))</f>
        <v/>
      </c>
      <c r="U562" t="str">
        <f>IF($B562="","",IFERROR(VLOOKUP($B562,[1]!Table1[#All],U$1,FALSE),""))</f>
        <v/>
      </c>
      <c r="V562" t="str">
        <f>IF($B562="","",IFERROR(VLOOKUP($B562,[1]!Table1[#All],V$1,FALSE),""))</f>
        <v/>
      </c>
      <c r="W562" t="str">
        <f>IF($B562="","",IFERROR(VLOOKUP($B562,[1]!Table1[#All],W$1,FALSE),""))</f>
        <v/>
      </c>
      <c r="X562" t="str">
        <f>IF($B562="","",IFERROR(VLOOKUP($B562,[1]!Table1[#All],X$1,FALSE),""))</f>
        <v/>
      </c>
      <c r="Y562" t="str">
        <f>IF($B562="","",IFERROR(VLOOKUP($B562,[1]!Table1[#All],Y$1,FALSE),""))</f>
        <v/>
      </c>
      <c r="Z562">
        <v>67</v>
      </c>
      <c r="AA562">
        <v>917</v>
      </c>
      <c r="AB562">
        <v>2210</v>
      </c>
      <c r="AC562">
        <v>42882</v>
      </c>
      <c r="AD562">
        <v>762</v>
      </c>
      <c r="AE562">
        <v>0.24</v>
      </c>
      <c r="AF562">
        <v>1.46</v>
      </c>
      <c r="AH562">
        <v>0.14000000000000001</v>
      </c>
    </row>
    <row r="563" spans="1:34" x14ac:dyDescent="0.25">
      <c r="A563" t="s">
        <v>591</v>
      </c>
      <c r="B563" t="str">
        <f t="shared" si="9"/>
        <v>202R03880</v>
      </c>
      <c r="D563" t="s">
        <v>82</v>
      </c>
      <c r="F563">
        <v>-122.2722</v>
      </c>
      <c r="G563">
        <v>37.387599999999999</v>
      </c>
      <c r="H563">
        <v>2018</v>
      </c>
      <c r="I563" t="str">
        <f>IF($B563="","",IFERROR(VLOOKUP($B563,[1]!Table1[#All],3,FALSE),""))</f>
        <v/>
      </c>
      <c r="J563" t="str">
        <f>IF($B563="","",IFERROR(VLOOKUP($B563,[1]!Table1[#All],5,FALSE),""))</f>
        <v/>
      </c>
      <c r="K563" t="str">
        <f>IF($B563="","",IFERROR(VLOOKUP($B563,[1]!Table1[#All],7,FALSE),""))</f>
        <v/>
      </c>
      <c r="L563" t="str">
        <f>IF($B563="","",IFERROR(VLOOKUP($B563,[1]!Table1[#All],70,FALSE),""))</f>
        <v/>
      </c>
      <c r="M563">
        <v>2.74</v>
      </c>
      <c r="N563" t="str">
        <f>IF($B563="","",IFERROR(VLOOKUP($B563,[1]!Table1[#All],N$1,FALSE),""))</f>
        <v/>
      </c>
      <c r="O563" t="str">
        <f>IF($B563="","",IFERROR(VLOOKUP($B563,[1]!Table1[#All],O$1,FALSE),""))</f>
        <v/>
      </c>
      <c r="P563" t="str">
        <f>IF($B563="","",IFERROR(VLOOKUP($B563,[1]!Table1[#All],P$1,FALSE),""))</f>
        <v/>
      </c>
      <c r="Q563" t="str">
        <f>IF($B563="","",IFERROR(VLOOKUP($B563,[1]!Table1[#All],Q$1,FALSE),""))</f>
        <v/>
      </c>
      <c r="R563" t="str">
        <f>IF($B563="","",IFERROR(VLOOKUP($B563,[1]!Table1[#All],R$1,FALSE),""))</f>
        <v/>
      </c>
      <c r="S563" t="str">
        <f>IF($B563="","",IFERROR(VLOOKUP($B563,[1]!Table1[#All],S$1,FALSE),""))</f>
        <v/>
      </c>
      <c r="T563" t="str">
        <f>IF($B563="","",IFERROR(VLOOKUP($B563,[1]!Table1[#All],T$1,FALSE),""))</f>
        <v/>
      </c>
      <c r="U563" t="str">
        <f>IF($B563="","",IFERROR(VLOOKUP($B563,[1]!Table1[#All],U$1,FALSE),""))</f>
        <v/>
      </c>
      <c r="V563" t="str">
        <f>IF($B563="","",IFERROR(VLOOKUP($B563,[1]!Table1[#All],V$1,FALSE),""))</f>
        <v/>
      </c>
      <c r="W563" t="str">
        <f>IF($B563="","",IFERROR(VLOOKUP($B563,[1]!Table1[#All],W$1,FALSE),""))</f>
        <v/>
      </c>
      <c r="X563" t="str">
        <f>IF($B563="","",IFERROR(VLOOKUP($B563,[1]!Table1[#All],X$1,FALSE),""))</f>
        <v/>
      </c>
      <c r="Y563" t="str">
        <f>IF($B563="","",IFERROR(VLOOKUP($B563,[1]!Table1[#All],Y$1,FALSE),""))</f>
        <v/>
      </c>
      <c r="Z563">
        <v>447</v>
      </c>
      <c r="AA563">
        <v>266</v>
      </c>
      <c r="AB563">
        <v>1991</v>
      </c>
      <c r="AC563">
        <v>102262</v>
      </c>
      <c r="AD563">
        <v>1391</v>
      </c>
      <c r="AE563">
        <v>0.2</v>
      </c>
      <c r="AF563">
        <v>1.45</v>
      </c>
      <c r="AH563">
        <v>0.13</v>
      </c>
    </row>
    <row r="564" spans="1:34" x14ac:dyDescent="0.25">
      <c r="A564" t="s">
        <v>592</v>
      </c>
      <c r="B564" t="str">
        <f t="shared" si="9"/>
        <v>202R00614</v>
      </c>
      <c r="D564" t="s">
        <v>82</v>
      </c>
      <c r="F564">
        <v>-122.2886</v>
      </c>
      <c r="G564">
        <v>37.274099999999997</v>
      </c>
      <c r="H564">
        <v>2018</v>
      </c>
      <c r="I564" t="str">
        <f>IF($B564="","",IFERROR(VLOOKUP($B564,[1]!Table1[#All],3,FALSE),""))</f>
        <v/>
      </c>
      <c r="J564" t="str">
        <f>IF($B564="","",IFERROR(VLOOKUP($B564,[1]!Table1[#All],5,FALSE),""))</f>
        <v/>
      </c>
      <c r="K564" t="str">
        <f>IF($B564="","",IFERROR(VLOOKUP($B564,[1]!Table1[#All],7,FALSE),""))</f>
        <v/>
      </c>
      <c r="L564" t="str">
        <f>IF($B564="","",IFERROR(VLOOKUP($B564,[1]!Table1[#All],70,FALSE),""))</f>
        <v/>
      </c>
      <c r="M564">
        <v>106.86</v>
      </c>
      <c r="N564" t="str">
        <f>IF($B564="","",IFERROR(VLOOKUP($B564,[1]!Table1[#All],N$1,FALSE),""))</f>
        <v/>
      </c>
      <c r="O564" t="str">
        <f>IF($B564="","",IFERROR(VLOOKUP($B564,[1]!Table1[#All],O$1,FALSE),""))</f>
        <v/>
      </c>
      <c r="P564" t="str">
        <f>IF($B564="","",IFERROR(VLOOKUP($B564,[1]!Table1[#All],P$1,FALSE),""))</f>
        <v/>
      </c>
      <c r="Q564" t="str">
        <f>IF($B564="","",IFERROR(VLOOKUP($B564,[1]!Table1[#All],Q$1,FALSE),""))</f>
        <v/>
      </c>
      <c r="R564" t="str">
        <f>IF($B564="","",IFERROR(VLOOKUP($B564,[1]!Table1[#All],R$1,FALSE),""))</f>
        <v/>
      </c>
      <c r="S564" t="str">
        <f>IF($B564="","",IFERROR(VLOOKUP($B564,[1]!Table1[#All],S$1,FALSE),""))</f>
        <v/>
      </c>
      <c r="T564" t="str">
        <f>IF($B564="","",IFERROR(VLOOKUP($B564,[1]!Table1[#All],T$1,FALSE),""))</f>
        <v/>
      </c>
      <c r="U564" t="str">
        <f>IF($B564="","",IFERROR(VLOOKUP($B564,[1]!Table1[#All],U$1,FALSE),""))</f>
        <v/>
      </c>
      <c r="V564" t="str">
        <f>IF($B564="","",IFERROR(VLOOKUP($B564,[1]!Table1[#All],V$1,FALSE),""))</f>
        <v/>
      </c>
      <c r="W564" t="str">
        <f>IF($B564="","",IFERROR(VLOOKUP($B564,[1]!Table1[#All],W$1,FALSE),""))</f>
        <v/>
      </c>
      <c r="X564" t="str">
        <f>IF($B564="","",IFERROR(VLOOKUP($B564,[1]!Table1[#All],X$1,FALSE),""))</f>
        <v/>
      </c>
      <c r="Y564" t="str">
        <f>IF($B564="","",IFERROR(VLOOKUP($B564,[1]!Table1[#All],Y$1,FALSE),""))</f>
        <v/>
      </c>
      <c r="Z564">
        <v>61</v>
      </c>
      <c r="AA564">
        <v>783</v>
      </c>
      <c r="AB564">
        <v>2002</v>
      </c>
      <c r="AC564">
        <v>80236</v>
      </c>
      <c r="AD564">
        <v>1170</v>
      </c>
      <c r="AE564">
        <v>0.2</v>
      </c>
      <c r="AF564">
        <v>1.46</v>
      </c>
      <c r="AH564">
        <v>0.14000000000000001</v>
      </c>
    </row>
    <row r="565" spans="1:34" x14ac:dyDescent="0.25">
      <c r="A565" t="s">
        <v>593</v>
      </c>
      <c r="B565" t="str">
        <f t="shared" si="9"/>
        <v>205R03864</v>
      </c>
      <c r="D565" t="s">
        <v>82</v>
      </c>
      <c r="F565">
        <v>-122.2291</v>
      </c>
      <c r="G565">
        <v>37.365000000000002</v>
      </c>
      <c r="H565">
        <v>2018</v>
      </c>
      <c r="I565" t="str">
        <f>IF($B565="","",IFERROR(VLOOKUP($B565,[1]!Table1[#All],3,FALSE),""))</f>
        <v/>
      </c>
      <c r="J565" t="str">
        <f>IF($B565="","",IFERROR(VLOOKUP($B565,[1]!Table1[#All],5,FALSE),""))</f>
        <v/>
      </c>
      <c r="K565" t="str">
        <f>IF($B565="","",IFERROR(VLOOKUP($B565,[1]!Table1[#All],7,FALSE),""))</f>
        <v/>
      </c>
      <c r="L565" t="str">
        <f>IF($B565="","",IFERROR(VLOOKUP($B565,[1]!Table1[#All],70,FALSE),""))</f>
        <v/>
      </c>
      <c r="M565">
        <v>1.38</v>
      </c>
      <c r="N565" t="str">
        <f>IF($B565="","",IFERROR(VLOOKUP($B565,[1]!Table1[#All],N$1,FALSE),""))</f>
        <v/>
      </c>
      <c r="O565" t="str">
        <f>IF($B565="","",IFERROR(VLOOKUP($B565,[1]!Table1[#All],O$1,FALSE),""))</f>
        <v/>
      </c>
      <c r="P565" t="str">
        <f>IF($B565="","",IFERROR(VLOOKUP($B565,[1]!Table1[#All],P$1,FALSE),""))</f>
        <v/>
      </c>
      <c r="Q565" t="str">
        <f>IF($B565="","",IFERROR(VLOOKUP($B565,[1]!Table1[#All],Q$1,FALSE),""))</f>
        <v/>
      </c>
      <c r="R565" t="str">
        <f>IF($B565="","",IFERROR(VLOOKUP($B565,[1]!Table1[#All],R$1,FALSE),""))</f>
        <v/>
      </c>
      <c r="S565" t="str">
        <f>IF($B565="","",IFERROR(VLOOKUP($B565,[1]!Table1[#All],S$1,FALSE),""))</f>
        <v/>
      </c>
      <c r="T565" t="str">
        <f>IF($B565="","",IFERROR(VLOOKUP($B565,[1]!Table1[#All],T$1,FALSE),""))</f>
        <v/>
      </c>
      <c r="U565" t="str">
        <f>IF($B565="","",IFERROR(VLOOKUP($B565,[1]!Table1[#All],U$1,FALSE),""))</f>
        <v/>
      </c>
      <c r="V565" t="str">
        <f>IF($B565="","",IFERROR(VLOOKUP($B565,[1]!Table1[#All],V$1,FALSE),""))</f>
        <v/>
      </c>
      <c r="W565" t="str">
        <f>IF($B565="","",IFERROR(VLOOKUP($B565,[1]!Table1[#All],W$1,FALSE),""))</f>
        <v/>
      </c>
      <c r="X565" t="str">
        <f>IF($B565="","",IFERROR(VLOOKUP($B565,[1]!Table1[#All],X$1,FALSE),""))</f>
        <v/>
      </c>
      <c r="Y565" t="str">
        <f>IF($B565="","",IFERROR(VLOOKUP($B565,[1]!Table1[#All],Y$1,FALSE),""))</f>
        <v/>
      </c>
      <c r="Z565">
        <v>256</v>
      </c>
      <c r="AA565">
        <v>329</v>
      </c>
      <c r="AB565">
        <v>2216</v>
      </c>
      <c r="AC565">
        <v>68947</v>
      </c>
      <c r="AD565">
        <v>1083</v>
      </c>
      <c r="AE565">
        <v>0.25</v>
      </c>
      <c r="AF565">
        <v>1.36</v>
      </c>
      <c r="AH565">
        <v>0.17</v>
      </c>
    </row>
    <row r="566" spans="1:34" x14ac:dyDescent="0.25">
      <c r="A566" t="s">
        <v>594</v>
      </c>
      <c r="B566" t="str">
        <f t="shared" si="9"/>
        <v>205R03624</v>
      </c>
      <c r="D566" t="s">
        <v>82</v>
      </c>
      <c r="F566">
        <v>-122.265</v>
      </c>
      <c r="G566">
        <v>37.418799999999997</v>
      </c>
      <c r="H566">
        <v>2018</v>
      </c>
      <c r="I566" t="str">
        <f>IF($B566="","",IFERROR(VLOOKUP($B566,[1]!Table1[#All],3,FALSE),""))</f>
        <v/>
      </c>
      <c r="J566" t="str">
        <f>IF($B566="","",IFERROR(VLOOKUP($B566,[1]!Table1[#All],5,FALSE),""))</f>
        <v/>
      </c>
      <c r="K566" t="str">
        <f>IF($B566="","",IFERROR(VLOOKUP($B566,[1]!Table1[#All],7,FALSE),""))</f>
        <v/>
      </c>
      <c r="L566" t="str">
        <f>IF($B566="","",IFERROR(VLOOKUP($B566,[1]!Table1[#All],70,FALSE),""))</f>
        <v/>
      </c>
      <c r="M566">
        <v>6.97</v>
      </c>
      <c r="N566" t="str">
        <f>IF($B566="","",IFERROR(VLOOKUP($B566,[1]!Table1[#All],N$1,FALSE),""))</f>
        <v/>
      </c>
      <c r="O566" t="str">
        <f>IF($B566="","",IFERROR(VLOOKUP($B566,[1]!Table1[#All],O$1,FALSE),""))</f>
        <v/>
      </c>
      <c r="P566" t="str">
        <f>IF($B566="","",IFERROR(VLOOKUP($B566,[1]!Table1[#All],P$1,FALSE),""))</f>
        <v/>
      </c>
      <c r="Q566" t="str">
        <f>IF($B566="","",IFERROR(VLOOKUP($B566,[1]!Table1[#All],Q$1,FALSE),""))</f>
        <v/>
      </c>
      <c r="R566" t="str">
        <f>IF($B566="","",IFERROR(VLOOKUP($B566,[1]!Table1[#All],R$1,FALSE),""))</f>
        <v/>
      </c>
      <c r="S566" t="str">
        <f>IF($B566="","",IFERROR(VLOOKUP($B566,[1]!Table1[#All],S$1,FALSE),""))</f>
        <v/>
      </c>
      <c r="T566" t="str">
        <f>IF($B566="","",IFERROR(VLOOKUP($B566,[1]!Table1[#All],T$1,FALSE),""))</f>
        <v/>
      </c>
      <c r="U566" t="str">
        <f>IF($B566="","",IFERROR(VLOOKUP($B566,[1]!Table1[#All],U$1,FALSE),""))</f>
        <v/>
      </c>
      <c r="V566" t="str">
        <f>IF($B566="","",IFERROR(VLOOKUP($B566,[1]!Table1[#All],V$1,FALSE),""))</f>
        <v/>
      </c>
      <c r="W566" t="str">
        <f>IF($B566="","",IFERROR(VLOOKUP($B566,[1]!Table1[#All],W$1,FALSE),""))</f>
        <v/>
      </c>
      <c r="X566" t="str">
        <f>IF($B566="","",IFERROR(VLOOKUP($B566,[1]!Table1[#All],X$1,FALSE),""))</f>
        <v/>
      </c>
      <c r="Y566" t="str">
        <f>IF($B566="","",IFERROR(VLOOKUP($B566,[1]!Table1[#All],Y$1,FALSE),""))</f>
        <v/>
      </c>
      <c r="Z566">
        <v>129</v>
      </c>
      <c r="AA566">
        <v>605</v>
      </c>
      <c r="AB566">
        <v>2240</v>
      </c>
      <c r="AC566">
        <v>65651</v>
      </c>
      <c r="AD566">
        <v>1229</v>
      </c>
      <c r="AE566">
        <v>0.25</v>
      </c>
      <c r="AF566">
        <v>1.37</v>
      </c>
      <c r="AH566">
        <v>0.12</v>
      </c>
    </row>
    <row r="567" spans="1:34" x14ac:dyDescent="0.25">
      <c r="A567" t="s">
        <v>595</v>
      </c>
      <c r="B567" t="str">
        <f t="shared" si="9"/>
        <v>204R03528</v>
      </c>
      <c r="D567" t="s">
        <v>82</v>
      </c>
      <c r="F567">
        <v>-122.3466</v>
      </c>
      <c r="G567">
        <v>37.548099999999998</v>
      </c>
      <c r="H567">
        <v>2018</v>
      </c>
      <c r="I567" t="str">
        <f>IF($B567="","",IFERROR(VLOOKUP($B567,[1]!Table1[#All],3,FALSE),""))</f>
        <v/>
      </c>
      <c r="J567" t="str">
        <f>IF($B567="","",IFERROR(VLOOKUP($B567,[1]!Table1[#All],5,FALSE),""))</f>
        <v/>
      </c>
      <c r="K567" t="str">
        <f>IF($B567="","",IFERROR(VLOOKUP($B567,[1]!Table1[#All],7,FALSE),""))</f>
        <v/>
      </c>
      <c r="L567" t="str">
        <f>IF($B567="","",IFERROR(VLOOKUP($B567,[1]!Table1[#All],70,FALSE),""))</f>
        <v/>
      </c>
      <c r="M567">
        <v>81.17</v>
      </c>
      <c r="N567" t="str">
        <f>IF($B567="","",IFERROR(VLOOKUP($B567,[1]!Table1[#All],N$1,FALSE),""))</f>
        <v/>
      </c>
      <c r="O567" t="str">
        <f>IF($B567="","",IFERROR(VLOOKUP($B567,[1]!Table1[#All],O$1,FALSE),""))</f>
        <v/>
      </c>
      <c r="P567" t="str">
        <f>IF($B567="","",IFERROR(VLOOKUP($B567,[1]!Table1[#All],P$1,FALSE),""))</f>
        <v/>
      </c>
      <c r="Q567" t="str">
        <f>IF($B567="","",IFERROR(VLOOKUP($B567,[1]!Table1[#All],Q$1,FALSE),""))</f>
        <v/>
      </c>
      <c r="R567" t="str">
        <f>IF($B567="","",IFERROR(VLOOKUP($B567,[1]!Table1[#All],R$1,FALSE),""))</f>
        <v/>
      </c>
      <c r="S567" t="str">
        <f>IF($B567="","",IFERROR(VLOOKUP($B567,[1]!Table1[#All],S$1,FALSE),""))</f>
        <v/>
      </c>
      <c r="T567" t="str">
        <f>IF($B567="","",IFERROR(VLOOKUP($B567,[1]!Table1[#All],T$1,FALSE),""))</f>
        <v/>
      </c>
      <c r="U567" t="str">
        <f>IF($B567="","",IFERROR(VLOOKUP($B567,[1]!Table1[#All],U$1,FALSE),""))</f>
        <v/>
      </c>
      <c r="V567" t="str">
        <f>IF($B567="","",IFERROR(VLOOKUP($B567,[1]!Table1[#All],V$1,FALSE),""))</f>
        <v/>
      </c>
      <c r="W567" t="str">
        <f>IF($B567="","",IFERROR(VLOOKUP($B567,[1]!Table1[#All],W$1,FALSE),""))</f>
        <v/>
      </c>
      <c r="X567" t="str">
        <f>IF($B567="","",IFERROR(VLOOKUP($B567,[1]!Table1[#All],X$1,FALSE),""))</f>
        <v/>
      </c>
      <c r="Y567" t="str">
        <f>IF($B567="","",IFERROR(VLOOKUP($B567,[1]!Table1[#All],Y$1,FALSE),""))</f>
        <v/>
      </c>
      <c r="Z567">
        <v>23</v>
      </c>
      <c r="AA567">
        <v>613</v>
      </c>
      <c r="AB567">
        <v>2011</v>
      </c>
      <c r="AC567">
        <v>55194</v>
      </c>
      <c r="AD567">
        <v>920</v>
      </c>
      <c r="AE567">
        <v>0.26</v>
      </c>
      <c r="AF567">
        <v>1.43</v>
      </c>
      <c r="AH567">
        <v>0.08</v>
      </c>
    </row>
    <row r="568" spans="1:34" x14ac:dyDescent="0.25">
      <c r="A568" t="s">
        <v>596</v>
      </c>
      <c r="B568" t="str">
        <f t="shared" si="9"/>
        <v>204R03508</v>
      </c>
      <c r="D568" t="s">
        <v>82</v>
      </c>
      <c r="F568">
        <v>-122.3741</v>
      </c>
      <c r="G568">
        <v>37.591099999999997</v>
      </c>
      <c r="H568">
        <v>2018</v>
      </c>
      <c r="I568" t="str">
        <f>IF($B568="","",IFERROR(VLOOKUP($B568,[1]!Table1[#All],3,FALSE),""))</f>
        <v/>
      </c>
      <c r="J568" t="str">
        <f>IF($B568="","",IFERROR(VLOOKUP($B568,[1]!Table1[#All],5,FALSE),""))</f>
        <v/>
      </c>
      <c r="K568" t="str">
        <f>IF($B568="","",IFERROR(VLOOKUP($B568,[1]!Table1[#All],7,FALSE),""))</f>
        <v/>
      </c>
      <c r="L568" t="str">
        <f>IF($B568="","",IFERROR(VLOOKUP($B568,[1]!Table1[#All],70,FALSE),""))</f>
        <v/>
      </c>
      <c r="M568">
        <v>2.84</v>
      </c>
      <c r="N568" t="str">
        <f>IF($B568="","",IFERROR(VLOOKUP($B568,[1]!Table1[#All],N$1,FALSE),""))</f>
        <v/>
      </c>
      <c r="O568" t="str">
        <f>IF($B568="","",IFERROR(VLOOKUP($B568,[1]!Table1[#All],O$1,FALSE),""))</f>
        <v/>
      </c>
      <c r="P568" t="str">
        <f>IF($B568="","",IFERROR(VLOOKUP($B568,[1]!Table1[#All],P$1,FALSE),""))</f>
        <v/>
      </c>
      <c r="Q568" t="str">
        <f>IF($B568="","",IFERROR(VLOOKUP($B568,[1]!Table1[#All],Q$1,FALSE),""))</f>
        <v/>
      </c>
      <c r="R568" t="str">
        <f>IF($B568="","",IFERROR(VLOOKUP($B568,[1]!Table1[#All],R$1,FALSE),""))</f>
        <v/>
      </c>
      <c r="S568" t="str">
        <f>IF($B568="","",IFERROR(VLOOKUP($B568,[1]!Table1[#All],S$1,FALSE),""))</f>
        <v/>
      </c>
      <c r="T568" t="str">
        <f>IF($B568="","",IFERROR(VLOOKUP($B568,[1]!Table1[#All],T$1,FALSE),""))</f>
        <v/>
      </c>
      <c r="U568" t="str">
        <f>IF($B568="","",IFERROR(VLOOKUP($B568,[1]!Table1[#All],U$1,FALSE),""))</f>
        <v/>
      </c>
      <c r="V568" t="str">
        <f>IF($B568="","",IFERROR(VLOOKUP($B568,[1]!Table1[#All],V$1,FALSE),""))</f>
        <v/>
      </c>
      <c r="W568" t="str">
        <f>IF($B568="","",IFERROR(VLOOKUP($B568,[1]!Table1[#All],W$1,FALSE),""))</f>
        <v/>
      </c>
      <c r="X568" t="str">
        <f>IF($B568="","",IFERROR(VLOOKUP($B568,[1]!Table1[#All],X$1,FALSE),""))</f>
        <v/>
      </c>
      <c r="Y568" t="str">
        <f>IF($B568="","",IFERROR(VLOOKUP($B568,[1]!Table1[#All],Y$1,FALSE),""))</f>
        <v/>
      </c>
      <c r="Z568">
        <v>4</v>
      </c>
      <c r="AA568">
        <v>187</v>
      </c>
      <c r="AB568">
        <v>1939</v>
      </c>
      <c r="AC568">
        <v>53945</v>
      </c>
      <c r="AD568">
        <v>586</v>
      </c>
      <c r="AE568">
        <v>0.28999999999999998</v>
      </c>
      <c r="AF568">
        <v>1.48</v>
      </c>
      <c r="AH568">
        <v>0.05</v>
      </c>
    </row>
    <row r="569" spans="1:34" x14ac:dyDescent="0.25">
      <c r="A569" t="s">
        <v>597</v>
      </c>
      <c r="B569" t="str">
        <f t="shared" ref="B569:B600" si="10">IF(IFERROR(FIND("R0",A569)=4,FALSE),A569, IF(AP569="","",AP569))</f>
        <v>202R03404</v>
      </c>
      <c r="D569" t="s">
        <v>82</v>
      </c>
      <c r="F569">
        <v>-122.4872</v>
      </c>
      <c r="G569">
        <v>37.582000000000001</v>
      </c>
      <c r="H569">
        <v>2018</v>
      </c>
      <c r="I569" t="str">
        <f>IF($B569="","",IFERROR(VLOOKUP($B569,[1]!Table1[#All],3,FALSE),""))</f>
        <v/>
      </c>
      <c r="J569" t="str">
        <f>IF($B569="","",IFERROR(VLOOKUP($B569,[1]!Table1[#All],5,FALSE),""))</f>
        <v/>
      </c>
      <c r="K569" t="str">
        <f>IF($B569="","",IFERROR(VLOOKUP($B569,[1]!Table1[#All],7,FALSE),""))</f>
        <v/>
      </c>
      <c r="L569" t="str">
        <f>IF($B569="","",IFERROR(VLOOKUP($B569,[1]!Table1[#All],70,FALSE),""))</f>
        <v/>
      </c>
      <c r="M569">
        <v>13.13</v>
      </c>
      <c r="N569" t="str">
        <f>IF($B569="","",IFERROR(VLOOKUP($B569,[1]!Table1[#All],N$1,FALSE),""))</f>
        <v/>
      </c>
      <c r="O569" t="str">
        <f>IF($B569="","",IFERROR(VLOOKUP($B569,[1]!Table1[#All],O$1,FALSE),""))</f>
        <v/>
      </c>
      <c r="P569" t="str">
        <f>IF($B569="","",IFERROR(VLOOKUP($B569,[1]!Table1[#All],P$1,FALSE),""))</f>
        <v/>
      </c>
      <c r="Q569" t="str">
        <f>IF($B569="","",IFERROR(VLOOKUP($B569,[1]!Table1[#All],Q$1,FALSE),""))</f>
        <v/>
      </c>
      <c r="R569" t="str">
        <f>IF($B569="","",IFERROR(VLOOKUP($B569,[1]!Table1[#All],R$1,FALSE),""))</f>
        <v/>
      </c>
      <c r="S569" t="str">
        <f>IF($B569="","",IFERROR(VLOOKUP($B569,[1]!Table1[#All],S$1,FALSE),""))</f>
        <v/>
      </c>
      <c r="T569" t="str">
        <f>IF($B569="","",IFERROR(VLOOKUP($B569,[1]!Table1[#All],T$1,FALSE),""))</f>
        <v/>
      </c>
      <c r="U569" t="str">
        <f>IF($B569="","",IFERROR(VLOOKUP($B569,[1]!Table1[#All],U$1,FALSE),""))</f>
        <v/>
      </c>
      <c r="V569" t="str">
        <f>IF($B569="","",IFERROR(VLOOKUP($B569,[1]!Table1[#All],V$1,FALSE),""))</f>
        <v/>
      </c>
      <c r="W569" t="str">
        <f>IF($B569="","",IFERROR(VLOOKUP($B569,[1]!Table1[#All],W$1,FALSE),""))</f>
        <v/>
      </c>
      <c r="X569" t="str">
        <f>IF($B569="","",IFERROR(VLOOKUP($B569,[1]!Table1[#All],X$1,FALSE),""))</f>
        <v/>
      </c>
      <c r="Y569" t="str">
        <f>IF($B569="","",IFERROR(VLOOKUP($B569,[1]!Table1[#All],Y$1,FALSE),""))</f>
        <v/>
      </c>
      <c r="Z569">
        <v>24</v>
      </c>
      <c r="AA569">
        <v>549</v>
      </c>
      <c r="AB569">
        <v>1756</v>
      </c>
      <c r="AC569">
        <v>67768</v>
      </c>
      <c r="AD569">
        <v>901</v>
      </c>
      <c r="AE569">
        <v>0.25</v>
      </c>
      <c r="AF569">
        <v>1.49</v>
      </c>
      <c r="AH569">
        <v>0.17</v>
      </c>
    </row>
    <row r="570" spans="1:34" x14ac:dyDescent="0.25">
      <c r="A570" t="s">
        <v>598</v>
      </c>
      <c r="B570" t="str">
        <f t="shared" si="10"/>
        <v>202R03916</v>
      </c>
      <c r="D570" t="s">
        <v>82</v>
      </c>
      <c r="F570">
        <v>-122.5033</v>
      </c>
      <c r="G570">
        <v>37.5914</v>
      </c>
      <c r="H570">
        <v>2018</v>
      </c>
      <c r="I570" t="str">
        <f>IF($B570="","",IFERROR(VLOOKUP($B570,[1]!Table1[#All],3,FALSE),""))</f>
        <v/>
      </c>
      <c r="J570" t="str">
        <f>IF($B570="","",IFERROR(VLOOKUP($B570,[1]!Table1[#All],5,FALSE),""))</f>
        <v/>
      </c>
      <c r="K570" t="str">
        <f>IF($B570="","",IFERROR(VLOOKUP($B570,[1]!Table1[#All],7,FALSE),""))</f>
        <v/>
      </c>
      <c r="L570" t="str">
        <f>IF($B570="","",IFERROR(VLOOKUP($B570,[1]!Table1[#All],70,FALSE),""))</f>
        <v/>
      </c>
      <c r="M570">
        <v>19.79</v>
      </c>
      <c r="N570" t="str">
        <f>IF($B570="","",IFERROR(VLOOKUP($B570,[1]!Table1[#All],N$1,FALSE),""))</f>
        <v/>
      </c>
      <c r="O570" t="str">
        <f>IF($B570="","",IFERROR(VLOOKUP($B570,[1]!Table1[#All],O$1,FALSE),""))</f>
        <v/>
      </c>
      <c r="P570" t="str">
        <f>IF($B570="","",IFERROR(VLOOKUP($B570,[1]!Table1[#All],P$1,FALSE),""))</f>
        <v/>
      </c>
      <c r="Q570" t="str">
        <f>IF($B570="","",IFERROR(VLOOKUP($B570,[1]!Table1[#All],Q$1,FALSE),""))</f>
        <v/>
      </c>
      <c r="R570" t="str">
        <f>IF($B570="","",IFERROR(VLOOKUP($B570,[1]!Table1[#All],R$1,FALSE),""))</f>
        <v/>
      </c>
      <c r="S570" t="str">
        <f>IF($B570="","",IFERROR(VLOOKUP($B570,[1]!Table1[#All],S$1,FALSE),""))</f>
        <v/>
      </c>
      <c r="T570" t="str">
        <f>IF($B570="","",IFERROR(VLOOKUP($B570,[1]!Table1[#All],T$1,FALSE),""))</f>
        <v/>
      </c>
      <c r="U570" t="str">
        <f>IF($B570="","",IFERROR(VLOOKUP($B570,[1]!Table1[#All],U$1,FALSE),""))</f>
        <v/>
      </c>
      <c r="V570" t="str">
        <f>IF($B570="","",IFERROR(VLOOKUP($B570,[1]!Table1[#All],V$1,FALSE),""))</f>
        <v/>
      </c>
      <c r="W570" t="str">
        <f>IF($B570="","",IFERROR(VLOOKUP($B570,[1]!Table1[#All],W$1,FALSE),""))</f>
        <v/>
      </c>
      <c r="X570" t="str">
        <f>IF($B570="","",IFERROR(VLOOKUP($B570,[1]!Table1[#All],X$1,FALSE),""))</f>
        <v/>
      </c>
      <c r="Y570" t="str">
        <f>IF($B570="","",IFERROR(VLOOKUP($B570,[1]!Table1[#All],Y$1,FALSE),""))</f>
        <v/>
      </c>
      <c r="Z570">
        <v>0</v>
      </c>
      <c r="AA570">
        <v>573</v>
      </c>
      <c r="AB570">
        <v>1756</v>
      </c>
      <c r="AC570">
        <v>67768</v>
      </c>
      <c r="AD570">
        <v>813</v>
      </c>
      <c r="AE570">
        <v>0.25</v>
      </c>
      <c r="AF570">
        <v>1.49</v>
      </c>
      <c r="AH570">
        <v>0.15</v>
      </c>
    </row>
    <row r="571" spans="1:34" x14ac:dyDescent="0.25">
      <c r="A571" t="s">
        <v>599</v>
      </c>
      <c r="B571" t="str">
        <f t="shared" si="10"/>
        <v>202R00584</v>
      </c>
      <c r="D571" t="s">
        <v>82</v>
      </c>
      <c r="F571">
        <v>-122.38509999999999</v>
      </c>
      <c r="G571">
        <v>37.4955</v>
      </c>
      <c r="H571">
        <v>2018</v>
      </c>
      <c r="I571" t="str">
        <f>IF($B571="","",IFERROR(VLOOKUP($B571,[1]!Table1[#All],3,FALSE),""))</f>
        <v/>
      </c>
      <c r="J571" t="str">
        <f>IF($B571="","",IFERROR(VLOOKUP($B571,[1]!Table1[#All],5,FALSE),""))</f>
        <v/>
      </c>
      <c r="K571" t="str">
        <f>IF($B571="","",IFERROR(VLOOKUP($B571,[1]!Table1[#All],7,FALSE),""))</f>
        <v/>
      </c>
      <c r="L571" t="str">
        <f>IF($B571="","",IFERROR(VLOOKUP($B571,[1]!Table1[#All],70,FALSE),""))</f>
        <v/>
      </c>
      <c r="M571">
        <v>23.48</v>
      </c>
      <c r="N571" t="str">
        <f>IF($B571="","",IFERROR(VLOOKUP($B571,[1]!Table1[#All],N$1,FALSE),""))</f>
        <v/>
      </c>
      <c r="O571" t="str">
        <f>IF($B571="","",IFERROR(VLOOKUP($B571,[1]!Table1[#All],O$1,FALSE),""))</f>
        <v/>
      </c>
      <c r="P571" t="str">
        <f>IF($B571="","",IFERROR(VLOOKUP($B571,[1]!Table1[#All],P$1,FALSE),""))</f>
        <v/>
      </c>
      <c r="Q571" t="str">
        <f>IF($B571="","",IFERROR(VLOOKUP($B571,[1]!Table1[#All],Q$1,FALSE),""))</f>
        <v/>
      </c>
      <c r="R571" t="str">
        <f>IF($B571="","",IFERROR(VLOOKUP($B571,[1]!Table1[#All],R$1,FALSE),""))</f>
        <v/>
      </c>
      <c r="S571" t="str">
        <f>IF($B571="","",IFERROR(VLOOKUP($B571,[1]!Table1[#All],S$1,FALSE),""))</f>
        <v/>
      </c>
      <c r="T571" t="str">
        <f>IF($B571="","",IFERROR(VLOOKUP($B571,[1]!Table1[#All],T$1,FALSE),""))</f>
        <v/>
      </c>
      <c r="U571" t="str">
        <f>IF($B571="","",IFERROR(VLOOKUP($B571,[1]!Table1[#All],U$1,FALSE),""))</f>
        <v/>
      </c>
      <c r="V571" t="str">
        <f>IF($B571="","",IFERROR(VLOOKUP($B571,[1]!Table1[#All],V$1,FALSE),""))</f>
        <v/>
      </c>
      <c r="W571" t="str">
        <f>IF($B571="","",IFERROR(VLOOKUP($B571,[1]!Table1[#All],W$1,FALSE),""))</f>
        <v/>
      </c>
      <c r="X571" t="str">
        <f>IF($B571="","",IFERROR(VLOOKUP($B571,[1]!Table1[#All],X$1,FALSE),""))</f>
        <v/>
      </c>
      <c r="Y571" t="str">
        <f>IF($B571="","",IFERROR(VLOOKUP($B571,[1]!Table1[#All],Y$1,FALSE),""))</f>
        <v/>
      </c>
      <c r="Z571">
        <v>62</v>
      </c>
      <c r="AA571">
        <v>526</v>
      </c>
      <c r="AB571">
        <v>1977</v>
      </c>
      <c r="AC571">
        <v>79778</v>
      </c>
      <c r="AD571">
        <v>1106</v>
      </c>
      <c r="AE571">
        <v>0.26</v>
      </c>
      <c r="AF571">
        <v>1.48</v>
      </c>
      <c r="AH571">
        <v>0.15</v>
      </c>
    </row>
    <row r="572" spans="1:34" x14ac:dyDescent="0.25">
      <c r="A572" t="s">
        <v>600</v>
      </c>
      <c r="B572" t="str">
        <f t="shared" si="10"/>
        <v>202R03656</v>
      </c>
      <c r="D572" t="s">
        <v>82</v>
      </c>
      <c r="F572">
        <v>-122.42270000000001</v>
      </c>
      <c r="G572">
        <v>37.467799999999997</v>
      </c>
      <c r="H572">
        <v>2018</v>
      </c>
      <c r="I572" t="str">
        <f>IF($B572="","",IFERROR(VLOOKUP($B572,[1]!Table1[#All],3,FALSE),""))</f>
        <v/>
      </c>
      <c r="J572" t="str">
        <f>IF($B572="","",IFERROR(VLOOKUP($B572,[1]!Table1[#All],5,FALSE),""))</f>
        <v/>
      </c>
      <c r="K572" t="str">
        <f>IF($B572="","",IFERROR(VLOOKUP($B572,[1]!Table1[#All],7,FALSE),""))</f>
        <v/>
      </c>
      <c r="L572" t="str">
        <f>IF($B572="","",IFERROR(VLOOKUP($B572,[1]!Table1[#All],70,FALSE),""))</f>
        <v/>
      </c>
      <c r="M572">
        <v>46.33</v>
      </c>
      <c r="N572" t="str">
        <f>IF($B572="","",IFERROR(VLOOKUP($B572,[1]!Table1[#All],N$1,FALSE),""))</f>
        <v/>
      </c>
      <c r="O572" t="str">
        <f>IF($B572="","",IFERROR(VLOOKUP($B572,[1]!Table1[#All],O$1,FALSE),""))</f>
        <v/>
      </c>
      <c r="P572" t="str">
        <f>IF($B572="","",IFERROR(VLOOKUP($B572,[1]!Table1[#All],P$1,FALSE),""))</f>
        <v/>
      </c>
      <c r="Q572" t="str">
        <f>IF($B572="","",IFERROR(VLOOKUP($B572,[1]!Table1[#All],Q$1,FALSE),""))</f>
        <v/>
      </c>
      <c r="R572" t="str">
        <f>IF($B572="","",IFERROR(VLOOKUP($B572,[1]!Table1[#All],R$1,FALSE),""))</f>
        <v/>
      </c>
      <c r="S572" t="str">
        <f>IF($B572="","",IFERROR(VLOOKUP($B572,[1]!Table1[#All],S$1,FALSE),""))</f>
        <v/>
      </c>
      <c r="T572" t="str">
        <f>IF($B572="","",IFERROR(VLOOKUP($B572,[1]!Table1[#All],T$1,FALSE),""))</f>
        <v/>
      </c>
      <c r="U572" t="str">
        <f>IF($B572="","",IFERROR(VLOOKUP($B572,[1]!Table1[#All],U$1,FALSE),""))</f>
        <v/>
      </c>
      <c r="V572" t="str">
        <f>IF($B572="","",IFERROR(VLOOKUP($B572,[1]!Table1[#All],V$1,FALSE),""))</f>
        <v/>
      </c>
      <c r="W572" t="str">
        <f>IF($B572="","",IFERROR(VLOOKUP($B572,[1]!Table1[#All],W$1,FALSE),""))</f>
        <v/>
      </c>
      <c r="X572" t="str">
        <f>IF($B572="","",IFERROR(VLOOKUP($B572,[1]!Table1[#All],X$1,FALSE),""))</f>
        <v/>
      </c>
      <c r="Y572" t="str">
        <f>IF($B572="","",IFERROR(VLOOKUP($B572,[1]!Table1[#All],Y$1,FALSE),""))</f>
        <v/>
      </c>
      <c r="Z572">
        <v>23</v>
      </c>
      <c r="AA572">
        <v>565</v>
      </c>
      <c r="AB572">
        <v>1800</v>
      </c>
      <c r="AC572">
        <v>69951</v>
      </c>
      <c r="AD572">
        <v>1305</v>
      </c>
      <c r="AE572">
        <v>0.26</v>
      </c>
      <c r="AF572">
        <v>1.48</v>
      </c>
      <c r="AH572">
        <v>0.15</v>
      </c>
    </row>
    <row r="573" spans="1:34" x14ac:dyDescent="0.25">
      <c r="A573" t="s">
        <v>601</v>
      </c>
      <c r="B573" t="str">
        <f t="shared" si="10"/>
        <v>204R01415</v>
      </c>
      <c r="D573" t="s">
        <v>93</v>
      </c>
      <c r="F573">
        <v>-122.0305</v>
      </c>
      <c r="G573">
        <v>37.583500000000001</v>
      </c>
      <c r="H573">
        <v>2018</v>
      </c>
      <c r="I573" t="str">
        <f>IF($B573="","",IFERROR(VLOOKUP($B573,[1]!Table1[#All],3,FALSE),""))</f>
        <v/>
      </c>
      <c r="J573" t="str">
        <f>IF($B573="","",IFERROR(VLOOKUP($B573,[1]!Table1[#All],5,FALSE),""))</f>
        <v/>
      </c>
      <c r="K573" t="str">
        <f>IF($B573="","",IFERROR(VLOOKUP($B573,[1]!Table1[#All],7,FALSE),""))</f>
        <v/>
      </c>
      <c r="L573" t="str">
        <f>IF($B573="","",IFERROR(VLOOKUP($B573,[1]!Table1[#All],70,FALSE),""))</f>
        <v/>
      </c>
      <c r="M573">
        <v>1653.01</v>
      </c>
      <c r="N573" t="str">
        <f>IF($B573="","",IFERROR(VLOOKUP($B573,[1]!Table1[#All],N$1,FALSE),""))</f>
        <v/>
      </c>
      <c r="O573" t="str">
        <f>IF($B573="","",IFERROR(VLOOKUP($B573,[1]!Table1[#All],O$1,FALSE),""))</f>
        <v/>
      </c>
      <c r="P573" t="str">
        <f>IF($B573="","",IFERROR(VLOOKUP($B573,[1]!Table1[#All],P$1,FALSE),""))</f>
        <v/>
      </c>
      <c r="Q573" t="str">
        <f>IF($B573="","",IFERROR(VLOOKUP($B573,[1]!Table1[#All],Q$1,FALSE),""))</f>
        <v/>
      </c>
      <c r="R573" t="str">
        <f>IF($B573="","",IFERROR(VLOOKUP($B573,[1]!Table1[#All],R$1,FALSE),""))</f>
        <v/>
      </c>
      <c r="S573" t="str">
        <f>IF($B573="","",IFERROR(VLOOKUP($B573,[1]!Table1[#All],S$1,FALSE),""))</f>
        <v/>
      </c>
      <c r="T573" t="str">
        <f>IF($B573="","",IFERROR(VLOOKUP($B573,[1]!Table1[#All],T$1,FALSE),""))</f>
        <v/>
      </c>
      <c r="U573" t="str">
        <f>IF($B573="","",IFERROR(VLOOKUP($B573,[1]!Table1[#All],U$1,FALSE),""))</f>
        <v/>
      </c>
      <c r="V573" t="str">
        <f>IF($B573="","",IFERROR(VLOOKUP($B573,[1]!Table1[#All],V$1,FALSE),""))</f>
        <v/>
      </c>
      <c r="W573" t="str">
        <f>IF($B573="","",IFERROR(VLOOKUP($B573,[1]!Table1[#All],W$1,FALSE),""))</f>
        <v/>
      </c>
      <c r="X573" t="str">
        <f>IF($B573="","",IFERROR(VLOOKUP($B573,[1]!Table1[#All],X$1,FALSE),""))</f>
        <v/>
      </c>
      <c r="Y573" t="str">
        <f>IF($B573="","",IFERROR(VLOOKUP($B573,[1]!Table1[#All],Y$1,FALSE),""))</f>
        <v/>
      </c>
      <c r="Z573">
        <v>5</v>
      </c>
      <c r="AA573">
        <v>1323</v>
      </c>
      <c r="AB573">
        <v>2046</v>
      </c>
      <c r="AC573">
        <v>39411</v>
      </c>
      <c r="AD573">
        <v>573</v>
      </c>
      <c r="AE573">
        <v>0.28000000000000003</v>
      </c>
      <c r="AF573">
        <v>1.5</v>
      </c>
      <c r="AH573">
        <v>0.08</v>
      </c>
    </row>
    <row r="574" spans="1:34" x14ac:dyDescent="0.25">
      <c r="A574" t="s">
        <v>602</v>
      </c>
      <c r="B574" t="str">
        <f t="shared" si="10"/>
        <v>204R01695</v>
      </c>
      <c r="D574" t="s">
        <v>93</v>
      </c>
      <c r="F574">
        <v>-122.05419999999999</v>
      </c>
      <c r="G574">
        <v>37.7181</v>
      </c>
      <c r="H574">
        <v>2018</v>
      </c>
      <c r="I574" t="str">
        <f>IF($B574="","",IFERROR(VLOOKUP($B574,[1]!Table1[#All],3,FALSE),""))</f>
        <v/>
      </c>
      <c r="J574" t="str">
        <f>IF($B574="","",IFERROR(VLOOKUP($B574,[1]!Table1[#All],5,FALSE),""))</f>
        <v/>
      </c>
      <c r="K574" t="str">
        <f>IF($B574="","",IFERROR(VLOOKUP($B574,[1]!Table1[#All],7,FALSE),""))</f>
        <v/>
      </c>
      <c r="L574" t="str">
        <f>IF($B574="","",IFERROR(VLOOKUP($B574,[1]!Table1[#All],70,FALSE),""))</f>
        <v/>
      </c>
      <c r="M574">
        <v>15.05</v>
      </c>
      <c r="N574" t="str">
        <f>IF($B574="","",IFERROR(VLOOKUP($B574,[1]!Table1[#All],N$1,FALSE),""))</f>
        <v/>
      </c>
      <c r="O574" t="str">
        <f>IF($B574="","",IFERROR(VLOOKUP($B574,[1]!Table1[#All],O$1,FALSE),""))</f>
        <v/>
      </c>
      <c r="P574" t="str">
        <f>IF($B574="","",IFERROR(VLOOKUP($B574,[1]!Table1[#All],P$1,FALSE),""))</f>
        <v/>
      </c>
      <c r="Q574" t="str">
        <f>IF($B574="","",IFERROR(VLOOKUP($B574,[1]!Table1[#All],Q$1,FALSE),""))</f>
        <v/>
      </c>
      <c r="R574" t="str">
        <f>IF($B574="","",IFERROR(VLOOKUP($B574,[1]!Table1[#All],R$1,FALSE),""))</f>
        <v/>
      </c>
      <c r="S574" t="str">
        <f>IF($B574="","",IFERROR(VLOOKUP($B574,[1]!Table1[#All],S$1,FALSE),""))</f>
        <v/>
      </c>
      <c r="T574" t="str">
        <f>IF($B574="","",IFERROR(VLOOKUP($B574,[1]!Table1[#All],T$1,FALSE),""))</f>
        <v/>
      </c>
      <c r="U574" t="str">
        <f>IF($B574="","",IFERROR(VLOOKUP($B574,[1]!Table1[#All],U$1,FALSE),""))</f>
        <v/>
      </c>
      <c r="V574" t="str">
        <f>IF($B574="","",IFERROR(VLOOKUP($B574,[1]!Table1[#All],V$1,FALSE),""))</f>
        <v/>
      </c>
      <c r="W574" t="str">
        <f>IF($B574="","",IFERROR(VLOOKUP($B574,[1]!Table1[#All],W$1,FALSE),""))</f>
        <v/>
      </c>
      <c r="X574" t="str">
        <f>IF($B574="","",IFERROR(VLOOKUP($B574,[1]!Table1[#All],X$1,FALSE),""))</f>
        <v/>
      </c>
      <c r="Y574" t="str">
        <f>IF($B574="","",IFERROR(VLOOKUP($B574,[1]!Table1[#All],Y$1,FALSE),""))</f>
        <v/>
      </c>
      <c r="Z574">
        <v>90</v>
      </c>
      <c r="AA574">
        <v>502</v>
      </c>
      <c r="AB574">
        <v>2048</v>
      </c>
      <c r="AC574">
        <v>55008</v>
      </c>
      <c r="AD574">
        <v>555</v>
      </c>
      <c r="AE574">
        <v>0.3</v>
      </c>
      <c r="AF574">
        <v>1.53</v>
      </c>
      <c r="AH574">
        <v>0.12</v>
      </c>
    </row>
    <row r="575" spans="1:34" x14ac:dyDescent="0.25">
      <c r="A575" t="s">
        <v>603</v>
      </c>
      <c r="B575" t="str">
        <f t="shared" si="10"/>
        <v>204R02340</v>
      </c>
      <c r="D575" t="s">
        <v>93</v>
      </c>
      <c r="F575">
        <v>-121.92270000000001</v>
      </c>
      <c r="G575">
        <v>37.688899999999997</v>
      </c>
      <c r="H575">
        <v>2018</v>
      </c>
      <c r="I575" t="str">
        <f>IF($B575="","",IFERROR(VLOOKUP($B575,[1]!Table1[#All],3,FALSE),""))</f>
        <v/>
      </c>
      <c r="J575" t="str">
        <f>IF($B575="","",IFERROR(VLOOKUP($B575,[1]!Table1[#All],5,FALSE),""))</f>
        <v/>
      </c>
      <c r="K575" t="str">
        <f>IF($B575="","",IFERROR(VLOOKUP($B575,[1]!Table1[#All],7,FALSE),""))</f>
        <v/>
      </c>
      <c r="L575" t="str">
        <f>IF($B575="","",IFERROR(VLOOKUP($B575,[1]!Table1[#All],70,FALSE),""))</f>
        <v/>
      </c>
      <c r="M575">
        <v>3.06</v>
      </c>
      <c r="N575" t="str">
        <f>IF($B575="","",IFERROR(VLOOKUP($B575,[1]!Table1[#All],N$1,FALSE),""))</f>
        <v/>
      </c>
      <c r="O575" t="str">
        <f>IF($B575="","",IFERROR(VLOOKUP($B575,[1]!Table1[#All],O$1,FALSE),""))</f>
        <v/>
      </c>
      <c r="P575" t="str">
        <f>IF($B575="","",IFERROR(VLOOKUP($B575,[1]!Table1[#All],P$1,FALSE),""))</f>
        <v/>
      </c>
      <c r="Q575" t="str">
        <f>IF($B575="","",IFERROR(VLOOKUP($B575,[1]!Table1[#All],Q$1,FALSE),""))</f>
        <v/>
      </c>
      <c r="R575" t="str">
        <f>IF($B575="","",IFERROR(VLOOKUP($B575,[1]!Table1[#All],R$1,FALSE),""))</f>
        <v/>
      </c>
      <c r="S575" t="str">
        <f>IF($B575="","",IFERROR(VLOOKUP($B575,[1]!Table1[#All],S$1,FALSE),""))</f>
        <v/>
      </c>
      <c r="T575" t="str">
        <f>IF($B575="","",IFERROR(VLOOKUP($B575,[1]!Table1[#All],T$1,FALSE),""))</f>
        <v/>
      </c>
      <c r="U575" t="str">
        <f>IF($B575="","",IFERROR(VLOOKUP($B575,[1]!Table1[#All],U$1,FALSE),""))</f>
        <v/>
      </c>
      <c r="V575" t="str">
        <f>IF($B575="","",IFERROR(VLOOKUP($B575,[1]!Table1[#All],V$1,FALSE),""))</f>
        <v/>
      </c>
      <c r="W575" t="str">
        <f>IF($B575="","",IFERROR(VLOOKUP($B575,[1]!Table1[#All],W$1,FALSE),""))</f>
        <v/>
      </c>
      <c r="X575" t="str">
        <f>IF($B575="","",IFERROR(VLOOKUP($B575,[1]!Table1[#All],X$1,FALSE),""))</f>
        <v/>
      </c>
      <c r="Y575" t="str">
        <f>IF($B575="","",IFERROR(VLOOKUP($B575,[1]!Table1[#All],Y$1,FALSE),""))</f>
        <v/>
      </c>
      <c r="Z575">
        <v>104</v>
      </c>
      <c r="AA575">
        <v>373</v>
      </c>
      <c r="AB575">
        <v>2242</v>
      </c>
      <c r="AC575">
        <v>45545</v>
      </c>
      <c r="AD575">
        <v>442</v>
      </c>
      <c r="AE575">
        <v>0.28999999999999998</v>
      </c>
      <c r="AF575">
        <v>1.52</v>
      </c>
      <c r="AH575">
        <v>0.13</v>
      </c>
    </row>
    <row r="576" spans="1:34" x14ac:dyDescent="0.25">
      <c r="A576" t="s">
        <v>604</v>
      </c>
      <c r="B576" t="str">
        <f t="shared" si="10"/>
        <v>204R02695</v>
      </c>
      <c r="D576" t="s">
        <v>93</v>
      </c>
      <c r="F576">
        <v>-122.0013</v>
      </c>
      <c r="G576">
        <v>37.6098</v>
      </c>
      <c r="H576">
        <v>2018</v>
      </c>
      <c r="I576" t="str">
        <f>IF($B576="","",IFERROR(VLOOKUP($B576,[1]!Table1[#All],3,FALSE),""))</f>
        <v/>
      </c>
      <c r="J576" t="str">
        <f>IF($B576="","",IFERROR(VLOOKUP($B576,[1]!Table1[#All],5,FALSE),""))</f>
        <v/>
      </c>
      <c r="K576" t="str">
        <f>IF($B576="","",IFERROR(VLOOKUP($B576,[1]!Table1[#All],7,FALSE),""))</f>
        <v/>
      </c>
      <c r="L576" t="str">
        <f>IF($B576="","",IFERROR(VLOOKUP($B576,[1]!Table1[#All],70,FALSE),""))</f>
        <v/>
      </c>
      <c r="M576">
        <v>4.95</v>
      </c>
      <c r="N576" t="str">
        <f>IF($B576="","",IFERROR(VLOOKUP($B576,[1]!Table1[#All],N$1,FALSE),""))</f>
        <v/>
      </c>
      <c r="O576" t="str">
        <f>IF($B576="","",IFERROR(VLOOKUP($B576,[1]!Table1[#All],O$1,FALSE),""))</f>
        <v/>
      </c>
      <c r="P576" t="str">
        <f>IF($B576="","",IFERROR(VLOOKUP($B576,[1]!Table1[#All],P$1,FALSE),""))</f>
        <v/>
      </c>
      <c r="Q576" t="str">
        <f>IF($B576="","",IFERROR(VLOOKUP($B576,[1]!Table1[#All],Q$1,FALSE),""))</f>
        <v/>
      </c>
      <c r="R576" t="str">
        <f>IF($B576="","",IFERROR(VLOOKUP($B576,[1]!Table1[#All],R$1,FALSE),""))</f>
        <v/>
      </c>
      <c r="S576" t="str">
        <f>IF($B576="","",IFERROR(VLOOKUP($B576,[1]!Table1[#All],S$1,FALSE),""))</f>
        <v/>
      </c>
      <c r="T576" t="str">
        <f>IF($B576="","",IFERROR(VLOOKUP($B576,[1]!Table1[#All],T$1,FALSE),""))</f>
        <v/>
      </c>
      <c r="U576" t="str">
        <f>IF($B576="","",IFERROR(VLOOKUP($B576,[1]!Table1[#All],U$1,FALSE),""))</f>
        <v/>
      </c>
      <c r="V576" t="str">
        <f>IF($B576="","",IFERROR(VLOOKUP($B576,[1]!Table1[#All],V$1,FALSE),""))</f>
        <v/>
      </c>
      <c r="W576" t="str">
        <f>IF($B576="","",IFERROR(VLOOKUP($B576,[1]!Table1[#All],W$1,FALSE),""))</f>
        <v/>
      </c>
      <c r="X576" t="str">
        <f>IF($B576="","",IFERROR(VLOOKUP($B576,[1]!Table1[#All],X$1,FALSE),""))</f>
        <v/>
      </c>
      <c r="Y576" t="str">
        <f>IF($B576="","",IFERROR(VLOOKUP($B576,[1]!Table1[#All],Y$1,FALSE),""))</f>
        <v/>
      </c>
      <c r="Z576">
        <v>94</v>
      </c>
      <c r="AA576">
        <v>413</v>
      </c>
      <c r="AB576">
        <v>2064</v>
      </c>
      <c r="AC576">
        <v>55143</v>
      </c>
      <c r="AD576">
        <v>494</v>
      </c>
      <c r="AE576">
        <v>0.3</v>
      </c>
      <c r="AF576">
        <v>1.53</v>
      </c>
      <c r="AH576">
        <v>0.13</v>
      </c>
    </row>
    <row r="577" spans="1:34" x14ac:dyDescent="0.25">
      <c r="A577" t="s">
        <v>605</v>
      </c>
      <c r="B577" t="str">
        <f t="shared" si="10"/>
        <v>204R02719</v>
      </c>
      <c r="D577" t="s">
        <v>93</v>
      </c>
      <c r="F577">
        <v>-122.0539</v>
      </c>
      <c r="G577">
        <v>37.716700000000003</v>
      </c>
      <c r="H577">
        <v>2018</v>
      </c>
      <c r="I577" t="str">
        <f>IF($B577="","",IFERROR(VLOOKUP($B577,[1]!Table1[#All],3,FALSE),""))</f>
        <v/>
      </c>
      <c r="J577" t="str">
        <f>IF($B577="","",IFERROR(VLOOKUP($B577,[1]!Table1[#All],5,FALSE),""))</f>
        <v/>
      </c>
      <c r="K577" t="str">
        <f>IF($B577="","",IFERROR(VLOOKUP($B577,[1]!Table1[#All],7,FALSE),""))</f>
        <v/>
      </c>
      <c r="L577" t="str">
        <f>IF($B577="","",IFERROR(VLOOKUP($B577,[1]!Table1[#All],70,FALSE),""))</f>
        <v/>
      </c>
      <c r="M577">
        <v>15.14</v>
      </c>
      <c r="N577" t="str">
        <f>IF($B577="","",IFERROR(VLOOKUP($B577,[1]!Table1[#All],N$1,FALSE),""))</f>
        <v/>
      </c>
      <c r="O577" t="str">
        <f>IF($B577="","",IFERROR(VLOOKUP($B577,[1]!Table1[#All],O$1,FALSE),""))</f>
        <v/>
      </c>
      <c r="P577" t="str">
        <f>IF($B577="","",IFERROR(VLOOKUP($B577,[1]!Table1[#All],P$1,FALSE),""))</f>
        <v/>
      </c>
      <c r="Q577" t="str">
        <f>IF($B577="","",IFERROR(VLOOKUP($B577,[1]!Table1[#All],Q$1,FALSE),""))</f>
        <v/>
      </c>
      <c r="R577" t="str">
        <f>IF($B577="","",IFERROR(VLOOKUP($B577,[1]!Table1[#All],R$1,FALSE),""))</f>
        <v/>
      </c>
      <c r="S577" t="str">
        <f>IF($B577="","",IFERROR(VLOOKUP($B577,[1]!Table1[#All],S$1,FALSE),""))</f>
        <v/>
      </c>
      <c r="T577" t="str">
        <f>IF($B577="","",IFERROR(VLOOKUP($B577,[1]!Table1[#All],T$1,FALSE),""))</f>
        <v/>
      </c>
      <c r="U577" t="str">
        <f>IF($B577="","",IFERROR(VLOOKUP($B577,[1]!Table1[#All],U$1,FALSE),""))</f>
        <v/>
      </c>
      <c r="V577" t="str">
        <f>IF($B577="","",IFERROR(VLOOKUP($B577,[1]!Table1[#All],V$1,FALSE),""))</f>
        <v/>
      </c>
      <c r="W577" t="str">
        <f>IF($B577="","",IFERROR(VLOOKUP($B577,[1]!Table1[#All],W$1,FALSE),""))</f>
        <v/>
      </c>
      <c r="X577" t="str">
        <f>IF($B577="","",IFERROR(VLOOKUP($B577,[1]!Table1[#All],X$1,FALSE),""))</f>
        <v/>
      </c>
      <c r="Y577" t="str">
        <f>IF($B577="","",IFERROR(VLOOKUP($B577,[1]!Table1[#All],Y$1,FALSE),""))</f>
        <v/>
      </c>
      <c r="Z577">
        <v>86</v>
      </c>
      <c r="AA577">
        <v>506</v>
      </c>
      <c r="AB577">
        <v>2048</v>
      </c>
      <c r="AC577">
        <v>55008</v>
      </c>
      <c r="AD577">
        <v>550</v>
      </c>
      <c r="AE577">
        <v>0.3</v>
      </c>
      <c r="AF577">
        <v>1.53</v>
      </c>
      <c r="AH577">
        <v>0.12</v>
      </c>
    </row>
    <row r="578" spans="1:34" x14ac:dyDescent="0.25">
      <c r="A578" t="s">
        <v>606</v>
      </c>
      <c r="B578" t="str">
        <f t="shared" si="10"/>
        <v>204R03135</v>
      </c>
      <c r="D578" t="s">
        <v>93</v>
      </c>
      <c r="F578">
        <v>-122.21680000000001</v>
      </c>
      <c r="G578">
        <v>37.803899999999999</v>
      </c>
      <c r="H578">
        <v>2018</v>
      </c>
      <c r="I578" t="str">
        <f>IF($B578="","",IFERROR(VLOOKUP($B578,[1]!Table1[#All],3,FALSE),""))</f>
        <v/>
      </c>
      <c r="J578" t="str">
        <f>IF($B578="","",IFERROR(VLOOKUP($B578,[1]!Table1[#All],5,FALSE),""))</f>
        <v/>
      </c>
      <c r="K578" t="str">
        <f>IF($B578="","",IFERROR(VLOOKUP($B578,[1]!Table1[#All],7,FALSE),""))</f>
        <v/>
      </c>
      <c r="L578" t="str">
        <f>IF($B578="","",IFERROR(VLOOKUP($B578,[1]!Table1[#All],70,FALSE),""))</f>
        <v/>
      </c>
      <c r="M578">
        <v>7.83</v>
      </c>
      <c r="N578" t="str">
        <f>IF($B578="","",IFERROR(VLOOKUP($B578,[1]!Table1[#All],N$1,FALSE),""))</f>
        <v/>
      </c>
      <c r="O578" t="str">
        <f>IF($B578="","",IFERROR(VLOOKUP($B578,[1]!Table1[#All],O$1,FALSE),""))</f>
        <v/>
      </c>
      <c r="P578" t="str">
        <f>IF($B578="","",IFERROR(VLOOKUP($B578,[1]!Table1[#All],P$1,FALSE),""))</f>
        <v/>
      </c>
      <c r="Q578" t="str">
        <f>IF($B578="","",IFERROR(VLOOKUP($B578,[1]!Table1[#All],Q$1,FALSE),""))</f>
        <v/>
      </c>
      <c r="R578" t="str">
        <f>IF($B578="","",IFERROR(VLOOKUP($B578,[1]!Table1[#All],R$1,FALSE),""))</f>
        <v/>
      </c>
      <c r="S578" t="str">
        <f>IF($B578="","",IFERROR(VLOOKUP($B578,[1]!Table1[#All],S$1,FALSE),""))</f>
        <v/>
      </c>
      <c r="T578" t="str">
        <f>IF($B578="","",IFERROR(VLOOKUP($B578,[1]!Table1[#All],T$1,FALSE),""))</f>
        <v/>
      </c>
      <c r="U578" t="str">
        <f>IF($B578="","",IFERROR(VLOOKUP($B578,[1]!Table1[#All],U$1,FALSE),""))</f>
        <v/>
      </c>
      <c r="V578" t="str">
        <f>IF($B578="","",IFERROR(VLOOKUP($B578,[1]!Table1[#All],V$1,FALSE),""))</f>
        <v/>
      </c>
      <c r="W578" t="str">
        <f>IF($B578="","",IFERROR(VLOOKUP($B578,[1]!Table1[#All],W$1,FALSE),""))</f>
        <v/>
      </c>
      <c r="X578" t="str">
        <f>IF($B578="","",IFERROR(VLOOKUP($B578,[1]!Table1[#All],X$1,FALSE),""))</f>
        <v/>
      </c>
      <c r="Y578" t="str">
        <f>IF($B578="","",IFERROR(VLOOKUP($B578,[1]!Table1[#All],Y$1,FALSE),""))</f>
        <v/>
      </c>
      <c r="Z578">
        <v>56</v>
      </c>
      <c r="AA578">
        <v>431</v>
      </c>
      <c r="AB578">
        <v>1955</v>
      </c>
      <c r="AC578">
        <v>60451</v>
      </c>
      <c r="AD578">
        <v>621</v>
      </c>
      <c r="AE578">
        <v>0.3</v>
      </c>
      <c r="AF578">
        <v>1.53</v>
      </c>
      <c r="AH578">
        <v>0.12</v>
      </c>
    </row>
    <row r="579" spans="1:34" x14ac:dyDescent="0.25">
      <c r="A579" t="s">
        <v>607</v>
      </c>
      <c r="B579" t="str">
        <f t="shared" si="10"/>
        <v>204R03156</v>
      </c>
      <c r="D579" t="s">
        <v>93</v>
      </c>
      <c r="F579">
        <v>-121.917</v>
      </c>
      <c r="G579">
        <v>37.708199999999998</v>
      </c>
      <c r="H579">
        <v>2018</v>
      </c>
      <c r="I579" t="str">
        <f>IF($B579="","",IFERROR(VLOOKUP($B579,[1]!Table1[#All],3,FALSE),""))</f>
        <v/>
      </c>
      <c r="J579" t="str">
        <f>IF($B579="","",IFERROR(VLOOKUP($B579,[1]!Table1[#All],5,FALSE),""))</f>
        <v/>
      </c>
      <c r="K579" t="str">
        <f>IF($B579="","",IFERROR(VLOOKUP($B579,[1]!Table1[#All],7,FALSE),""))</f>
        <v/>
      </c>
      <c r="L579" t="str">
        <f>IF($B579="","",IFERROR(VLOOKUP($B579,[1]!Table1[#All],70,FALSE),""))</f>
        <v/>
      </c>
      <c r="M579">
        <v>76.92</v>
      </c>
      <c r="N579" t="str">
        <f>IF($B579="","",IFERROR(VLOOKUP($B579,[1]!Table1[#All],N$1,FALSE),""))</f>
        <v/>
      </c>
      <c r="O579" t="str">
        <f>IF($B579="","",IFERROR(VLOOKUP($B579,[1]!Table1[#All],O$1,FALSE),""))</f>
        <v/>
      </c>
      <c r="P579" t="str">
        <f>IF($B579="","",IFERROR(VLOOKUP($B579,[1]!Table1[#All],P$1,FALSE),""))</f>
        <v/>
      </c>
      <c r="Q579" t="str">
        <f>IF($B579="","",IFERROR(VLOOKUP($B579,[1]!Table1[#All],Q$1,FALSE),""))</f>
        <v/>
      </c>
      <c r="R579" t="str">
        <f>IF($B579="","",IFERROR(VLOOKUP($B579,[1]!Table1[#All],R$1,FALSE),""))</f>
        <v/>
      </c>
      <c r="S579" t="str">
        <f>IF($B579="","",IFERROR(VLOOKUP($B579,[1]!Table1[#All],S$1,FALSE),""))</f>
        <v/>
      </c>
      <c r="T579" t="str">
        <f>IF($B579="","",IFERROR(VLOOKUP($B579,[1]!Table1[#All],T$1,FALSE),""))</f>
        <v/>
      </c>
      <c r="U579" t="str">
        <f>IF($B579="","",IFERROR(VLOOKUP($B579,[1]!Table1[#All],U$1,FALSE),""))</f>
        <v/>
      </c>
      <c r="V579" t="str">
        <f>IF($B579="","",IFERROR(VLOOKUP($B579,[1]!Table1[#All],V$1,FALSE),""))</f>
        <v/>
      </c>
      <c r="W579" t="str">
        <f>IF($B579="","",IFERROR(VLOOKUP($B579,[1]!Table1[#All],W$1,FALSE),""))</f>
        <v/>
      </c>
      <c r="X579" t="str">
        <f>IF($B579="","",IFERROR(VLOOKUP($B579,[1]!Table1[#All],X$1,FALSE),""))</f>
        <v/>
      </c>
      <c r="Y579" t="str">
        <f>IF($B579="","",IFERROR(VLOOKUP($B579,[1]!Table1[#All],Y$1,FALSE),""))</f>
        <v/>
      </c>
      <c r="Z579">
        <v>101</v>
      </c>
      <c r="AA579">
        <v>534</v>
      </c>
      <c r="AB579">
        <v>2242</v>
      </c>
      <c r="AC579">
        <v>45545</v>
      </c>
      <c r="AD579">
        <v>472</v>
      </c>
      <c r="AE579">
        <v>0.27</v>
      </c>
      <c r="AF579">
        <v>1.43</v>
      </c>
      <c r="AH579">
        <v>0.12</v>
      </c>
    </row>
    <row r="580" spans="1:34" x14ac:dyDescent="0.25">
      <c r="A580" t="s">
        <v>608</v>
      </c>
      <c r="B580" t="str">
        <f t="shared" si="10"/>
        <v>204R03207</v>
      </c>
      <c r="D580" t="s">
        <v>93</v>
      </c>
      <c r="F580">
        <v>-122.01130000000001</v>
      </c>
      <c r="G580">
        <v>37.570599999999999</v>
      </c>
      <c r="H580">
        <v>2018</v>
      </c>
      <c r="I580" t="str">
        <f>IF($B580="","",IFERROR(VLOOKUP($B580,[1]!Table1[#All],3,FALSE),""))</f>
        <v/>
      </c>
      <c r="J580" t="str">
        <f>IF($B580="","",IFERROR(VLOOKUP($B580,[1]!Table1[#All],5,FALSE),""))</f>
        <v/>
      </c>
      <c r="K580" t="str">
        <f>IF($B580="","",IFERROR(VLOOKUP($B580,[1]!Table1[#All],7,FALSE),""))</f>
        <v/>
      </c>
      <c r="L580" t="str">
        <f>IF($B580="","",IFERROR(VLOOKUP($B580,[1]!Table1[#All],70,FALSE),""))</f>
        <v/>
      </c>
      <c r="M580">
        <v>1651.6</v>
      </c>
      <c r="N580" t="str">
        <f>IF($B580="","",IFERROR(VLOOKUP($B580,[1]!Table1[#All],N$1,FALSE),""))</f>
        <v/>
      </c>
      <c r="O580" t="str">
        <f>IF($B580="","",IFERROR(VLOOKUP($B580,[1]!Table1[#All],O$1,FALSE),""))</f>
        <v/>
      </c>
      <c r="P580" t="str">
        <f>IF($B580="","",IFERROR(VLOOKUP($B580,[1]!Table1[#All],P$1,FALSE),""))</f>
        <v/>
      </c>
      <c r="Q580" t="str">
        <f>IF($B580="","",IFERROR(VLOOKUP($B580,[1]!Table1[#All],Q$1,FALSE),""))</f>
        <v/>
      </c>
      <c r="R580" t="str">
        <f>IF($B580="","",IFERROR(VLOOKUP($B580,[1]!Table1[#All],R$1,FALSE),""))</f>
        <v/>
      </c>
      <c r="S580" t="str">
        <f>IF($B580="","",IFERROR(VLOOKUP($B580,[1]!Table1[#All],S$1,FALSE),""))</f>
        <v/>
      </c>
      <c r="T580" t="str">
        <f>IF($B580="","",IFERROR(VLOOKUP($B580,[1]!Table1[#All],T$1,FALSE),""))</f>
        <v/>
      </c>
      <c r="U580" t="str">
        <f>IF($B580="","",IFERROR(VLOOKUP($B580,[1]!Table1[#All],U$1,FALSE),""))</f>
        <v/>
      </c>
      <c r="V580" t="str">
        <f>IF($B580="","",IFERROR(VLOOKUP($B580,[1]!Table1[#All],V$1,FALSE),""))</f>
        <v/>
      </c>
      <c r="W580" t="str">
        <f>IF($B580="","",IFERROR(VLOOKUP($B580,[1]!Table1[#All],W$1,FALSE),""))</f>
        <v/>
      </c>
      <c r="X580" t="str">
        <f>IF($B580="","",IFERROR(VLOOKUP($B580,[1]!Table1[#All],X$1,FALSE),""))</f>
        <v/>
      </c>
      <c r="Y580" t="str">
        <f>IF($B580="","",IFERROR(VLOOKUP($B580,[1]!Table1[#All],Y$1,FALSE),""))</f>
        <v/>
      </c>
      <c r="Z580">
        <v>12</v>
      </c>
      <c r="AA580">
        <v>1316</v>
      </c>
      <c r="AB580">
        <v>2071</v>
      </c>
      <c r="AC580">
        <v>41216</v>
      </c>
      <c r="AD580">
        <v>573</v>
      </c>
      <c r="AE580">
        <v>0.28000000000000003</v>
      </c>
      <c r="AF580">
        <v>1.5</v>
      </c>
      <c r="AH580">
        <v>0.08</v>
      </c>
    </row>
    <row r="581" spans="1:34" x14ac:dyDescent="0.25">
      <c r="A581" t="s">
        <v>609</v>
      </c>
      <c r="B581" t="str">
        <f t="shared" si="10"/>
        <v>204R03279</v>
      </c>
      <c r="D581" t="s">
        <v>93</v>
      </c>
      <c r="F581">
        <v>-122.0582</v>
      </c>
      <c r="G581">
        <v>37.751600000000003</v>
      </c>
      <c r="H581">
        <v>2018</v>
      </c>
      <c r="I581" t="str">
        <f>IF($B581="","",IFERROR(VLOOKUP($B581,[1]!Table1[#All],3,FALSE),""))</f>
        <v/>
      </c>
      <c r="J581" t="str">
        <f>IF($B581="","",IFERROR(VLOOKUP($B581,[1]!Table1[#All],5,FALSE),""))</f>
        <v/>
      </c>
      <c r="K581" t="str">
        <f>IF($B581="","",IFERROR(VLOOKUP($B581,[1]!Table1[#All],7,FALSE),""))</f>
        <v/>
      </c>
      <c r="L581" t="str">
        <f>IF($B581="","",IFERROR(VLOOKUP($B581,[1]!Table1[#All],70,FALSE),""))</f>
        <v/>
      </c>
      <c r="M581">
        <v>9.2899999999999991</v>
      </c>
      <c r="N581" t="str">
        <f>IF($B581="","",IFERROR(VLOOKUP($B581,[1]!Table1[#All],N$1,FALSE),""))</f>
        <v/>
      </c>
      <c r="O581" t="str">
        <f>IF($B581="","",IFERROR(VLOOKUP($B581,[1]!Table1[#All],O$1,FALSE),""))</f>
        <v/>
      </c>
      <c r="P581" t="str">
        <f>IF($B581="","",IFERROR(VLOOKUP($B581,[1]!Table1[#All],P$1,FALSE),""))</f>
        <v/>
      </c>
      <c r="Q581" t="str">
        <f>IF($B581="","",IFERROR(VLOOKUP($B581,[1]!Table1[#All],Q$1,FALSE),""))</f>
        <v/>
      </c>
      <c r="R581" t="str">
        <f>IF($B581="","",IFERROR(VLOOKUP($B581,[1]!Table1[#All],R$1,FALSE),""))</f>
        <v/>
      </c>
      <c r="S581" t="str">
        <f>IF($B581="","",IFERROR(VLOOKUP($B581,[1]!Table1[#All],S$1,FALSE),""))</f>
        <v/>
      </c>
      <c r="T581" t="str">
        <f>IF($B581="","",IFERROR(VLOOKUP($B581,[1]!Table1[#All],T$1,FALSE),""))</f>
        <v/>
      </c>
      <c r="U581" t="str">
        <f>IF($B581="","",IFERROR(VLOOKUP($B581,[1]!Table1[#All],U$1,FALSE),""))</f>
        <v/>
      </c>
      <c r="V581" t="str">
        <f>IF($B581="","",IFERROR(VLOOKUP($B581,[1]!Table1[#All],V$1,FALSE),""))</f>
        <v/>
      </c>
      <c r="W581" t="str">
        <f>IF($B581="","",IFERROR(VLOOKUP($B581,[1]!Table1[#All],W$1,FALSE),""))</f>
        <v/>
      </c>
      <c r="X581" t="str">
        <f>IF($B581="","",IFERROR(VLOOKUP($B581,[1]!Table1[#All],X$1,FALSE),""))</f>
        <v/>
      </c>
      <c r="Y581" t="str">
        <f>IF($B581="","",IFERROR(VLOOKUP($B581,[1]!Table1[#All],Y$1,FALSE),""))</f>
        <v/>
      </c>
      <c r="Z581">
        <v>144</v>
      </c>
      <c r="AA581">
        <v>448</v>
      </c>
      <c r="AB581">
        <v>2071</v>
      </c>
      <c r="AC581">
        <v>57835</v>
      </c>
      <c r="AD581">
        <v>563</v>
      </c>
      <c r="AE581">
        <v>0.3</v>
      </c>
      <c r="AF581">
        <v>1.53</v>
      </c>
      <c r="AH581">
        <v>0.12</v>
      </c>
    </row>
    <row r="582" spans="1:34" x14ac:dyDescent="0.25">
      <c r="A582" t="s">
        <v>610</v>
      </c>
      <c r="B582" t="str">
        <f t="shared" si="10"/>
        <v>204R03311</v>
      </c>
      <c r="D582" t="s">
        <v>93</v>
      </c>
      <c r="F582">
        <v>-122.1343</v>
      </c>
      <c r="G582">
        <v>37.734299999999998</v>
      </c>
      <c r="H582">
        <v>2018</v>
      </c>
      <c r="I582" t="str">
        <f>IF($B582="","",IFERROR(VLOOKUP($B582,[1]!Table1[#All],3,FALSE),""))</f>
        <v/>
      </c>
      <c r="J582" t="str">
        <f>IF($B582="","",IFERROR(VLOOKUP($B582,[1]!Table1[#All],5,FALSE),""))</f>
        <v/>
      </c>
      <c r="K582" t="str">
        <f>IF($B582="","",IFERROR(VLOOKUP($B582,[1]!Table1[#All],7,FALSE),""))</f>
        <v/>
      </c>
      <c r="L582" t="str">
        <f>IF($B582="","",IFERROR(VLOOKUP($B582,[1]!Table1[#All],70,FALSE),""))</f>
        <v/>
      </c>
      <c r="M582">
        <v>110.69</v>
      </c>
      <c r="N582" t="str">
        <f>IF($B582="","",IFERROR(VLOOKUP($B582,[1]!Table1[#All],N$1,FALSE),""))</f>
        <v/>
      </c>
      <c r="O582" t="str">
        <f>IF($B582="","",IFERROR(VLOOKUP($B582,[1]!Table1[#All],O$1,FALSE),""))</f>
        <v/>
      </c>
      <c r="P582" t="str">
        <f>IF($B582="","",IFERROR(VLOOKUP($B582,[1]!Table1[#All],P$1,FALSE),""))</f>
        <v/>
      </c>
      <c r="Q582" t="str">
        <f>IF($B582="","",IFERROR(VLOOKUP($B582,[1]!Table1[#All],Q$1,FALSE),""))</f>
        <v/>
      </c>
      <c r="R582" t="str">
        <f>IF($B582="","",IFERROR(VLOOKUP($B582,[1]!Table1[#All],R$1,FALSE),""))</f>
        <v/>
      </c>
      <c r="S582" t="str">
        <f>IF($B582="","",IFERROR(VLOOKUP($B582,[1]!Table1[#All],S$1,FALSE),""))</f>
        <v/>
      </c>
      <c r="T582" t="str">
        <f>IF($B582="","",IFERROR(VLOOKUP($B582,[1]!Table1[#All],T$1,FALSE),""))</f>
        <v/>
      </c>
      <c r="U582" t="str">
        <f>IF($B582="","",IFERROR(VLOOKUP($B582,[1]!Table1[#All],U$1,FALSE),""))</f>
        <v/>
      </c>
      <c r="V582" t="str">
        <f>IF($B582="","",IFERROR(VLOOKUP($B582,[1]!Table1[#All],V$1,FALSE),""))</f>
        <v/>
      </c>
      <c r="W582" t="str">
        <f>IF($B582="","",IFERROR(VLOOKUP($B582,[1]!Table1[#All],W$1,FALSE),""))</f>
        <v/>
      </c>
      <c r="X582" t="str">
        <f>IF($B582="","",IFERROR(VLOOKUP($B582,[1]!Table1[#All],X$1,FALSE),""))</f>
        <v/>
      </c>
      <c r="Y582" t="str">
        <f>IF($B582="","",IFERROR(VLOOKUP($B582,[1]!Table1[#All],Y$1,FALSE),""))</f>
        <v/>
      </c>
      <c r="Z582">
        <v>25</v>
      </c>
      <c r="AA582">
        <v>593</v>
      </c>
      <c r="AB582">
        <v>2014</v>
      </c>
      <c r="AC582">
        <v>63671</v>
      </c>
      <c r="AD582">
        <v>579</v>
      </c>
      <c r="AE582">
        <v>0.3</v>
      </c>
      <c r="AF582">
        <v>1.53</v>
      </c>
      <c r="AH582">
        <v>0.12</v>
      </c>
    </row>
    <row r="583" spans="1:34" x14ac:dyDescent="0.25">
      <c r="A583" t="s">
        <v>611</v>
      </c>
      <c r="B583" t="str">
        <f t="shared" si="10"/>
        <v>204R03439</v>
      </c>
      <c r="D583" t="s">
        <v>93</v>
      </c>
      <c r="F583">
        <v>-122.0424</v>
      </c>
      <c r="G583">
        <v>37.646799999999999</v>
      </c>
      <c r="H583">
        <v>2018</v>
      </c>
      <c r="I583" t="str">
        <f>IF($B583="","",IFERROR(VLOOKUP($B583,[1]!Table1[#All],3,FALSE),""))</f>
        <v/>
      </c>
      <c r="J583" t="str">
        <f>IF($B583="","",IFERROR(VLOOKUP($B583,[1]!Table1[#All],5,FALSE),""))</f>
        <v/>
      </c>
      <c r="K583" t="str">
        <f>IF($B583="","",IFERROR(VLOOKUP($B583,[1]!Table1[#All],7,FALSE),""))</f>
        <v/>
      </c>
      <c r="L583" t="str">
        <f>IF($B583="","",IFERROR(VLOOKUP($B583,[1]!Table1[#All],70,FALSE),""))</f>
        <v/>
      </c>
      <c r="M583">
        <v>2.75</v>
      </c>
      <c r="N583" t="str">
        <f>IF($B583="","",IFERROR(VLOOKUP($B583,[1]!Table1[#All],N$1,FALSE),""))</f>
        <v/>
      </c>
      <c r="O583" t="str">
        <f>IF($B583="","",IFERROR(VLOOKUP($B583,[1]!Table1[#All],O$1,FALSE),""))</f>
        <v/>
      </c>
      <c r="P583" t="str">
        <f>IF($B583="","",IFERROR(VLOOKUP($B583,[1]!Table1[#All],P$1,FALSE),""))</f>
        <v/>
      </c>
      <c r="Q583" t="str">
        <f>IF($B583="","",IFERROR(VLOOKUP($B583,[1]!Table1[#All],Q$1,FALSE),""))</f>
        <v/>
      </c>
      <c r="R583" t="str">
        <f>IF($B583="","",IFERROR(VLOOKUP($B583,[1]!Table1[#All],R$1,FALSE),""))</f>
        <v/>
      </c>
      <c r="S583" t="str">
        <f>IF($B583="","",IFERROR(VLOOKUP($B583,[1]!Table1[#All],S$1,FALSE),""))</f>
        <v/>
      </c>
      <c r="T583" t="str">
        <f>IF($B583="","",IFERROR(VLOOKUP($B583,[1]!Table1[#All],T$1,FALSE),""))</f>
        <v/>
      </c>
      <c r="U583" t="str">
        <f>IF($B583="","",IFERROR(VLOOKUP($B583,[1]!Table1[#All],U$1,FALSE),""))</f>
        <v/>
      </c>
      <c r="V583" t="str">
        <f>IF($B583="","",IFERROR(VLOOKUP($B583,[1]!Table1[#All],V$1,FALSE),""))</f>
        <v/>
      </c>
      <c r="W583" t="str">
        <f>IF($B583="","",IFERROR(VLOOKUP($B583,[1]!Table1[#All],W$1,FALSE),""))</f>
        <v/>
      </c>
      <c r="X583" t="str">
        <f>IF($B583="","",IFERROR(VLOOKUP($B583,[1]!Table1[#All],X$1,FALSE),""))</f>
        <v/>
      </c>
      <c r="Y583" t="str">
        <f>IF($B583="","",IFERROR(VLOOKUP($B583,[1]!Table1[#All],Y$1,FALSE),""))</f>
        <v/>
      </c>
      <c r="Z583">
        <v>126</v>
      </c>
      <c r="AA583">
        <v>247</v>
      </c>
      <c r="AB583">
        <v>2044</v>
      </c>
      <c r="AC583">
        <v>55284</v>
      </c>
      <c r="AD583">
        <v>494</v>
      </c>
      <c r="AE583">
        <v>0.3</v>
      </c>
      <c r="AF583">
        <v>1.53</v>
      </c>
      <c r="AH583">
        <v>0.15</v>
      </c>
    </row>
    <row r="584" spans="1:34" x14ac:dyDescent="0.25">
      <c r="A584" t="s">
        <v>612</v>
      </c>
      <c r="B584" t="str">
        <f t="shared" si="10"/>
        <v>204R03455</v>
      </c>
      <c r="D584" t="s">
        <v>93</v>
      </c>
      <c r="F584">
        <v>-122.1439</v>
      </c>
      <c r="G584">
        <v>37.686500000000002</v>
      </c>
      <c r="H584">
        <v>2018</v>
      </c>
      <c r="I584" t="str">
        <f>IF($B584="","",IFERROR(VLOOKUP($B584,[1]!Table1[#All],3,FALSE),""))</f>
        <v/>
      </c>
      <c r="J584" t="str">
        <f>IF($B584="","",IFERROR(VLOOKUP($B584,[1]!Table1[#All],5,FALSE),""))</f>
        <v/>
      </c>
      <c r="K584" t="str">
        <f>IF($B584="","",IFERROR(VLOOKUP($B584,[1]!Table1[#All],7,FALSE),""))</f>
        <v/>
      </c>
      <c r="L584" t="str">
        <f>IF($B584="","",IFERROR(VLOOKUP($B584,[1]!Table1[#All],70,FALSE),""))</f>
        <v/>
      </c>
      <c r="M584">
        <v>12.93</v>
      </c>
      <c r="N584" t="str">
        <f>IF($B584="","",IFERROR(VLOOKUP($B584,[1]!Table1[#All],N$1,FALSE),""))</f>
        <v/>
      </c>
      <c r="O584" t="str">
        <f>IF($B584="","",IFERROR(VLOOKUP($B584,[1]!Table1[#All],O$1,FALSE),""))</f>
        <v/>
      </c>
      <c r="P584" t="str">
        <f>IF($B584="","",IFERROR(VLOOKUP($B584,[1]!Table1[#All],P$1,FALSE),""))</f>
        <v/>
      </c>
      <c r="Q584" t="str">
        <f>IF($B584="","",IFERROR(VLOOKUP($B584,[1]!Table1[#All],Q$1,FALSE),""))</f>
        <v/>
      </c>
      <c r="R584" t="str">
        <f>IF($B584="","",IFERROR(VLOOKUP($B584,[1]!Table1[#All],R$1,FALSE),""))</f>
        <v/>
      </c>
      <c r="S584" t="str">
        <f>IF($B584="","",IFERROR(VLOOKUP($B584,[1]!Table1[#All],S$1,FALSE),""))</f>
        <v/>
      </c>
      <c r="T584" t="str">
        <f>IF($B584="","",IFERROR(VLOOKUP($B584,[1]!Table1[#All],T$1,FALSE),""))</f>
        <v/>
      </c>
      <c r="U584" t="str">
        <f>IF($B584="","",IFERROR(VLOOKUP($B584,[1]!Table1[#All],U$1,FALSE),""))</f>
        <v/>
      </c>
      <c r="V584" t="str">
        <f>IF($B584="","",IFERROR(VLOOKUP($B584,[1]!Table1[#All],V$1,FALSE),""))</f>
        <v/>
      </c>
      <c r="W584" t="str">
        <f>IF($B584="","",IFERROR(VLOOKUP($B584,[1]!Table1[#All],W$1,FALSE),""))</f>
        <v/>
      </c>
      <c r="X584" t="str">
        <f>IF($B584="","",IFERROR(VLOOKUP($B584,[1]!Table1[#All],X$1,FALSE),""))</f>
        <v/>
      </c>
      <c r="Y584" t="str">
        <f>IF($B584="","",IFERROR(VLOOKUP($B584,[1]!Table1[#All],Y$1,FALSE),""))</f>
        <v/>
      </c>
      <c r="Z584">
        <v>5</v>
      </c>
      <c r="AA584">
        <v>243</v>
      </c>
      <c r="AB584">
        <v>1945</v>
      </c>
      <c r="AC584">
        <v>46859</v>
      </c>
      <c r="AD584">
        <v>498</v>
      </c>
      <c r="AE584">
        <v>0.31</v>
      </c>
      <c r="AF584">
        <v>1.5</v>
      </c>
      <c r="AH584">
        <v>0.12</v>
      </c>
    </row>
    <row r="585" spans="1:34" x14ac:dyDescent="0.25">
      <c r="A585" t="s">
        <v>613</v>
      </c>
      <c r="B585" t="str">
        <f t="shared" si="10"/>
        <v>204R03463</v>
      </c>
      <c r="D585" t="s">
        <v>93</v>
      </c>
      <c r="F585">
        <v>-122.0337</v>
      </c>
      <c r="G585">
        <v>37.586100000000002</v>
      </c>
      <c r="H585">
        <v>2018</v>
      </c>
      <c r="I585" t="str">
        <f>IF($B585="","",IFERROR(VLOOKUP($B585,[1]!Table1[#All],3,FALSE),""))</f>
        <v/>
      </c>
      <c r="J585" t="str">
        <f>IF($B585="","",IFERROR(VLOOKUP($B585,[1]!Table1[#All],5,FALSE),""))</f>
        <v/>
      </c>
      <c r="K585" t="str">
        <f>IF($B585="","",IFERROR(VLOOKUP($B585,[1]!Table1[#All],7,FALSE),""))</f>
        <v/>
      </c>
      <c r="L585" t="str">
        <f>IF($B585="","",IFERROR(VLOOKUP($B585,[1]!Table1[#All],70,FALSE),""))</f>
        <v/>
      </c>
      <c r="M585">
        <v>1665.35</v>
      </c>
      <c r="N585" t="str">
        <f>IF($B585="","",IFERROR(VLOOKUP($B585,[1]!Table1[#All],N$1,FALSE),""))</f>
        <v/>
      </c>
      <c r="O585" t="str">
        <f>IF($B585="","",IFERROR(VLOOKUP($B585,[1]!Table1[#All],O$1,FALSE),""))</f>
        <v/>
      </c>
      <c r="P585" t="str">
        <f>IF($B585="","",IFERROR(VLOOKUP($B585,[1]!Table1[#All],P$1,FALSE),""))</f>
        <v/>
      </c>
      <c r="Q585" t="str">
        <f>IF($B585="","",IFERROR(VLOOKUP($B585,[1]!Table1[#All],Q$1,FALSE),""))</f>
        <v/>
      </c>
      <c r="R585" t="str">
        <f>IF($B585="","",IFERROR(VLOOKUP($B585,[1]!Table1[#All],R$1,FALSE),""))</f>
        <v/>
      </c>
      <c r="S585" t="str">
        <f>IF($B585="","",IFERROR(VLOOKUP($B585,[1]!Table1[#All],S$1,FALSE),""))</f>
        <v/>
      </c>
      <c r="T585" t="str">
        <f>IF($B585="","",IFERROR(VLOOKUP($B585,[1]!Table1[#All],T$1,FALSE),""))</f>
        <v/>
      </c>
      <c r="U585" t="str">
        <f>IF($B585="","",IFERROR(VLOOKUP($B585,[1]!Table1[#All],U$1,FALSE),""))</f>
        <v/>
      </c>
      <c r="V585" t="str">
        <f>IF($B585="","",IFERROR(VLOOKUP($B585,[1]!Table1[#All],V$1,FALSE),""))</f>
        <v/>
      </c>
      <c r="W585" t="str">
        <f>IF($B585="","",IFERROR(VLOOKUP($B585,[1]!Table1[#All],W$1,FALSE),""))</f>
        <v/>
      </c>
      <c r="X585" t="str">
        <f>IF($B585="","",IFERROR(VLOOKUP($B585,[1]!Table1[#All],X$1,FALSE),""))</f>
        <v/>
      </c>
      <c r="Y585" t="str">
        <f>IF($B585="","",IFERROR(VLOOKUP($B585,[1]!Table1[#All],Y$1,FALSE),""))</f>
        <v/>
      </c>
      <c r="Z585">
        <v>5</v>
      </c>
      <c r="AA585">
        <v>1323</v>
      </c>
      <c r="AB585">
        <v>2046</v>
      </c>
      <c r="AC585">
        <v>39411</v>
      </c>
      <c r="AD585">
        <v>573</v>
      </c>
      <c r="AE585">
        <v>0.28000000000000003</v>
      </c>
      <c r="AF585">
        <v>1.5</v>
      </c>
      <c r="AH585">
        <v>0.08</v>
      </c>
    </row>
    <row r="586" spans="1:34" x14ac:dyDescent="0.25">
      <c r="A586" t="s">
        <v>614</v>
      </c>
      <c r="B586" t="str">
        <f t="shared" si="10"/>
        <v>204R03540</v>
      </c>
      <c r="D586" t="s">
        <v>93</v>
      </c>
      <c r="F586">
        <v>-121.9556</v>
      </c>
      <c r="G586">
        <v>37.708500000000001</v>
      </c>
      <c r="H586">
        <v>2018</v>
      </c>
      <c r="I586" t="str">
        <f>IF($B586="","",IFERROR(VLOOKUP($B586,[1]!Table1[#All],3,FALSE),""))</f>
        <v/>
      </c>
      <c r="J586" t="str">
        <f>IF($B586="","",IFERROR(VLOOKUP($B586,[1]!Table1[#All],5,FALSE),""))</f>
        <v/>
      </c>
      <c r="K586" t="str">
        <f>IF($B586="","",IFERROR(VLOOKUP($B586,[1]!Table1[#All],7,FALSE),""))</f>
        <v/>
      </c>
      <c r="L586" t="str">
        <f>IF($B586="","",IFERROR(VLOOKUP($B586,[1]!Table1[#All],70,FALSE),""))</f>
        <v/>
      </c>
      <c r="M586">
        <v>2.7</v>
      </c>
      <c r="N586" t="str">
        <f>IF($B586="","",IFERROR(VLOOKUP($B586,[1]!Table1[#All],N$1,FALSE),""))</f>
        <v/>
      </c>
      <c r="O586" t="str">
        <f>IF($B586="","",IFERROR(VLOOKUP($B586,[1]!Table1[#All],O$1,FALSE),""))</f>
        <v/>
      </c>
      <c r="P586" t="str">
        <f>IF($B586="","",IFERROR(VLOOKUP($B586,[1]!Table1[#All],P$1,FALSE),""))</f>
        <v/>
      </c>
      <c r="Q586" t="str">
        <f>IF($B586="","",IFERROR(VLOOKUP($B586,[1]!Table1[#All],Q$1,FALSE),""))</f>
        <v/>
      </c>
      <c r="R586" t="str">
        <f>IF($B586="","",IFERROR(VLOOKUP($B586,[1]!Table1[#All],R$1,FALSE),""))</f>
        <v/>
      </c>
      <c r="S586" t="str">
        <f>IF($B586="","",IFERROR(VLOOKUP($B586,[1]!Table1[#All],S$1,FALSE),""))</f>
        <v/>
      </c>
      <c r="T586" t="str">
        <f>IF($B586="","",IFERROR(VLOOKUP($B586,[1]!Table1[#All],T$1,FALSE),""))</f>
        <v/>
      </c>
      <c r="U586" t="str">
        <f>IF($B586="","",IFERROR(VLOOKUP($B586,[1]!Table1[#All],U$1,FALSE),""))</f>
        <v/>
      </c>
      <c r="V586" t="str">
        <f>IF($B586="","",IFERROR(VLOOKUP($B586,[1]!Table1[#All],V$1,FALSE),""))</f>
        <v/>
      </c>
      <c r="W586" t="str">
        <f>IF($B586="","",IFERROR(VLOOKUP($B586,[1]!Table1[#All],W$1,FALSE),""))</f>
        <v/>
      </c>
      <c r="X586" t="str">
        <f>IF($B586="","",IFERROR(VLOOKUP($B586,[1]!Table1[#All],X$1,FALSE),""))</f>
        <v/>
      </c>
      <c r="Y586" t="str">
        <f>IF($B586="","",IFERROR(VLOOKUP($B586,[1]!Table1[#All],Y$1,FALSE),""))</f>
        <v/>
      </c>
      <c r="Z586">
        <v>150</v>
      </c>
      <c r="AA586">
        <v>324</v>
      </c>
      <c r="AB586">
        <v>2160</v>
      </c>
      <c r="AC586">
        <v>50244</v>
      </c>
      <c r="AD586">
        <v>499</v>
      </c>
      <c r="AE586">
        <v>0.3</v>
      </c>
      <c r="AF586">
        <v>1.53</v>
      </c>
      <c r="AH586">
        <v>0.11</v>
      </c>
    </row>
    <row r="587" spans="1:34" x14ac:dyDescent="0.25">
      <c r="A587" t="s">
        <v>615</v>
      </c>
      <c r="B587" t="str">
        <f t="shared" si="10"/>
        <v>204R03620</v>
      </c>
      <c r="D587" t="s">
        <v>93</v>
      </c>
      <c r="F587">
        <v>-121.9002</v>
      </c>
      <c r="G587">
        <v>37.685899999999997</v>
      </c>
      <c r="H587">
        <v>2018</v>
      </c>
      <c r="I587" t="str">
        <f>IF($B587="","",IFERROR(VLOOKUP($B587,[1]!Table1[#All],3,FALSE),""))</f>
        <v/>
      </c>
      <c r="J587" t="str">
        <f>IF($B587="","",IFERROR(VLOOKUP($B587,[1]!Table1[#All],5,FALSE),""))</f>
        <v/>
      </c>
      <c r="K587" t="str">
        <f>IF($B587="","",IFERROR(VLOOKUP($B587,[1]!Table1[#All],7,FALSE),""))</f>
        <v/>
      </c>
      <c r="L587" t="str">
        <f>IF($B587="","",IFERROR(VLOOKUP($B587,[1]!Table1[#All],70,FALSE),""))</f>
        <v/>
      </c>
      <c r="M587">
        <v>12.77</v>
      </c>
      <c r="N587" t="str">
        <f>IF($B587="","",IFERROR(VLOOKUP($B587,[1]!Table1[#All],N$1,FALSE),""))</f>
        <v/>
      </c>
      <c r="O587" t="str">
        <f>IF($B587="","",IFERROR(VLOOKUP($B587,[1]!Table1[#All],O$1,FALSE),""))</f>
        <v/>
      </c>
      <c r="P587" t="str">
        <f>IF($B587="","",IFERROR(VLOOKUP($B587,[1]!Table1[#All],P$1,FALSE),""))</f>
        <v/>
      </c>
      <c r="Q587" t="str">
        <f>IF($B587="","",IFERROR(VLOOKUP($B587,[1]!Table1[#All],Q$1,FALSE),""))</f>
        <v/>
      </c>
      <c r="R587" t="str">
        <f>IF($B587="","",IFERROR(VLOOKUP($B587,[1]!Table1[#All],R$1,FALSE),""))</f>
        <v/>
      </c>
      <c r="S587" t="str">
        <f>IF($B587="","",IFERROR(VLOOKUP($B587,[1]!Table1[#All],S$1,FALSE),""))</f>
        <v/>
      </c>
      <c r="T587" t="str">
        <f>IF($B587="","",IFERROR(VLOOKUP($B587,[1]!Table1[#All],T$1,FALSE),""))</f>
        <v/>
      </c>
      <c r="U587" t="str">
        <f>IF($B587="","",IFERROR(VLOOKUP($B587,[1]!Table1[#All],U$1,FALSE),""))</f>
        <v/>
      </c>
      <c r="V587" t="str">
        <f>IF($B587="","",IFERROR(VLOOKUP($B587,[1]!Table1[#All],V$1,FALSE),""))</f>
        <v/>
      </c>
      <c r="W587" t="str">
        <f>IF($B587="","",IFERROR(VLOOKUP($B587,[1]!Table1[#All],W$1,FALSE),""))</f>
        <v/>
      </c>
      <c r="X587" t="str">
        <f>IF($B587="","",IFERROR(VLOOKUP($B587,[1]!Table1[#All],X$1,FALSE),""))</f>
        <v/>
      </c>
      <c r="Y587" t="str">
        <f>IF($B587="","",IFERROR(VLOOKUP($B587,[1]!Table1[#All],Y$1,FALSE),""))</f>
        <v/>
      </c>
      <c r="Z587">
        <v>98</v>
      </c>
      <c r="AA587">
        <v>145</v>
      </c>
      <c r="AB587">
        <v>2216</v>
      </c>
      <c r="AC587">
        <v>45789</v>
      </c>
      <c r="AD587">
        <v>422</v>
      </c>
      <c r="AE587">
        <v>0.28000000000000003</v>
      </c>
      <c r="AF587">
        <v>1.44</v>
      </c>
      <c r="AH587">
        <v>0.12</v>
      </c>
    </row>
    <row r="588" spans="1:34" x14ac:dyDescent="0.25">
      <c r="A588" t="s">
        <v>616</v>
      </c>
      <c r="B588" t="str">
        <f t="shared" si="10"/>
        <v>204R03695</v>
      </c>
      <c r="D588" t="s">
        <v>93</v>
      </c>
      <c r="F588">
        <v>-122.0269</v>
      </c>
      <c r="G588">
        <v>37.709699999999998</v>
      </c>
      <c r="H588">
        <v>2018</v>
      </c>
      <c r="I588" t="str">
        <f>IF($B588="","",IFERROR(VLOOKUP($B588,[1]!Table1[#All],3,FALSE),""))</f>
        <v/>
      </c>
      <c r="J588" t="str">
        <f>IF($B588="","",IFERROR(VLOOKUP($B588,[1]!Table1[#All],5,FALSE),""))</f>
        <v/>
      </c>
      <c r="K588" t="str">
        <f>IF($B588="","",IFERROR(VLOOKUP($B588,[1]!Table1[#All],7,FALSE),""))</f>
        <v/>
      </c>
      <c r="L588" t="str">
        <f>IF($B588="","",IFERROR(VLOOKUP($B588,[1]!Table1[#All],70,FALSE),""))</f>
        <v/>
      </c>
      <c r="M588">
        <v>0.25</v>
      </c>
      <c r="N588" t="str">
        <f>IF($B588="","",IFERROR(VLOOKUP($B588,[1]!Table1[#All],N$1,FALSE),""))</f>
        <v/>
      </c>
      <c r="O588" t="str">
        <f>IF($B588="","",IFERROR(VLOOKUP($B588,[1]!Table1[#All],O$1,FALSE),""))</f>
        <v/>
      </c>
      <c r="P588" t="str">
        <f>IF($B588="","",IFERROR(VLOOKUP($B588,[1]!Table1[#All],P$1,FALSE),""))</f>
        <v/>
      </c>
      <c r="Q588" t="str">
        <f>IF($B588="","",IFERROR(VLOOKUP($B588,[1]!Table1[#All],Q$1,FALSE),""))</f>
        <v/>
      </c>
      <c r="R588" t="str">
        <f>IF($B588="","",IFERROR(VLOOKUP($B588,[1]!Table1[#All],R$1,FALSE),""))</f>
        <v/>
      </c>
      <c r="S588" t="str">
        <f>IF($B588="","",IFERROR(VLOOKUP($B588,[1]!Table1[#All],S$1,FALSE),""))</f>
        <v/>
      </c>
      <c r="T588" t="str">
        <f>IF($B588="","",IFERROR(VLOOKUP($B588,[1]!Table1[#All],T$1,FALSE),""))</f>
        <v/>
      </c>
      <c r="U588" t="str">
        <f>IF($B588="","",IFERROR(VLOOKUP($B588,[1]!Table1[#All],U$1,FALSE),""))</f>
        <v/>
      </c>
      <c r="V588" t="str">
        <f>IF($B588="","",IFERROR(VLOOKUP($B588,[1]!Table1[#All],V$1,FALSE),""))</f>
        <v/>
      </c>
      <c r="W588" t="str">
        <f>IF($B588="","",IFERROR(VLOOKUP($B588,[1]!Table1[#All],W$1,FALSE),""))</f>
        <v/>
      </c>
      <c r="X588" t="str">
        <f>IF($B588="","",IFERROR(VLOOKUP($B588,[1]!Table1[#All],X$1,FALSE),""))</f>
        <v/>
      </c>
      <c r="Y588" t="str">
        <f>IF($B588="","",IFERROR(VLOOKUP($B588,[1]!Table1[#All],Y$1,FALSE),""))</f>
        <v/>
      </c>
      <c r="Z588">
        <v>140</v>
      </c>
      <c r="AA588">
        <v>122</v>
      </c>
      <c r="AB588">
        <v>2048</v>
      </c>
      <c r="AC588">
        <v>55008</v>
      </c>
      <c r="AD588">
        <v>530</v>
      </c>
      <c r="AE588">
        <v>0.3</v>
      </c>
      <c r="AF588">
        <v>1.53</v>
      </c>
      <c r="AH588">
        <v>0.11</v>
      </c>
    </row>
    <row r="589" spans="1:34" x14ac:dyDescent="0.25">
      <c r="A589" t="s">
        <v>617</v>
      </c>
      <c r="B589" t="str">
        <f t="shared" si="10"/>
        <v>204R03719</v>
      </c>
      <c r="D589" t="s">
        <v>93</v>
      </c>
      <c r="F589">
        <v>-122.002</v>
      </c>
      <c r="G589">
        <v>37.6081</v>
      </c>
      <c r="H589">
        <v>2018</v>
      </c>
      <c r="I589" t="str">
        <f>IF($B589="","",IFERROR(VLOOKUP($B589,[1]!Table1[#All],3,FALSE),""))</f>
        <v/>
      </c>
      <c r="J589" t="str">
        <f>IF($B589="","",IFERROR(VLOOKUP($B589,[1]!Table1[#All],5,FALSE),""))</f>
        <v/>
      </c>
      <c r="K589" t="str">
        <f>IF($B589="","",IFERROR(VLOOKUP($B589,[1]!Table1[#All],7,FALSE),""))</f>
        <v/>
      </c>
      <c r="L589" t="str">
        <f>IF($B589="","",IFERROR(VLOOKUP($B589,[1]!Table1[#All],70,FALSE),""))</f>
        <v/>
      </c>
      <c r="M589">
        <v>5.04</v>
      </c>
      <c r="N589" t="str">
        <f>IF($B589="","",IFERROR(VLOOKUP($B589,[1]!Table1[#All],N$1,FALSE),""))</f>
        <v/>
      </c>
      <c r="O589" t="str">
        <f>IF($B589="","",IFERROR(VLOOKUP($B589,[1]!Table1[#All],O$1,FALSE),""))</f>
        <v/>
      </c>
      <c r="P589" t="str">
        <f>IF($B589="","",IFERROR(VLOOKUP($B589,[1]!Table1[#All],P$1,FALSE),""))</f>
        <v/>
      </c>
      <c r="Q589" t="str">
        <f>IF($B589="","",IFERROR(VLOOKUP($B589,[1]!Table1[#All],Q$1,FALSE),""))</f>
        <v/>
      </c>
      <c r="R589" t="str">
        <f>IF($B589="","",IFERROR(VLOOKUP($B589,[1]!Table1[#All],R$1,FALSE),""))</f>
        <v/>
      </c>
      <c r="S589" t="str">
        <f>IF($B589="","",IFERROR(VLOOKUP($B589,[1]!Table1[#All],S$1,FALSE),""))</f>
        <v/>
      </c>
      <c r="T589" t="str">
        <f>IF($B589="","",IFERROR(VLOOKUP($B589,[1]!Table1[#All],T$1,FALSE),""))</f>
        <v/>
      </c>
      <c r="U589" t="str">
        <f>IF($B589="","",IFERROR(VLOOKUP($B589,[1]!Table1[#All],U$1,FALSE),""))</f>
        <v/>
      </c>
      <c r="V589" t="str">
        <f>IF($B589="","",IFERROR(VLOOKUP($B589,[1]!Table1[#All],V$1,FALSE),""))</f>
        <v/>
      </c>
      <c r="W589" t="str">
        <f>IF($B589="","",IFERROR(VLOOKUP($B589,[1]!Table1[#All],W$1,FALSE),""))</f>
        <v/>
      </c>
      <c r="X589" t="str">
        <f>IF($B589="","",IFERROR(VLOOKUP($B589,[1]!Table1[#All],X$1,FALSE),""))</f>
        <v/>
      </c>
      <c r="Y589" t="str">
        <f>IF($B589="","",IFERROR(VLOOKUP($B589,[1]!Table1[#All],Y$1,FALSE),""))</f>
        <v/>
      </c>
      <c r="Z589">
        <v>80</v>
      </c>
      <c r="AA589">
        <v>426</v>
      </c>
      <c r="AB589">
        <v>2064</v>
      </c>
      <c r="AC589">
        <v>55143</v>
      </c>
      <c r="AD589">
        <v>494</v>
      </c>
      <c r="AE589">
        <v>0.3</v>
      </c>
      <c r="AF589">
        <v>1.53</v>
      </c>
      <c r="AH589">
        <v>0.13</v>
      </c>
    </row>
    <row r="590" spans="1:34" x14ac:dyDescent="0.25">
      <c r="A590" t="s">
        <v>618</v>
      </c>
      <c r="B590" t="str">
        <f t="shared" si="10"/>
        <v>204R03737</v>
      </c>
      <c r="D590" t="s">
        <v>93</v>
      </c>
      <c r="F590">
        <v>-121.72450000000001</v>
      </c>
      <c r="G590">
        <v>37.7239</v>
      </c>
      <c r="H590">
        <v>2018</v>
      </c>
      <c r="I590" t="str">
        <f>IF($B590="","",IFERROR(VLOOKUP($B590,[1]!Table1[#All],3,FALSE),""))</f>
        <v/>
      </c>
      <c r="J590" t="str">
        <f>IF($B590="","",IFERROR(VLOOKUP($B590,[1]!Table1[#All],5,FALSE),""))</f>
        <v/>
      </c>
      <c r="K590" t="str">
        <f>IF($B590="","",IFERROR(VLOOKUP($B590,[1]!Table1[#All],7,FALSE),""))</f>
        <v/>
      </c>
      <c r="L590" t="str">
        <f>IF($B590="","",IFERROR(VLOOKUP($B590,[1]!Table1[#All],70,FALSE),""))</f>
        <v/>
      </c>
      <c r="M590">
        <v>13.84</v>
      </c>
      <c r="N590" t="str">
        <f>IF($B590="","",IFERROR(VLOOKUP($B590,[1]!Table1[#All],N$1,FALSE),""))</f>
        <v/>
      </c>
      <c r="O590" t="str">
        <f>IF($B590="","",IFERROR(VLOOKUP($B590,[1]!Table1[#All],O$1,FALSE),""))</f>
        <v/>
      </c>
      <c r="P590" t="str">
        <f>IF($B590="","",IFERROR(VLOOKUP($B590,[1]!Table1[#All],P$1,FALSE),""))</f>
        <v/>
      </c>
      <c r="Q590" t="str">
        <f>IF($B590="","",IFERROR(VLOOKUP($B590,[1]!Table1[#All],Q$1,FALSE),""))</f>
        <v/>
      </c>
      <c r="R590" t="str">
        <f>IF($B590="","",IFERROR(VLOOKUP($B590,[1]!Table1[#All],R$1,FALSE),""))</f>
        <v/>
      </c>
      <c r="S590" t="str">
        <f>IF($B590="","",IFERROR(VLOOKUP($B590,[1]!Table1[#All],S$1,FALSE),""))</f>
        <v/>
      </c>
      <c r="T590" t="str">
        <f>IF($B590="","",IFERROR(VLOOKUP($B590,[1]!Table1[#All],T$1,FALSE),""))</f>
        <v/>
      </c>
      <c r="U590" t="str">
        <f>IF($B590="","",IFERROR(VLOOKUP($B590,[1]!Table1[#All],U$1,FALSE),""))</f>
        <v/>
      </c>
      <c r="V590" t="str">
        <f>IF($B590="","",IFERROR(VLOOKUP($B590,[1]!Table1[#All],V$1,FALSE),""))</f>
        <v/>
      </c>
      <c r="W590" t="str">
        <f>IF($B590="","",IFERROR(VLOOKUP($B590,[1]!Table1[#All],W$1,FALSE),""))</f>
        <v/>
      </c>
      <c r="X590" t="str">
        <f>IF($B590="","",IFERROR(VLOOKUP($B590,[1]!Table1[#All],X$1,FALSE),""))</f>
        <v/>
      </c>
      <c r="Y590" t="str">
        <f>IF($B590="","",IFERROR(VLOOKUP($B590,[1]!Table1[#All],Y$1,FALSE),""))</f>
        <v/>
      </c>
      <c r="Z590">
        <v>160</v>
      </c>
      <c r="AA590">
        <v>352</v>
      </c>
      <c r="AB590">
        <v>2265</v>
      </c>
      <c r="AC590">
        <v>35806</v>
      </c>
      <c r="AD590">
        <v>466</v>
      </c>
      <c r="AE590">
        <v>0.26</v>
      </c>
      <c r="AF590">
        <v>1.38</v>
      </c>
      <c r="AH590">
        <v>0.11</v>
      </c>
    </row>
    <row r="591" spans="1:34" x14ac:dyDescent="0.25">
      <c r="A591" t="s">
        <v>619</v>
      </c>
      <c r="B591" t="str">
        <f t="shared" si="10"/>
        <v/>
      </c>
      <c r="D591" t="s">
        <v>93</v>
      </c>
      <c r="F591">
        <v>-122.2159</v>
      </c>
      <c r="G591">
        <v>37.807699999999997</v>
      </c>
      <c r="H591">
        <v>2018</v>
      </c>
      <c r="I591" t="str">
        <f>IF($B591="","",IFERROR(VLOOKUP($B591,[1]!Table1[#All],3,FALSE),""))</f>
        <v/>
      </c>
      <c r="J591" t="str">
        <f>IF($B591="","",IFERROR(VLOOKUP($B591,[1]!Table1[#All],5,FALSE),""))</f>
        <v/>
      </c>
      <c r="K591" t="str">
        <f>IF($B591="","",IFERROR(VLOOKUP($B591,[1]!Table1[#All],7,FALSE),""))</f>
        <v/>
      </c>
      <c r="L591" t="str">
        <f>IF($B591="","",IFERROR(VLOOKUP($B591,[1]!Table1[#All],70,FALSE),""))</f>
        <v/>
      </c>
      <c r="M591">
        <v>7.66</v>
      </c>
      <c r="N591" t="str">
        <f>IF($B591="","",IFERROR(VLOOKUP($B591,[1]!Table1[#All],N$1,FALSE),""))</f>
        <v/>
      </c>
      <c r="O591" t="str">
        <f>IF($B591="","",IFERROR(VLOOKUP($B591,[1]!Table1[#All],O$1,FALSE),""))</f>
        <v/>
      </c>
      <c r="P591" t="str">
        <f>IF($B591="","",IFERROR(VLOOKUP($B591,[1]!Table1[#All],P$1,FALSE),""))</f>
        <v/>
      </c>
      <c r="Q591" t="str">
        <f>IF($B591="","",IFERROR(VLOOKUP($B591,[1]!Table1[#All],Q$1,FALSE),""))</f>
        <v/>
      </c>
      <c r="R591" t="str">
        <f>IF($B591="","",IFERROR(VLOOKUP($B591,[1]!Table1[#All],R$1,FALSE),""))</f>
        <v/>
      </c>
      <c r="S591" t="str">
        <f>IF($B591="","",IFERROR(VLOOKUP($B591,[1]!Table1[#All],S$1,FALSE),""))</f>
        <v/>
      </c>
      <c r="T591" t="str">
        <f>IF($B591="","",IFERROR(VLOOKUP($B591,[1]!Table1[#All],T$1,FALSE),""))</f>
        <v/>
      </c>
      <c r="U591" t="str">
        <f>IF($B591="","",IFERROR(VLOOKUP($B591,[1]!Table1[#All],U$1,FALSE),""))</f>
        <v/>
      </c>
      <c r="V591" t="str">
        <f>IF($B591="","",IFERROR(VLOOKUP($B591,[1]!Table1[#All],V$1,FALSE),""))</f>
        <v/>
      </c>
      <c r="W591" t="str">
        <f>IF($B591="","",IFERROR(VLOOKUP($B591,[1]!Table1[#All],W$1,FALSE),""))</f>
        <v/>
      </c>
      <c r="X591" t="str">
        <f>IF($B591="","",IFERROR(VLOOKUP($B591,[1]!Table1[#All],X$1,FALSE),""))</f>
        <v/>
      </c>
      <c r="Y591" t="str">
        <f>IF($B591="","",IFERROR(VLOOKUP($B591,[1]!Table1[#All],Y$1,FALSE),""))</f>
        <v/>
      </c>
      <c r="Z591">
        <v>66</v>
      </c>
      <c r="AA591">
        <v>420</v>
      </c>
      <c r="AB591">
        <v>1955</v>
      </c>
      <c r="AC591">
        <v>60451</v>
      </c>
      <c r="AD591">
        <v>622</v>
      </c>
      <c r="AE591">
        <v>0.3</v>
      </c>
      <c r="AF591">
        <v>1.53</v>
      </c>
      <c r="AH591">
        <v>0.12</v>
      </c>
    </row>
    <row r="592" spans="1:34" x14ac:dyDescent="0.25">
      <c r="A592" t="s">
        <v>249</v>
      </c>
      <c r="B592" t="str">
        <f t="shared" si="10"/>
        <v/>
      </c>
      <c r="D592" t="s">
        <v>93</v>
      </c>
      <c r="F592">
        <v>-122.2002</v>
      </c>
      <c r="G592">
        <v>37.816000000000003</v>
      </c>
      <c r="H592">
        <v>2018</v>
      </c>
      <c r="I592" t="str">
        <f>IF($B592="","",IFERROR(VLOOKUP($B592,[1]!Table1[#All],3,FALSE),""))</f>
        <v/>
      </c>
      <c r="J592" t="str">
        <f>IF($B592="","",IFERROR(VLOOKUP($B592,[1]!Table1[#All],5,FALSE),""))</f>
        <v/>
      </c>
      <c r="K592" t="str">
        <f>IF($B592="","",IFERROR(VLOOKUP($B592,[1]!Table1[#All],7,FALSE),""))</f>
        <v/>
      </c>
      <c r="L592" t="str">
        <f>IF($B592="","",IFERROR(VLOOKUP($B592,[1]!Table1[#All],70,FALSE),""))</f>
        <v/>
      </c>
      <c r="M592">
        <v>1.89</v>
      </c>
      <c r="N592" t="str">
        <f>IF($B592="","",IFERROR(VLOOKUP($B592,[1]!Table1[#All],N$1,FALSE),""))</f>
        <v/>
      </c>
      <c r="O592" t="str">
        <f>IF($B592="","",IFERROR(VLOOKUP($B592,[1]!Table1[#All],O$1,FALSE),""))</f>
        <v/>
      </c>
      <c r="P592" t="str">
        <f>IF($B592="","",IFERROR(VLOOKUP($B592,[1]!Table1[#All],P$1,FALSE),""))</f>
        <v/>
      </c>
      <c r="Q592" t="str">
        <f>IF($B592="","",IFERROR(VLOOKUP($B592,[1]!Table1[#All],Q$1,FALSE),""))</f>
        <v/>
      </c>
      <c r="R592" t="str">
        <f>IF($B592="","",IFERROR(VLOOKUP($B592,[1]!Table1[#All],R$1,FALSE),""))</f>
        <v/>
      </c>
      <c r="S592" t="str">
        <f>IF($B592="","",IFERROR(VLOOKUP($B592,[1]!Table1[#All],S$1,FALSE),""))</f>
        <v/>
      </c>
      <c r="T592" t="str">
        <f>IF($B592="","",IFERROR(VLOOKUP($B592,[1]!Table1[#All],T$1,FALSE),""))</f>
        <v/>
      </c>
      <c r="U592" t="str">
        <f>IF($B592="","",IFERROR(VLOOKUP($B592,[1]!Table1[#All],U$1,FALSE),""))</f>
        <v/>
      </c>
      <c r="V592" t="str">
        <f>IF($B592="","",IFERROR(VLOOKUP($B592,[1]!Table1[#All],V$1,FALSE),""))</f>
        <v/>
      </c>
      <c r="W592" t="str">
        <f>IF($B592="","",IFERROR(VLOOKUP($B592,[1]!Table1[#All],W$1,FALSE),""))</f>
        <v/>
      </c>
      <c r="X592" t="str">
        <f>IF($B592="","",IFERROR(VLOOKUP($B592,[1]!Table1[#All],X$1,FALSE),""))</f>
        <v/>
      </c>
      <c r="Y592" t="str">
        <f>IF($B592="","",IFERROR(VLOOKUP($B592,[1]!Table1[#All],Y$1,FALSE),""))</f>
        <v/>
      </c>
      <c r="Z592">
        <v>172</v>
      </c>
      <c r="AA592">
        <v>315</v>
      </c>
      <c r="AB592">
        <v>2013</v>
      </c>
      <c r="AC592">
        <v>67825</v>
      </c>
      <c r="AD592">
        <v>606</v>
      </c>
      <c r="AE592">
        <v>0.3</v>
      </c>
      <c r="AF592">
        <v>1.53</v>
      </c>
      <c r="AH592">
        <v>0.1</v>
      </c>
    </row>
    <row r="593" spans="1:41" x14ac:dyDescent="0.25">
      <c r="A593" t="s">
        <v>620</v>
      </c>
      <c r="B593" t="str">
        <f t="shared" si="10"/>
        <v>204R00711</v>
      </c>
      <c r="D593" t="s">
        <v>93</v>
      </c>
      <c r="F593">
        <v>-122.0511327</v>
      </c>
      <c r="G593">
        <v>37.592415539999998</v>
      </c>
      <c r="H593">
        <v>2017</v>
      </c>
      <c r="I593" t="str">
        <f>IF($B593="","",IFERROR(VLOOKUP($B593,[1]!Table1[#All],3,FALSE),""))</f>
        <v/>
      </c>
      <c r="J593" t="str">
        <f>IF($B593="","",IFERROR(VLOOKUP($B593,[1]!Table1[#All],5,FALSE),""))</f>
        <v/>
      </c>
      <c r="K593" t="str">
        <f>IF($B593="","",IFERROR(VLOOKUP($B593,[1]!Table1[#All],7,FALSE),""))</f>
        <v/>
      </c>
      <c r="L593" t="str">
        <f>IF($B593="","",IFERROR(VLOOKUP($B593,[1]!Table1[#All],70,FALSE),""))</f>
        <v/>
      </c>
      <c r="M593">
        <v>2.8055400000000001</v>
      </c>
      <c r="N593" t="str">
        <f>IF($B593="","",IFERROR(VLOOKUP($B593,[1]!Table1[#All],N$1,FALSE),""))</f>
        <v/>
      </c>
      <c r="O593" t="str">
        <f>IF($B593="","",IFERROR(VLOOKUP($B593,[1]!Table1[#All],O$1,FALSE),""))</f>
        <v/>
      </c>
      <c r="P593" t="str">
        <f>IF($B593="","",IFERROR(VLOOKUP($B593,[1]!Table1[#All],P$1,FALSE),""))</f>
        <v/>
      </c>
      <c r="Q593" t="str">
        <f>IF($B593="","",IFERROR(VLOOKUP($B593,[1]!Table1[#All],Q$1,FALSE),""))</f>
        <v/>
      </c>
      <c r="R593" t="str">
        <f>IF($B593="","",IFERROR(VLOOKUP($B593,[1]!Table1[#All],R$1,FALSE),""))</f>
        <v/>
      </c>
      <c r="S593" t="str">
        <f>IF($B593="","",IFERROR(VLOOKUP($B593,[1]!Table1[#All],S$1,FALSE),""))</f>
        <v/>
      </c>
      <c r="T593" t="str">
        <f>IF($B593="","",IFERROR(VLOOKUP($B593,[1]!Table1[#All],T$1,FALSE),""))</f>
        <v/>
      </c>
      <c r="U593" t="str">
        <f>IF($B593="","",IFERROR(VLOOKUP($B593,[1]!Table1[#All],U$1,FALSE),""))</f>
        <v/>
      </c>
      <c r="V593" t="str">
        <f>IF($B593="","",IFERROR(VLOOKUP($B593,[1]!Table1[#All],V$1,FALSE),""))</f>
        <v/>
      </c>
      <c r="W593" t="str">
        <f>IF($B593="","",IFERROR(VLOOKUP($B593,[1]!Table1[#All],W$1,FALSE),""))</f>
        <v/>
      </c>
      <c r="X593" t="str">
        <f>IF($B593="","",IFERROR(VLOOKUP($B593,[1]!Table1[#All],X$1,FALSE),""))</f>
        <v/>
      </c>
      <c r="Y593" t="str">
        <f>IF($B593="","",IFERROR(VLOOKUP($B593,[1]!Table1[#All],Y$1,FALSE),""))</f>
        <v/>
      </c>
      <c r="Z593">
        <v>0.61799999999999999</v>
      </c>
      <c r="AA593">
        <v>1.4750000000000001</v>
      </c>
      <c r="AB593">
        <v>2046.400024</v>
      </c>
      <c r="AC593">
        <v>39410.601560000003</v>
      </c>
      <c r="AD593">
        <v>373.46667480000002</v>
      </c>
      <c r="AE593">
        <v>0.34085972399999998</v>
      </c>
      <c r="AF593">
        <v>1.4887080989999999</v>
      </c>
      <c r="AG593">
        <v>0.96355199800000002</v>
      </c>
      <c r="AH593">
        <v>0.125221998</v>
      </c>
      <c r="AI593">
        <v>1.517078996</v>
      </c>
      <c r="AJ593">
        <v>0.520916661</v>
      </c>
      <c r="AK593">
        <v>0.110409997</v>
      </c>
      <c r="AL593">
        <v>99.540300000000002</v>
      </c>
      <c r="AM593">
        <v>2.1066205500000001</v>
      </c>
      <c r="AN593">
        <v>0.84543102999999997</v>
      </c>
      <c r="AO593">
        <v>0.44801646499999997</v>
      </c>
    </row>
    <row r="594" spans="1:41" x14ac:dyDescent="0.25">
      <c r="A594" t="s">
        <v>621</v>
      </c>
      <c r="B594" t="str">
        <f t="shared" si="10"/>
        <v>204R00831</v>
      </c>
      <c r="D594" t="s">
        <v>93</v>
      </c>
      <c r="F594">
        <v>-122.1584764</v>
      </c>
      <c r="G594">
        <v>37.726266019999997</v>
      </c>
      <c r="H594">
        <v>2017</v>
      </c>
      <c r="I594" t="str">
        <f>IF($B594="","",IFERROR(VLOOKUP($B594,[1]!Table1[#All],3,FALSE),""))</f>
        <v/>
      </c>
      <c r="J594" t="str">
        <f>IF($B594="","",IFERROR(VLOOKUP($B594,[1]!Table1[#All],5,FALSE),""))</f>
        <v/>
      </c>
      <c r="K594" t="str">
        <f>IF($B594="","",IFERROR(VLOOKUP($B594,[1]!Table1[#All],7,FALSE),""))</f>
        <v/>
      </c>
      <c r="L594" t="str">
        <f>IF($B594="","",IFERROR(VLOOKUP($B594,[1]!Table1[#All],70,FALSE),""))</f>
        <v/>
      </c>
      <c r="M594">
        <v>114</v>
      </c>
      <c r="N594" t="str">
        <f>IF($B594="","",IFERROR(VLOOKUP($B594,[1]!Table1[#All],N$1,FALSE),""))</f>
        <v/>
      </c>
      <c r="O594" t="str">
        <f>IF($B594="","",IFERROR(VLOOKUP($B594,[1]!Table1[#All],O$1,FALSE),""))</f>
        <v/>
      </c>
      <c r="P594" t="str">
        <f>IF($B594="","",IFERROR(VLOOKUP($B594,[1]!Table1[#All],P$1,FALSE),""))</f>
        <v/>
      </c>
      <c r="Q594" t="str">
        <f>IF($B594="","",IFERROR(VLOOKUP($B594,[1]!Table1[#All],Q$1,FALSE),""))</f>
        <v/>
      </c>
      <c r="R594" t="str">
        <f>IF($B594="","",IFERROR(VLOOKUP($B594,[1]!Table1[#All],R$1,FALSE),""))</f>
        <v/>
      </c>
      <c r="S594" t="str">
        <f>IF($B594="","",IFERROR(VLOOKUP($B594,[1]!Table1[#All],S$1,FALSE),""))</f>
        <v/>
      </c>
      <c r="T594" t="str">
        <f>IF($B594="","",IFERROR(VLOOKUP($B594,[1]!Table1[#All],T$1,FALSE),""))</f>
        <v/>
      </c>
      <c r="U594" t="str">
        <f>IF($B594="","",IFERROR(VLOOKUP($B594,[1]!Table1[#All],U$1,FALSE),""))</f>
        <v/>
      </c>
      <c r="V594" t="str">
        <f>IF($B594="","",IFERROR(VLOOKUP($B594,[1]!Table1[#All],V$1,FALSE),""))</f>
        <v/>
      </c>
      <c r="W594" t="str">
        <f>IF($B594="","",IFERROR(VLOOKUP($B594,[1]!Table1[#All],W$1,FALSE),""))</f>
        <v/>
      </c>
      <c r="X594" t="str">
        <f>IF($B594="","",IFERROR(VLOOKUP($B594,[1]!Table1[#All],X$1,FALSE),""))</f>
        <v/>
      </c>
      <c r="Y594" t="str">
        <f>IF($B594="","",IFERROR(VLOOKUP($B594,[1]!Table1[#All],Y$1,FALSE),""))</f>
        <v/>
      </c>
      <c r="Z594">
        <v>0.99099999999999999</v>
      </c>
      <c r="AA594">
        <v>60.87</v>
      </c>
      <c r="AB594">
        <v>1911.3000489999999</v>
      </c>
      <c r="AC594">
        <v>52423.300779999998</v>
      </c>
      <c r="AD594">
        <v>581.94464159999995</v>
      </c>
      <c r="AE594">
        <v>0.29957119100000001</v>
      </c>
      <c r="AF594">
        <v>1.5250246620000001</v>
      </c>
      <c r="AG594">
        <v>3.4846007239999999</v>
      </c>
      <c r="AH594">
        <v>0.11693036399999999</v>
      </c>
      <c r="AI594">
        <v>6.382871239</v>
      </c>
      <c r="AJ594">
        <v>1.8371218739999999</v>
      </c>
      <c r="AK594">
        <v>0.26628853899999999</v>
      </c>
      <c r="AL594">
        <v>100</v>
      </c>
      <c r="AM594">
        <v>-0.79451282099999998</v>
      </c>
      <c r="AN594">
        <v>7.0517165000000007E-2</v>
      </c>
      <c r="AO594">
        <v>2.0569048510000001</v>
      </c>
    </row>
    <row r="595" spans="1:41" x14ac:dyDescent="0.25">
      <c r="A595" t="s">
        <v>622</v>
      </c>
      <c r="B595" t="str">
        <f t="shared" si="10"/>
        <v>204R01199</v>
      </c>
      <c r="D595" t="s">
        <v>93</v>
      </c>
      <c r="F595">
        <v>-122.0133731</v>
      </c>
      <c r="G595">
        <v>37.715240909999999</v>
      </c>
      <c r="H595">
        <v>2017</v>
      </c>
      <c r="I595" t="str">
        <f>IF($B595="","",IFERROR(VLOOKUP($B595,[1]!Table1[#All],3,FALSE),""))</f>
        <v/>
      </c>
      <c r="J595" t="str">
        <f>IF($B595="","",IFERROR(VLOOKUP($B595,[1]!Table1[#All],5,FALSE),""))</f>
        <v/>
      </c>
      <c r="K595" t="str">
        <f>IF($B595="","",IFERROR(VLOOKUP($B595,[1]!Table1[#All],7,FALSE),""))</f>
        <v/>
      </c>
      <c r="L595" t="str">
        <f>IF($B595="","",IFERROR(VLOOKUP($B595,[1]!Table1[#All],70,FALSE),""))</f>
        <v/>
      </c>
      <c r="M595">
        <v>2.03931</v>
      </c>
      <c r="N595" t="str">
        <f>IF($B595="","",IFERROR(VLOOKUP($B595,[1]!Table1[#All],N$1,FALSE),""))</f>
        <v/>
      </c>
      <c r="O595" t="str">
        <f>IF($B595="","",IFERROR(VLOOKUP($B595,[1]!Table1[#All],O$1,FALSE),""))</f>
        <v/>
      </c>
      <c r="P595" t="str">
        <f>IF($B595="","",IFERROR(VLOOKUP($B595,[1]!Table1[#All],P$1,FALSE),""))</f>
        <v/>
      </c>
      <c r="Q595" t="str">
        <f>IF($B595="","",IFERROR(VLOOKUP($B595,[1]!Table1[#All],Q$1,FALSE),""))</f>
        <v/>
      </c>
      <c r="R595" t="str">
        <f>IF($B595="","",IFERROR(VLOOKUP($B595,[1]!Table1[#All],R$1,FALSE),""))</f>
        <v/>
      </c>
      <c r="S595" t="str">
        <f>IF($B595="","",IFERROR(VLOOKUP($B595,[1]!Table1[#All],S$1,FALSE),""))</f>
        <v/>
      </c>
      <c r="T595" t="str">
        <f>IF($B595="","",IFERROR(VLOOKUP($B595,[1]!Table1[#All],T$1,FALSE),""))</f>
        <v/>
      </c>
      <c r="U595" t="str">
        <f>IF($B595="","",IFERROR(VLOOKUP($B595,[1]!Table1[#All],U$1,FALSE),""))</f>
        <v/>
      </c>
      <c r="V595" t="str">
        <f>IF($B595="","",IFERROR(VLOOKUP($B595,[1]!Table1[#All],V$1,FALSE),""))</f>
        <v/>
      </c>
      <c r="W595" t="str">
        <f>IF($B595="","",IFERROR(VLOOKUP($B595,[1]!Table1[#All],W$1,FALSE),""))</f>
        <v/>
      </c>
      <c r="X595" t="str">
        <f>IF($B595="","",IFERROR(VLOOKUP($B595,[1]!Table1[#All],X$1,FALSE),""))</f>
        <v/>
      </c>
      <c r="Y595" t="str">
        <f>IF($B595="","",IFERROR(VLOOKUP($B595,[1]!Table1[#All],Y$1,FALSE),""))</f>
        <v/>
      </c>
      <c r="Z595">
        <v>15.497999999999999</v>
      </c>
      <c r="AA595">
        <v>21.885999999999999</v>
      </c>
      <c r="AB595">
        <v>2097.1000979999999</v>
      </c>
      <c r="AC595">
        <v>53522.898439999997</v>
      </c>
      <c r="AD595">
        <v>520.93334960000004</v>
      </c>
      <c r="AE595">
        <v>0.30099999900000002</v>
      </c>
      <c r="AF595">
        <v>1.5299999710000001</v>
      </c>
      <c r="AG595">
        <v>4.7792618679999999</v>
      </c>
      <c r="AH595">
        <v>0.112447324</v>
      </c>
      <c r="AI595">
        <v>13.40893449</v>
      </c>
      <c r="AJ595">
        <v>1.9559999699999999</v>
      </c>
      <c r="AK595">
        <v>0.92329228799999996</v>
      </c>
      <c r="AL595">
        <v>100</v>
      </c>
      <c r="AM595">
        <v>-0.775739768</v>
      </c>
      <c r="AN595">
        <v>5.0933526999999999E-2</v>
      </c>
      <c r="AO595">
        <v>0.30948324900000002</v>
      </c>
    </row>
    <row r="596" spans="1:41" x14ac:dyDescent="0.25">
      <c r="A596" t="s">
        <v>623</v>
      </c>
      <c r="B596" t="str">
        <f t="shared" si="10"/>
        <v>204R01310</v>
      </c>
      <c r="D596" t="s">
        <v>93</v>
      </c>
      <c r="F596">
        <v>-121.8824426</v>
      </c>
      <c r="G596">
        <v>37.62178995</v>
      </c>
      <c r="H596">
        <v>2017</v>
      </c>
      <c r="I596" t="str">
        <f>IF($B596="","",IFERROR(VLOOKUP($B596,[1]!Table1[#All],3,FALSE),""))</f>
        <v/>
      </c>
      <c r="J596" t="str">
        <f>IF($B596="","",IFERROR(VLOOKUP($B596,[1]!Table1[#All],5,FALSE),""))</f>
        <v/>
      </c>
      <c r="K596" t="str">
        <f>IF($B596="","",IFERROR(VLOOKUP($B596,[1]!Table1[#All],7,FALSE),""))</f>
        <v/>
      </c>
      <c r="L596" t="str">
        <f>IF($B596="","",IFERROR(VLOOKUP($B596,[1]!Table1[#All],70,FALSE),""))</f>
        <v/>
      </c>
      <c r="M596">
        <v>1045.3399999999999</v>
      </c>
      <c r="N596" t="str">
        <f>IF($B596="","",IFERROR(VLOOKUP($B596,[1]!Table1[#All],N$1,FALSE),""))</f>
        <v/>
      </c>
      <c r="O596" t="str">
        <f>IF($B596="","",IFERROR(VLOOKUP($B596,[1]!Table1[#All],O$1,FALSE),""))</f>
        <v/>
      </c>
      <c r="P596" t="str">
        <f>IF($B596="","",IFERROR(VLOOKUP($B596,[1]!Table1[#All],P$1,FALSE),""))</f>
        <v/>
      </c>
      <c r="Q596" t="str">
        <f>IF($B596="","",IFERROR(VLOOKUP($B596,[1]!Table1[#All],Q$1,FALSE),""))</f>
        <v/>
      </c>
      <c r="R596" t="str">
        <f>IF($B596="","",IFERROR(VLOOKUP($B596,[1]!Table1[#All],R$1,FALSE),""))</f>
        <v/>
      </c>
      <c r="S596" t="str">
        <f>IF($B596="","",IFERROR(VLOOKUP($B596,[1]!Table1[#All],S$1,FALSE),""))</f>
        <v/>
      </c>
      <c r="T596" t="str">
        <f>IF($B596="","",IFERROR(VLOOKUP($B596,[1]!Table1[#All],T$1,FALSE),""))</f>
        <v/>
      </c>
      <c r="U596" t="str">
        <f>IF($B596="","",IFERROR(VLOOKUP($B596,[1]!Table1[#All],U$1,FALSE),""))</f>
        <v/>
      </c>
      <c r="V596" t="str">
        <f>IF($B596="","",IFERROR(VLOOKUP($B596,[1]!Table1[#All],V$1,FALSE),""))</f>
        <v/>
      </c>
      <c r="W596" t="str">
        <f>IF($B596="","",IFERROR(VLOOKUP($B596,[1]!Table1[#All],W$1,FALSE),""))</f>
        <v/>
      </c>
      <c r="X596" t="str">
        <f>IF($B596="","",IFERROR(VLOOKUP($B596,[1]!Table1[#All],X$1,FALSE),""))</f>
        <v/>
      </c>
      <c r="Y596" t="str">
        <f>IF($B596="","",IFERROR(VLOOKUP($B596,[1]!Table1[#All],Y$1,FALSE),""))</f>
        <v/>
      </c>
      <c r="Z596">
        <v>8.1349999999999998</v>
      </c>
      <c r="AA596">
        <v>116.40300000000001</v>
      </c>
      <c r="AB596">
        <v>2250.3999020000001</v>
      </c>
      <c r="AC596">
        <v>41044.199220000002</v>
      </c>
      <c r="AD596">
        <v>531.05575999999996</v>
      </c>
      <c r="AE596">
        <v>0.278053675</v>
      </c>
      <c r="AF596">
        <v>1.491536583</v>
      </c>
      <c r="AG596">
        <v>3.3735153900000001</v>
      </c>
      <c r="AH596">
        <v>8.4388469999999993E-2</v>
      </c>
      <c r="AI596">
        <v>5.308025013</v>
      </c>
      <c r="AJ596">
        <v>2.3317597650000002</v>
      </c>
      <c r="AK596">
        <v>0.27938957599999997</v>
      </c>
      <c r="AL596">
        <v>100</v>
      </c>
      <c r="AM596">
        <v>-5.9433039E-2</v>
      </c>
      <c r="AN596">
        <v>0.17778297000000001</v>
      </c>
      <c r="AO596">
        <v>3.0192575690000001</v>
      </c>
    </row>
    <row r="597" spans="1:41" x14ac:dyDescent="0.25">
      <c r="A597" t="s">
        <v>624</v>
      </c>
      <c r="B597" t="str">
        <f t="shared" si="10"/>
        <v>204R01343</v>
      </c>
      <c r="D597" t="s">
        <v>93</v>
      </c>
      <c r="F597">
        <v>-122.1822468</v>
      </c>
      <c r="G597">
        <v>37.809953210000003</v>
      </c>
      <c r="H597">
        <v>2017</v>
      </c>
      <c r="I597" t="str">
        <f>IF($B597="","",IFERROR(VLOOKUP($B597,[1]!Table1[#All],3,FALSE),""))</f>
        <v/>
      </c>
      <c r="J597" t="str">
        <f>IF($B597="","",IFERROR(VLOOKUP($B597,[1]!Table1[#All],5,FALSE),""))</f>
        <v/>
      </c>
      <c r="K597" t="str">
        <f>IF($B597="","",IFERROR(VLOOKUP($B597,[1]!Table1[#All],7,FALSE),""))</f>
        <v/>
      </c>
      <c r="L597" t="str">
        <f>IF($B597="","",IFERROR(VLOOKUP($B597,[1]!Table1[#All],70,FALSE),""))</f>
        <v/>
      </c>
      <c r="M597">
        <v>0.43201699999999998</v>
      </c>
      <c r="N597" t="str">
        <f>IF($B597="","",IFERROR(VLOOKUP($B597,[1]!Table1[#All],N$1,FALSE),""))</f>
        <v/>
      </c>
      <c r="O597" t="str">
        <f>IF($B597="","",IFERROR(VLOOKUP($B597,[1]!Table1[#All],O$1,FALSE),""))</f>
        <v/>
      </c>
      <c r="P597" t="str">
        <f>IF($B597="","",IFERROR(VLOOKUP($B597,[1]!Table1[#All],P$1,FALSE),""))</f>
        <v/>
      </c>
      <c r="Q597" t="str">
        <f>IF($B597="","",IFERROR(VLOOKUP($B597,[1]!Table1[#All],Q$1,FALSE),""))</f>
        <v/>
      </c>
      <c r="R597" t="str">
        <f>IF($B597="","",IFERROR(VLOOKUP($B597,[1]!Table1[#All],R$1,FALSE),""))</f>
        <v/>
      </c>
      <c r="S597" t="str">
        <f>IF($B597="","",IFERROR(VLOOKUP($B597,[1]!Table1[#All],S$1,FALSE),""))</f>
        <v/>
      </c>
      <c r="T597" t="str">
        <f>IF($B597="","",IFERROR(VLOOKUP($B597,[1]!Table1[#All],T$1,FALSE),""))</f>
        <v/>
      </c>
      <c r="U597" t="str">
        <f>IF($B597="","",IFERROR(VLOOKUP($B597,[1]!Table1[#All],U$1,FALSE),""))</f>
        <v/>
      </c>
      <c r="V597" t="str">
        <f>IF($B597="","",IFERROR(VLOOKUP($B597,[1]!Table1[#All],V$1,FALSE),""))</f>
        <v/>
      </c>
      <c r="W597" t="str">
        <f>IF($B597="","",IFERROR(VLOOKUP($B597,[1]!Table1[#All],W$1,FALSE),""))</f>
        <v/>
      </c>
      <c r="X597" t="str">
        <f>IF($B597="","",IFERROR(VLOOKUP($B597,[1]!Table1[#All],X$1,FALSE),""))</f>
        <v/>
      </c>
      <c r="Y597" t="str">
        <f>IF($B597="","",IFERROR(VLOOKUP($B597,[1]!Table1[#All],Y$1,FALSE),""))</f>
        <v/>
      </c>
      <c r="Z597">
        <v>32.609000000000002</v>
      </c>
      <c r="AA597">
        <v>16.018000000000001</v>
      </c>
      <c r="AB597">
        <v>2023.6999510000001</v>
      </c>
      <c r="AC597">
        <v>67547.203129999994</v>
      </c>
      <c r="AD597">
        <v>614</v>
      </c>
      <c r="AE597">
        <v>0.30099999900000002</v>
      </c>
      <c r="AF597">
        <v>1.5299999710000001</v>
      </c>
      <c r="AG597">
        <v>18.291378129999998</v>
      </c>
      <c r="AH597">
        <v>0.116447223</v>
      </c>
      <c r="AI597">
        <v>6.065782102</v>
      </c>
      <c r="AJ597">
        <v>1.9559999699999999</v>
      </c>
      <c r="AK597">
        <v>9.8243611999999994E-2</v>
      </c>
      <c r="AL597">
        <v>100</v>
      </c>
      <c r="AM597">
        <v>-0.71959897900000003</v>
      </c>
      <c r="AN597">
        <v>2.9278889999999999E-3</v>
      </c>
      <c r="AO597">
        <v>-0.36449916300000001</v>
      </c>
    </row>
    <row r="598" spans="1:41" x14ac:dyDescent="0.25">
      <c r="A598" t="s">
        <v>625</v>
      </c>
      <c r="B598" t="str">
        <f t="shared" si="10"/>
        <v>204R01375</v>
      </c>
      <c r="D598" t="s">
        <v>93</v>
      </c>
      <c r="F598">
        <v>-122.0318596</v>
      </c>
      <c r="G598">
        <v>37.748020429999997</v>
      </c>
      <c r="H598">
        <v>2017</v>
      </c>
      <c r="I598" t="str">
        <f>IF($B598="","",IFERROR(VLOOKUP($B598,[1]!Table1[#All],3,FALSE),""))</f>
        <v/>
      </c>
      <c r="J598" t="str">
        <f>IF($B598="","",IFERROR(VLOOKUP($B598,[1]!Table1[#All],5,FALSE),""))</f>
        <v/>
      </c>
      <c r="K598" t="str">
        <f>IF($B598="","",IFERROR(VLOOKUP($B598,[1]!Table1[#All],7,FALSE),""))</f>
        <v/>
      </c>
      <c r="L598" t="str">
        <f>IF($B598="","",IFERROR(VLOOKUP($B598,[1]!Table1[#All],70,FALSE),""))</f>
        <v/>
      </c>
      <c r="M598">
        <v>14.156700000000001</v>
      </c>
      <c r="N598" t="str">
        <f>IF($B598="","",IFERROR(VLOOKUP($B598,[1]!Table1[#All],N$1,FALSE),""))</f>
        <v/>
      </c>
      <c r="O598" t="str">
        <f>IF($B598="","",IFERROR(VLOOKUP($B598,[1]!Table1[#All],O$1,FALSE),""))</f>
        <v/>
      </c>
      <c r="P598" t="str">
        <f>IF($B598="","",IFERROR(VLOOKUP($B598,[1]!Table1[#All],P$1,FALSE),""))</f>
        <v/>
      </c>
      <c r="Q598" t="str">
        <f>IF($B598="","",IFERROR(VLOOKUP($B598,[1]!Table1[#All],Q$1,FALSE),""))</f>
        <v/>
      </c>
      <c r="R598" t="str">
        <f>IF($B598="","",IFERROR(VLOOKUP($B598,[1]!Table1[#All],R$1,FALSE),""))</f>
        <v/>
      </c>
      <c r="S598" t="str">
        <f>IF($B598="","",IFERROR(VLOOKUP($B598,[1]!Table1[#All],S$1,FALSE),""))</f>
        <v/>
      </c>
      <c r="T598" t="str">
        <f>IF($B598="","",IFERROR(VLOOKUP($B598,[1]!Table1[#All],T$1,FALSE),""))</f>
        <v/>
      </c>
      <c r="U598" t="str">
        <f>IF($B598="","",IFERROR(VLOOKUP($B598,[1]!Table1[#All],U$1,FALSE),""))</f>
        <v/>
      </c>
      <c r="V598" t="str">
        <f>IF($B598="","",IFERROR(VLOOKUP($B598,[1]!Table1[#All],V$1,FALSE),""))</f>
        <v/>
      </c>
      <c r="W598" t="str">
        <f>IF($B598="","",IFERROR(VLOOKUP($B598,[1]!Table1[#All],W$1,FALSE),""))</f>
        <v/>
      </c>
      <c r="X598" t="str">
        <f>IF($B598="","",IFERROR(VLOOKUP($B598,[1]!Table1[#All],X$1,FALSE),""))</f>
        <v/>
      </c>
      <c r="Y598" t="str">
        <f>IF($B598="","",IFERROR(VLOOKUP($B598,[1]!Table1[#All],Y$1,FALSE),""))</f>
        <v/>
      </c>
      <c r="Z598">
        <v>14.327</v>
      </c>
      <c r="AA598">
        <v>42.613999999999997</v>
      </c>
      <c r="AB598">
        <v>2071.1000979999999</v>
      </c>
      <c r="AC598">
        <v>57835.199220000002</v>
      </c>
      <c r="AD598">
        <v>543.18000080000002</v>
      </c>
      <c r="AE598">
        <v>0.30099999900000002</v>
      </c>
      <c r="AF598">
        <v>1.529971792</v>
      </c>
      <c r="AG598">
        <v>3.6540895770000001</v>
      </c>
      <c r="AH598">
        <v>0.11376942399999999</v>
      </c>
      <c r="AI598">
        <v>10.30853145</v>
      </c>
      <c r="AJ598">
        <v>1.9559999699999999</v>
      </c>
      <c r="AK598">
        <v>0.65898186299999995</v>
      </c>
      <c r="AL598">
        <v>100</v>
      </c>
      <c r="AM598">
        <v>-0.78116771900000004</v>
      </c>
      <c r="AN598">
        <v>4.8412888000000001E-2</v>
      </c>
      <c r="AO598">
        <v>1.150962029</v>
      </c>
    </row>
    <row r="599" spans="1:41" x14ac:dyDescent="0.25">
      <c r="A599" t="s">
        <v>626</v>
      </c>
      <c r="B599" t="str">
        <f t="shared" si="10"/>
        <v>204R01497</v>
      </c>
      <c r="D599" t="s">
        <v>93</v>
      </c>
      <c r="F599">
        <v>-121.7674998</v>
      </c>
      <c r="G599">
        <v>37.671666819999999</v>
      </c>
      <c r="H599">
        <v>2017</v>
      </c>
      <c r="I599" t="str">
        <f>IF($B599="","",IFERROR(VLOOKUP($B599,[1]!Table1[#All],3,FALSE),""))</f>
        <v/>
      </c>
      <c r="J599" t="str">
        <f>IF($B599="","",IFERROR(VLOOKUP($B599,[1]!Table1[#All],5,FALSE),""))</f>
        <v/>
      </c>
      <c r="K599" t="str">
        <f>IF($B599="","",IFERROR(VLOOKUP($B599,[1]!Table1[#All],7,FALSE),""))</f>
        <v/>
      </c>
      <c r="L599" t="str">
        <f>IF($B599="","",IFERROR(VLOOKUP($B599,[1]!Table1[#All],70,FALSE),""))</f>
        <v/>
      </c>
      <c r="M599">
        <v>127.086</v>
      </c>
      <c r="N599" t="str">
        <f>IF($B599="","",IFERROR(VLOOKUP($B599,[1]!Table1[#All],N$1,FALSE),""))</f>
        <v/>
      </c>
      <c r="O599" t="str">
        <f>IF($B599="","",IFERROR(VLOOKUP($B599,[1]!Table1[#All],O$1,FALSE),""))</f>
        <v/>
      </c>
      <c r="P599" t="str">
        <f>IF($B599="","",IFERROR(VLOOKUP($B599,[1]!Table1[#All],P$1,FALSE),""))</f>
        <v/>
      </c>
      <c r="Q599" t="str">
        <f>IF($B599="","",IFERROR(VLOOKUP($B599,[1]!Table1[#All],Q$1,FALSE),""))</f>
        <v/>
      </c>
      <c r="R599" t="str">
        <f>IF($B599="","",IFERROR(VLOOKUP($B599,[1]!Table1[#All],R$1,FALSE),""))</f>
        <v/>
      </c>
      <c r="S599" t="str">
        <f>IF($B599="","",IFERROR(VLOOKUP($B599,[1]!Table1[#All],S$1,FALSE),""))</f>
        <v/>
      </c>
      <c r="T599" t="str">
        <f>IF($B599="","",IFERROR(VLOOKUP($B599,[1]!Table1[#All],T$1,FALSE),""))</f>
        <v/>
      </c>
      <c r="U599" t="str">
        <f>IF($B599="","",IFERROR(VLOOKUP($B599,[1]!Table1[#All],U$1,FALSE),""))</f>
        <v/>
      </c>
      <c r="V599" t="str">
        <f>IF($B599="","",IFERROR(VLOOKUP($B599,[1]!Table1[#All],V$1,FALSE),""))</f>
        <v/>
      </c>
      <c r="W599" t="str">
        <f>IF($B599="","",IFERROR(VLOOKUP($B599,[1]!Table1[#All],W$1,FALSE),""))</f>
        <v/>
      </c>
      <c r="X599" t="str">
        <f>IF($B599="","",IFERROR(VLOOKUP($B599,[1]!Table1[#All],X$1,FALSE),""))</f>
        <v/>
      </c>
      <c r="Y599" t="str">
        <f>IF($B599="","",IFERROR(VLOOKUP($B599,[1]!Table1[#All],Y$1,FALSE),""))</f>
        <v/>
      </c>
      <c r="Z599">
        <v>15.257999999999999</v>
      </c>
      <c r="AA599">
        <v>107.845</v>
      </c>
      <c r="AB599">
        <v>2276.1999510000001</v>
      </c>
      <c r="AC599">
        <v>36066.699220000002</v>
      </c>
      <c r="AD599">
        <v>558.8658782</v>
      </c>
      <c r="AE599">
        <v>0.28351471499999997</v>
      </c>
      <c r="AF599">
        <v>1.528403513</v>
      </c>
      <c r="AG599">
        <v>5.3106671729999997</v>
      </c>
      <c r="AH599">
        <v>4.2949551000000002E-2</v>
      </c>
      <c r="AI599">
        <v>2.5722281819999999</v>
      </c>
      <c r="AJ599">
        <v>3.2120169359999999</v>
      </c>
      <c r="AK599">
        <v>9.0161540999999998E-2</v>
      </c>
      <c r="AL599">
        <v>100</v>
      </c>
      <c r="AM599">
        <v>1.7394699999999999E-2</v>
      </c>
      <c r="AN599">
        <v>0.10695122</v>
      </c>
      <c r="AO599">
        <v>2.1040977110000001</v>
      </c>
    </row>
    <row r="600" spans="1:41" x14ac:dyDescent="0.25">
      <c r="A600" t="s">
        <v>627</v>
      </c>
      <c r="B600" t="str">
        <f t="shared" si="10"/>
        <v>204R01748</v>
      </c>
      <c r="D600" t="s">
        <v>93</v>
      </c>
      <c r="F600">
        <v>-121.94080150000001</v>
      </c>
      <c r="G600">
        <v>37.698457660000003</v>
      </c>
      <c r="H600">
        <v>2017</v>
      </c>
      <c r="I600" t="str">
        <f>IF($B600="","",IFERROR(VLOOKUP($B600,[1]!Table1[#All],3,FALSE),""))</f>
        <v/>
      </c>
      <c r="J600" t="str">
        <f>IF($B600="","",IFERROR(VLOOKUP($B600,[1]!Table1[#All],5,FALSE),""))</f>
        <v/>
      </c>
      <c r="K600" t="str">
        <f>IF($B600="","",IFERROR(VLOOKUP($B600,[1]!Table1[#All],7,FALSE),""))</f>
        <v/>
      </c>
      <c r="L600" t="str">
        <f>IF($B600="","",IFERROR(VLOOKUP($B600,[1]!Table1[#All],70,FALSE),""))</f>
        <v/>
      </c>
      <c r="M600">
        <v>9.1316799999999994</v>
      </c>
      <c r="N600" t="str">
        <f>IF($B600="","",IFERROR(VLOOKUP($B600,[1]!Table1[#All],N$1,FALSE),""))</f>
        <v/>
      </c>
      <c r="O600" t="str">
        <f>IF($B600="","",IFERROR(VLOOKUP($B600,[1]!Table1[#All],O$1,FALSE),""))</f>
        <v/>
      </c>
      <c r="P600" t="str">
        <f>IF($B600="","",IFERROR(VLOOKUP($B600,[1]!Table1[#All],P$1,FALSE),""))</f>
        <v/>
      </c>
      <c r="Q600" t="str">
        <f>IF($B600="","",IFERROR(VLOOKUP($B600,[1]!Table1[#All],Q$1,FALSE),""))</f>
        <v/>
      </c>
      <c r="R600" t="str">
        <f>IF($B600="","",IFERROR(VLOOKUP($B600,[1]!Table1[#All],R$1,FALSE),""))</f>
        <v/>
      </c>
      <c r="S600" t="str">
        <f>IF($B600="","",IFERROR(VLOOKUP($B600,[1]!Table1[#All],S$1,FALSE),""))</f>
        <v/>
      </c>
      <c r="T600" t="str">
        <f>IF($B600="","",IFERROR(VLOOKUP($B600,[1]!Table1[#All],T$1,FALSE),""))</f>
        <v/>
      </c>
      <c r="U600" t="str">
        <f>IF($B600="","",IFERROR(VLOOKUP($B600,[1]!Table1[#All],U$1,FALSE),""))</f>
        <v/>
      </c>
      <c r="V600" t="str">
        <f>IF($B600="","",IFERROR(VLOOKUP($B600,[1]!Table1[#All],V$1,FALSE),""))</f>
        <v/>
      </c>
      <c r="W600" t="str">
        <f>IF($B600="","",IFERROR(VLOOKUP($B600,[1]!Table1[#All],W$1,FALSE),""))</f>
        <v/>
      </c>
      <c r="X600" t="str">
        <f>IF($B600="","",IFERROR(VLOOKUP($B600,[1]!Table1[#All],X$1,FALSE),""))</f>
        <v/>
      </c>
      <c r="Y600" t="str">
        <f>IF($B600="","",IFERROR(VLOOKUP($B600,[1]!Table1[#All],Y$1,FALSE),""))</f>
        <v/>
      </c>
      <c r="Z600">
        <v>11.831</v>
      </c>
      <c r="AA600">
        <v>35.399000000000001</v>
      </c>
      <c r="AB600">
        <v>2160.3000489999999</v>
      </c>
      <c r="AC600">
        <v>50244.398439999997</v>
      </c>
      <c r="AD600">
        <v>531.43748089999997</v>
      </c>
      <c r="AE600">
        <v>0.30056044500000001</v>
      </c>
      <c r="AF600">
        <v>1.5281083550000001</v>
      </c>
      <c r="AG600">
        <v>4.5446195530000004</v>
      </c>
      <c r="AH600">
        <v>0.123179122</v>
      </c>
      <c r="AI600">
        <v>10.828190709999999</v>
      </c>
      <c r="AJ600">
        <v>1.9559999699999999</v>
      </c>
      <c r="AK600">
        <v>0.62662501199999998</v>
      </c>
      <c r="AL600">
        <v>100</v>
      </c>
      <c r="AM600">
        <v>-0.870427167</v>
      </c>
      <c r="AN600">
        <v>6.9753447999999996E-2</v>
      </c>
      <c r="AO600">
        <v>0.96055068399999999</v>
      </c>
    </row>
    <row r="601" spans="1:41" x14ac:dyDescent="0.25">
      <c r="A601" t="s">
        <v>628</v>
      </c>
      <c r="B601" t="str">
        <f t="shared" ref="B601:B614" si="11">IF(IFERROR(FIND("R0",A601)=4,FALSE),A601, IF(AP601="","",AP601))</f>
        <v>204R02367</v>
      </c>
      <c r="D601" t="s">
        <v>93</v>
      </c>
      <c r="F601">
        <v>-122.1881564</v>
      </c>
      <c r="G601">
        <v>37.813818359999999</v>
      </c>
      <c r="H601">
        <v>2017</v>
      </c>
      <c r="I601" t="str">
        <f>IF($B601="","",IFERROR(VLOOKUP($B601,[1]!Table1[#All],3,FALSE),""))</f>
        <v/>
      </c>
      <c r="J601" t="str">
        <f>IF($B601="","",IFERROR(VLOOKUP($B601,[1]!Table1[#All],5,FALSE),""))</f>
        <v/>
      </c>
      <c r="K601" t="str">
        <f>IF($B601="","",IFERROR(VLOOKUP($B601,[1]!Table1[#All],7,FALSE),""))</f>
        <v/>
      </c>
      <c r="L601" t="str">
        <f>IF($B601="","",IFERROR(VLOOKUP($B601,[1]!Table1[#All],70,FALSE),""))</f>
        <v/>
      </c>
      <c r="M601">
        <v>0.89330600000000004</v>
      </c>
      <c r="N601" t="str">
        <f>IF($B601="","",IFERROR(VLOOKUP($B601,[1]!Table1[#All],N$1,FALSE),""))</f>
        <v/>
      </c>
      <c r="O601" t="str">
        <f>IF($B601="","",IFERROR(VLOOKUP($B601,[1]!Table1[#All],O$1,FALSE),""))</f>
        <v/>
      </c>
      <c r="P601" t="str">
        <f>IF($B601="","",IFERROR(VLOOKUP($B601,[1]!Table1[#All],P$1,FALSE),""))</f>
        <v/>
      </c>
      <c r="Q601" t="str">
        <f>IF($B601="","",IFERROR(VLOOKUP($B601,[1]!Table1[#All],Q$1,FALSE),""))</f>
        <v/>
      </c>
      <c r="R601" t="str">
        <f>IF($B601="","",IFERROR(VLOOKUP($B601,[1]!Table1[#All],R$1,FALSE),""))</f>
        <v/>
      </c>
      <c r="S601" t="str">
        <f>IF($B601="","",IFERROR(VLOOKUP($B601,[1]!Table1[#All],S$1,FALSE),""))</f>
        <v/>
      </c>
      <c r="T601" t="str">
        <f>IF($B601="","",IFERROR(VLOOKUP($B601,[1]!Table1[#All],T$1,FALSE),""))</f>
        <v/>
      </c>
      <c r="U601" t="str">
        <f>IF($B601="","",IFERROR(VLOOKUP($B601,[1]!Table1[#All],U$1,FALSE),""))</f>
        <v/>
      </c>
      <c r="V601" t="str">
        <f>IF($B601="","",IFERROR(VLOOKUP($B601,[1]!Table1[#All],V$1,FALSE),""))</f>
        <v/>
      </c>
      <c r="W601" t="str">
        <f>IF($B601="","",IFERROR(VLOOKUP($B601,[1]!Table1[#All],W$1,FALSE),""))</f>
        <v/>
      </c>
      <c r="X601" t="str">
        <f>IF($B601="","",IFERROR(VLOOKUP($B601,[1]!Table1[#All],X$1,FALSE),""))</f>
        <v/>
      </c>
      <c r="Y601" t="str">
        <f>IF($B601="","",IFERROR(VLOOKUP($B601,[1]!Table1[#All],Y$1,FALSE),""))</f>
        <v/>
      </c>
      <c r="Z601">
        <v>29.286000000000001</v>
      </c>
      <c r="AA601">
        <v>19.341000000000001</v>
      </c>
      <c r="AB601">
        <v>2012.5</v>
      </c>
      <c r="AC601">
        <v>67825.398440000004</v>
      </c>
      <c r="AD601">
        <v>614.63336179999999</v>
      </c>
      <c r="AE601">
        <v>0.30099999900000002</v>
      </c>
      <c r="AF601">
        <v>1.5299999710000001</v>
      </c>
      <c r="AG601">
        <v>22.366740230000001</v>
      </c>
      <c r="AH601">
        <v>0.105870271</v>
      </c>
      <c r="AI601">
        <v>4.8036288059999999</v>
      </c>
      <c r="AJ601">
        <v>1.9559999699999999</v>
      </c>
      <c r="AK601">
        <v>0.111416766</v>
      </c>
      <c r="AL601">
        <v>100</v>
      </c>
      <c r="AM601">
        <v>-0.91490022999999998</v>
      </c>
      <c r="AN601">
        <v>2.4791349999999999E-3</v>
      </c>
      <c r="AO601">
        <v>-4.8999749000000002E-2</v>
      </c>
    </row>
    <row r="602" spans="1:41" x14ac:dyDescent="0.25">
      <c r="A602" t="s">
        <v>629</v>
      </c>
      <c r="B602" t="str">
        <f t="shared" si="11"/>
        <v>204R02759</v>
      </c>
      <c r="D602" t="s">
        <v>93</v>
      </c>
      <c r="F602">
        <v>-122.0462663</v>
      </c>
      <c r="G602">
        <v>37.567357049999998</v>
      </c>
      <c r="H602">
        <v>2017</v>
      </c>
      <c r="I602" t="str">
        <f>IF($B602="","",IFERROR(VLOOKUP($B602,[1]!Table1[#All],3,FALSE),""))</f>
        <v/>
      </c>
      <c r="J602" t="str">
        <f>IF($B602="","",IFERROR(VLOOKUP($B602,[1]!Table1[#All],5,FALSE),""))</f>
        <v/>
      </c>
      <c r="K602" t="str">
        <f>IF($B602="","",IFERROR(VLOOKUP($B602,[1]!Table1[#All],7,FALSE),""))</f>
        <v/>
      </c>
      <c r="L602" t="str">
        <f>IF($B602="","",IFERROR(VLOOKUP($B602,[1]!Table1[#All],70,FALSE),""))</f>
        <v/>
      </c>
      <c r="M602">
        <v>7.4460600000000001</v>
      </c>
      <c r="N602" t="str">
        <f>IF($B602="","",IFERROR(VLOOKUP($B602,[1]!Table1[#All],N$1,FALSE),""))</f>
        <v/>
      </c>
      <c r="O602" t="str">
        <f>IF($B602="","",IFERROR(VLOOKUP($B602,[1]!Table1[#All],O$1,FALSE),""))</f>
        <v/>
      </c>
      <c r="P602" t="str">
        <f>IF($B602="","",IFERROR(VLOOKUP($B602,[1]!Table1[#All],P$1,FALSE),""))</f>
        <v/>
      </c>
      <c r="Q602" t="str">
        <f>IF($B602="","",IFERROR(VLOOKUP($B602,[1]!Table1[#All],Q$1,FALSE),""))</f>
        <v/>
      </c>
      <c r="R602" t="str">
        <f>IF($B602="","",IFERROR(VLOOKUP($B602,[1]!Table1[#All],R$1,FALSE),""))</f>
        <v/>
      </c>
      <c r="S602" t="str">
        <f>IF($B602="","",IFERROR(VLOOKUP($B602,[1]!Table1[#All],S$1,FALSE),""))</f>
        <v/>
      </c>
      <c r="T602" t="str">
        <f>IF($B602="","",IFERROR(VLOOKUP($B602,[1]!Table1[#All],T$1,FALSE),""))</f>
        <v/>
      </c>
      <c r="U602" t="str">
        <f>IF($B602="","",IFERROR(VLOOKUP($B602,[1]!Table1[#All],U$1,FALSE),""))</f>
        <v/>
      </c>
      <c r="V602" t="str">
        <f>IF($B602="","",IFERROR(VLOOKUP($B602,[1]!Table1[#All],V$1,FALSE),""))</f>
        <v/>
      </c>
      <c r="W602" t="str">
        <f>IF($B602="","",IFERROR(VLOOKUP($B602,[1]!Table1[#All],W$1,FALSE),""))</f>
        <v/>
      </c>
      <c r="X602" t="str">
        <f>IF($B602="","",IFERROR(VLOOKUP($B602,[1]!Table1[#All],X$1,FALSE),""))</f>
        <v/>
      </c>
      <c r="Y602" t="str">
        <f>IF($B602="","",IFERROR(VLOOKUP($B602,[1]!Table1[#All],Y$1,FALSE),""))</f>
        <v/>
      </c>
      <c r="Z602">
        <v>0.67600000000000005</v>
      </c>
      <c r="AA602">
        <v>1.087</v>
      </c>
      <c r="AB602">
        <v>2046.400024</v>
      </c>
      <c r="AC602">
        <v>39410.601560000003</v>
      </c>
      <c r="AD602">
        <v>376.42381499999999</v>
      </c>
      <c r="AE602">
        <v>0.39584802499999999</v>
      </c>
      <c r="AF602">
        <v>1.4789826180000001</v>
      </c>
      <c r="AG602">
        <v>0.96355199800000002</v>
      </c>
      <c r="AH602">
        <v>0.125221998</v>
      </c>
      <c r="AI602">
        <v>1.517078996</v>
      </c>
      <c r="AJ602">
        <v>0.49000000999999999</v>
      </c>
      <c r="AK602">
        <v>0.110409997</v>
      </c>
      <c r="AL602">
        <v>58.3202</v>
      </c>
      <c r="AM602">
        <v>2.1066205500000001</v>
      </c>
      <c r="AN602">
        <v>0.84543102999999997</v>
      </c>
      <c r="AO602">
        <v>0.87192653099999995</v>
      </c>
    </row>
    <row r="603" spans="1:41" x14ac:dyDescent="0.25">
      <c r="A603" t="s">
        <v>630</v>
      </c>
      <c r="B603" t="str">
        <f t="shared" si="11"/>
        <v>204R02975</v>
      </c>
      <c r="D603" t="s">
        <v>93</v>
      </c>
      <c r="F603">
        <v>-122.0544443</v>
      </c>
      <c r="G603">
        <v>37.701686600000002</v>
      </c>
      <c r="H603">
        <v>2017</v>
      </c>
      <c r="I603" t="str">
        <f>IF($B603="","",IFERROR(VLOOKUP($B603,[1]!Table1[#All],3,FALSE),""))</f>
        <v/>
      </c>
      <c r="J603" t="str">
        <f>IF($B603="","",IFERROR(VLOOKUP($B603,[1]!Table1[#All],5,FALSE),""))</f>
        <v/>
      </c>
      <c r="K603" t="str">
        <f>IF($B603="","",IFERROR(VLOOKUP($B603,[1]!Table1[#All],7,FALSE),""))</f>
        <v/>
      </c>
      <c r="L603" t="str">
        <f>IF($B603="","",IFERROR(VLOOKUP($B603,[1]!Table1[#All],70,FALSE),""))</f>
        <v/>
      </c>
      <c r="M603">
        <v>16.628900000000002</v>
      </c>
      <c r="N603" t="str">
        <f>IF($B603="","",IFERROR(VLOOKUP($B603,[1]!Table1[#All],N$1,FALSE),""))</f>
        <v/>
      </c>
      <c r="O603" t="str">
        <f>IF($B603="","",IFERROR(VLOOKUP($B603,[1]!Table1[#All],O$1,FALSE),""))</f>
        <v/>
      </c>
      <c r="P603" t="str">
        <f>IF($B603="","",IFERROR(VLOOKUP($B603,[1]!Table1[#All],P$1,FALSE),""))</f>
        <v/>
      </c>
      <c r="Q603" t="str">
        <f>IF($B603="","",IFERROR(VLOOKUP($B603,[1]!Table1[#All],Q$1,FALSE),""))</f>
        <v/>
      </c>
      <c r="R603" t="str">
        <f>IF($B603="","",IFERROR(VLOOKUP($B603,[1]!Table1[#All],R$1,FALSE),""))</f>
        <v/>
      </c>
      <c r="S603" t="str">
        <f>IF($B603="","",IFERROR(VLOOKUP($B603,[1]!Table1[#All],S$1,FALSE),""))</f>
        <v/>
      </c>
      <c r="T603" t="str">
        <f>IF($B603="","",IFERROR(VLOOKUP($B603,[1]!Table1[#All],T$1,FALSE),""))</f>
        <v/>
      </c>
      <c r="U603" t="str">
        <f>IF($B603="","",IFERROR(VLOOKUP($B603,[1]!Table1[#All],U$1,FALSE),""))</f>
        <v/>
      </c>
      <c r="V603" t="str">
        <f>IF($B603="","",IFERROR(VLOOKUP($B603,[1]!Table1[#All],V$1,FALSE),""))</f>
        <v/>
      </c>
      <c r="W603" t="str">
        <f>IF($B603="","",IFERROR(VLOOKUP($B603,[1]!Table1[#All],W$1,FALSE),""))</f>
        <v/>
      </c>
      <c r="X603" t="str">
        <f>IF($B603="","",IFERROR(VLOOKUP($B603,[1]!Table1[#All],X$1,FALSE),""))</f>
        <v/>
      </c>
      <c r="Y603" t="str">
        <f>IF($B603="","",IFERROR(VLOOKUP($B603,[1]!Table1[#All],Y$1,FALSE),""))</f>
        <v/>
      </c>
      <c r="Z603">
        <v>6.7069999999999999</v>
      </c>
      <c r="AA603">
        <v>52.488999999999997</v>
      </c>
      <c r="AB603">
        <v>2048.1000979999999</v>
      </c>
      <c r="AC603">
        <v>55008.398439999997</v>
      </c>
      <c r="AD603">
        <v>546.01960310000004</v>
      </c>
      <c r="AE603">
        <v>0.30099999900000002</v>
      </c>
      <c r="AF603">
        <v>1.5299988090000001</v>
      </c>
      <c r="AG603">
        <v>2.6634985169999998</v>
      </c>
      <c r="AH603">
        <v>0.119314112</v>
      </c>
      <c r="AI603">
        <v>6.7736944650000002</v>
      </c>
      <c r="AJ603">
        <v>1.9559999699999999</v>
      </c>
      <c r="AK603">
        <v>0.324389504</v>
      </c>
      <c r="AL603">
        <v>100</v>
      </c>
      <c r="AM603">
        <v>-0.84035326300000002</v>
      </c>
      <c r="AN603">
        <v>5.0484959000000003E-2</v>
      </c>
      <c r="AO603">
        <v>1.2208635219999999</v>
      </c>
    </row>
    <row r="604" spans="1:41" x14ac:dyDescent="0.25">
      <c r="A604" t="s">
        <v>631</v>
      </c>
      <c r="B604" t="str">
        <f t="shared" si="11"/>
        <v>204R03033</v>
      </c>
      <c r="D604" t="s">
        <v>93</v>
      </c>
      <c r="F604">
        <v>-121.70889320000001</v>
      </c>
      <c r="G604">
        <v>37.693980000000003</v>
      </c>
      <c r="H604">
        <v>2017</v>
      </c>
      <c r="I604" t="str">
        <f>IF($B604="","",IFERROR(VLOOKUP($B604,[1]!Table1[#All],3,FALSE),""))</f>
        <v/>
      </c>
      <c r="J604" t="str">
        <f>IF($B604="","",IFERROR(VLOOKUP($B604,[1]!Table1[#All],5,FALSE),""))</f>
        <v/>
      </c>
      <c r="K604" t="str">
        <f>IF($B604="","",IFERROR(VLOOKUP($B604,[1]!Table1[#All],7,FALSE),""))</f>
        <v/>
      </c>
      <c r="L604" t="str">
        <f>IF($B604="","",IFERROR(VLOOKUP($B604,[1]!Table1[#All],70,FALSE),""))</f>
        <v/>
      </c>
      <c r="M604">
        <v>18.1248</v>
      </c>
      <c r="N604" t="str">
        <f>IF($B604="","",IFERROR(VLOOKUP($B604,[1]!Table1[#All],N$1,FALSE),""))</f>
        <v/>
      </c>
      <c r="O604" t="str">
        <f>IF($B604="","",IFERROR(VLOOKUP($B604,[1]!Table1[#All],O$1,FALSE),""))</f>
        <v/>
      </c>
      <c r="P604" t="str">
        <f>IF($B604="","",IFERROR(VLOOKUP($B604,[1]!Table1[#All],P$1,FALSE),""))</f>
        <v/>
      </c>
      <c r="Q604" t="str">
        <f>IF($B604="","",IFERROR(VLOOKUP($B604,[1]!Table1[#All],Q$1,FALSE),""))</f>
        <v/>
      </c>
      <c r="R604" t="str">
        <f>IF($B604="","",IFERROR(VLOOKUP($B604,[1]!Table1[#All],R$1,FALSE),""))</f>
        <v/>
      </c>
      <c r="S604" t="str">
        <f>IF($B604="","",IFERROR(VLOOKUP($B604,[1]!Table1[#All],S$1,FALSE),""))</f>
        <v/>
      </c>
      <c r="T604" t="str">
        <f>IF($B604="","",IFERROR(VLOOKUP($B604,[1]!Table1[#All],T$1,FALSE),""))</f>
        <v/>
      </c>
      <c r="U604" t="str">
        <f>IF($B604="","",IFERROR(VLOOKUP($B604,[1]!Table1[#All],U$1,FALSE),""))</f>
        <v/>
      </c>
      <c r="V604" t="str">
        <f>IF($B604="","",IFERROR(VLOOKUP($B604,[1]!Table1[#All],V$1,FALSE),""))</f>
        <v/>
      </c>
      <c r="W604" t="str">
        <f>IF($B604="","",IFERROR(VLOOKUP($B604,[1]!Table1[#All],W$1,FALSE),""))</f>
        <v/>
      </c>
      <c r="X604" t="str">
        <f>IF($B604="","",IFERROR(VLOOKUP($B604,[1]!Table1[#All],X$1,FALSE),""))</f>
        <v/>
      </c>
      <c r="Y604" t="str">
        <f>IF($B604="","",IFERROR(VLOOKUP($B604,[1]!Table1[#All],Y$1,FALSE),""))</f>
        <v/>
      </c>
      <c r="Z604">
        <v>17.649000000000001</v>
      </c>
      <c r="AA604">
        <v>40.923000000000002</v>
      </c>
      <c r="AB604">
        <v>2264.8000489999999</v>
      </c>
      <c r="AC604">
        <v>35805.5</v>
      </c>
      <c r="AD604">
        <v>502.28888790000002</v>
      </c>
      <c r="AE604">
        <v>0.27385393699999999</v>
      </c>
      <c r="AF604">
        <v>1.4133708009999999</v>
      </c>
      <c r="AG604">
        <v>5.2709512949999997</v>
      </c>
      <c r="AH604">
        <v>0.11381530199999999</v>
      </c>
      <c r="AI604">
        <v>14.39958596</v>
      </c>
      <c r="AJ604">
        <v>0.60978949999999998</v>
      </c>
      <c r="AK604">
        <v>1.032838452</v>
      </c>
      <c r="AL604">
        <v>100</v>
      </c>
      <c r="AM604">
        <v>-0.200117509</v>
      </c>
      <c r="AN604">
        <v>0.20299214900000001</v>
      </c>
      <c r="AO604">
        <v>1.258273223</v>
      </c>
    </row>
    <row r="605" spans="1:41" x14ac:dyDescent="0.25">
      <c r="A605" t="s">
        <v>606</v>
      </c>
      <c r="B605" t="str">
        <f t="shared" si="11"/>
        <v>204R03135</v>
      </c>
      <c r="D605" t="s">
        <v>93</v>
      </c>
      <c r="F605">
        <v>-122.2159025</v>
      </c>
      <c r="G605">
        <v>37.805092649999999</v>
      </c>
      <c r="H605">
        <v>2017</v>
      </c>
      <c r="I605" t="str">
        <f>IF($B605="","",IFERROR(VLOOKUP($B605,[1]!Table1[#All],3,FALSE),""))</f>
        <v/>
      </c>
      <c r="J605" t="str">
        <f>IF($B605="","",IFERROR(VLOOKUP($B605,[1]!Table1[#All],5,FALSE),""))</f>
        <v/>
      </c>
      <c r="K605" t="str">
        <f>IF($B605="","",IFERROR(VLOOKUP($B605,[1]!Table1[#All],7,FALSE),""))</f>
        <v/>
      </c>
      <c r="L605" t="str">
        <f>IF($B605="","",IFERROR(VLOOKUP($B605,[1]!Table1[#All],70,FALSE),""))</f>
        <v/>
      </c>
      <c r="M605">
        <v>7.2718600000000002</v>
      </c>
      <c r="N605" t="str">
        <f>IF($B605="","",IFERROR(VLOOKUP($B605,[1]!Table1[#All],N$1,FALSE),""))</f>
        <v/>
      </c>
      <c r="O605" t="str">
        <f>IF($B605="","",IFERROR(VLOOKUP($B605,[1]!Table1[#All],O$1,FALSE),""))</f>
        <v/>
      </c>
      <c r="P605" t="str">
        <f>IF($B605="","",IFERROR(VLOOKUP($B605,[1]!Table1[#All],P$1,FALSE),""))</f>
        <v/>
      </c>
      <c r="Q605" t="str">
        <f>IF($B605="","",IFERROR(VLOOKUP($B605,[1]!Table1[#All],Q$1,FALSE),""))</f>
        <v/>
      </c>
      <c r="R605" t="str">
        <f>IF($B605="","",IFERROR(VLOOKUP($B605,[1]!Table1[#All],R$1,FALSE),""))</f>
        <v/>
      </c>
      <c r="S605" t="str">
        <f>IF($B605="","",IFERROR(VLOOKUP($B605,[1]!Table1[#All],S$1,FALSE),""))</f>
        <v/>
      </c>
      <c r="T605" t="str">
        <f>IF($B605="","",IFERROR(VLOOKUP($B605,[1]!Table1[#All],T$1,FALSE),""))</f>
        <v/>
      </c>
      <c r="U605" t="str">
        <f>IF($B605="","",IFERROR(VLOOKUP($B605,[1]!Table1[#All],U$1,FALSE),""))</f>
        <v/>
      </c>
      <c r="V605" t="str">
        <f>IF($B605="","",IFERROR(VLOOKUP($B605,[1]!Table1[#All],V$1,FALSE),""))</f>
        <v/>
      </c>
      <c r="W605" t="str">
        <f>IF($B605="","",IFERROR(VLOOKUP($B605,[1]!Table1[#All],W$1,FALSE),""))</f>
        <v/>
      </c>
      <c r="X605" t="str">
        <f>IF($B605="","",IFERROR(VLOOKUP($B605,[1]!Table1[#All],X$1,FALSE),""))</f>
        <v/>
      </c>
      <c r="Y605" t="str">
        <f>IF($B605="","",IFERROR(VLOOKUP($B605,[1]!Table1[#All],Y$1,FALSE),""))</f>
        <v/>
      </c>
      <c r="Z605">
        <v>6.1749999999999998</v>
      </c>
      <c r="AA605">
        <v>40.905000000000001</v>
      </c>
      <c r="AB605">
        <v>1954.6999510000001</v>
      </c>
      <c r="AC605">
        <v>60451.300779999998</v>
      </c>
      <c r="AD605">
        <v>635.98572650000006</v>
      </c>
      <c r="AE605">
        <v>0.30133722200000002</v>
      </c>
      <c r="AF605">
        <v>1.5304031149999999</v>
      </c>
      <c r="AG605">
        <v>14.733860549999999</v>
      </c>
      <c r="AH605">
        <v>0.117840531</v>
      </c>
      <c r="AI605">
        <v>6.591809853</v>
      </c>
      <c r="AJ605">
        <v>1.8326896290000001</v>
      </c>
      <c r="AK605">
        <v>0.213544502</v>
      </c>
      <c r="AL605">
        <v>100</v>
      </c>
      <c r="AM605">
        <v>-0.70408272299999997</v>
      </c>
      <c r="AN605">
        <v>3.3532155000000001E-2</v>
      </c>
      <c r="AO605">
        <v>0.86164550900000003</v>
      </c>
    </row>
    <row r="606" spans="1:41" x14ac:dyDescent="0.25">
      <c r="A606" t="s">
        <v>632</v>
      </c>
      <c r="B606" t="str">
        <f t="shared" si="11"/>
        <v>204R03183</v>
      </c>
      <c r="D606" t="s">
        <v>93</v>
      </c>
      <c r="F606">
        <v>-122.03586439999999</v>
      </c>
      <c r="G606">
        <v>37.658551979999999</v>
      </c>
      <c r="H606">
        <v>2017</v>
      </c>
      <c r="I606" t="str">
        <f>IF($B606="","",IFERROR(VLOOKUP($B606,[1]!Table1[#All],3,FALSE),""))</f>
        <v/>
      </c>
      <c r="J606" t="str">
        <f>IF($B606="","",IFERROR(VLOOKUP($B606,[1]!Table1[#All],5,FALSE),""))</f>
        <v/>
      </c>
      <c r="K606" t="str">
        <f>IF($B606="","",IFERROR(VLOOKUP($B606,[1]!Table1[#All],7,FALSE),""))</f>
        <v/>
      </c>
      <c r="L606" t="str">
        <f>IF($B606="","",IFERROR(VLOOKUP($B606,[1]!Table1[#All],70,FALSE),""))</f>
        <v/>
      </c>
      <c r="M606">
        <v>1.2847999999999999</v>
      </c>
      <c r="N606" t="str">
        <f>IF($B606="","",IFERROR(VLOOKUP($B606,[1]!Table1[#All],N$1,FALSE),""))</f>
        <v/>
      </c>
      <c r="O606" t="str">
        <f>IF($B606="","",IFERROR(VLOOKUP($B606,[1]!Table1[#All],O$1,FALSE),""))</f>
        <v/>
      </c>
      <c r="P606" t="str">
        <f>IF($B606="","",IFERROR(VLOOKUP($B606,[1]!Table1[#All],P$1,FALSE),""))</f>
        <v/>
      </c>
      <c r="Q606" t="str">
        <f>IF($B606="","",IFERROR(VLOOKUP($B606,[1]!Table1[#All],Q$1,FALSE),""))</f>
        <v/>
      </c>
      <c r="R606" t="str">
        <f>IF($B606="","",IFERROR(VLOOKUP($B606,[1]!Table1[#All],R$1,FALSE),""))</f>
        <v/>
      </c>
      <c r="S606" t="str">
        <f>IF($B606="","",IFERROR(VLOOKUP($B606,[1]!Table1[#All],S$1,FALSE),""))</f>
        <v/>
      </c>
      <c r="T606" t="str">
        <f>IF($B606="","",IFERROR(VLOOKUP($B606,[1]!Table1[#All],T$1,FALSE),""))</f>
        <v/>
      </c>
      <c r="U606" t="str">
        <f>IF($B606="","",IFERROR(VLOOKUP($B606,[1]!Table1[#All],U$1,FALSE),""))</f>
        <v/>
      </c>
      <c r="V606" t="str">
        <f>IF($B606="","",IFERROR(VLOOKUP($B606,[1]!Table1[#All],V$1,FALSE),""))</f>
        <v/>
      </c>
      <c r="W606" t="str">
        <f>IF($B606="","",IFERROR(VLOOKUP($B606,[1]!Table1[#All],W$1,FALSE),""))</f>
        <v/>
      </c>
      <c r="X606" t="str">
        <f>IF($B606="","",IFERROR(VLOOKUP($B606,[1]!Table1[#All],X$1,FALSE),""))</f>
        <v/>
      </c>
      <c r="Y606" t="str">
        <f>IF($B606="","",IFERROR(VLOOKUP($B606,[1]!Table1[#All],Y$1,FALSE),""))</f>
        <v/>
      </c>
      <c r="Z606">
        <v>18.707000000000001</v>
      </c>
      <c r="AA606">
        <v>22.495000000000001</v>
      </c>
      <c r="AB606">
        <v>2043.900024</v>
      </c>
      <c r="AC606">
        <v>55283.601560000003</v>
      </c>
      <c r="AD606">
        <v>527.29998780000005</v>
      </c>
      <c r="AE606">
        <v>0.30099999900000002</v>
      </c>
      <c r="AF606">
        <v>1.5299999710000001</v>
      </c>
      <c r="AG606">
        <v>3.1223609450000001</v>
      </c>
      <c r="AH606">
        <v>0.13397200400000001</v>
      </c>
      <c r="AI606">
        <v>5.2178778650000002</v>
      </c>
      <c r="AJ606">
        <v>1.9559999699999999</v>
      </c>
      <c r="AK606">
        <v>7.5320996000000001E-2</v>
      </c>
      <c r="AL606">
        <v>100</v>
      </c>
      <c r="AM606">
        <v>-1.0286823510000001</v>
      </c>
      <c r="AN606">
        <v>6.7110002000000002E-2</v>
      </c>
      <c r="AO606">
        <v>0.108835528</v>
      </c>
    </row>
    <row r="607" spans="1:41" x14ac:dyDescent="0.25">
      <c r="A607" t="s">
        <v>633</v>
      </c>
      <c r="B607" t="str">
        <f t="shared" si="11"/>
        <v>204R03199</v>
      </c>
      <c r="D607" t="s">
        <v>93</v>
      </c>
      <c r="F607">
        <v>-122.11191119999999</v>
      </c>
      <c r="G607">
        <v>37.68572777</v>
      </c>
      <c r="H607">
        <v>2017</v>
      </c>
      <c r="I607" t="str">
        <f>IF($B607="","",IFERROR(VLOOKUP($B607,[1]!Table1[#All],3,FALSE),""))</f>
        <v/>
      </c>
      <c r="J607" t="str">
        <f>IF($B607="","",IFERROR(VLOOKUP($B607,[1]!Table1[#All],5,FALSE),""))</f>
        <v/>
      </c>
      <c r="K607" t="str">
        <f>IF($B607="","",IFERROR(VLOOKUP($B607,[1]!Table1[#All],7,FALSE),""))</f>
        <v/>
      </c>
      <c r="L607" t="str">
        <f>IF($B607="","",IFERROR(VLOOKUP($B607,[1]!Table1[#All],70,FALSE),""))</f>
        <v/>
      </c>
      <c r="M607">
        <v>121.03400000000001</v>
      </c>
      <c r="N607" t="str">
        <f>IF($B607="","",IFERROR(VLOOKUP($B607,[1]!Table1[#All],N$1,FALSE),""))</f>
        <v/>
      </c>
      <c r="O607" t="str">
        <f>IF($B607="","",IFERROR(VLOOKUP($B607,[1]!Table1[#All],O$1,FALSE),""))</f>
        <v/>
      </c>
      <c r="P607" t="str">
        <f>IF($B607="","",IFERROR(VLOOKUP($B607,[1]!Table1[#All],P$1,FALSE),""))</f>
        <v/>
      </c>
      <c r="Q607" t="str">
        <f>IF($B607="","",IFERROR(VLOOKUP($B607,[1]!Table1[#All],Q$1,FALSE),""))</f>
        <v/>
      </c>
      <c r="R607" t="str">
        <f>IF($B607="","",IFERROR(VLOOKUP($B607,[1]!Table1[#All],R$1,FALSE),""))</f>
        <v/>
      </c>
      <c r="S607" t="str">
        <f>IF($B607="","",IFERROR(VLOOKUP($B607,[1]!Table1[#All],S$1,FALSE),""))</f>
        <v/>
      </c>
      <c r="T607" t="str">
        <f>IF($B607="","",IFERROR(VLOOKUP($B607,[1]!Table1[#All],T$1,FALSE),""))</f>
        <v/>
      </c>
      <c r="U607" t="str">
        <f>IF($B607="","",IFERROR(VLOOKUP($B607,[1]!Table1[#All],U$1,FALSE),""))</f>
        <v/>
      </c>
      <c r="V607" t="str">
        <f>IF($B607="","",IFERROR(VLOOKUP($B607,[1]!Table1[#All],V$1,FALSE),""))</f>
        <v/>
      </c>
      <c r="W607" t="str">
        <f>IF($B607="","",IFERROR(VLOOKUP($B607,[1]!Table1[#All],W$1,FALSE),""))</f>
        <v/>
      </c>
      <c r="X607" t="str">
        <f>IF($B607="","",IFERROR(VLOOKUP($B607,[1]!Table1[#All],X$1,FALSE),""))</f>
        <v/>
      </c>
      <c r="Y607" t="str">
        <f>IF($B607="","",IFERROR(VLOOKUP($B607,[1]!Table1[#All],Y$1,FALSE),""))</f>
        <v/>
      </c>
      <c r="Z607">
        <v>1.056</v>
      </c>
      <c r="AA607">
        <v>58.14</v>
      </c>
      <c r="AB607">
        <v>1945.3000489999999</v>
      </c>
      <c r="AC607">
        <v>46858.5</v>
      </c>
      <c r="AD607">
        <v>521.42416030000004</v>
      </c>
      <c r="AE607">
        <v>0.30095009</v>
      </c>
      <c r="AF607">
        <v>1.5234804310000001</v>
      </c>
      <c r="AG607">
        <v>3.8312582609999999</v>
      </c>
      <c r="AH607">
        <v>0.123038578</v>
      </c>
      <c r="AI607">
        <v>7.2698935640000002</v>
      </c>
      <c r="AJ607">
        <v>1.824390169</v>
      </c>
      <c r="AK607">
        <v>0.35009886200000001</v>
      </c>
      <c r="AL607">
        <v>100</v>
      </c>
      <c r="AM607">
        <v>-0.691703607</v>
      </c>
      <c r="AN607">
        <v>0.116578181</v>
      </c>
      <c r="AO607">
        <v>2.082907386</v>
      </c>
    </row>
    <row r="608" spans="1:41" x14ac:dyDescent="0.25">
      <c r="A608" t="s">
        <v>634</v>
      </c>
      <c r="B608" t="str">
        <f t="shared" si="11"/>
        <v>204R03295</v>
      </c>
      <c r="D608" t="s">
        <v>93</v>
      </c>
      <c r="F608">
        <v>-122.07747929999999</v>
      </c>
      <c r="G608">
        <v>37.64735941</v>
      </c>
      <c r="H608">
        <v>2017</v>
      </c>
      <c r="I608" t="str">
        <f>IF($B608="","",IFERROR(VLOOKUP($B608,[1]!Table1[#All],3,FALSE),""))</f>
        <v/>
      </c>
      <c r="J608" t="str">
        <f>IF($B608="","",IFERROR(VLOOKUP($B608,[1]!Table1[#All],5,FALSE),""))</f>
        <v/>
      </c>
      <c r="K608" t="str">
        <f>IF($B608="","",IFERROR(VLOOKUP($B608,[1]!Table1[#All],7,FALSE),""))</f>
        <v/>
      </c>
      <c r="L608" t="str">
        <f>IF($B608="","",IFERROR(VLOOKUP($B608,[1]!Table1[#All],70,FALSE),""))</f>
        <v/>
      </c>
      <c r="M608">
        <v>10.507300000000001</v>
      </c>
      <c r="N608" t="str">
        <f>IF($B608="","",IFERROR(VLOOKUP($B608,[1]!Table1[#All],N$1,FALSE),""))</f>
        <v/>
      </c>
      <c r="O608" t="str">
        <f>IF($B608="","",IFERROR(VLOOKUP($B608,[1]!Table1[#All],O$1,FALSE),""))</f>
        <v/>
      </c>
      <c r="P608" t="str">
        <f>IF($B608="","",IFERROR(VLOOKUP($B608,[1]!Table1[#All],P$1,FALSE),""))</f>
        <v/>
      </c>
      <c r="Q608" t="str">
        <f>IF($B608="","",IFERROR(VLOOKUP($B608,[1]!Table1[#All],Q$1,FALSE),""))</f>
        <v/>
      </c>
      <c r="R608" t="str">
        <f>IF($B608="","",IFERROR(VLOOKUP($B608,[1]!Table1[#All],R$1,FALSE),""))</f>
        <v/>
      </c>
      <c r="S608" t="str">
        <f>IF($B608="","",IFERROR(VLOOKUP($B608,[1]!Table1[#All],S$1,FALSE),""))</f>
        <v/>
      </c>
      <c r="T608" t="str">
        <f>IF($B608="","",IFERROR(VLOOKUP($B608,[1]!Table1[#All],T$1,FALSE),""))</f>
        <v/>
      </c>
      <c r="U608" t="str">
        <f>IF($B608="","",IFERROR(VLOOKUP($B608,[1]!Table1[#All],U$1,FALSE),""))</f>
        <v/>
      </c>
      <c r="V608" t="str">
        <f>IF($B608="","",IFERROR(VLOOKUP($B608,[1]!Table1[#All],V$1,FALSE),""))</f>
        <v/>
      </c>
      <c r="W608" t="str">
        <f>IF($B608="","",IFERROR(VLOOKUP($B608,[1]!Table1[#All],W$1,FALSE),""))</f>
        <v/>
      </c>
      <c r="X608" t="str">
        <f>IF($B608="","",IFERROR(VLOOKUP($B608,[1]!Table1[#All],X$1,FALSE),""))</f>
        <v/>
      </c>
      <c r="Y608" t="str">
        <f>IF($B608="","",IFERROR(VLOOKUP($B608,[1]!Table1[#All],Y$1,FALSE),""))</f>
        <v/>
      </c>
      <c r="Z608">
        <v>1.458</v>
      </c>
      <c r="AA608">
        <v>39.219000000000001</v>
      </c>
      <c r="AB608">
        <v>1989.1999510000001</v>
      </c>
      <c r="AC608">
        <v>47518.199220000002</v>
      </c>
      <c r="AD608">
        <v>453.10000309999998</v>
      </c>
      <c r="AE608">
        <v>0.29560978700000001</v>
      </c>
      <c r="AF608">
        <v>1.51925986</v>
      </c>
      <c r="AG608">
        <v>8.4136500709999993</v>
      </c>
      <c r="AH608">
        <v>0.120913725</v>
      </c>
      <c r="AI608">
        <v>3.7386529990000001</v>
      </c>
      <c r="AJ608">
        <v>1.3723695410000001</v>
      </c>
      <c r="AK608">
        <v>9.8341319999999996E-2</v>
      </c>
      <c r="AL608">
        <v>100</v>
      </c>
      <c r="AM608">
        <v>-5.8832777000000003E-2</v>
      </c>
      <c r="AN608">
        <v>0.28428881099999997</v>
      </c>
      <c r="AO608">
        <v>1.021491132</v>
      </c>
    </row>
    <row r="609" spans="1:41" x14ac:dyDescent="0.25">
      <c r="A609" t="s">
        <v>635</v>
      </c>
      <c r="B609" t="str">
        <f t="shared" si="11"/>
        <v>204R03327</v>
      </c>
      <c r="D609" t="s">
        <v>93</v>
      </c>
      <c r="F609">
        <v>-121.8300601</v>
      </c>
      <c r="G609">
        <v>37.698171389999999</v>
      </c>
      <c r="H609">
        <v>2017</v>
      </c>
      <c r="I609" t="str">
        <f>IF($B609="","",IFERROR(VLOOKUP($B609,[1]!Table1[#All],3,FALSE),""))</f>
        <v/>
      </c>
      <c r="J609" t="str">
        <f>IF($B609="","",IFERROR(VLOOKUP($B609,[1]!Table1[#All],5,FALSE),""))</f>
        <v/>
      </c>
      <c r="K609" t="str">
        <f>IF($B609="","",IFERROR(VLOOKUP($B609,[1]!Table1[#All],7,FALSE),""))</f>
        <v/>
      </c>
      <c r="L609" t="str">
        <f>IF($B609="","",IFERROR(VLOOKUP($B609,[1]!Table1[#All],70,FALSE),""))</f>
        <v/>
      </c>
      <c r="M609">
        <v>202.96299999999999</v>
      </c>
      <c r="N609" t="str">
        <f>IF($B609="","",IFERROR(VLOOKUP($B609,[1]!Table1[#All],N$1,FALSE),""))</f>
        <v/>
      </c>
      <c r="O609" t="str">
        <f>IF($B609="","",IFERROR(VLOOKUP($B609,[1]!Table1[#All],O$1,FALSE),""))</f>
        <v/>
      </c>
      <c r="P609" t="str">
        <f>IF($B609="","",IFERROR(VLOOKUP($B609,[1]!Table1[#All],P$1,FALSE),""))</f>
        <v/>
      </c>
      <c r="Q609" t="str">
        <f>IF($B609="","",IFERROR(VLOOKUP($B609,[1]!Table1[#All],Q$1,FALSE),""))</f>
        <v/>
      </c>
      <c r="R609" t="str">
        <f>IF($B609="","",IFERROR(VLOOKUP($B609,[1]!Table1[#All],R$1,FALSE),""))</f>
        <v/>
      </c>
      <c r="S609" t="str">
        <f>IF($B609="","",IFERROR(VLOOKUP($B609,[1]!Table1[#All],S$1,FALSE),""))</f>
        <v/>
      </c>
      <c r="T609" t="str">
        <f>IF($B609="","",IFERROR(VLOOKUP($B609,[1]!Table1[#All],T$1,FALSE),""))</f>
        <v/>
      </c>
      <c r="U609" t="str">
        <f>IF($B609="","",IFERROR(VLOOKUP($B609,[1]!Table1[#All],U$1,FALSE),""))</f>
        <v/>
      </c>
      <c r="V609" t="str">
        <f>IF($B609="","",IFERROR(VLOOKUP($B609,[1]!Table1[#All],V$1,FALSE),""))</f>
        <v/>
      </c>
      <c r="W609" t="str">
        <f>IF($B609="","",IFERROR(VLOOKUP($B609,[1]!Table1[#All],W$1,FALSE),""))</f>
        <v/>
      </c>
      <c r="X609" t="str">
        <f>IF($B609="","",IFERROR(VLOOKUP($B609,[1]!Table1[#All],X$1,FALSE),""))</f>
        <v/>
      </c>
      <c r="Y609" t="str">
        <f>IF($B609="","",IFERROR(VLOOKUP($B609,[1]!Table1[#All],Y$1,FALSE),""))</f>
        <v/>
      </c>
      <c r="Z609">
        <v>11.311</v>
      </c>
      <c r="AA609">
        <v>78.286000000000001</v>
      </c>
      <c r="AB609">
        <v>2269</v>
      </c>
      <c r="AC609">
        <v>38373.5</v>
      </c>
      <c r="AD609">
        <v>471.03793200000001</v>
      </c>
      <c r="AE609">
        <v>0.27435657800000002</v>
      </c>
      <c r="AF609">
        <v>1.444031576</v>
      </c>
      <c r="AG609">
        <v>2.989490628</v>
      </c>
      <c r="AH609">
        <v>0.111676424</v>
      </c>
      <c r="AI609">
        <v>7.7985684429999997</v>
      </c>
      <c r="AJ609">
        <v>1.3813712</v>
      </c>
      <c r="AK609">
        <v>0.50083858599999997</v>
      </c>
      <c r="AL609">
        <v>100</v>
      </c>
      <c r="AM609">
        <v>0.34390004800000001</v>
      </c>
      <c r="AN609">
        <v>0.33275244599999998</v>
      </c>
      <c r="AO609">
        <v>2.3074168739999998</v>
      </c>
    </row>
    <row r="610" spans="1:41" x14ac:dyDescent="0.25">
      <c r="A610" t="s">
        <v>636</v>
      </c>
      <c r="B610" t="str">
        <f t="shared" si="11"/>
        <v>204R03391</v>
      </c>
      <c r="D610" t="s">
        <v>93</v>
      </c>
      <c r="F610">
        <v>-122.180436</v>
      </c>
      <c r="G610">
        <v>37.759924689999998</v>
      </c>
      <c r="H610">
        <v>2017</v>
      </c>
      <c r="I610" t="str">
        <f>IF($B610="","",IFERROR(VLOOKUP($B610,[1]!Table1[#All],3,FALSE),""))</f>
        <v/>
      </c>
      <c r="J610" t="str">
        <f>IF($B610="","",IFERROR(VLOOKUP($B610,[1]!Table1[#All],5,FALSE),""))</f>
        <v/>
      </c>
      <c r="K610" t="str">
        <f>IF($B610="","",IFERROR(VLOOKUP($B610,[1]!Table1[#All],7,FALSE),""))</f>
        <v/>
      </c>
      <c r="L610" t="str">
        <f>IF($B610="","",IFERROR(VLOOKUP($B610,[1]!Table1[#All],70,FALSE),""))</f>
        <v/>
      </c>
      <c r="M610">
        <v>14.147500000000001</v>
      </c>
      <c r="N610" t="str">
        <f>IF($B610="","",IFERROR(VLOOKUP($B610,[1]!Table1[#All],N$1,FALSE),""))</f>
        <v/>
      </c>
      <c r="O610" t="str">
        <f>IF($B610="","",IFERROR(VLOOKUP($B610,[1]!Table1[#All],O$1,FALSE),""))</f>
        <v/>
      </c>
      <c r="P610" t="str">
        <f>IF($B610="","",IFERROR(VLOOKUP($B610,[1]!Table1[#All],P$1,FALSE),""))</f>
        <v/>
      </c>
      <c r="Q610" t="str">
        <f>IF($B610="","",IFERROR(VLOOKUP($B610,[1]!Table1[#All],Q$1,FALSE),""))</f>
        <v/>
      </c>
      <c r="R610" t="str">
        <f>IF($B610="","",IFERROR(VLOOKUP($B610,[1]!Table1[#All],R$1,FALSE),""))</f>
        <v/>
      </c>
      <c r="S610" t="str">
        <f>IF($B610="","",IFERROR(VLOOKUP($B610,[1]!Table1[#All],S$1,FALSE),""))</f>
        <v/>
      </c>
      <c r="T610" t="str">
        <f>IF($B610="","",IFERROR(VLOOKUP($B610,[1]!Table1[#All],T$1,FALSE),""))</f>
        <v/>
      </c>
      <c r="U610" t="str">
        <f>IF($B610="","",IFERROR(VLOOKUP($B610,[1]!Table1[#All],U$1,FALSE),""))</f>
        <v/>
      </c>
      <c r="V610" t="str">
        <f>IF($B610="","",IFERROR(VLOOKUP($B610,[1]!Table1[#All],V$1,FALSE),""))</f>
        <v/>
      </c>
      <c r="W610" t="str">
        <f>IF($B610="","",IFERROR(VLOOKUP($B610,[1]!Table1[#All],W$1,FALSE),""))</f>
        <v/>
      </c>
      <c r="X610" t="str">
        <f>IF($B610="","",IFERROR(VLOOKUP($B610,[1]!Table1[#All],X$1,FALSE),""))</f>
        <v/>
      </c>
      <c r="Y610" t="str">
        <f>IF($B610="","",IFERROR(VLOOKUP($B610,[1]!Table1[#All],Y$1,FALSE),""))</f>
        <v/>
      </c>
      <c r="Z610">
        <v>0.94299999999999995</v>
      </c>
      <c r="AA610">
        <v>36.94</v>
      </c>
      <c r="AB610">
        <v>1943.1999510000001</v>
      </c>
      <c r="AC610">
        <v>57795.601560000003</v>
      </c>
      <c r="AD610">
        <v>593.45952499999999</v>
      </c>
      <c r="AE610">
        <v>0.29906711499999999</v>
      </c>
      <c r="AF610">
        <v>1.5261652999999999</v>
      </c>
      <c r="AG610">
        <v>4.2675251779999996</v>
      </c>
      <c r="AH610">
        <v>0.14617614600000001</v>
      </c>
      <c r="AI610">
        <v>6.3743052320000002</v>
      </c>
      <c r="AJ610">
        <v>1.7289106869999999</v>
      </c>
      <c r="AK610">
        <v>7.1991665999999996E-2</v>
      </c>
      <c r="AL610">
        <v>100</v>
      </c>
      <c r="AM610">
        <v>1.1593564000000001E-2</v>
      </c>
      <c r="AN610">
        <v>0.18143915499999999</v>
      </c>
      <c r="AO610">
        <v>1.150679703</v>
      </c>
    </row>
    <row r="611" spans="1:41" x14ac:dyDescent="0.25">
      <c r="A611" t="s">
        <v>637</v>
      </c>
      <c r="B611" t="str">
        <f t="shared" si="11"/>
        <v>204R03399</v>
      </c>
      <c r="D611" t="s">
        <v>93</v>
      </c>
      <c r="F611">
        <v>-122.07285640000001</v>
      </c>
      <c r="G611">
        <v>37.618853590000001</v>
      </c>
      <c r="H611">
        <v>2017</v>
      </c>
      <c r="I611" t="str">
        <f>IF($B611="","",IFERROR(VLOOKUP($B611,[1]!Table1[#All],3,FALSE),""))</f>
        <v/>
      </c>
      <c r="J611" t="str">
        <f>IF($B611="","",IFERROR(VLOOKUP($B611,[1]!Table1[#All],5,FALSE),""))</f>
        <v/>
      </c>
      <c r="K611" t="str">
        <f>IF($B611="","",IFERROR(VLOOKUP($B611,[1]!Table1[#All],7,FALSE),""))</f>
        <v/>
      </c>
      <c r="L611" t="str">
        <f>IF($B611="","",IFERROR(VLOOKUP($B611,[1]!Table1[#All],70,FALSE),""))</f>
        <v/>
      </c>
      <c r="M611">
        <v>20.9709</v>
      </c>
      <c r="N611" t="str">
        <f>IF($B611="","",IFERROR(VLOOKUP($B611,[1]!Table1[#All],N$1,FALSE),""))</f>
        <v/>
      </c>
      <c r="O611" t="str">
        <f>IF($B611="","",IFERROR(VLOOKUP($B611,[1]!Table1[#All],O$1,FALSE),""))</f>
        <v/>
      </c>
      <c r="P611" t="str">
        <f>IF($B611="","",IFERROR(VLOOKUP($B611,[1]!Table1[#All],P$1,FALSE),""))</f>
        <v/>
      </c>
      <c r="Q611" t="str">
        <f>IF($B611="","",IFERROR(VLOOKUP($B611,[1]!Table1[#All],Q$1,FALSE),""))</f>
        <v/>
      </c>
      <c r="R611" t="str">
        <f>IF($B611="","",IFERROR(VLOOKUP($B611,[1]!Table1[#All],R$1,FALSE),""))</f>
        <v/>
      </c>
      <c r="S611" t="str">
        <f>IF($B611="","",IFERROR(VLOOKUP($B611,[1]!Table1[#All],S$1,FALSE),""))</f>
        <v/>
      </c>
      <c r="T611" t="str">
        <f>IF($B611="","",IFERROR(VLOOKUP($B611,[1]!Table1[#All],T$1,FALSE),""))</f>
        <v/>
      </c>
      <c r="U611" t="str">
        <f>IF($B611="","",IFERROR(VLOOKUP($B611,[1]!Table1[#All],U$1,FALSE),""))</f>
        <v/>
      </c>
      <c r="V611" t="str">
        <f>IF($B611="","",IFERROR(VLOOKUP($B611,[1]!Table1[#All],V$1,FALSE),""))</f>
        <v/>
      </c>
      <c r="W611" t="str">
        <f>IF($B611="","",IFERROR(VLOOKUP($B611,[1]!Table1[#All],W$1,FALSE),""))</f>
        <v/>
      </c>
      <c r="X611" t="str">
        <f>IF($B611="","",IFERROR(VLOOKUP($B611,[1]!Table1[#All],X$1,FALSE),""))</f>
        <v/>
      </c>
      <c r="Y611" t="str">
        <f>IF($B611="","",IFERROR(VLOOKUP($B611,[1]!Table1[#All],Y$1,FALSE),""))</f>
        <v/>
      </c>
      <c r="Z611">
        <v>0.30399999999999999</v>
      </c>
      <c r="AA611">
        <v>40.898000000000003</v>
      </c>
      <c r="AB611">
        <v>1999.099976</v>
      </c>
      <c r="AC611">
        <v>42593.199220000002</v>
      </c>
      <c r="AD611">
        <v>443.57222239999999</v>
      </c>
      <c r="AE611">
        <v>0.29385160199999999</v>
      </c>
      <c r="AF611">
        <v>1.515476708</v>
      </c>
      <c r="AG611">
        <v>6.0916950710000002</v>
      </c>
      <c r="AH611">
        <v>0.12719708399999999</v>
      </c>
      <c r="AI611">
        <v>3.8352394159999998</v>
      </c>
      <c r="AJ611">
        <v>1.3063448040000001</v>
      </c>
      <c r="AK611">
        <v>9.5858293999999997E-2</v>
      </c>
      <c r="AL611">
        <v>100</v>
      </c>
      <c r="AM611">
        <v>0.42674441699999999</v>
      </c>
      <c r="AN611">
        <v>0.38734497800000001</v>
      </c>
      <c r="AO611">
        <v>1.321617069</v>
      </c>
    </row>
    <row r="612" spans="1:41" x14ac:dyDescent="0.25">
      <c r="A612" t="s">
        <v>638</v>
      </c>
      <c r="B612" t="str">
        <f t="shared" si="11"/>
        <v>204R03481</v>
      </c>
      <c r="D612" t="s">
        <v>93</v>
      </c>
      <c r="F612">
        <v>-121.7472085</v>
      </c>
      <c r="G612">
        <v>37.715628479999999</v>
      </c>
      <c r="H612">
        <v>2017</v>
      </c>
      <c r="I612" t="str">
        <f>IF($B612="","",IFERROR(VLOOKUP($B612,[1]!Table1[#All],3,FALSE),""))</f>
        <v/>
      </c>
      <c r="J612" t="str">
        <f>IF($B612="","",IFERROR(VLOOKUP($B612,[1]!Table1[#All],5,FALSE),""))</f>
        <v/>
      </c>
      <c r="K612" t="str">
        <f>IF($B612="","",IFERROR(VLOOKUP($B612,[1]!Table1[#All],7,FALSE),""))</f>
        <v/>
      </c>
      <c r="L612" t="str">
        <f>IF($B612="","",IFERROR(VLOOKUP($B612,[1]!Table1[#All],70,FALSE),""))</f>
        <v/>
      </c>
      <c r="M612">
        <v>40.403599999999997</v>
      </c>
      <c r="N612" t="str">
        <f>IF($B612="","",IFERROR(VLOOKUP($B612,[1]!Table1[#All],N$1,FALSE),""))</f>
        <v/>
      </c>
      <c r="O612" t="str">
        <f>IF($B612="","",IFERROR(VLOOKUP($B612,[1]!Table1[#All],O$1,FALSE),""))</f>
        <v/>
      </c>
      <c r="P612" t="str">
        <f>IF($B612="","",IFERROR(VLOOKUP($B612,[1]!Table1[#All],P$1,FALSE),""))</f>
        <v/>
      </c>
      <c r="Q612" t="str">
        <f>IF($B612="","",IFERROR(VLOOKUP($B612,[1]!Table1[#All],Q$1,FALSE),""))</f>
        <v/>
      </c>
      <c r="R612" t="str">
        <f>IF($B612="","",IFERROR(VLOOKUP($B612,[1]!Table1[#All],R$1,FALSE),""))</f>
        <v/>
      </c>
      <c r="S612" t="str">
        <f>IF($B612="","",IFERROR(VLOOKUP($B612,[1]!Table1[#All],S$1,FALSE),""))</f>
        <v/>
      </c>
      <c r="T612" t="str">
        <f>IF($B612="","",IFERROR(VLOOKUP($B612,[1]!Table1[#All],T$1,FALSE),""))</f>
        <v/>
      </c>
      <c r="U612" t="str">
        <f>IF($B612="","",IFERROR(VLOOKUP($B612,[1]!Table1[#All],U$1,FALSE),""))</f>
        <v/>
      </c>
      <c r="V612" t="str">
        <f>IF($B612="","",IFERROR(VLOOKUP($B612,[1]!Table1[#All],V$1,FALSE),""))</f>
        <v/>
      </c>
      <c r="W612" t="str">
        <f>IF($B612="","",IFERROR(VLOOKUP($B612,[1]!Table1[#All],W$1,FALSE),""))</f>
        <v/>
      </c>
      <c r="X612" t="str">
        <f>IF($B612="","",IFERROR(VLOOKUP($B612,[1]!Table1[#All],X$1,FALSE),""))</f>
        <v/>
      </c>
      <c r="Y612" t="str">
        <f>IF($B612="","",IFERROR(VLOOKUP($B612,[1]!Table1[#All],Y$1,FALSE),""))</f>
        <v/>
      </c>
      <c r="Z612">
        <v>15.17</v>
      </c>
      <c r="AA612">
        <v>36.024999999999999</v>
      </c>
      <c r="AB612">
        <v>2282.6000979999999</v>
      </c>
      <c r="AC612">
        <v>35398.699220000002</v>
      </c>
      <c r="AD612">
        <v>464.47999729999998</v>
      </c>
      <c r="AE612">
        <v>0.26857847800000001</v>
      </c>
      <c r="AF612">
        <v>1.400419034</v>
      </c>
      <c r="AG612">
        <v>5.447802952</v>
      </c>
      <c r="AH612">
        <v>0.11642324</v>
      </c>
      <c r="AI612">
        <v>14.42438153</v>
      </c>
      <c r="AJ612">
        <v>0.55112793100000002</v>
      </c>
      <c r="AK612">
        <v>0.980132691</v>
      </c>
      <c r="AL612">
        <v>100</v>
      </c>
      <c r="AM612">
        <v>-7.0191466999999994E-2</v>
      </c>
      <c r="AN612">
        <v>0.22236613599999999</v>
      </c>
      <c r="AO612">
        <v>1.6064200630000001</v>
      </c>
    </row>
    <row r="613" spans="1:41" x14ac:dyDescent="0.25">
      <c r="A613" t="s">
        <v>639</v>
      </c>
      <c r="B613" t="str">
        <f t="shared" si="11"/>
        <v>205R02782</v>
      </c>
      <c r="D613" t="s">
        <v>93</v>
      </c>
      <c r="F613">
        <v>-121.9544337</v>
      </c>
      <c r="G613">
        <v>37.56974297</v>
      </c>
      <c r="H613">
        <v>2017</v>
      </c>
      <c r="I613" t="str">
        <f>IF($B613="","",IFERROR(VLOOKUP($B613,[1]!Table1[#All],3,FALSE),""))</f>
        <v/>
      </c>
      <c r="J613" t="str">
        <f>IF($B613="","",IFERROR(VLOOKUP($B613,[1]!Table1[#All],5,FALSE),""))</f>
        <v/>
      </c>
      <c r="K613" t="str">
        <f>IF($B613="","",IFERROR(VLOOKUP($B613,[1]!Table1[#All],7,FALSE),""))</f>
        <v/>
      </c>
      <c r="L613" t="str">
        <f>IF($B613="","",IFERROR(VLOOKUP($B613,[1]!Table1[#All],70,FALSE),""))</f>
        <v/>
      </c>
      <c r="M613">
        <v>2.3720400000000001</v>
      </c>
      <c r="N613" t="str">
        <f>IF($B613="","",IFERROR(VLOOKUP($B613,[1]!Table1[#All],N$1,FALSE),""))</f>
        <v/>
      </c>
      <c r="O613" t="str">
        <f>IF($B613="","",IFERROR(VLOOKUP($B613,[1]!Table1[#All],O$1,FALSE),""))</f>
        <v/>
      </c>
      <c r="P613" t="str">
        <f>IF($B613="","",IFERROR(VLOOKUP($B613,[1]!Table1[#All],P$1,FALSE),""))</f>
        <v/>
      </c>
      <c r="Q613" t="str">
        <f>IF($B613="","",IFERROR(VLOOKUP($B613,[1]!Table1[#All],Q$1,FALSE),""))</f>
        <v/>
      </c>
      <c r="R613" t="str">
        <f>IF($B613="","",IFERROR(VLOOKUP($B613,[1]!Table1[#All],R$1,FALSE),""))</f>
        <v/>
      </c>
      <c r="S613" t="str">
        <f>IF($B613="","",IFERROR(VLOOKUP($B613,[1]!Table1[#All],S$1,FALSE),""))</f>
        <v/>
      </c>
      <c r="T613" t="str">
        <f>IF($B613="","",IFERROR(VLOOKUP($B613,[1]!Table1[#All],T$1,FALSE),""))</f>
        <v/>
      </c>
      <c r="U613" t="str">
        <f>IF($B613="","",IFERROR(VLOOKUP($B613,[1]!Table1[#All],U$1,FALSE),""))</f>
        <v/>
      </c>
      <c r="V613" t="str">
        <f>IF($B613="","",IFERROR(VLOOKUP($B613,[1]!Table1[#All],V$1,FALSE),""))</f>
        <v/>
      </c>
      <c r="W613" t="str">
        <f>IF($B613="","",IFERROR(VLOOKUP($B613,[1]!Table1[#All],W$1,FALSE),""))</f>
        <v/>
      </c>
      <c r="X613" t="str">
        <f>IF($B613="","",IFERROR(VLOOKUP($B613,[1]!Table1[#All],X$1,FALSE),""))</f>
        <v/>
      </c>
      <c r="Y613" t="str">
        <f>IF($B613="","",IFERROR(VLOOKUP($B613,[1]!Table1[#All],Y$1,FALSE),""))</f>
        <v/>
      </c>
      <c r="Z613">
        <v>5.2009999999999996</v>
      </c>
      <c r="AA613">
        <v>30.757999999999999</v>
      </c>
      <c r="AB613">
        <v>2112.5</v>
      </c>
      <c r="AC613">
        <v>47711.898439999997</v>
      </c>
      <c r="AD613">
        <v>436.66665649999999</v>
      </c>
      <c r="AE613">
        <v>0.30099999900000002</v>
      </c>
      <c r="AF613">
        <v>1.5315711759999999</v>
      </c>
      <c r="AG613">
        <v>4.6587879140000004</v>
      </c>
      <c r="AH613">
        <v>0.12254322400000001</v>
      </c>
      <c r="AI613">
        <v>11.21523668</v>
      </c>
      <c r="AJ613">
        <v>1.9559999699999999</v>
      </c>
      <c r="AK613">
        <v>0.659415631</v>
      </c>
      <c r="AL613">
        <v>100</v>
      </c>
      <c r="AM613">
        <v>-0.902105834</v>
      </c>
      <c r="AN613">
        <v>6.1081521E-2</v>
      </c>
      <c r="AO613">
        <v>0.37512200800000001</v>
      </c>
    </row>
    <row r="614" spans="1:41" x14ac:dyDescent="0.25">
      <c r="A614" t="s">
        <v>640</v>
      </c>
      <c r="B614" t="str">
        <f t="shared" si="11"/>
        <v>205R02862</v>
      </c>
      <c r="D614" t="s">
        <v>93</v>
      </c>
      <c r="F614">
        <v>-121.9234764</v>
      </c>
      <c r="G614">
        <v>37.480205650000002</v>
      </c>
      <c r="H614">
        <v>2017</v>
      </c>
      <c r="I614" t="str">
        <f>IF($B614="","",IFERROR(VLOOKUP($B614,[1]!Table1[#All],3,FALSE),""))</f>
        <v/>
      </c>
      <c r="J614" t="str">
        <f>IF($B614="","",IFERROR(VLOOKUP($B614,[1]!Table1[#All],5,FALSE),""))</f>
        <v/>
      </c>
      <c r="K614" t="str">
        <f>IF($B614="","",IFERROR(VLOOKUP($B614,[1]!Table1[#All],7,FALSE),""))</f>
        <v/>
      </c>
      <c r="L614" t="str">
        <f>IF($B614="","",IFERROR(VLOOKUP($B614,[1]!Table1[#All],70,FALSE),""))</f>
        <v/>
      </c>
      <c r="M614">
        <v>3.5192700000000001</v>
      </c>
      <c r="N614" t="str">
        <f>IF($B614="","",IFERROR(VLOOKUP($B614,[1]!Table1[#All],N$1,FALSE),""))</f>
        <v/>
      </c>
      <c r="O614" t="str">
        <f>IF($B614="","",IFERROR(VLOOKUP($B614,[1]!Table1[#All],O$1,FALSE),""))</f>
        <v/>
      </c>
      <c r="P614" t="str">
        <f>IF($B614="","",IFERROR(VLOOKUP($B614,[1]!Table1[#All],P$1,FALSE),""))</f>
        <v/>
      </c>
      <c r="Q614" t="str">
        <f>IF($B614="","",IFERROR(VLOOKUP($B614,[1]!Table1[#All],Q$1,FALSE),""))</f>
        <v/>
      </c>
      <c r="R614" t="str">
        <f>IF($B614="","",IFERROR(VLOOKUP($B614,[1]!Table1[#All],R$1,FALSE),""))</f>
        <v/>
      </c>
      <c r="S614" t="str">
        <f>IF($B614="","",IFERROR(VLOOKUP($B614,[1]!Table1[#All],S$1,FALSE),""))</f>
        <v/>
      </c>
      <c r="T614" t="str">
        <f>IF($B614="","",IFERROR(VLOOKUP($B614,[1]!Table1[#All],T$1,FALSE),""))</f>
        <v/>
      </c>
      <c r="U614" t="str">
        <f>IF($B614="","",IFERROR(VLOOKUP($B614,[1]!Table1[#All],U$1,FALSE),""))</f>
        <v/>
      </c>
      <c r="V614" t="str">
        <f>IF($B614="","",IFERROR(VLOOKUP($B614,[1]!Table1[#All],V$1,FALSE),""))</f>
        <v/>
      </c>
      <c r="W614" t="str">
        <f>IF($B614="","",IFERROR(VLOOKUP($B614,[1]!Table1[#All],W$1,FALSE),""))</f>
        <v/>
      </c>
      <c r="X614" t="str">
        <f>IF($B614="","",IFERROR(VLOOKUP($B614,[1]!Table1[#All],X$1,FALSE),""))</f>
        <v/>
      </c>
      <c r="Y614" t="str">
        <f>IF($B614="","",IFERROR(VLOOKUP($B614,[1]!Table1[#All],Y$1,FALSE),""))</f>
        <v/>
      </c>
      <c r="Z614">
        <v>2.2050000000000001</v>
      </c>
      <c r="AA614">
        <v>69.168000000000006</v>
      </c>
      <c r="AB614">
        <v>2124.8999020000001</v>
      </c>
      <c r="AC614">
        <v>42243.101560000003</v>
      </c>
      <c r="AD614">
        <v>486.04001460000001</v>
      </c>
      <c r="AE614">
        <v>0.29975559200000002</v>
      </c>
      <c r="AF614">
        <v>1.525161982</v>
      </c>
      <c r="AG614">
        <v>1.1785915</v>
      </c>
      <c r="AH614">
        <v>0.118445801</v>
      </c>
      <c r="AI614">
        <v>3.2124019439999998</v>
      </c>
      <c r="AJ614">
        <v>1.8557999730000001</v>
      </c>
      <c r="AK614">
        <v>9.4123765999999998E-2</v>
      </c>
      <c r="AL614">
        <v>100</v>
      </c>
      <c r="AM614">
        <v>-0.21427178499999999</v>
      </c>
      <c r="AN614">
        <v>0.20058300700000001</v>
      </c>
      <c r="AO614">
        <v>0.54645258699999999</v>
      </c>
    </row>
    <row r="615" spans="1:41" x14ac:dyDescent="0.25">
      <c r="A615" t="s">
        <v>728</v>
      </c>
      <c r="E615" t="s">
        <v>755</v>
      </c>
      <c r="F615">
        <v>-121.78570000000001</v>
      </c>
      <c r="G615">
        <v>37.397109999999998</v>
      </c>
      <c r="I615" t="s">
        <v>668</v>
      </c>
      <c r="J615" t="s">
        <v>669</v>
      </c>
      <c r="K615" t="s">
        <v>697</v>
      </c>
    </row>
    <row r="616" spans="1:41" x14ac:dyDescent="0.25">
      <c r="A616" t="s">
        <v>729</v>
      </c>
      <c r="E616" t="s">
        <v>755</v>
      </c>
      <c r="F616">
        <v>-121.85669</v>
      </c>
      <c r="G616">
        <v>37.381500000000003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297</v>
      </c>
      <c r="E617" t="s">
        <v>755</v>
      </c>
      <c r="F617">
        <v>-121.84377000000001</v>
      </c>
      <c r="G617">
        <v>37.390070000000001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667</v>
      </c>
      <c r="E618" t="s">
        <v>755</v>
      </c>
      <c r="F618">
        <v>-121.834768</v>
      </c>
      <c r="G618">
        <v>37.392645000000002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301</v>
      </c>
      <c r="E619" t="s">
        <v>755</v>
      </c>
      <c r="F619">
        <v>-121.82774999999999</v>
      </c>
      <c r="G619">
        <v>37.395240000000001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302</v>
      </c>
      <c r="E620" t="s">
        <v>755</v>
      </c>
      <c r="F620">
        <v>-121.81783</v>
      </c>
      <c r="G620">
        <v>37.393599999999999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730</v>
      </c>
      <c r="E621" t="s">
        <v>755</v>
      </c>
      <c r="F621">
        <v>-121.803899</v>
      </c>
      <c r="G621">
        <v>37.396580999999998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303</v>
      </c>
      <c r="E622" t="s">
        <v>755</v>
      </c>
      <c r="F622">
        <v>-121.79541</v>
      </c>
      <c r="G622">
        <v>37.4011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731</v>
      </c>
      <c r="E623" t="s">
        <v>755</v>
      </c>
      <c r="F623">
        <v>-121.79317</v>
      </c>
      <c r="G623">
        <v>37.404200000000003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732</v>
      </c>
      <c r="E624" t="s">
        <v>755</v>
      </c>
      <c r="F624">
        <v>-121.79165</v>
      </c>
      <c r="G624">
        <v>37.404690000000002</v>
      </c>
      <c r="I624" t="s">
        <v>668</v>
      </c>
      <c r="J624" t="s">
        <v>669</v>
      </c>
      <c r="K624" t="s">
        <v>670</v>
      </c>
    </row>
    <row r="625" spans="1:11" x14ac:dyDescent="0.25">
      <c r="A625" t="s">
        <v>733</v>
      </c>
      <c r="E625" t="s">
        <v>755</v>
      </c>
      <c r="F625">
        <v>-121.87560999999999</v>
      </c>
      <c r="G625">
        <v>37.243729999999999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734</v>
      </c>
      <c r="E626" t="s">
        <v>755</v>
      </c>
      <c r="F626">
        <v>-121.89794999999999</v>
      </c>
      <c r="G626">
        <v>37.232909999999997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735</v>
      </c>
      <c r="E627" t="s">
        <v>755</v>
      </c>
      <c r="F627">
        <v>-121.90282999999999</v>
      </c>
      <c r="G627">
        <v>37.226849999999999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343</v>
      </c>
      <c r="E628" t="s">
        <v>755</v>
      </c>
      <c r="F628">
        <v>-121.91031</v>
      </c>
      <c r="G628">
        <v>37.217480000000002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736</v>
      </c>
      <c r="E629" t="s">
        <v>755</v>
      </c>
      <c r="F629">
        <v>-121.90385999999999</v>
      </c>
      <c r="G629">
        <v>37.210180000000001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737</v>
      </c>
      <c r="E630" t="s">
        <v>755</v>
      </c>
      <c r="F630">
        <v>-121.88845000000001</v>
      </c>
      <c r="G630">
        <v>37.202800000000003</v>
      </c>
      <c r="I630" t="s">
        <v>668</v>
      </c>
      <c r="J630" t="s">
        <v>684</v>
      </c>
      <c r="K630" t="s">
        <v>698</v>
      </c>
    </row>
    <row r="631" spans="1:11" x14ac:dyDescent="0.25">
      <c r="A631" t="s">
        <v>738</v>
      </c>
      <c r="E631" t="s">
        <v>755</v>
      </c>
      <c r="F631">
        <v>-121.83441999999999</v>
      </c>
      <c r="G631">
        <v>37.214030000000001</v>
      </c>
      <c r="I631" t="s">
        <v>668</v>
      </c>
      <c r="J631" t="s">
        <v>684</v>
      </c>
      <c r="K631" t="s">
        <v>713</v>
      </c>
    </row>
    <row r="632" spans="1:11" x14ac:dyDescent="0.25">
      <c r="A632" t="s">
        <v>739</v>
      </c>
      <c r="E632" t="s">
        <v>755</v>
      </c>
      <c r="F632">
        <v>-121.87341000000001</v>
      </c>
      <c r="G632">
        <v>37.182409999999997</v>
      </c>
      <c r="I632" t="s">
        <v>668</v>
      </c>
      <c r="J632" t="s">
        <v>684</v>
      </c>
      <c r="K632" t="s">
        <v>698</v>
      </c>
    </row>
    <row r="633" spans="1:11" x14ac:dyDescent="0.25">
      <c r="A633" t="s">
        <v>740</v>
      </c>
      <c r="E633" t="s">
        <v>755</v>
      </c>
      <c r="F633">
        <v>-121.87058</v>
      </c>
      <c r="G633">
        <v>37.233629999999998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741</v>
      </c>
      <c r="E634" t="s">
        <v>755</v>
      </c>
      <c r="F634">
        <v>-121.85842</v>
      </c>
      <c r="G634">
        <v>37.22607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742</v>
      </c>
      <c r="E635" t="s">
        <v>755</v>
      </c>
      <c r="F635">
        <v>-121.84515500000001</v>
      </c>
      <c r="G635">
        <v>37.220408999999997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347</v>
      </c>
      <c r="E636" t="s">
        <v>755</v>
      </c>
      <c r="F636">
        <v>-121.82890999999999</v>
      </c>
      <c r="G636">
        <v>37.20129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743</v>
      </c>
      <c r="E637" t="s">
        <v>755</v>
      </c>
      <c r="F637">
        <v>-121.82409</v>
      </c>
      <c r="G637">
        <v>37.17409</v>
      </c>
      <c r="I637" t="s">
        <v>668</v>
      </c>
      <c r="J637" t="s">
        <v>684</v>
      </c>
      <c r="K637" t="s">
        <v>703</v>
      </c>
    </row>
    <row r="638" spans="1:11" x14ac:dyDescent="0.25">
      <c r="A638" t="s">
        <v>744</v>
      </c>
      <c r="E638" t="s">
        <v>755</v>
      </c>
      <c r="F638">
        <v>-121.82362000000001</v>
      </c>
      <c r="G638">
        <v>37.207059999999998</v>
      </c>
      <c r="I638" t="s">
        <v>668</v>
      </c>
      <c r="J638" t="s">
        <v>684</v>
      </c>
      <c r="K638" t="s">
        <v>713</v>
      </c>
    </row>
    <row r="639" spans="1:11" x14ac:dyDescent="0.25">
      <c r="A639" t="s">
        <v>516</v>
      </c>
      <c r="E639" t="s">
        <v>755</v>
      </c>
      <c r="F639">
        <v>-122.00623</v>
      </c>
      <c r="G639">
        <v>37.282200000000003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517</v>
      </c>
      <c r="E640" t="s">
        <v>755</v>
      </c>
      <c r="F640">
        <v>-122.01716</v>
      </c>
      <c r="G640">
        <v>37.271900000000002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518</v>
      </c>
      <c r="E641" t="s">
        <v>755</v>
      </c>
      <c r="F641">
        <v>-122.02933</v>
      </c>
      <c r="G641">
        <v>37.262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745</v>
      </c>
      <c r="E642" t="s">
        <v>755</v>
      </c>
      <c r="F642">
        <v>-122.03489</v>
      </c>
      <c r="G642">
        <v>37.257770000000001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746</v>
      </c>
      <c r="E643" t="s">
        <v>755</v>
      </c>
      <c r="F643">
        <v>-122.04817</v>
      </c>
      <c r="G643">
        <v>37.252180000000003</v>
      </c>
      <c r="I643" t="s">
        <v>668</v>
      </c>
      <c r="J643" t="s">
        <v>688</v>
      </c>
      <c r="K643" t="s">
        <v>687</v>
      </c>
    </row>
    <row r="644" spans="1:11" x14ac:dyDescent="0.25">
      <c r="A644" t="s">
        <v>527</v>
      </c>
      <c r="E644" t="s">
        <v>755</v>
      </c>
      <c r="F644">
        <v>-122.06143</v>
      </c>
      <c r="G644">
        <v>37.318730000000002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671</v>
      </c>
      <c r="E645" t="s">
        <v>755</v>
      </c>
      <c r="F645">
        <v>-122.06412</v>
      </c>
      <c r="G645">
        <v>37.313209999999998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528</v>
      </c>
      <c r="E646" t="s">
        <v>755</v>
      </c>
      <c r="F646">
        <v>-122.07321</v>
      </c>
      <c r="G646">
        <v>37.30592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747</v>
      </c>
      <c r="E647" t="s">
        <v>755</v>
      </c>
      <c r="F647">
        <v>-122.07527</v>
      </c>
      <c r="G647">
        <v>37.282690000000002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674</v>
      </c>
      <c r="E648" t="s">
        <v>755</v>
      </c>
      <c r="F648">
        <v>-122.09925</v>
      </c>
      <c r="G648">
        <v>37.269579999999998</v>
      </c>
      <c r="I648" t="s">
        <v>668</v>
      </c>
      <c r="J648" t="s">
        <v>672</v>
      </c>
      <c r="K648" t="s">
        <v>672</v>
      </c>
    </row>
    <row r="649" spans="1:11" x14ac:dyDescent="0.25">
      <c r="A649" t="s">
        <v>297</v>
      </c>
      <c r="E649" t="s">
        <v>754</v>
      </c>
      <c r="F649">
        <v>-121.84361</v>
      </c>
      <c r="G649">
        <v>37.390070000000001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667</v>
      </c>
      <c r="E650" t="s">
        <v>754</v>
      </c>
      <c r="F650">
        <v>-121.834768</v>
      </c>
      <c r="G650">
        <v>37.392645000000002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301</v>
      </c>
      <c r="E651" t="s">
        <v>754</v>
      </c>
      <c r="F651">
        <v>-121.82668</v>
      </c>
      <c r="G651">
        <v>37.395299999999999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302</v>
      </c>
      <c r="E652" t="s">
        <v>754</v>
      </c>
      <c r="F652">
        <v>-121.81783</v>
      </c>
      <c r="G652">
        <v>37.393619999999999</v>
      </c>
      <c r="I652" t="s">
        <v>668</v>
      </c>
      <c r="J652" t="s">
        <v>669</v>
      </c>
      <c r="K652" t="s">
        <v>670</v>
      </c>
    </row>
    <row r="653" spans="1:11" x14ac:dyDescent="0.25">
      <c r="A653" t="s">
        <v>748</v>
      </c>
      <c r="E653" t="s">
        <v>754</v>
      </c>
      <c r="F653">
        <v>-121.88019</v>
      </c>
      <c r="G653">
        <v>37.367699999999999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749</v>
      </c>
      <c r="E654" t="s">
        <v>754</v>
      </c>
      <c r="F654">
        <v>-121.87417000000001</v>
      </c>
      <c r="G654">
        <v>37.3536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750</v>
      </c>
      <c r="E655" t="s">
        <v>754</v>
      </c>
      <c r="F655">
        <v>-121.87378</v>
      </c>
      <c r="G655">
        <v>37.35098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751</v>
      </c>
      <c r="E656" t="s">
        <v>754</v>
      </c>
      <c r="F656">
        <v>-121.87412</v>
      </c>
      <c r="G656">
        <v>37.3461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752</v>
      </c>
      <c r="E657" t="s">
        <v>754</v>
      </c>
      <c r="F657">
        <v>-121.86953</v>
      </c>
      <c r="G657">
        <v>37.337200000000003</v>
      </c>
      <c r="I657" t="s">
        <v>668</v>
      </c>
      <c r="J657" t="s">
        <v>669</v>
      </c>
      <c r="K657" t="s">
        <v>669</v>
      </c>
    </row>
    <row r="658" spans="1:11" x14ac:dyDescent="0.25">
      <c r="A658" t="s">
        <v>671</v>
      </c>
      <c r="E658" t="s">
        <v>754</v>
      </c>
      <c r="F658">
        <v>-122.06412</v>
      </c>
      <c r="G658">
        <v>37.313209999999998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673</v>
      </c>
      <c r="E659" t="s">
        <v>754</v>
      </c>
      <c r="F659">
        <v>-122.07487</v>
      </c>
      <c r="G659">
        <v>37.302529999999997</v>
      </c>
      <c r="I659" t="s">
        <v>668</v>
      </c>
      <c r="J659" t="s">
        <v>672</v>
      </c>
      <c r="K659" t="s">
        <v>672</v>
      </c>
    </row>
    <row r="660" spans="1:11" x14ac:dyDescent="0.25">
      <c r="A660" t="s">
        <v>674</v>
      </c>
      <c r="E660" t="s">
        <v>754</v>
      </c>
      <c r="F660">
        <v>-122.09925</v>
      </c>
      <c r="G660">
        <v>37.269579999999998</v>
      </c>
      <c r="I660" t="s">
        <v>668</v>
      </c>
      <c r="J660" t="s">
        <v>672</v>
      </c>
      <c r="K660" t="s">
        <v>672</v>
      </c>
    </row>
  </sheetData>
  <conditionalFormatting sqref="A3:A614">
    <cfRule type="duplicateValues" dxfId="11" priority="2"/>
  </conditionalFormatting>
  <conditionalFormatting sqref="A615:A66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9"/>
  <sheetViews>
    <sheetView workbookViewId="0">
      <selection activeCell="I16" sqref="I16"/>
    </sheetView>
  </sheetViews>
  <sheetFormatPr defaultRowHeight="15" x14ac:dyDescent="0.25"/>
  <cols>
    <col min="1" max="1" width="12.42578125" bestFit="1" customWidth="1"/>
    <col min="3" max="3" width="10.85546875" bestFit="1" customWidth="1"/>
    <col min="4" max="4" width="18.5703125" bestFit="1" customWidth="1"/>
    <col min="10" max="10" width="22.28515625" bestFit="1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649</v>
      </c>
      <c r="L1" t="s">
        <v>644</v>
      </c>
      <c r="M1" t="s">
        <v>645</v>
      </c>
      <c r="N1" t="s">
        <v>655</v>
      </c>
      <c r="O1" t="s">
        <v>656</v>
      </c>
      <c r="P1" t="s">
        <v>657</v>
      </c>
      <c r="Q1" t="s">
        <v>658</v>
      </c>
      <c r="R1" t="s">
        <v>659</v>
      </c>
      <c r="S1" t="s">
        <v>660</v>
      </c>
      <c r="T1" t="s">
        <v>661</v>
      </c>
      <c r="U1" t="s">
        <v>662</v>
      </c>
      <c r="V1" t="s">
        <v>663</v>
      </c>
      <c r="W1" t="s">
        <v>664</v>
      </c>
      <c r="X1" t="s">
        <v>665</v>
      </c>
      <c r="Y1" t="s">
        <v>666</v>
      </c>
      <c r="Z1" t="s">
        <v>651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</row>
    <row r="2" spans="1:42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>
        <v>47.6</v>
      </c>
      <c r="N2" t="s">
        <v>675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>
        <v>17</v>
      </c>
      <c r="AA2">
        <v>694</v>
      </c>
      <c r="AB2">
        <v>1809</v>
      </c>
      <c r="AC2">
        <v>66997</v>
      </c>
      <c r="AD2">
        <v>1247</v>
      </c>
      <c r="AE2">
        <v>0.2</v>
      </c>
      <c r="AF2">
        <v>1.46</v>
      </c>
      <c r="AG2">
        <v>3.6</v>
      </c>
      <c r="AH2">
        <v>0.12</v>
      </c>
      <c r="AI2">
        <v>8.9700000000000006</v>
      </c>
      <c r="AJ2">
        <v>4.01</v>
      </c>
      <c r="AK2">
        <v>1</v>
      </c>
      <c r="AL2">
        <v>100</v>
      </c>
      <c r="AM2">
        <v>-0.76</v>
      </c>
      <c r="AN2">
        <v>0.05</v>
      </c>
      <c r="AO2">
        <v>1.68</v>
      </c>
    </row>
    <row r="3" spans="1:42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>
        <v>29.17</v>
      </c>
      <c r="N3" t="s">
        <v>675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>
        <v>50</v>
      </c>
      <c r="AA3">
        <v>661</v>
      </c>
      <c r="AB3">
        <v>1922</v>
      </c>
      <c r="AC3">
        <v>77491</v>
      </c>
      <c r="AD3">
        <v>1273</v>
      </c>
      <c r="AE3">
        <v>0.19</v>
      </c>
      <c r="AF3">
        <v>1.46</v>
      </c>
      <c r="AG3">
        <v>2.83</v>
      </c>
      <c r="AH3">
        <v>0.13</v>
      </c>
      <c r="AI3">
        <v>6.85</v>
      </c>
      <c r="AJ3">
        <v>4.47</v>
      </c>
      <c r="AK3">
        <v>1.07</v>
      </c>
      <c r="AL3">
        <v>100</v>
      </c>
      <c r="AM3">
        <v>-0.75</v>
      </c>
      <c r="AN3">
        <v>0.04</v>
      </c>
      <c r="AO3">
        <v>1.46</v>
      </c>
    </row>
    <row r="4" spans="1:42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>
        <v>24.04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>
        <v>76</v>
      </c>
      <c r="AA4">
        <v>636</v>
      </c>
      <c r="AB4">
        <v>1922</v>
      </c>
      <c r="AC4">
        <v>76950</v>
      </c>
      <c r="AD4">
        <v>1291</v>
      </c>
      <c r="AE4">
        <v>0.19</v>
      </c>
      <c r="AF4">
        <v>1.46</v>
      </c>
      <c r="AG4">
        <v>2.15</v>
      </c>
      <c r="AH4">
        <v>0.13</v>
      </c>
      <c r="AI4">
        <v>4.72</v>
      </c>
      <c r="AJ4">
        <v>4.59</v>
      </c>
      <c r="AK4">
        <v>1.03</v>
      </c>
      <c r="AL4">
        <v>100</v>
      </c>
      <c r="AM4">
        <v>-0.75</v>
      </c>
      <c r="AN4">
        <v>0.04</v>
      </c>
      <c r="AO4">
        <v>1.38</v>
      </c>
    </row>
    <row r="5" spans="1:42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>
        <v>6.6</v>
      </c>
      <c r="N5" t="s">
        <v>675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>
        <v>87</v>
      </c>
      <c r="AA5">
        <v>451</v>
      </c>
      <c r="AB5">
        <v>1922</v>
      </c>
      <c r="AC5">
        <v>77491</v>
      </c>
      <c r="AD5">
        <v>1251</v>
      </c>
      <c r="AE5">
        <v>0.2</v>
      </c>
      <c r="AF5">
        <v>1.46</v>
      </c>
      <c r="AG5">
        <v>6.09</v>
      </c>
      <c r="AH5">
        <v>0.11</v>
      </c>
      <c r="AI5">
        <v>16.97</v>
      </c>
      <c r="AJ5">
        <v>3.86</v>
      </c>
      <c r="AK5">
        <v>1.26</v>
      </c>
      <c r="AL5">
        <v>100</v>
      </c>
      <c r="AM5">
        <v>-0.77</v>
      </c>
      <c r="AN5">
        <v>0.05</v>
      </c>
      <c r="AO5">
        <v>0.82</v>
      </c>
    </row>
    <row r="6" spans="1:42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>
        <v>3.64</v>
      </c>
      <c r="N6" t="s">
        <v>675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>
        <v>154</v>
      </c>
      <c r="AA6">
        <v>384</v>
      </c>
      <c r="AB6">
        <v>1922</v>
      </c>
      <c r="AC6">
        <v>77491</v>
      </c>
      <c r="AD6">
        <v>1248</v>
      </c>
      <c r="AE6">
        <v>0.2</v>
      </c>
      <c r="AF6">
        <v>1.46</v>
      </c>
      <c r="AG6">
        <v>5.92</v>
      </c>
      <c r="AH6">
        <v>0.11</v>
      </c>
      <c r="AI6">
        <v>16.420000000000002</v>
      </c>
      <c r="AJ6">
        <v>4.04</v>
      </c>
      <c r="AK6">
        <v>1.25</v>
      </c>
      <c r="AL6">
        <v>100</v>
      </c>
      <c r="AM6">
        <v>-0.77</v>
      </c>
      <c r="AN6">
        <v>0.05</v>
      </c>
      <c r="AO6">
        <v>0.56000000000000005</v>
      </c>
    </row>
    <row r="7" spans="1:42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>
        <v>2.76</v>
      </c>
      <c r="N7" t="s">
        <v>675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>
        <v>175</v>
      </c>
      <c r="AA7">
        <v>363</v>
      </c>
      <c r="AB7">
        <v>2060</v>
      </c>
      <c r="AC7">
        <v>88759</v>
      </c>
      <c r="AD7">
        <v>1280</v>
      </c>
      <c r="AE7">
        <v>0.2</v>
      </c>
      <c r="AF7">
        <v>1.46</v>
      </c>
      <c r="AG7">
        <v>5.8</v>
      </c>
      <c r="AH7">
        <v>0.11</v>
      </c>
      <c r="AI7">
        <v>16.04</v>
      </c>
      <c r="AJ7">
        <v>4.0599999999999996</v>
      </c>
      <c r="AK7">
        <v>1.25</v>
      </c>
      <c r="AL7">
        <v>100</v>
      </c>
      <c r="AM7">
        <v>-0.77</v>
      </c>
      <c r="AN7">
        <v>0.05</v>
      </c>
      <c r="AO7">
        <v>0.44</v>
      </c>
    </row>
    <row r="8" spans="1:42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>
        <v>2.02</v>
      </c>
      <c r="N8" t="s">
        <v>675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>
        <v>374</v>
      </c>
      <c r="AA8">
        <v>326</v>
      </c>
      <c r="AB8">
        <v>2080</v>
      </c>
      <c r="AC8">
        <v>102490</v>
      </c>
      <c r="AD8">
        <v>1249</v>
      </c>
      <c r="AE8">
        <v>0.19</v>
      </c>
      <c r="AF8">
        <v>1.46</v>
      </c>
      <c r="AG8">
        <v>1.68</v>
      </c>
      <c r="AH8">
        <v>0.13</v>
      </c>
      <c r="AI8">
        <v>3.25</v>
      </c>
      <c r="AJ8">
        <v>4.71</v>
      </c>
      <c r="AK8">
        <v>1</v>
      </c>
      <c r="AL8">
        <v>100</v>
      </c>
      <c r="AM8">
        <v>-0.74</v>
      </c>
      <c r="AN8">
        <v>0.04</v>
      </c>
      <c r="AO8">
        <v>0.3</v>
      </c>
    </row>
    <row r="9" spans="1:42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>
        <v>6.25</v>
      </c>
      <c r="N9" t="s">
        <v>675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>
        <v>14</v>
      </c>
      <c r="AA9">
        <v>326</v>
      </c>
      <c r="AB9">
        <v>1842</v>
      </c>
      <c r="AC9">
        <v>72122</v>
      </c>
      <c r="AD9">
        <v>1286</v>
      </c>
      <c r="AE9">
        <v>0.25</v>
      </c>
      <c r="AF9">
        <v>1.5</v>
      </c>
      <c r="AG9">
        <v>1.78</v>
      </c>
      <c r="AH9">
        <v>0.14000000000000001</v>
      </c>
      <c r="AI9">
        <v>1.49</v>
      </c>
      <c r="AJ9">
        <v>2.2400000000000002</v>
      </c>
      <c r="AK9">
        <v>0.08</v>
      </c>
      <c r="AL9">
        <v>100</v>
      </c>
      <c r="AM9">
        <v>-0.81</v>
      </c>
      <c r="AN9">
        <v>0.06</v>
      </c>
      <c r="AO9">
        <v>0.8</v>
      </c>
    </row>
    <row r="10" spans="1:42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>
        <v>1.48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>
        <v>506</v>
      </c>
      <c r="AA10">
        <v>205</v>
      </c>
      <c r="AB10">
        <v>1991</v>
      </c>
      <c r="AC10">
        <v>102262</v>
      </c>
      <c r="AD10">
        <v>1391</v>
      </c>
      <c r="AE10">
        <v>0.19</v>
      </c>
      <c r="AF10">
        <v>1.45</v>
      </c>
      <c r="AG10">
        <v>2.13</v>
      </c>
      <c r="AH10">
        <v>0.13</v>
      </c>
      <c r="AI10">
        <v>4.67</v>
      </c>
      <c r="AJ10">
        <v>3.83</v>
      </c>
      <c r="AK10">
        <v>1.03</v>
      </c>
      <c r="AL10">
        <v>100</v>
      </c>
      <c r="AM10">
        <v>-0.75</v>
      </c>
      <c r="AN10">
        <v>0.04</v>
      </c>
      <c r="AO10">
        <v>0.17</v>
      </c>
    </row>
    <row r="11" spans="1:42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>
        <v>1.742820024</v>
      </c>
      <c r="N11" t="s">
        <v>675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>
        <v>180.71</v>
      </c>
      <c r="AA11">
        <v>160.24</v>
      </c>
      <c r="AB11">
        <v>1986</v>
      </c>
      <c r="AC11">
        <v>80181</v>
      </c>
      <c r="AD11">
        <v>1263</v>
      </c>
      <c r="AE11">
        <v>0.28000000000000003</v>
      </c>
      <c r="AF11">
        <v>1.53</v>
      </c>
      <c r="AG11">
        <v>4.34</v>
      </c>
      <c r="AH11">
        <v>0.22</v>
      </c>
      <c r="AI11">
        <v>7.19</v>
      </c>
      <c r="AJ11">
        <v>1.85</v>
      </c>
      <c r="AK11">
        <v>0.05</v>
      </c>
      <c r="AL11">
        <v>100</v>
      </c>
      <c r="AM11">
        <v>-0.6</v>
      </c>
      <c r="AN11">
        <v>0.04</v>
      </c>
      <c r="AO11">
        <v>0.24</v>
      </c>
      <c r="AP11" t="s">
        <v>29</v>
      </c>
    </row>
    <row r="12" spans="1:42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>
        <v>153.80000000000001</v>
      </c>
      <c r="N12" t="s">
        <v>675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>
        <v>12</v>
      </c>
      <c r="AA12">
        <v>832</v>
      </c>
      <c r="AB12">
        <v>1751</v>
      </c>
      <c r="AC12">
        <v>62156</v>
      </c>
      <c r="AD12">
        <v>1217</v>
      </c>
      <c r="AE12">
        <v>0.21</v>
      </c>
      <c r="AF12">
        <v>1.47</v>
      </c>
      <c r="AG12">
        <v>3.94</v>
      </c>
      <c r="AH12">
        <v>0.13</v>
      </c>
      <c r="AI12">
        <v>9.16</v>
      </c>
      <c r="AJ12">
        <v>3.74</v>
      </c>
      <c r="AK12">
        <v>0.72</v>
      </c>
      <c r="AL12">
        <v>100</v>
      </c>
      <c r="AM12">
        <v>-0.7</v>
      </c>
      <c r="AN12">
        <v>7.0000000000000007E-2</v>
      </c>
      <c r="AO12">
        <v>2.19</v>
      </c>
    </row>
    <row r="13" spans="1:42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>
        <v>139.68</v>
      </c>
      <c r="N13" t="s">
        <v>675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>
        <v>7</v>
      </c>
      <c r="AA13">
        <v>837</v>
      </c>
      <c r="AB13">
        <v>1809</v>
      </c>
      <c r="AC13">
        <v>66997</v>
      </c>
      <c r="AD13">
        <v>1215</v>
      </c>
      <c r="AE13">
        <v>0.2</v>
      </c>
      <c r="AF13">
        <v>1.47</v>
      </c>
      <c r="AG13">
        <v>4.17</v>
      </c>
      <c r="AH13">
        <v>0.13</v>
      </c>
      <c r="AI13">
        <v>9.9600000000000009</v>
      </c>
      <c r="AJ13">
        <v>3.89</v>
      </c>
      <c r="AK13">
        <v>0.78</v>
      </c>
      <c r="AL13">
        <v>100</v>
      </c>
      <c r="AM13">
        <v>-0.72</v>
      </c>
      <c r="AN13">
        <v>0.06</v>
      </c>
      <c r="AO13">
        <v>2.15</v>
      </c>
    </row>
    <row r="14" spans="1:42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>
        <v>138.22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>
        <v>13</v>
      </c>
      <c r="AA14">
        <v>831</v>
      </c>
      <c r="AB14">
        <v>1809</v>
      </c>
      <c r="AC14">
        <v>66997</v>
      </c>
      <c r="AD14">
        <v>1216</v>
      </c>
      <c r="AE14">
        <v>0.2</v>
      </c>
      <c r="AF14">
        <v>1.47</v>
      </c>
      <c r="AG14">
        <v>4.1900000000000004</v>
      </c>
      <c r="AH14">
        <v>0.13</v>
      </c>
      <c r="AI14">
        <v>10.02</v>
      </c>
      <c r="AJ14">
        <v>3.89</v>
      </c>
      <c r="AK14">
        <v>0.79</v>
      </c>
      <c r="AL14">
        <v>100</v>
      </c>
      <c r="AM14">
        <v>-0.73</v>
      </c>
      <c r="AN14">
        <v>0.06</v>
      </c>
      <c r="AO14">
        <v>2.14</v>
      </c>
    </row>
    <row r="15" spans="1:42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>
        <v>6.8</v>
      </c>
      <c r="N15" t="s">
        <v>675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>
        <v>12</v>
      </c>
      <c r="AA15">
        <v>368</v>
      </c>
      <c r="AB15">
        <v>1809</v>
      </c>
      <c r="AC15">
        <v>66997</v>
      </c>
      <c r="AD15">
        <v>1379</v>
      </c>
      <c r="AE15">
        <v>0.24</v>
      </c>
      <c r="AF15">
        <v>1.48</v>
      </c>
      <c r="AG15">
        <v>4</v>
      </c>
      <c r="AH15">
        <v>0.12</v>
      </c>
      <c r="AI15">
        <v>9.51</v>
      </c>
      <c r="AJ15">
        <v>1.75</v>
      </c>
      <c r="AK15">
        <v>0.68</v>
      </c>
      <c r="AL15">
        <v>100</v>
      </c>
      <c r="AM15">
        <v>-0.7</v>
      </c>
      <c r="AN15">
        <v>0.08</v>
      </c>
      <c r="AO15">
        <v>0.83</v>
      </c>
    </row>
    <row r="16" spans="1:42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>
        <v>121.45</v>
      </c>
      <c r="N16" t="s">
        <v>675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>
        <v>24</v>
      </c>
      <c r="AA16">
        <v>820</v>
      </c>
      <c r="AB16">
        <v>1922</v>
      </c>
      <c r="AC16">
        <v>76950</v>
      </c>
      <c r="AD16">
        <v>1196</v>
      </c>
      <c r="AE16">
        <v>0.2</v>
      </c>
      <c r="AF16">
        <v>1.46</v>
      </c>
      <c r="AG16">
        <v>4.12</v>
      </c>
      <c r="AH16">
        <v>0.14000000000000001</v>
      </c>
      <c r="AI16">
        <v>9.7100000000000009</v>
      </c>
      <c r="AJ16">
        <v>4.07</v>
      </c>
      <c r="AK16">
        <v>0.78</v>
      </c>
      <c r="AL16">
        <v>100</v>
      </c>
      <c r="AM16">
        <v>-0.75</v>
      </c>
      <c r="AN16">
        <v>0.05</v>
      </c>
      <c r="AO16">
        <v>2.08</v>
      </c>
    </row>
    <row r="17" spans="1:41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>
        <v>118.87</v>
      </c>
      <c r="N17" t="s">
        <v>675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>
        <v>25</v>
      </c>
      <c r="AA17">
        <v>819</v>
      </c>
      <c r="AB17">
        <v>1922</v>
      </c>
      <c r="AC17">
        <v>76950</v>
      </c>
      <c r="AD17">
        <v>1190</v>
      </c>
      <c r="AE17">
        <v>0.2</v>
      </c>
      <c r="AF17">
        <v>1.46</v>
      </c>
      <c r="AG17">
        <v>4.07</v>
      </c>
      <c r="AH17">
        <v>0.14000000000000001</v>
      </c>
      <c r="AI17">
        <v>9.5299999999999994</v>
      </c>
      <c r="AJ17">
        <v>4.07</v>
      </c>
      <c r="AK17">
        <v>0.77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>
        <v>113.56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>
        <v>55</v>
      </c>
      <c r="AA18">
        <v>789</v>
      </c>
      <c r="AB18">
        <v>2062</v>
      </c>
      <c r="AC18">
        <v>87302</v>
      </c>
      <c r="AD18">
        <v>1183</v>
      </c>
      <c r="AE18">
        <v>0.2</v>
      </c>
      <c r="AF18">
        <v>1.46</v>
      </c>
      <c r="AG18">
        <v>4</v>
      </c>
      <c r="AH18">
        <v>0.14000000000000001</v>
      </c>
      <c r="AI18">
        <v>9.25</v>
      </c>
      <c r="AJ18">
        <v>4.1100000000000003</v>
      </c>
      <c r="AK18">
        <v>0.74</v>
      </c>
      <c r="AL18">
        <v>100</v>
      </c>
      <c r="AM18">
        <v>-0.74</v>
      </c>
      <c r="AN18">
        <v>0.05</v>
      </c>
      <c r="AO18">
        <v>2.06</v>
      </c>
    </row>
    <row r="19" spans="1:41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>
        <v>106.73</v>
      </c>
      <c r="N19" t="s">
        <v>675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>
        <v>62</v>
      </c>
      <c r="AA19">
        <v>782</v>
      </c>
      <c r="AB19">
        <v>2002</v>
      </c>
      <c r="AC19">
        <v>80236</v>
      </c>
      <c r="AD19">
        <v>1179</v>
      </c>
      <c r="AE19">
        <v>0.2</v>
      </c>
      <c r="AF19">
        <v>1.46</v>
      </c>
      <c r="AG19">
        <v>4.0999999999999996</v>
      </c>
      <c r="AH19">
        <v>0.14000000000000001</v>
      </c>
      <c r="AI19">
        <v>9.5299999999999994</v>
      </c>
      <c r="AJ19">
        <v>4.17</v>
      </c>
      <c r="AK19">
        <v>0.74</v>
      </c>
      <c r="AL19">
        <v>100</v>
      </c>
      <c r="AM19">
        <v>-0.74</v>
      </c>
      <c r="AN19">
        <v>0.05</v>
      </c>
      <c r="AO19">
        <v>2.0299999999999998</v>
      </c>
    </row>
    <row r="20" spans="1:41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>
        <v>2.48</v>
      </c>
      <c r="N20" t="s">
        <v>675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>
        <v>90</v>
      </c>
      <c r="AA20">
        <v>265</v>
      </c>
      <c r="AB20">
        <v>2095</v>
      </c>
      <c r="AC20">
        <v>82480</v>
      </c>
      <c r="AD20">
        <v>1216</v>
      </c>
      <c r="AE20">
        <v>0.19</v>
      </c>
      <c r="AF20">
        <v>1.46</v>
      </c>
      <c r="AG20">
        <v>1.78</v>
      </c>
      <c r="AH20">
        <v>0.14000000000000001</v>
      </c>
      <c r="AI20">
        <v>1.49</v>
      </c>
      <c r="AJ20">
        <v>4.17</v>
      </c>
      <c r="AK20">
        <v>0.08</v>
      </c>
      <c r="AL20">
        <v>100</v>
      </c>
      <c r="AM20">
        <v>-0.81</v>
      </c>
      <c r="AN20">
        <v>0.06</v>
      </c>
      <c r="AO20">
        <v>0.39</v>
      </c>
    </row>
    <row r="21" spans="1:41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>
        <v>92.62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>
        <v>74</v>
      </c>
      <c r="AA21">
        <v>770</v>
      </c>
      <c r="AB21">
        <v>2131</v>
      </c>
      <c r="AC21">
        <v>90882</v>
      </c>
      <c r="AD21">
        <v>1145</v>
      </c>
      <c r="AE21">
        <v>0.19</v>
      </c>
      <c r="AF21">
        <v>1.46</v>
      </c>
      <c r="AG21">
        <v>4.4400000000000004</v>
      </c>
      <c r="AH21">
        <v>0.14000000000000001</v>
      </c>
      <c r="AI21">
        <v>10.67</v>
      </c>
      <c r="AJ21">
        <v>4.29</v>
      </c>
      <c r="AK21">
        <v>0.81</v>
      </c>
      <c r="AL21">
        <v>100</v>
      </c>
      <c r="AM21">
        <v>-0.73</v>
      </c>
      <c r="AN21">
        <v>0.05</v>
      </c>
      <c r="AO21">
        <v>1.97</v>
      </c>
    </row>
    <row r="22" spans="1:41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>
        <v>4.78</v>
      </c>
      <c r="N22" t="s">
        <v>675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>
        <v>97</v>
      </c>
      <c r="AA22">
        <v>345</v>
      </c>
      <c r="AB22">
        <v>2131</v>
      </c>
      <c r="AC22">
        <v>90882</v>
      </c>
      <c r="AD22">
        <v>1216</v>
      </c>
      <c r="AE22">
        <v>0.2</v>
      </c>
      <c r="AF22">
        <v>1.46</v>
      </c>
      <c r="AG22">
        <v>1.78</v>
      </c>
      <c r="AH22">
        <v>0.14000000000000001</v>
      </c>
      <c r="AI22">
        <v>1.49</v>
      </c>
      <c r="AJ22">
        <v>4.12</v>
      </c>
      <c r="AK22">
        <v>0.08</v>
      </c>
      <c r="AL22">
        <v>100</v>
      </c>
      <c r="AM22">
        <v>-0.81</v>
      </c>
      <c r="AN22">
        <v>0.06</v>
      </c>
      <c r="AO22">
        <v>0.68</v>
      </c>
    </row>
    <row r="23" spans="1:41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>
        <v>4.7</v>
      </c>
      <c r="N23" t="s">
        <v>675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>
        <v>116</v>
      </c>
      <c r="AA23">
        <v>324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4.17</v>
      </c>
      <c r="AK23">
        <v>0.08</v>
      </c>
      <c r="AL23">
        <v>100</v>
      </c>
      <c r="AM23">
        <v>-0.81</v>
      </c>
      <c r="AN23">
        <v>0.06</v>
      </c>
      <c r="AO23">
        <v>0.67</v>
      </c>
    </row>
    <row r="24" spans="1:41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>
        <v>25.48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>
        <v>113</v>
      </c>
      <c r="AA24">
        <v>703</v>
      </c>
      <c r="AB24">
        <v>2142</v>
      </c>
      <c r="AC24">
        <v>82756</v>
      </c>
      <c r="AD24">
        <v>1169</v>
      </c>
      <c r="AE24">
        <v>0.21</v>
      </c>
      <c r="AF24">
        <v>1.47</v>
      </c>
      <c r="AG24">
        <v>5.35</v>
      </c>
      <c r="AH24">
        <v>0.15</v>
      </c>
      <c r="AI24">
        <v>13.29</v>
      </c>
      <c r="AJ24">
        <v>3.55</v>
      </c>
      <c r="AK24">
        <v>0.86</v>
      </c>
      <c r="AL24">
        <v>100</v>
      </c>
      <c r="AM24">
        <v>-0.72</v>
      </c>
      <c r="AN24">
        <v>0.05</v>
      </c>
      <c r="AO24">
        <v>1.41</v>
      </c>
    </row>
    <row r="25" spans="1:41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>
        <v>49.62</v>
      </c>
      <c r="N25" t="s">
        <v>675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>
        <v>119</v>
      </c>
      <c r="AA25">
        <v>726</v>
      </c>
      <c r="AB25">
        <v>2142</v>
      </c>
      <c r="AC25">
        <v>82756</v>
      </c>
      <c r="AD25">
        <v>1121</v>
      </c>
      <c r="AE25">
        <v>0.19</v>
      </c>
      <c r="AF25">
        <v>1.46</v>
      </c>
      <c r="AG25">
        <v>4.8099999999999996</v>
      </c>
      <c r="AH25">
        <v>0.14000000000000001</v>
      </c>
      <c r="AI25">
        <v>11.97</v>
      </c>
      <c r="AJ25">
        <v>4.5199999999999996</v>
      </c>
      <c r="AK25">
        <v>0.92</v>
      </c>
      <c r="AL25">
        <v>100</v>
      </c>
      <c r="AM25">
        <v>-0.73</v>
      </c>
      <c r="AN25">
        <v>0.05</v>
      </c>
      <c r="AO25">
        <v>1.7</v>
      </c>
    </row>
    <row r="26" spans="1:41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>
        <v>7.86</v>
      </c>
      <c r="N26" t="s">
        <v>675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>
        <v>155</v>
      </c>
      <c r="AA26">
        <v>639</v>
      </c>
      <c r="AB26">
        <v>2142</v>
      </c>
      <c r="AC26">
        <v>82756</v>
      </c>
      <c r="AD26">
        <v>1082</v>
      </c>
      <c r="AE26">
        <v>0.19</v>
      </c>
      <c r="AF26">
        <v>1.46</v>
      </c>
      <c r="AG26">
        <v>5.71</v>
      </c>
      <c r="AH26">
        <v>0.16</v>
      </c>
      <c r="AI26">
        <v>14.24</v>
      </c>
      <c r="AJ26">
        <v>4.3499999999999996</v>
      </c>
      <c r="AK26">
        <v>0.9</v>
      </c>
      <c r="AL26">
        <v>100</v>
      </c>
      <c r="AM26">
        <v>-0.69</v>
      </c>
      <c r="AN26">
        <v>0.04</v>
      </c>
      <c r="AO26">
        <v>0.9</v>
      </c>
    </row>
    <row r="27" spans="1:41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>
        <v>13.31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>
        <v>154</v>
      </c>
      <c r="AA27">
        <v>690</v>
      </c>
      <c r="AB27">
        <v>2066</v>
      </c>
      <c r="AC27">
        <v>103666</v>
      </c>
      <c r="AD27">
        <v>1116</v>
      </c>
      <c r="AE27">
        <v>0.2</v>
      </c>
      <c r="AF27">
        <v>1.46</v>
      </c>
      <c r="AG27">
        <v>6.16</v>
      </c>
      <c r="AH27">
        <v>0.14000000000000001</v>
      </c>
      <c r="AI27">
        <v>16.34</v>
      </c>
      <c r="AJ27">
        <v>4.2699999999999996</v>
      </c>
      <c r="AK27">
        <v>1.1100000000000001</v>
      </c>
      <c r="AL27">
        <v>100</v>
      </c>
      <c r="AM27">
        <v>-0.72</v>
      </c>
      <c r="AN27">
        <v>0.05</v>
      </c>
      <c r="AO27">
        <v>1.1200000000000001</v>
      </c>
    </row>
    <row r="28" spans="1:41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>
        <v>4.7699999999999996</v>
      </c>
      <c r="N28" t="s">
        <v>675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>
        <v>203</v>
      </c>
      <c r="AA28">
        <v>527</v>
      </c>
      <c r="AB28">
        <v>2122</v>
      </c>
      <c r="AC28">
        <v>96082</v>
      </c>
      <c r="AD28">
        <v>1129</v>
      </c>
      <c r="AE28">
        <v>0.19</v>
      </c>
      <c r="AF28">
        <v>1.46</v>
      </c>
      <c r="AG28">
        <v>6.18</v>
      </c>
      <c r="AH28">
        <v>0.13</v>
      </c>
      <c r="AI28">
        <v>16.510000000000002</v>
      </c>
      <c r="AJ28">
        <v>4.67</v>
      </c>
      <c r="AK28">
        <v>1.1299999999999999</v>
      </c>
      <c r="AL28">
        <v>100</v>
      </c>
      <c r="AM28">
        <v>-0.73</v>
      </c>
      <c r="AN28">
        <v>0.05</v>
      </c>
      <c r="AO28">
        <v>0.68</v>
      </c>
    </row>
    <row r="29" spans="1:41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>
        <v>3.22</v>
      </c>
      <c r="N29" t="s">
        <v>675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>
        <v>245</v>
      </c>
      <c r="AA29">
        <v>400</v>
      </c>
      <c r="AB29">
        <v>2122</v>
      </c>
      <c r="AC29">
        <v>96082</v>
      </c>
      <c r="AD29">
        <v>1079</v>
      </c>
      <c r="AE29">
        <v>0.19</v>
      </c>
      <c r="AF29">
        <v>1.46</v>
      </c>
      <c r="AG29">
        <v>6.28</v>
      </c>
      <c r="AH29">
        <v>0.11</v>
      </c>
      <c r="AI29">
        <v>17.55</v>
      </c>
      <c r="AJ29">
        <v>4.71</v>
      </c>
      <c r="AK29">
        <v>1.28</v>
      </c>
      <c r="AL29">
        <v>100</v>
      </c>
      <c r="AM29">
        <v>-0.77</v>
      </c>
      <c r="AN29">
        <v>0.05</v>
      </c>
      <c r="AO29">
        <v>0.51</v>
      </c>
    </row>
    <row r="30" spans="1:41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>
        <v>0.24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>
        <v>452</v>
      </c>
      <c r="AA30">
        <v>192</v>
      </c>
      <c r="AB30">
        <v>2057</v>
      </c>
      <c r="AC30">
        <v>92151</v>
      </c>
      <c r="AD30">
        <v>1290</v>
      </c>
      <c r="AE30">
        <v>0.28000000000000003</v>
      </c>
      <c r="AF30">
        <v>1.53</v>
      </c>
      <c r="AG30">
        <v>5.38</v>
      </c>
      <c r="AH30">
        <v>0.33</v>
      </c>
      <c r="AI30">
        <v>8.4600000000000009</v>
      </c>
      <c r="AJ30">
        <v>1.85</v>
      </c>
      <c r="AK30">
        <v>0.02</v>
      </c>
      <c r="AL30">
        <v>100</v>
      </c>
      <c r="AM30">
        <v>-0.4</v>
      </c>
      <c r="AN30">
        <v>0.01</v>
      </c>
      <c r="AO30">
        <v>-0.62</v>
      </c>
    </row>
    <row r="31" spans="1:41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>
        <v>19.86</v>
      </c>
      <c r="N31" t="s">
        <v>675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>
        <v>110</v>
      </c>
      <c r="AA31">
        <v>472</v>
      </c>
      <c r="AB31">
        <v>1977</v>
      </c>
      <c r="AC31">
        <v>79778</v>
      </c>
      <c r="AD31">
        <v>1114</v>
      </c>
      <c r="AE31">
        <v>0.26</v>
      </c>
      <c r="AF31">
        <v>1.48</v>
      </c>
      <c r="AG31">
        <v>2.2599999999999998</v>
      </c>
      <c r="AH31">
        <v>0.15</v>
      </c>
      <c r="AI31">
        <v>3.71</v>
      </c>
      <c r="AJ31">
        <v>1.87</v>
      </c>
      <c r="AK31">
        <v>0.03</v>
      </c>
      <c r="AL31">
        <v>100</v>
      </c>
      <c r="AM31">
        <v>-1.27</v>
      </c>
      <c r="AN31">
        <v>0.02</v>
      </c>
      <c r="AO31">
        <v>1.3</v>
      </c>
    </row>
    <row r="32" spans="1:41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>
        <v>1.61</v>
      </c>
      <c r="N32" t="s">
        <v>675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>
        <v>60</v>
      </c>
      <c r="AA32">
        <v>171</v>
      </c>
      <c r="AB32">
        <v>1686</v>
      </c>
      <c r="AC32">
        <v>57460</v>
      </c>
      <c r="AD32">
        <v>701</v>
      </c>
      <c r="AE32">
        <v>0.22</v>
      </c>
      <c r="AF32">
        <v>1.53</v>
      </c>
      <c r="AG32">
        <v>5.96</v>
      </c>
      <c r="AH32">
        <v>0.26</v>
      </c>
      <c r="AI32">
        <v>7.92</v>
      </c>
      <c r="AJ32">
        <v>4.6100000000000003</v>
      </c>
      <c r="AK32">
        <v>0.03</v>
      </c>
      <c r="AL32">
        <v>100</v>
      </c>
      <c r="AM32">
        <v>-0.15</v>
      </c>
      <c r="AN32">
        <v>0.02</v>
      </c>
      <c r="AO32">
        <v>0.21</v>
      </c>
    </row>
    <row r="33" spans="1:41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>
        <v>2.02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>
        <v>374</v>
      </c>
      <c r="AA33">
        <v>326</v>
      </c>
      <c r="AB33">
        <v>2080</v>
      </c>
      <c r="AC33">
        <v>102490</v>
      </c>
      <c r="AD33">
        <v>1249</v>
      </c>
      <c r="AE33">
        <v>0.19</v>
      </c>
      <c r="AF33">
        <v>1.46</v>
      </c>
      <c r="AG33">
        <v>1.68</v>
      </c>
      <c r="AH33">
        <v>0.13</v>
      </c>
      <c r="AI33">
        <v>3.25</v>
      </c>
      <c r="AJ33">
        <v>4.71</v>
      </c>
      <c r="AK33">
        <v>1</v>
      </c>
      <c r="AL33">
        <v>100</v>
      </c>
      <c r="AM33">
        <v>-0.74</v>
      </c>
      <c r="AN33">
        <v>0.04</v>
      </c>
      <c r="AO33">
        <v>0.3</v>
      </c>
    </row>
    <row r="34" spans="1:41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>
        <v>4.78</v>
      </c>
      <c r="N34" t="s">
        <v>675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>
        <v>97</v>
      </c>
      <c r="AA34">
        <v>345</v>
      </c>
      <c r="AB34">
        <v>2131</v>
      </c>
      <c r="AC34">
        <v>90882</v>
      </c>
      <c r="AD34">
        <v>1216</v>
      </c>
      <c r="AE34">
        <v>0.2</v>
      </c>
      <c r="AF34">
        <v>1.46</v>
      </c>
      <c r="AG34">
        <v>1.78</v>
      </c>
      <c r="AH34">
        <v>0.14000000000000001</v>
      </c>
      <c r="AI34">
        <v>1.49</v>
      </c>
      <c r="AJ34">
        <v>4.12</v>
      </c>
      <c r="AK34">
        <v>0.08</v>
      </c>
      <c r="AL34">
        <v>100</v>
      </c>
      <c r="AM34">
        <v>-0.81</v>
      </c>
      <c r="AN34">
        <v>0.06</v>
      </c>
      <c r="AO34">
        <v>0.68</v>
      </c>
    </row>
    <row r="35" spans="1:41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>
        <v>113.39</v>
      </c>
      <c r="N35" t="s">
        <v>675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>
        <v>36</v>
      </c>
      <c r="AA35">
        <v>740</v>
      </c>
      <c r="AB35">
        <v>1893</v>
      </c>
      <c r="AC35">
        <v>74373</v>
      </c>
      <c r="AD35">
        <v>1304</v>
      </c>
      <c r="AE35">
        <v>0.24</v>
      </c>
      <c r="AF35">
        <v>1.49</v>
      </c>
      <c r="AG35">
        <v>3.42</v>
      </c>
      <c r="AH35">
        <v>0.17</v>
      </c>
      <c r="AI35">
        <v>6.12</v>
      </c>
      <c r="AJ35">
        <v>2.52</v>
      </c>
      <c r="AK35">
        <v>0.35</v>
      </c>
      <c r="AL35">
        <v>100</v>
      </c>
      <c r="AM35">
        <v>-0.7</v>
      </c>
      <c r="AN35">
        <v>0.05</v>
      </c>
      <c r="AO35">
        <v>2.0499999999999998</v>
      </c>
    </row>
    <row r="36" spans="1:41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>
        <v>6.25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>
        <v>14</v>
      </c>
      <c r="AA36">
        <v>326</v>
      </c>
      <c r="AB36">
        <v>1842</v>
      </c>
      <c r="AC36">
        <v>72122</v>
      </c>
      <c r="AD36">
        <v>1286</v>
      </c>
      <c r="AE36">
        <v>0.25</v>
      </c>
      <c r="AF36">
        <v>1.5</v>
      </c>
      <c r="AG36">
        <v>1.78</v>
      </c>
      <c r="AH36">
        <v>0.14000000000000001</v>
      </c>
      <c r="AI36">
        <v>1.49</v>
      </c>
      <c r="AJ36">
        <v>2.2400000000000002</v>
      </c>
      <c r="AK36">
        <v>0.08</v>
      </c>
      <c r="AL36">
        <v>100</v>
      </c>
      <c r="AM36">
        <v>-0.81</v>
      </c>
      <c r="AN36">
        <v>0.06</v>
      </c>
      <c r="AO36">
        <v>0.8</v>
      </c>
    </row>
    <row r="37" spans="1:41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>
        <v>0.63</v>
      </c>
      <c r="N37" t="s">
        <v>675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>
        <v>340</v>
      </c>
      <c r="AA37">
        <v>237</v>
      </c>
      <c r="AB37">
        <v>2071</v>
      </c>
      <c r="AC37">
        <v>91502</v>
      </c>
      <c r="AD37">
        <v>1184</v>
      </c>
      <c r="AE37">
        <v>0.28000000000000003</v>
      </c>
      <c r="AF37">
        <v>1.53</v>
      </c>
      <c r="AG37">
        <v>6</v>
      </c>
      <c r="AH37">
        <v>0.18</v>
      </c>
      <c r="AI37">
        <v>14.75</v>
      </c>
      <c r="AJ37">
        <v>1.85</v>
      </c>
      <c r="AK37">
        <v>0.89</v>
      </c>
      <c r="AL37">
        <v>100</v>
      </c>
      <c r="AM37">
        <v>-0.65</v>
      </c>
      <c r="AN37">
        <v>0.04</v>
      </c>
      <c r="AO37">
        <v>-0.2</v>
      </c>
    </row>
    <row r="38" spans="1:41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>
        <v>10.26</v>
      </c>
      <c r="N38" t="s">
        <v>675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>
        <v>6</v>
      </c>
      <c r="AA38">
        <v>535</v>
      </c>
      <c r="AB38">
        <v>1685</v>
      </c>
      <c r="AC38">
        <v>63476</v>
      </c>
      <c r="AD38">
        <v>1221</v>
      </c>
      <c r="AE38">
        <v>0.27</v>
      </c>
      <c r="AF38">
        <v>1.5</v>
      </c>
      <c r="AG38">
        <v>1.96</v>
      </c>
      <c r="AH38">
        <v>0.17</v>
      </c>
      <c r="AI38">
        <v>4.09</v>
      </c>
      <c r="AJ38">
        <v>2.25</v>
      </c>
      <c r="AK38">
        <v>0.04</v>
      </c>
      <c r="AL38">
        <v>100</v>
      </c>
      <c r="AM38">
        <v>-1.27</v>
      </c>
      <c r="AN38">
        <v>0.1</v>
      </c>
      <c r="AO38">
        <v>1.01</v>
      </c>
    </row>
    <row r="39" spans="1:41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>
        <v>13.38</v>
      </c>
      <c r="N39" t="s">
        <v>675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>
        <v>84</v>
      </c>
      <c r="AA39">
        <v>475</v>
      </c>
      <c r="AB39">
        <v>1939</v>
      </c>
      <c r="AC39">
        <v>83341</v>
      </c>
      <c r="AD39">
        <v>1491</v>
      </c>
      <c r="AE39">
        <v>0.25</v>
      </c>
      <c r="AF39">
        <v>1.44</v>
      </c>
      <c r="AG39">
        <v>4.7</v>
      </c>
      <c r="AH39">
        <v>0.12</v>
      </c>
      <c r="AI39">
        <v>12.09</v>
      </c>
      <c r="AJ39">
        <v>1.54</v>
      </c>
      <c r="AK39">
        <v>0.94</v>
      </c>
      <c r="AL39">
        <v>100</v>
      </c>
      <c r="AM39">
        <v>-0.78</v>
      </c>
      <c r="AN39">
        <v>0.06</v>
      </c>
      <c r="AO39">
        <v>1.1299999999999999</v>
      </c>
    </row>
    <row r="40" spans="1:41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>
        <v>21.62</v>
      </c>
      <c r="N40" t="s">
        <v>675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>
        <v>81</v>
      </c>
      <c r="AA40">
        <v>500</v>
      </c>
      <c r="AB40">
        <v>1977</v>
      </c>
      <c r="AC40">
        <v>79778</v>
      </c>
      <c r="AD40">
        <v>1118</v>
      </c>
      <c r="AE40">
        <v>0.26</v>
      </c>
      <c r="AF40">
        <v>1.47</v>
      </c>
      <c r="AG40">
        <v>2.2999999999999998</v>
      </c>
      <c r="AH40">
        <v>0.15</v>
      </c>
      <c r="AI40">
        <v>3.75</v>
      </c>
      <c r="AJ40">
        <v>1.87</v>
      </c>
      <c r="AK40">
        <v>0.04</v>
      </c>
      <c r="AL40">
        <v>100</v>
      </c>
      <c r="AM40">
        <v>-1.25</v>
      </c>
      <c r="AN40">
        <v>0.02</v>
      </c>
      <c r="AO40">
        <v>1.33</v>
      </c>
    </row>
    <row r="41" spans="1:41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>
        <v>14.09</v>
      </c>
      <c r="N41" t="s">
        <v>675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>
        <v>92</v>
      </c>
      <c r="AA41">
        <v>564</v>
      </c>
      <c r="AB41">
        <v>1842</v>
      </c>
      <c r="AC41">
        <v>72122</v>
      </c>
      <c r="AD41">
        <v>1524</v>
      </c>
      <c r="AE41">
        <v>0.2</v>
      </c>
      <c r="AF41">
        <v>1.46</v>
      </c>
      <c r="AG41">
        <v>3.09</v>
      </c>
      <c r="AH41">
        <v>0.13</v>
      </c>
      <c r="AI41">
        <v>7.19</v>
      </c>
      <c r="AJ41">
        <v>3.17</v>
      </c>
      <c r="AK41">
        <v>0.89</v>
      </c>
      <c r="AL41">
        <v>100</v>
      </c>
      <c r="AM41">
        <v>-0.76</v>
      </c>
      <c r="AN41">
        <v>0.05</v>
      </c>
      <c r="AO41">
        <v>1.1499999999999999</v>
      </c>
    </row>
    <row r="42" spans="1:41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>
        <v>4.0599999999999996</v>
      </c>
      <c r="N42" t="s">
        <v>675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>
        <v>265</v>
      </c>
      <c r="AA42">
        <v>380</v>
      </c>
      <c r="AB42">
        <v>2122</v>
      </c>
      <c r="AC42">
        <v>96082</v>
      </c>
      <c r="AD42">
        <v>1115</v>
      </c>
      <c r="AE42">
        <v>0.19</v>
      </c>
      <c r="AF42">
        <v>1.46</v>
      </c>
      <c r="AG42">
        <v>6.28</v>
      </c>
      <c r="AH42">
        <v>0.11</v>
      </c>
      <c r="AI42">
        <v>17.55</v>
      </c>
      <c r="AJ42">
        <v>4.71</v>
      </c>
      <c r="AK42">
        <v>1.28</v>
      </c>
      <c r="AL42">
        <v>100</v>
      </c>
      <c r="AM42">
        <v>-0.77</v>
      </c>
      <c r="AN42">
        <v>0.05</v>
      </c>
      <c r="AO42">
        <v>0.61</v>
      </c>
    </row>
    <row r="43" spans="1:41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>
        <v>11.71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>
        <v>198</v>
      </c>
      <c r="AA43">
        <v>526</v>
      </c>
      <c r="AB43">
        <v>1948</v>
      </c>
      <c r="AC43">
        <v>104229</v>
      </c>
      <c r="AD43">
        <v>1408</v>
      </c>
      <c r="AE43">
        <v>0.2</v>
      </c>
      <c r="AF43">
        <v>1.45</v>
      </c>
      <c r="AG43">
        <v>5.34</v>
      </c>
      <c r="AH43">
        <v>0.11</v>
      </c>
      <c r="AI43">
        <v>14.63</v>
      </c>
      <c r="AJ43">
        <v>3.65</v>
      </c>
      <c r="AK43">
        <v>1.22</v>
      </c>
      <c r="AL43">
        <v>100</v>
      </c>
      <c r="AM43">
        <v>-0.76</v>
      </c>
      <c r="AN43">
        <v>0.05</v>
      </c>
      <c r="AO43">
        <v>1.07</v>
      </c>
    </row>
    <row r="44" spans="1:41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>
        <v>10.93</v>
      </c>
      <c r="N44" t="s">
        <v>675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>
        <v>69</v>
      </c>
      <c r="AA44">
        <v>596</v>
      </c>
      <c r="AB44">
        <v>1842</v>
      </c>
      <c r="AC44">
        <v>72122</v>
      </c>
      <c r="AD44">
        <v>1470</v>
      </c>
      <c r="AE44">
        <v>0.22</v>
      </c>
      <c r="AF44">
        <v>1.47</v>
      </c>
      <c r="AG44">
        <v>2.88</v>
      </c>
      <c r="AH44">
        <v>0.13</v>
      </c>
      <c r="AI44">
        <v>6.26</v>
      </c>
      <c r="AJ44">
        <v>3.02</v>
      </c>
      <c r="AK44">
        <v>0.75</v>
      </c>
      <c r="AL44">
        <v>100</v>
      </c>
      <c r="AM44">
        <v>-0.77</v>
      </c>
      <c r="AN44">
        <v>0.05</v>
      </c>
      <c r="AO44">
        <v>1.04</v>
      </c>
    </row>
    <row r="45" spans="1:41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>
        <v>3.7</v>
      </c>
      <c r="N45" t="s">
        <v>675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>
        <v>388</v>
      </c>
      <c r="AA45">
        <v>422</v>
      </c>
      <c r="AB45">
        <v>1980</v>
      </c>
      <c r="AC45">
        <v>93067</v>
      </c>
      <c r="AD45">
        <v>1210</v>
      </c>
      <c r="AE45">
        <v>0.2</v>
      </c>
      <c r="AF45">
        <v>1.46</v>
      </c>
      <c r="AG45">
        <v>5.9</v>
      </c>
      <c r="AH45">
        <v>0.13</v>
      </c>
      <c r="AI45">
        <v>14.96</v>
      </c>
      <c r="AJ45">
        <v>3.82</v>
      </c>
      <c r="AK45">
        <v>0.87</v>
      </c>
      <c r="AL45">
        <v>100</v>
      </c>
      <c r="AM45">
        <v>-0.72</v>
      </c>
      <c r="AN45">
        <v>0.05</v>
      </c>
      <c r="AO45">
        <v>0.56999999999999995</v>
      </c>
    </row>
    <row r="46" spans="1:41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>
        <v>4.2699999999999996</v>
      </c>
      <c r="N46" t="s">
        <v>675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>
        <v>13</v>
      </c>
      <c r="AA46">
        <v>374</v>
      </c>
      <c r="AB46">
        <v>1686</v>
      </c>
      <c r="AC46">
        <v>57460</v>
      </c>
      <c r="AD46">
        <v>787</v>
      </c>
      <c r="AE46">
        <v>0.24</v>
      </c>
      <c r="AF46">
        <v>1.49</v>
      </c>
      <c r="AG46">
        <v>5.86</v>
      </c>
      <c r="AH46">
        <v>0.16</v>
      </c>
      <c r="AI46">
        <v>7.77</v>
      </c>
      <c r="AJ46">
        <v>2.5299999999999998</v>
      </c>
      <c r="AK46">
        <v>0.03</v>
      </c>
      <c r="AL46">
        <v>100</v>
      </c>
      <c r="AM46">
        <v>-0.17</v>
      </c>
      <c r="AN46">
        <v>0.02</v>
      </c>
      <c r="AO46">
        <v>0.63</v>
      </c>
    </row>
    <row r="47" spans="1:41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>
        <v>0.52</v>
      </c>
      <c r="N47" t="s">
        <v>675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>
        <v>136</v>
      </c>
      <c r="AA47">
        <v>206</v>
      </c>
      <c r="AB47">
        <v>1785</v>
      </c>
      <c r="AC47">
        <v>70421</v>
      </c>
      <c r="AD47">
        <v>1300</v>
      </c>
      <c r="AE47">
        <v>0.27</v>
      </c>
      <c r="AF47">
        <v>1.49</v>
      </c>
      <c r="AG47">
        <v>2.09</v>
      </c>
      <c r="AH47">
        <v>0.18</v>
      </c>
      <c r="AI47">
        <v>4.42</v>
      </c>
      <c r="AJ47">
        <v>1.86</v>
      </c>
      <c r="AK47">
        <v>0.03</v>
      </c>
      <c r="AL47">
        <v>100</v>
      </c>
      <c r="AM47">
        <v>-1.69</v>
      </c>
      <c r="AN47">
        <v>0.01</v>
      </c>
      <c r="AO47">
        <v>-0.28000000000000003</v>
      </c>
    </row>
    <row r="48" spans="1:41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>
        <v>70.25</v>
      </c>
      <c r="N48" t="s">
        <v>675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>
        <v>13</v>
      </c>
      <c r="AA48">
        <v>614</v>
      </c>
      <c r="AB48">
        <v>1800</v>
      </c>
      <c r="AC48">
        <v>69951</v>
      </c>
      <c r="AD48">
        <v>1384</v>
      </c>
      <c r="AE48">
        <v>0.26</v>
      </c>
      <c r="AF48">
        <v>1.48</v>
      </c>
      <c r="AG48">
        <v>3.29</v>
      </c>
      <c r="AH48">
        <v>0.14000000000000001</v>
      </c>
      <c r="AI48">
        <v>7.31</v>
      </c>
      <c r="AJ48">
        <v>1.97</v>
      </c>
      <c r="AK48">
        <v>0.41</v>
      </c>
      <c r="AL48">
        <v>100</v>
      </c>
      <c r="AM48">
        <v>-0.9</v>
      </c>
      <c r="AN48">
        <v>0.08</v>
      </c>
      <c r="AO48">
        <v>1.85</v>
      </c>
    </row>
    <row r="49" spans="1:41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>
        <v>2.88</v>
      </c>
      <c r="N49" t="s">
        <v>675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>
        <v>85</v>
      </c>
      <c r="AA49">
        <v>342</v>
      </c>
      <c r="AB49">
        <v>1848</v>
      </c>
      <c r="AC49">
        <v>84173</v>
      </c>
      <c r="AD49">
        <v>1012</v>
      </c>
      <c r="AE49">
        <v>0.24</v>
      </c>
      <c r="AF49">
        <v>1.49</v>
      </c>
      <c r="AG49">
        <v>3.23</v>
      </c>
      <c r="AH49">
        <v>0.14000000000000001</v>
      </c>
      <c r="AI49">
        <v>3.76</v>
      </c>
      <c r="AJ49">
        <v>2.5299999999999998</v>
      </c>
      <c r="AK49">
        <v>0.05</v>
      </c>
      <c r="AL49">
        <v>100</v>
      </c>
      <c r="AM49">
        <v>-0.6</v>
      </c>
      <c r="AN49">
        <v>0.05</v>
      </c>
      <c r="AO49">
        <v>0.46</v>
      </c>
    </row>
    <row r="50" spans="1:41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>
        <v>4.9800000000000004</v>
      </c>
      <c r="N50" t="s">
        <v>675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>
        <v>55</v>
      </c>
      <c r="AA50">
        <v>372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2.67</v>
      </c>
      <c r="AH50">
        <v>0.14000000000000001</v>
      </c>
      <c r="AI50">
        <v>2.96</v>
      </c>
      <c r="AJ50">
        <v>2.5299999999999998</v>
      </c>
      <c r="AK50">
        <v>0.05</v>
      </c>
      <c r="AL50">
        <v>100</v>
      </c>
      <c r="AM50">
        <v>-0.64</v>
      </c>
      <c r="AN50">
        <v>0.05</v>
      </c>
      <c r="AO50">
        <v>0.7</v>
      </c>
    </row>
    <row r="51" spans="1:41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>
        <v>72.23</v>
      </c>
      <c r="N51" t="s">
        <v>675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>
        <v>7</v>
      </c>
      <c r="AA51">
        <v>618</v>
      </c>
      <c r="AB51">
        <v>1700</v>
      </c>
      <c r="AC51">
        <v>63397</v>
      </c>
      <c r="AD51">
        <v>1384</v>
      </c>
      <c r="AE51">
        <v>0.26</v>
      </c>
      <c r="AF51">
        <v>1.49</v>
      </c>
      <c r="AG51">
        <v>3.23</v>
      </c>
      <c r="AH51">
        <v>0.14000000000000001</v>
      </c>
      <c r="AI51">
        <v>7.19</v>
      </c>
      <c r="AJ51">
        <v>1.96</v>
      </c>
      <c r="AK51">
        <v>0.41</v>
      </c>
      <c r="AL51">
        <v>100</v>
      </c>
      <c r="AM51">
        <v>-0.82</v>
      </c>
      <c r="AN51">
        <v>0.1</v>
      </c>
      <c r="AO51">
        <v>1.86</v>
      </c>
    </row>
    <row r="52" spans="1:41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>
        <v>130.16</v>
      </c>
      <c r="N52" t="s">
        <v>675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>
        <v>13</v>
      </c>
      <c r="AA52">
        <v>765</v>
      </c>
      <c r="AB52">
        <v>1817</v>
      </c>
      <c r="AC52">
        <v>69829</v>
      </c>
      <c r="AD52">
        <v>1308</v>
      </c>
      <c r="AE52">
        <v>0.25</v>
      </c>
      <c r="AF52">
        <v>1.49</v>
      </c>
      <c r="AG52">
        <v>3.23</v>
      </c>
      <c r="AH52">
        <v>0.16</v>
      </c>
      <c r="AI52">
        <v>5.59</v>
      </c>
      <c r="AJ52">
        <v>2.48</v>
      </c>
      <c r="AK52">
        <v>0.32</v>
      </c>
      <c r="AL52">
        <v>100</v>
      </c>
      <c r="AM52">
        <v>-0.71</v>
      </c>
      <c r="AN52">
        <v>0.05</v>
      </c>
      <c r="AO52">
        <v>2.11</v>
      </c>
    </row>
    <row r="53" spans="1:41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>
        <v>12.87</v>
      </c>
      <c r="N53" t="s">
        <v>675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>
        <v>216</v>
      </c>
      <c r="AA53">
        <v>520</v>
      </c>
      <c r="AB53">
        <v>1934</v>
      </c>
      <c r="AC53">
        <v>85621</v>
      </c>
      <c r="AD53">
        <v>1437</v>
      </c>
      <c r="AE53">
        <v>0.2</v>
      </c>
      <c r="AF53">
        <v>1.47</v>
      </c>
      <c r="AG53">
        <v>2.64</v>
      </c>
      <c r="AH53">
        <v>0.13</v>
      </c>
      <c r="AI53">
        <v>6.13</v>
      </c>
      <c r="AJ53">
        <v>4.5999999999999996</v>
      </c>
      <c r="AK53">
        <v>1.03</v>
      </c>
      <c r="AL53">
        <v>100</v>
      </c>
      <c r="AM53">
        <v>-0.74</v>
      </c>
      <c r="AN53">
        <v>0.04</v>
      </c>
      <c r="AO53">
        <v>1.1100000000000001</v>
      </c>
    </row>
    <row r="54" spans="1:41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>
        <v>71.34</v>
      </c>
      <c r="N54" t="s">
        <v>675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>
        <v>59</v>
      </c>
      <c r="AA54">
        <v>718</v>
      </c>
      <c r="AB54">
        <v>1916</v>
      </c>
      <c r="AC54">
        <v>79521</v>
      </c>
      <c r="AD54">
        <v>1256</v>
      </c>
      <c r="AE54">
        <v>0.25</v>
      </c>
      <c r="AF54">
        <v>1.49</v>
      </c>
      <c r="AG54">
        <v>3.95</v>
      </c>
      <c r="AH54">
        <v>0.18</v>
      </c>
      <c r="AI54">
        <v>7.44</v>
      </c>
      <c r="AJ54">
        <v>2.48</v>
      </c>
      <c r="AK54">
        <v>0.34</v>
      </c>
      <c r="AL54">
        <v>100</v>
      </c>
      <c r="AM54">
        <v>-0.68</v>
      </c>
      <c r="AN54">
        <v>0.04</v>
      </c>
      <c r="AO54">
        <v>1.85</v>
      </c>
    </row>
    <row r="55" spans="1:41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>
        <v>10.5</v>
      </c>
      <c r="N55" t="s">
        <v>675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>
        <v>75</v>
      </c>
      <c r="AA55">
        <v>625</v>
      </c>
      <c r="AB55">
        <v>1986</v>
      </c>
      <c r="AC55">
        <v>80181</v>
      </c>
      <c r="AD55">
        <v>1331</v>
      </c>
      <c r="AE55">
        <v>0.24</v>
      </c>
      <c r="AF55">
        <v>1.48</v>
      </c>
      <c r="AG55">
        <v>3.64</v>
      </c>
      <c r="AH55">
        <v>0.18</v>
      </c>
      <c r="AI55">
        <v>6.19</v>
      </c>
      <c r="AJ55">
        <v>1.77</v>
      </c>
      <c r="AK55">
        <v>0.23</v>
      </c>
      <c r="AL55">
        <v>100</v>
      </c>
      <c r="AM55">
        <v>-0.67</v>
      </c>
      <c r="AN55">
        <v>0.04</v>
      </c>
      <c r="AO55">
        <v>1.02</v>
      </c>
    </row>
    <row r="56" spans="1:41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>
        <v>55.73</v>
      </c>
      <c r="N56" t="s">
        <v>675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>
        <v>80</v>
      </c>
      <c r="AA56">
        <v>697</v>
      </c>
      <c r="AB56">
        <v>1986</v>
      </c>
      <c r="AC56">
        <v>80181</v>
      </c>
      <c r="AD56">
        <v>1273</v>
      </c>
      <c r="AE56">
        <v>0.25</v>
      </c>
      <c r="AF56">
        <v>1.5</v>
      </c>
      <c r="AG56">
        <v>4.12</v>
      </c>
      <c r="AH56">
        <v>0.18</v>
      </c>
      <c r="AI56">
        <v>8.0399999999999991</v>
      </c>
      <c r="AJ56">
        <v>2.66</v>
      </c>
      <c r="AK56">
        <v>0.38</v>
      </c>
      <c r="AL56">
        <v>100</v>
      </c>
      <c r="AM56">
        <v>-0.67</v>
      </c>
      <c r="AN56">
        <v>0.04</v>
      </c>
      <c r="AO56">
        <v>1.75</v>
      </c>
    </row>
    <row r="57" spans="1:41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>
        <v>29.67</v>
      </c>
      <c r="N57" t="s">
        <v>675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>
        <v>98</v>
      </c>
      <c r="AA57">
        <v>615</v>
      </c>
      <c r="AB57">
        <v>2002</v>
      </c>
      <c r="AC57">
        <v>80236</v>
      </c>
      <c r="AD57">
        <v>1218</v>
      </c>
      <c r="AE57">
        <v>0.24</v>
      </c>
      <c r="AF57">
        <v>1.49</v>
      </c>
      <c r="AG57">
        <v>4.1100000000000003</v>
      </c>
      <c r="AH57">
        <v>0.18</v>
      </c>
      <c r="AI57">
        <v>7.67</v>
      </c>
      <c r="AJ57">
        <v>2.92</v>
      </c>
      <c r="AK57">
        <v>0.31</v>
      </c>
      <c r="AL57">
        <v>100</v>
      </c>
      <c r="AM57">
        <v>-0.65</v>
      </c>
      <c r="AN57">
        <v>0.04</v>
      </c>
      <c r="AO57">
        <v>1.47</v>
      </c>
    </row>
    <row r="58" spans="1:41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>
        <v>24.27</v>
      </c>
      <c r="N58" t="s">
        <v>675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>
        <v>100</v>
      </c>
      <c r="AA58">
        <v>678</v>
      </c>
      <c r="AB58">
        <v>2002</v>
      </c>
      <c r="AC58">
        <v>80236</v>
      </c>
      <c r="AD58">
        <v>1260</v>
      </c>
      <c r="AE58">
        <v>0.26</v>
      </c>
      <c r="AF58">
        <v>1.51</v>
      </c>
      <c r="AG58">
        <v>4.22</v>
      </c>
      <c r="AH58">
        <v>0.17</v>
      </c>
      <c r="AI58">
        <v>8.7799999999999994</v>
      </c>
      <c r="AJ58">
        <v>2.46</v>
      </c>
      <c r="AK58">
        <v>0.49</v>
      </c>
      <c r="AL58">
        <v>100</v>
      </c>
      <c r="AM58">
        <v>-0.7</v>
      </c>
      <c r="AN58">
        <v>0.05</v>
      </c>
      <c r="AO58">
        <v>1.39</v>
      </c>
    </row>
    <row r="59" spans="1:41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>
        <v>10.76</v>
      </c>
      <c r="N59" t="s">
        <v>675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>
        <v>193</v>
      </c>
      <c r="AA59">
        <v>521</v>
      </c>
      <c r="AB59">
        <v>1986</v>
      </c>
      <c r="AC59">
        <v>80181</v>
      </c>
      <c r="AD59">
        <v>1348</v>
      </c>
      <c r="AE59">
        <v>0.21</v>
      </c>
      <c r="AF59">
        <v>1.45</v>
      </c>
      <c r="AG59">
        <v>3.24</v>
      </c>
      <c r="AH59">
        <v>0.15</v>
      </c>
      <c r="AI59">
        <v>6.23</v>
      </c>
      <c r="AJ59">
        <v>3.81</v>
      </c>
      <c r="AK59">
        <v>0.59</v>
      </c>
      <c r="AL59">
        <v>100</v>
      </c>
      <c r="AM59">
        <v>-0.69</v>
      </c>
      <c r="AN59">
        <v>0.04</v>
      </c>
      <c r="AO59">
        <v>1.03</v>
      </c>
    </row>
    <row r="60" spans="1:41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>
        <v>2.71</v>
      </c>
      <c r="N60" t="s">
        <v>675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>
        <v>448</v>
      </c>
      <c r="AA60">
        <v>266</v>
      </c>
      <c r="AB60">
        <v>1991</v>
      </c>
      <c r="AC60">
        <v>102262</v>
      </c>
      <c r="AD60">
        <v>1391</v>
      </c>
      <c r="AE60">
        <v>0.2</v>
      </c>
      <c r="AF60">
        <v>1.45</v>
      </c>
      <c r="AG60">
        <v>1.84</v>
      </c>
      <c r="AH60">
        <v>0.13</v>
      </c>
      <c r="AI60">
        <v>3.77</v>
      </c>
      <c r="AJ60">
        <v>4.71</v>
      </c>
      <c r="AK60">
        <v>1.01</v>
      </c>
      <c r="AL60">
        <v>100</v>
      </c>
      <c r="AM60">
        <v>-0.74</v>
      </c>
      <c r="AN60">
        <v>0.04</v>
      </c>
      <c r="AO60">
        <v>0.43</v>
      </c>
    </row>
    <row r="61" spans="1:41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>
        <v>10.029999999999999</v>
      </c>
      <c r="N61" t="s">
        <v>675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>
        <v>168</v>
      </c>
      <c r="AA61">
        <v>609</v>
      </c>
      <c r="AB61">
        <v>2095</v>
      </c>
      <c r="AC61">
        <v>82480</v>
      </c>
      <c r="AD61">
        <v>1302</v>
      </c>
      <c r="AE61">
        <v>0.27</v>
      </c>
      <c r="AF61">
        <v>1.52</v>
      </c>
      <c r="AG61">
        <v>5.39</v>
      </c>
      <c r="AH61">
        <v>0.19</v>
      </c>
      <c r="AI61">
        <v>12.35</v>
      </c>
      <c r="AJ61">
        <v>1.79</v>
      </c>
      <c r="AK61">
        <v>0.69</v>
      </c>
      <c r="AL61">
        <v>100</v>
      </c>
      <c r="AM61">
        <v>-0.65</v>
      </c>
      <c r="AN61">
        <v>0.04</v>
      </c>
      <c r="AO61">
        <v>1</v>
      </c>
    </row>
    <row r="62" spans="1:41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>
        <v>8.14</v>
      </c>
      <c r="N62" t="s">
        <v>675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>
        <v>175</v>
      </c>
      <c r="AA62">
        <v>549</v>
      </c>
      <c r="AB62">
        <v>2095</v>
      </c>
      <c r="AC62">
        <v>82480</v>
      </c>
      <c r="AD62">
        <v>1256</v>
      </c>
      <c r="AE62">
        <v>0.27</v>
      </c>
      <c r="AF62">
        <v>1.51</v>
      </c>
      <c r="AG62">
        <v>4.34</v>
      </c>
      <c r="AH62">
        <v>0.17</v>
      </c>
      <c r="AI62">
        <v>9.19</v>
      </c>
      <c r="AJ62">
        <v>1.97</v>
      </c>
      <c r="AK62">
        <v>0.52</v>
      </c>
      <c r="AL62">
        <v>100</v>
      </c>
      <c r="AM62">
        <v>-0.69</v>
      </c>
      <c r="AN62">
        <v>0.05</v>
      </c>
      <c r="AO62">
        <v>0.91</v>
      </c>
    </row>
    <row r="63" spans="1:41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>
        <v>16.57</v>
      </c>
      <c r="N63" t="s">
        <v>675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>
        <v>13</v>
      </c>
      <c r="AA63">
        <v>560</v>
      </c>
      <c r="AB63">
        <v>1756</v>
      </c>
      <c r="AC63">
        <v>67768</v>
      </c>
      <c r="AD63">
        <v>854</v>
      </c>
      <c r="AE63">
        <v>0.25</v>
      </c>
      <c r="AF63">
        <v>1.49</v>
      </c>
      <c r="AG63">
        <v>3.1</v>
      </c>
      <c r="AH63">
        <v>0.16</v>
      </c>
      <c r="AI63">
        <v>3.97</v>
      </c>
      <c r="AJ63">
        <v>2.29</v>
      </c>
      <c r="AK63">
        <v>0.04</v>
      </c>
      <c r="AL63">
        <v>100</v>
      </c>
      <c r="AM63">
        <v>-0.61</v>
      </c>
      <c r="AN63">
        <v>0.06</v>
      </c>
      <c r="AO63">
        <v>1.22</v>
      </c>
    </row>
    <row r="64" spans="1:41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>
        <v>13.15</v>
      </c>
      <c r="N64" t="s">
        <v>675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>
        <v>24</v>
      </c>
      <c r="AA64">
        <v>549</v>
      </c>
      <c r="AB64">
        <v>1756</v>
      </c>
      <c r="AC64">
        <v>67768</v>
      </c>
      <c r="AD64">
        <v>881</v>
      </c>
      <c r="AE64">
        <v>0.25</v>
      </c>
      <c r="AF64">
        <v>1.49</v>
      </c>
      <c r="AG64">
        <v>3.41</v>
      </c>
      <c r="AH64">
        <v>0.16</v>
      </c>
      <c r="AI64">
        <v>4.4000000000000004</v>
      </c>
      <c r="AJ64">
        <v>2.25</v>
      </c>
      <c r="AK64">
        <v>0.04</v>
      </c>
      <c r="AL64">
        <v>100</v>
      </c>
      <c r="AM64">
        <v>-0.67</v>
      </c>
      <c r="AN64">
        <v>0.04</v>
      </c>
      <c r="AO64">
        <v>1.1200000000000001</v>
      </c>
    </row>
    <row r="65" spans="1:41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>
        <v>12.37</v>
      </c>
      <c r="N65" t="s">
        <v>675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>
        <v>39</v>
      </c>
      <c r="AA65">
        <v>534</v>
      </c>
      <c r="AB65">
        <v>1848</v>
      </c>
      <c r="AC65">
        <v>84173</v>
      </c>
      <c r="AD65">
        <v>876</v>
      </c>
      <c r="AE65">
        <v>0.25</v>
      </c>
      <c r="AF65">
        <v>1.49</v>
      </c>
      <c r="AG65">
        <v>3.46</v>
      </c>
      <c r="AH65">
        <v>0.17</v>
      </c>
      <c r="AI65">
        <v>4.5</v>
      </c>
      <c r="AJ65">
        <v>2.2400000000000002</v>
      </c>
      <c r="AK65">
        <v>0.04</v>
      </c>
      <c r="AL65">
        <v>100</v>
      </c>
      <c r="AM65">
        <v>-0.68</v>
      </c>
      <c r="AN65">
        <v>0.04</v>
      </c>
      <c r="AO65">
        <v>1.0900000000000001</v>
      </c>
    </row>
    <row r="66" spans="1:41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>
        <v>6.13</v>
      </c>
      <c r="N66" t="s">
        <v>675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>
        <v>39</v>
      </c>
      <c r="AA66">
        <v>369</v>
      </c>
      <c r="AB66">
        <v>1848</v>
      </c>
      <c r="AC66">
        <v>84173</v>
      </c>
      <c r="AD66">
        <v>787</v>
      </c>
      <c r="AE66">
        <v>0.25</v>
      </c>
      <c r="AF66">
        <v>1.49</v>
      </c>
      <c r="AG66">
        <v>4.6399999999999997</v>
      </c>
      <c r="AH66">
        <v>0.19</v>
      </c>
      <c r="AI66">
        <v>5.88</v>
      </c>
      <c r="AJ66">
        <v>2.12</v>
      </c>
      <c r="AK66">
        <v>0.04</v>
      </c>
      <c r="AL66">
        <v>100</v>
      </c>
      <c r="AM66">
        <v>-0.39</v>
      </c>
      <c r="AN66">
        <v>0.04</v>
      </c>
      <c r="AO66">
        <v>0.79</v>
      </c>
    </row>
    <row r="67" spans="1:41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>
        <v>6.13</v>
      </c>
      <c r="N67" t="s">
        <v>675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>
        <v>46</v>
      </c>
      <c r="AA67">
        <v>527</v>
      </c>
      <c r="AB67">
        <v>1848</v>
      </c>
      <c r="AC67">
        <v>84173</v>
      </c>
      <c r="AD67">
        <v>944</v>
      </c>
      <c r="AE67">
        <v>0.25</v>
      </c>
      <c r="AF67">
        <v>1.49</v>
      </c>
      <c r="AG67">
        <v>2.3199999999999998</v>
      </c>
      <c r="AH67">
        <v>0.15</v>
      </c>
      <c r="AI67">
        <v>3.17</v>
      </c>
      <c r="AJ67">
        <v>2.42</v>
      </c>
      <c r="AK67">
        <v>0.04</v>
      </c>
      <c r="AL67">
        <v>100</v>
      </c>
      <c r="AM67">
        <v>-0.98</v>
      </c>
      <c r="AN67">
        <v>0.03</v>
      </c>
      <c r="AO67">
        <v>0.79</v>
      </c>
    </row>
    <row r="68" spans="1:41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>
        <v>2.68</v>
      </c>
      <c r="N68" t="s">
        <v>675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>
        <v>54</v>
      </c>
      <c r="AA68">
        <v>509</v>
      </c>
      <c r="AB68">
        <v>1848</v>
      </c>
      <c r="AC68">
        <v>84173</v>
      </c>
      <c r="AD68">
        <v>920</v>
      </c>
      <c r="AE68">
        <v>0.25</v>
      </c>
      <c r="AF68">
        <v>1.49</v>
      </c>
      <c r="AG68">
        <v>1.98</v>
      </c>
      <c r="AH68">
        <v>0.17</v>
      </c>
      <c r="AI68">
        <v>3.55</v>
      </c>
      <c r="AJ68">
        <v>2.38</v>
      </c>
      <c r="AK68">
        <v>0.03</v>
      </c>
      <c r="AL68">
        <v>100</v>
      </c>
      <c r="AM68">
        <v>-1.38</v>
      </c>
      <c r="AN68">
        <v>0.02</v>
      </c>
      <c r="AO68">
        <v>0.43</v>
      </c>
    </row>
    <row r="69" spans="1:41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>
        <v>2.2200000000000002</v>
      </c>
      <c r="N69" t="s">
        <v>675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>
        <v>78</v>
      </c>
      <c r="AA69">
        <v>348</v>
      </c>
      <c r="AB69">
        <v>1848</v>
      </c>
      <c r="AC69">
        <v>84173</v>
      </c>
      <c r="AD69">
        <v>1012</v>
      </c>
      <c r="AE69">
        <v>0.24</v>
      </c>
      <c r="AF69">
        <v>1.49</v>
      </c>
      <c r="AG69">
        <v>2.86</v>
      </c>
      <c r="AH69">
        <v>0.14000000000000001</v>
      </c>
      <c r="AI69">
        <v>3.22</v>
      </c>
      <c r="AJ69">
        <v>2.5299999999999998</v>
      </c>
      <c r="AK69">
        <v>0.05</v>
      </c>
      <c r="AL69">
        <v>100</v>
      </c>
      <c r="AM69">
        <v>-0.63</v>
      </c>
      <c r="AN69">
        <v>0.05</v>
      </c>
      <c r="AO69">
        <v>0.35</v>
      </c>
    </row>
    <row r="70" spans="1:41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>
        <v>5.42</v>
      </c>
      <c r="N70" t="s">
        <v>675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>
        <v>5</v>
      </c>
      <c r="AA70">
        <v>298</v>
      </c>
      <c r="AB70">
        <v>1976</v>
      </c>
      <c r="AC70">
        <v>64757</v>
      </c>
      <c r="AD70">
        <v>683</v>
      </c>
      <c r="AE70">
        <v>0.3</v>
      </c>
      <c r="AF70">
        <v>1.54</v>
      </c>
      <c r="AG70">
        <v>2.31</v>
      </c>
      <c r="AH70">
        <v>0.13</v>
      </c>
      <c r="AI70">
        <v>3.08</v>
      </c>
      <c r="AJ70">
        <v>1.67</v>
      </c>
      <c r="AK70">
        <v>0.09</v>
      </c>
      <c r="AL70">
        <v>100</v>
      </c>
      <c r="AM70">
        <v>0.83</v>
      </c>
      <c r="AN70">
        <v>0.47</v>
      </c>
      <c r="AO70">
        <v>0.73</v>
      </c>
    </row>
    <row r="71" spans="1:41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>
        <v>6.94</v>
      </c>
      <c r="N71" t="s">
        <v>675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>
        <v>4</v>
      </c>
      <c r="AA71">
        <v>405</v>
      </c>
      <c r="AB71">
        <v>1924</v>
      </c>
      <c r="AC71">
        <v>58755</v>
      </c>
      <c r="AD71">
        <v>672</v>
      </c>
      <c r="AE71">
        <v>0.3</v>
      </c>
      <c r="AF71">
        <v>1.53</v>
      </c>
      <c r="AG71">
        <v>1.51</v>
      </c>
      <c r="AH71">
        <v>0.12</v>
      </c>
      <c r="AI71">
        <v>2.2200000000000002</v>
      </c>
      <c r="AJ71">
        <v>2.75</v>
      </c>
      <c r="AK71">
        <v>0.1</v>
      </c>
      <c r="AL71">
        <v>92</v>
      </c>
      <c r="AM71">
        <v>1.27</v>
      </c>
      <c r="AN71">
        <v>0.64</v>
      </c>
      <c r="AO71">
        <v>0.84</v>
      </c>
    </row>
    <row r="72" spans="1:41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>
        <v>6.43</v>
      </c>
      <c r="N72" t="s">
        <v>675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>
        <v>4</v>
      </c>
      <c r="AA72">
        <v>400</v>
      </c>
      <c r="AB72">
        <v>1924</v>
      </c>
      <c r="AC72">
        <v>58755</v>
      </c>
      <c r="AD72">
        <v>673</v>
      </c>
      <c r="AE72">
        <v>0.3</v>
      </c>
      <c r="AF72">
        <v>1.53</v>
      </c>
      <c r="AG72">
        <v>1.54</v>
      </c>
      <c r="AH72">
        <v>0.12</v>
      </c>
      <c r="AI72">
        <v>2.2599999999999998</v>
      </c>
      <c r="AJ72">
        <v>1.93</v>
      </c>
      <c r="AK72">
        <v>0.1</v>
      </c>
      <c r="AL72">
        <v>98</v>
      </c>
      <c r="AM72">
        <v>1.25</v>
      </c>
      <c r="AN72">
        <v>0.62</v>
      </c>
      <c r="AO72">
        <v>0.81</v>
      </c>
    </row>
    <row r="73" spans="1:41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>
        <v>4.05</v>
      </c>
      <c r="N73" t="s">
        <v>675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>
        <v>35</v>
      </c>
      <c r="AA73">
        <v>374</v>
      </c>
      <c r="AB73">
        <v>1924</v>
      </c>
      <c r="AC73">
        <v>58755</v>
      </c>
      <c r="AD73">
        <v>712</v>
      </c>
      <c r="AE73">
        <v>0.3</v>
      </c>
      <c r="AF73">
        <v>1.53</v>
      </c>
      <c r="AG73">
        <v>1.84</v>
      </c>
      <c r="AH73">
        <v>0.12</v>
      </c>
      <c r="AI73">
        <v>2.63</v>
      </c>
      <c r="AJ73">
        <v>1.36</v>
      </c>
      <c r="AK73">
        <v>0.09</v>
      </c>
      <c r="AL73">
        <v>100</v>
      </c>
      <c r="AM73">
        <v>0.8</v>
      </c>
      <c r="AN73">
        <v>0.5</v>
      </c>
      <c r="AO73">
        <v>0.61</v>
      </c>
    </row>
    <row r="74" spans="1:41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>
        <v>2.56</v>
      </c>
      <c r="N74" t="s">
        <v>675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>
        <v>87</v>
      </c>
      <c r="AA74">
        <v>322</v>
      </c>
      <c r="AB74">
        <v>1975</v>
      </c>
      <c r="AC74">
        <v>66262</v>
      </c>
      <c r="AD74">
        <v>702</v>
      </c>
      <c r="AE74">
        <v>0.3</v>
      </c>
      <c r="AF74">
        <v>1.53</v>
      </c>
      <c r="AG74">
        <v>2.36</v>
      </c>
      <c r="AH74">
        <v>0.12</v>
      </c>
      <c r="AI74">
        <v>3.3</v>
      </c>
      <c r="AJ74">
        <v>1.63</v>
      </c>
      <c r="AK74">
        <v>0.08</v>
      </c>
      <c r="AL74">
        <v>100</v>
      </c>
      <c r="AM74">
        <v>0.04</v>
      </c>
      <c r="AN74">
        <v>0.3</v>
      </c>
      <c r="AO74">
        <v>0.41</v>
      </c>
    </row>
    <row r="75" spans="1:41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>
        <v>3.56</v>
      </c>
      <c r="N75" t="s">
        <v>675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>
        <v>4</v>
      </c>
      <c r="AA75">
        <v>405</v>
      </c>
      <c r="AB75">
        <v>1924</v>
      </c>
      <c r="AC75">
        <v>58755</v>
      </c>
      <c r="AD75">
        <v>655</v>
      </c>
      <c r="AE75">
        <v>0.3</v>
      </c>
      <c r="AF75">
        <v>1.53</v>
      </c>
      <c r="AH75">
        <v>0.13</v>
      </c>
      <c r="AL75">
        <v>97</v>
      </c>
      <c r="AO75">
        <v>0.55000000000000004</v>
      </c>
    </row>
    <row r="76" spans="1:41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>
        <v>0.35</v>
      </c>
      <c r="N76" t="s">
        <v>675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>
        <v>247</v>
      </c>
      <c r="AA76">
        <v>276</v>
      </c>
      <c r="AB76">
        <v>1975</v>
      </c>
      <c r="AC76">
        <v>66262</v>
      </c>
      <c r="AD76">
        <v>772</v>
      </c>
      <c r="AE76">
        <v>0.3</v>
      </c>
      <c r="AF76">
        <v>1.53</v>
      </c>
      <c r="AG76">
        <v>3.31</v>
      </c>
      <c r="AH76">
        <v>0.12</v>
      </c>
      <c r="AI76">
        <v>7.97</v>
      </c>
      <c r="AJ76">
        <v>1.96</v>
      </c>
      <c r="AK76">
        <v>0.4</v>
      </c>
      <c r="AL76">
        <v>100</v>
      </c>
      <c r="AM76">
        <v>-0.88</v>
      </c>
      <c r="AN76">
        <v>0.06</v>
      </c>
      <c r="AO76">
        <v>-0.46</v>
      </c>
    </row>
    <row r="77" spans="1:41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>
        <v>7.45</v>
      </c>
      <c r="N77" t="s">
        <v>675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>
        <v>22</v>
      </c>
      <c r="AA77">
        <v>514</v>
      </c>
      <c r="AB77">
        <v>1924</v>
      </c>
      <c r="AC77">
        <v>58755</v>
      </c>
      <c r="AD77">
        <v>712</v>
      </c>
      <c r="AE77">
        <v>0.3</v>
      </c>
      <c r="AF77">
        <v>1.53</v>
      </c>
      <c r="AG77">
        <v>2.0499999999999998</v>
      </c>
      <c r="AH77">
        <v>0.13</v>
      </c>
      <c r="AI77">
        <v>3.78</v>
      </c>
      <c r="AJ77">
        <v>1.47</v>
      </c>
      <c r="AK77">
        <v>0.15</v>
      </c>
      <c r="AL77">
        <v>100</v>
      </c>
      <c r="AM77">
        <v>0.65</v>
      </c>
      <c r="AN77">
        <v>0.48</v>
      </c>
      <c r="AO77">
        <v>0.87</v>
      </c>
    </row>
    <row r="78" spans="1:41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>
        <v>4.45</v>
      </c>
      <c r="N78" t="s">
        <v>675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>
        <v>68</v>
      </c>
      <c r="AA78">
        <v>466</v>
      </c>
      <c r="AB78">
        <v>1975</v>
      </c>
      <c r="AC78">
        <v>66262</v>
      </c>
      <c r="AD78">
        <v>748</v>
      </c>
      <c r="AE78">
        <v>0.3</v>
      </c>
      <c r="AF78">
        <v>1.53</v>
      </c>
      <c r="AG78">
        <v>2.77</v>
      </c>
      <c r="AH78">
        <v>0.13</v>
      </c>
      <c r="AI78">
        <v>5.25</v>
      </c>
      <c r="AJ78">
        <v>1.89</v>
      </c>
      <c r="AK78">
        <v>0.17</v>
      </c>
      <c r="AL78">
        <v>100</v>
      </c>
      <c r="AM78">
        <v>-0.28999999999999998</v>
      </c>
      <c r="AN78">
        <v>0.23</v>
      </c>
      <c r="AO78">
        <v>0.65</v>
      </c>
    </row>
    <row r="79" spans="1:41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>
        <v>9.0399999999999991</v>
      </c>
      <c r="N79" t="s">
        <v>675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>
        <v>62</v>
      </c>
      <c r="AA79">
        <v>391</v>
      </c>
      <c r="AB79">
        <v>1941</v>
      </c>
      <c r="AC79">
        <v>60580</v>
      </c>
      <c r="AD79">
        <v>716</v>
      </c>
      <c r="AE79">
        <v>0.3</v>
      </c>
      <c r="AF79">
        <v>1.53</v>
      </c>
      <c r="AG79">
        <v>5.51</v>
      </c>
      <c r="AH79">
        <v>0.14000000000000001</v>
      </c>
      <c r="AI79">
        <v>10.28</v>
      </c>
      <c r="AJ79">
        <v>1.83</v>
      </c>
      <c r="AK79">
        <v>0.44</v>
      </c>
      <c r="AL79">
        <v>100</v>
      </c>
      <c r="AM79">
        <v>-0.46</v>
      </c>
      <c r="AN79">
        <v>7.0000000000000007E-2</v>
      </c>
      <c r="AO79">
        <v>0.96</v>
      </c>
    </row>
    <row r="80" spans="1:41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>
        <v>4.46</v>
      </c>
      <c r="N80" t="s">
        <v>675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>
        <v>131</v>
      </c>
      <c r="AA80">
        <v>321</v>
      </c>
      <c r="AB80">
        <v>2013</v>
      </c>
      <c r="AC80">
        <v>67825</v>
      </c>
      <c r="AD80">
        <v>688</v>
      </c>
      <c r="AE80">
        <v>0.3</v>
      </c>
      <c r="AF80">
        <v>1.53</v>
      </c>
      <c r="AG80">
        <v>6.55</v>
      </c>
      <c r="AH80">
        <v>0.14000000000000001</v>
      </c>
      <c r="AI80">
        <v>12.22</v>
      </c>
      <c r="AJ80">
        <v>1.96</v>
      </c>
      <c r="AK80">
        <v>0.56999999999999995</v>
      </c>
      <c r="AL80">
        <v>100</v>
      </c>
      <c r="AM80">
        <v>-0.49</v>
      </c>
      <c r="AN80">
        <v>0.03</v>
      </c>
      <c r="AO80">
        <v>0.65</v>
      </c>
    </row>
    <row r="81" spans="1:41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>
        <v>199.03</v>
      </c>
      <c r="N81" t="s">
        <v>675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>
        <v>248</v>
      </c>
      <c r="AA81">
        <v>1080</v>
      </c>
      <c r="AB81">
        <v>2000</v>
      </c>
      <c r="AC81">
        <v>54834</v>
      </c>
      <c r="AD81">
        <v>759</v>
      </c>
      <c r="AE81">
        <v>0.28000000000000003</v>
      </c>
      <c r="AF81">
        <v>1.53</v>
      </c>
      <c r="AG81">
        <v>3.35</v>
      </c>
      <c r="AH81">
        <v>7.0000000000000007E-2</v>
      </c>
      <c r="AI81">
        <v>3.34</v>
      </c>
      <c r="AJ81">
        <v>3.23</v>
      </c>
      <c r="AK81">
        <v>0.06</v>
      </c>
      <c r="AL81">
        <v>100</v>
      </c>
      <c r="AM81">
        <v>-0.68</v>
      </c>
      <c r="AN81">
        <v>0.04</v>
      </c>
      <c r="AO81">
        <v>2.2999999999999998</v>
      </c>
    </row>
    <row r="82" spans="1:41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>
        <v>81.31</v>
      </c>
      <c r="N82" t="s">
        <v>675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>
        <v>326</v>
      </c>
      <c r="AA82">
        <v>843</v>
      </c>
      <c r="AB82">
        <v>1998</v>
      </c>
      <c r="AC82">
        <v>51806</v>
      </c>
      <c r="AD82">
        <v>772</v>
      </c>
      <c r="AE82">
        <v>0.28999999999999998</v>
      </c>
      <c r="AF82">
        <v>1.53</v>
      </c>
      <c r="AG82">
        <v>3</v>
      </c>
      <c r="AH82">
        <v>0.03</v>
      </c>
      <c r="AI82">
        <v>3.36</v>
      </c>
      <c r="AJ82">
        <v>3.33</v>
      </c>
      <c r="AK82">
        <v>0.06</v>
      </c>
      <c r="AL82">
        <v>100</v>
      </c>
      <c r="AM82">
        <v>-0.68</v>
      </c>
      <c r="AN82">
        <v>0.01</v>
      </c>
      <c r="AO82">
        <v>1.91</v>
      </c>
    </row>
    <row r="83" spans="1:41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>
        <v>217.22</v>
      </c>
      <c r="N83" t="s">
        <v>675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>
        <v>108</v>
      </c>
      <c r="AA83">
        <v>788</v>
      </c>
      <c r="AB83">
        <v>2269</v>
      </c>
      <c r="AC83">
        <v>38374</v>
      </c>
      <c r="AD83">
        <v>467</v>
      </c>
      <c r="AE83">
        <v>0.27</v>
      </c>
      <c r="AF83">
        <v>1.44</v>
      </c>
      <c r="AG83">
        <v>2.87</v>
      </c>
      <c r="AH83">
        <v>0.11</v>
      </c>
      <c r="AI83">
        <v>7.51</v>
      </c>
      <c r="AJ83">
        <v>1.24</v>
      </c>
      <c r="AK83">
        <v>0.47</v>
      </c>
      <c r="AL83">
        <v>100</v>
      </c>
      <c r="AM83">
        <v>0.3</v>
      </c>
      <c r="AN83">
        <v>0.33</v>
      </c>
      <c r="AO83">
        <v>2.34</v>
      </c>
    </row>
    <row r="84" spans="1:41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>
        <v>199.17</v>
      </c>
      <c r="N84" t="s">
        <v>675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>
        <v>117</v>
      </c>
      <c r="AA84">
        <v>778</v>
      </c>
      <c r="AB84">
        <v>2269</v>
      </c>
      <c r="AC84">
        <v>38374</v>
      </c>
      <c r="AD84">
        <v>472</v>
      </c>
      <c r="AE84">
        <v>0.27</v>
      </c>
      <c r="AF84">
        <v>1.45</v>
      </c>
      <c r="AG84">
        <v>3.02</v>
      </c>
      <c r="AH84">
        <v>0.11</v>
      </c>
      <c r="AI84">
        <v>7.91</v>
      </c>
      <c r="AJ84">
        <v>1.3</v>
      </c>
      <c r="AK84">
        <v>0.51</v>
      </c>
      <c r="AL84">
        <v>100</v>
      </c>
      <c r="AM84">
        <v>0.32</v>
      </c>
      <c r="AN84">
        <v>0.33</v>
      </c>
      <c r="AO84">
        <v>2.2999999999999998</v>
      </c>
    </row>
    <row r="85" spans="1:41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>
        <v>168.28</v>
      </c>
      <c r="N85" t="s">
        <v>675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>
        <v>123</v>
      </c>
      <c r="AA85">
        <v>773</v>
      </c>
      <c r="AB85">
        <v>2280</v>
      </c>
      <c r="AC85">
        <v>36018</v>
      </c>
      <c r="AD85">
        <v>480</v>
      </c>
      <c r="AE85">
        <v>0.27</v>
      </c>
      <c r="AF85">
        <v>1.43</v>
      </c>
      <c r="AG85">
        <v>3.39</v>
      </c>
      <c r="AH85">
        <v>0.11</v>
      </c>
      <c r="AI85">
        <v>8.93</v>
      </c>
      <c r="AJ85">
        <v>1.02</v>
      </c>
      <c r="AK85">
        <v>0.57999999999999996</v>
      </c>
      <c r="AL85">
        <v>100</v>
      </c>
      <c r="AM85">
        <v>0.21</v>
      </c>
      <c r="AN85">
        <v>0.28999999999999998</v>
      </c>
      <c r="AO85">
        <v>2.23</v>
      </c>
    </row>
    <row r="86" spans="1:41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>
        <v>138.86000000000001</v>
      </c>
      <c r="N86" t="s">
        <v>675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>
        <v>136</v>
      </c>
      <c r="AA86">
        <v>760</v>
      </c>
      <c r="AB86">
        <v>2280</v>
      </c>
      <c r="AC86">
        <v>36018</v>
      </c>
      <c r="AD86">
        <v>488</v>
      </c>
      <c r="AE86">
        <v>0.27</v>
      </c>
      <c r="AF86">
        <v>1.43</v>
      </c>
      <c r="AG86">
        <v>3.69</v>
      </c>
      <c r="AH86">
        <v>0.11</v>
      </c>
      <c r="AI86">
        <v>9.74</v>
      </c>
      <c r="AJ86">
        <v>1</v>
      </c>
      <c r="AK86">
        <v>0.65</v>
      </c>
      <c r="AL86">
        <v>100</v>
      </c>
      <c r="AM86">
        <v>0.23</v>
      </c>
      <c r="AN86">
        <v>0.28999999999999998</v>
      </c>
      <c r="AO86">
        <v>2.14</v>
      </c>
    </row>
    <row r="87" spans="1:41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>
        <v>90</v>
      </c>
      <c r="N87" t="s">
        <v>675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>
        <v>150</v>
      </c>
      <c r="AA87">
        <v>435</v>
      </c>
      <c r="AB87">
        <v>2283</v>
      </c>
      <c r="AC87">
        <v>35399</v>
      </c>
      <c r="AD87">
        <v>470</v>
      </c>
      <c r="AE87">
        <v>0.28000000000000003</v>
      </c>
      <c r="AF87">
        <v>1.42</v>
      </c>
      <c r="AG87">
        <v>4.1900000000000004</v>
      </c>
      <c r="AH87">
        <v>0.12</v>
      </c>
      <c r="AI87">
        <v>11.02</v>
      </c>
      <c r="AJ87">
        <v>0.57999999999999996</v>
      </c>
      <c r="AK87">
        <v>0.76</v>
      </c>
      <c r="AL87">
        <v>100</v>
      </c>
      <c r="AM87">
        <v>0.3</v>
      </c>
      <c r="AN87">
        <v>0.34</v>
      </c>
      <c r="AO87">
        <v>1.95</v>
      </c>
    </row>
    <row r="88" spans="1:41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>
        <v>45.81</v>
      </c>
      <c r="N88" t="s">
        <v>675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>
        <v>150</v>
      </c>
      <c r="AA88">
        <v>746</v>
      </c>
      <c r="AB88">
        <v>2283</v>
      </c>
      <c r="AC88">
        <v>35399</v>
      </c>
      <c r="AD88">
        <v>516</v>
      </c>
      <c r="AE88">
        <v>0.28000000000000003</v>
      </c>
      <c r="AF88">
        <v>1.47</v>
      </c>
      <c r="AG88">
        <v>2.67</v>
      </c>
      <c r="AH88">
        <v>0.09</v>
      </c>
      <c r="AI88">
        <v>7.13</v>
      </c>
      <c r="AJ88">
        <v>1.85</v>
      </c>
      <c r="AK88">
        <v>0.43</v>
      </c>
      <c r="AL88">
        <v>100</v>
      </c>
      <c r="AM88">
        <v>0.04</v>
      </c>
      <c r="AN88">
        <v>0.2</v>
      </c>
      <c r="AO88">
        <v>1.66</v>
      </c>
    </row>
    <row r="89" spans="1:41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>
        <v>17.600000000000001</v>
      </c>
      <c r="N89" t="s">
        <v>675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>
        <v>200</v>
      </c>
      <c r="AA89">
        <v>277</v>
      </c>
      <c r="AB89">
        <v>2265</v>
      </c>
      <c r="AC89">
        <v>35806</v>
      </c>
      <c r="AD89">
        <v>470</v>
      </c>
      <c r="AE89">
        <v>0.26</v>
      </c>
      <c r="AF89">
        <v>1.37</v>
      </c>
      <c r="AG89">
        <v>6.78</v>
      </c>
      <c r="AH89">
        <v>0.11</v>
      </c>
      <c r="AI89">
        <v>18.12</v>
      </c>
      <c r="AJ89">
        <v>0.56000000000000005</v>
      </c>
      <c r="AK89">
        <v>1.21</v>
      </c>
      <c r="AL89">
        <v>100</v>
      </c>
      <c r="AM89">
        <v>-0.66</v>
      </c>
      <c r="AN89">
        <v>0.05</v>
      </c>
      <c r="AO89">
        <v>1.25</v>
      </c>
    </row>
    <row r="90" spans="1:41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>
        <v>130.05000000000001</v>
      </c>
      <c r="N90" t="s">
        <v>675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>
        <v>121</v>
      </c>
      <c r="AA90">
        <v>1110</v>
      </c>
      <c r="AB90">
        <v>2280</v>
      </c>
      <c r="AC90">
        <v>35820</v>
      </c>
      <c r="AD90">
        <v>558</v>
      </c>
      <c r="AE90">
        <v>0.28000000000000003</v>
      </c>
      <c r="AF90">
        <v>1.53</v>
      </c>
      <c r="AG90">
        <v>5.0999999999999996</v>
      </c>
      <c r="AH90">
        <v>0.04</v>
      </c>
      <c r="AI90">
        <v>2.64</v>
      </c>
      <c r="AJ90">
        <v>3.23</v>
      </c>
      <c r="AK90">
        <v>0.09</v>
      </c>
      <c r="AL90">
        <v>100</v>
      </c>
      <c r="AM90">
        <v>-0.06</v>
      </c>
      <c r="AN90">
        <v>0.11</v>
      </c>
      <c r="AO90">
        <v>2.11</v>
      </c>
    </row>
    <row r="91" spans="1:41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>
        <v>119.82</v>
      </c>
      <c r="N91" t="s">
        <v>675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>
        <v>168</v>
      </c>
      <c r="AA91">
        <v>1063</v>
      </c>
      <c r="AB91">
        <v>2276</v>
      </c>
      <c r="AC91">
        <v>36067</v>
      </c>
      <c r="AD91">
        <v>564</v>
      </c>
      <c r="AE91">
        <v>0.28000000000000003</v>
      </c>
      <c r="AF91">
        <v>1.53</v>
      </c>
      <c r="AG91">
        <v>6.05</v>
      </c>
      <c r="AH91">
        <v>0.04</v>
      </c>
      <c r="AI91">
        <v>2.69</v>
      </c>
      <c r="AJ91">
        <v>3.12</v>
      </c>
      <c r="AK91">
        <v>0.09</v>
      </c>
      <c r="AL91">
        <v>100</v>
      </c>
      <c r="AM91">
        <v>-0.25</v>
      </c>
      <c r="AN91">
        <v>7.0000000000000007E-2</v>
      </c>
      <c r="AO91">
        <v>2.08</v>
      </c>
    </row>
    <row r="92" spans="1:41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>
        <v>98.49</v>
      </c>
      <c r="N92" t="s">
        <v>675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>
        <v>234</v>
      </c>
      <c r="AA92">
        <v>998</v>
      </c>
      <c r="AB92">
        <v>2191</v>
      </c>
      <c r="AC92">
        <v>42128</v>
      </c>
      <c r="AD92">
        <v>579</v>
      </c>
      <c r="AE92">
        <v>0.28999999999999998</v>
      </c>
      <c r="AF92">
        <v>1.53</v>
      </c>
      <c r="AG92">
        <v>10.87</v>
      </c>
      <c r="AH92">
        <v>0.02</v>
      </c>
      <c r="AI92">
        <v>2.7</v>
      </c>
      <c r="AJ92">
        <v>3.13</v>
      </c>
      <c r="AK92">
        <v>0.09</v>
      </c>
      <c r="AL92">
        <v>100</v>
      </c>
      <c r="AM92">
        <v>-0.83</v>
      </c>
      <c r="AN92">
        <v>0.01</v>
      </c>
      <c r="AO92">
        <v>1.99</v>
      </c>
    </row>
    <row r="93" spans="1:41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>
        <v>87.99</v>
      </c>
      <c r="N93" t="s">
        <v>675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>
        <v>305</v>
      </c>
      <c r="AA93">
        <v>927</v>
      </c>
      <c r="AB93">
        <v>2075</v>
      </c>
      <c r="AC93">
        <v>42576</v>
      </c>
      <c r="AD93">
        <v>592</v>
      </c>
      <c r="AE93">
        <v>0.28999999999999998</v>
      </c>
      <c r="AF93">
        <v>1.53</v>
      </c>
      <c r="AG93">
        <v>15.02</v>
      </c>
      <c r="AH93">
        <v>0.01</v>
      </c>
      <c r="AI93">
        <v>2.4900000000000002</v>
      </c>
      <c r="AJ93">
        <v>3.19</v>
      </c>
      <c r="AK93">
        <v>0.09</v>
      </c>
      <c r="AL93">
        <v>100</v>
      </c>
      <c r="AM93">
        <v>-0.99</v>
      </c>
      <c r="AN93">
        <v>0.01</v>
      </c>
      <c r="AO93">
        <v>1.94</v>
      </c>
    </row>
    <row r="94" spans="1:41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>
        <v>13.07</v>
      </c>
      <c r="N94" t="s">
        <v>675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>
        <v>775</v>
      </c>
      <c r="AA94">
        <v>456</v>
      </c>
      <c r="AB94">
        <v>1975</v>
      </c>
      <c r="AC94">
        <v>49720</v>
      </c>
      <c r="AD94">
        <v>574</v>
      </c>
      <c r="AE94">
        <v>0.28000000000000003</v>
      </c>
      <c r="AF94">
        <v>1.53</v>
      </c>
      <c r="AG94">
        <v>3</v>
      </c>
      <c r="AH94">
        <v>0.01</v>
      </c>
      <c r="AI94">
        <v>3.36</v>
      </c>
      <c r="AJ94">
        <v>3.4</v>
      </c>
      <c r="AK94">
        <v>0.06</v>
      </c>
      <c r="AL94">
        <v>100</v>
      </c>
      <c r="AM94">
        <v>-0.68</v>
      </c>
      <c r="AN94">
        <v>0.01</v>
      </c>
      <c r="AO94">
        <v>1.1200000000000001</v>
      </c>
    </row>
    <row r="95" spans="1:41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>
        <v>12.79</v>
      </c>
      <c r="N95" t="s">
        <v>675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>
        <v>14</v>
      </c>
      <c r="AA95">
        <v>365</v>
      </c>
      <c r="AB95">
        <v>1943</v>
      </c>
      <c r="AC95">
        <v>57796</v>
      </c>
      <c r="AD95">
        <v>595</v>
      </c>
      <c r="AE95">
        <v>0.3</v>
      </c>
      <c r="AF95">
        <v>1.53</v>
      </c>
      <c r="AG95">
        <v>4.62</v>
      </c>
      <c r="AH95">
        <v>0.15</v>
      </c>
      <c r="AI95">
        <v>6.92</v>
      </c>
      <c r="AJ95">
        <v>1.93</v>
      </c>
      <c r="AK95">
        <v>7.0000000000000007E-2</v>
      </c>
      <c r="AL95">
        <v>100</v>
      </c>
      <c r="AM95">
        <v>-0.24</v>
      </c>
      <c r="AN95">
        <v>0.12</v>
      </c>
      <c r="AO95">
        <v>1.1100000000000001</v>
      </c>
    </row>
    <row r="96" spans="1:41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>
        <v>1.52</v>
      </c>
      <c r="N96" t="s">
        <v>675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>
        <v>66</v>
      </c>
      <c r="AA96">
        <v>258</v>
      </c>
      <c r="AB96">
        <v>1943</v>
      </c>
      <c r="AC96">
        <v>57796</v>
      </c>
      <c r="AD96">
        <v>598</v>
      </c>
      <c r="AE96">
        <v>0.3</v>
      </c>
      <c r="AF96">
        <v>1.53</v>
      </c>
      <c r="AG96">
        <v>3.83</v>
      </c>
      <c r="AH96">
        <v>0.14000000000000001</v>
      </c>
      <c r="AI96">
        <v>5.85</v>
      </c>
      <c r="AJ96">
        <v>1.96</v>
      </c>
      <c r="AK96">
        <v>7.0000000000000007E-2</v>
      </c>
      <c r="AL96">
        <v>100</v>
      </c>
      <c r="AM96">
        <v>-0.77</v>
      </c>
      <c r="AN96">
        <v>0.05</v>
      </c>
      <c r="AO96">
        <v>0.18</v>
      </c>
    </row>
    <row r="97" spans="1:41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>
        <v>1.59</v>
      </c>
      <c r="N97" t="s">
        <v>675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>
        <v>130</v>
      </c>
      <c r="AA97">
        <v>249</v>
      </c>
      <c r="AB97">
        <v>2024</v>
      </c>
      <c r="AC97">
        <v>67547</v>
      </c>
      <c r="AD97">
        <v>612</v>
      </c>
      <c r="AE97">
        <v>0.3</v>
      </c>
      <c r="AF97">
        <v>1.53</v>
      </c>
      <c r="AG97">
        <v>5.61</v>
      </c>
      <c r="AH97">
        <v>0.16</v>
      </c>
      <c r="AI97">
        <v>8.58</v>
      </c>
      <c r="AJ97">
        <v>1.96</v>
      </c>
      <c r="AK97">
        <v>0.06</v>
      </c>
      <c r="AL97">
        <v>100</v>
      </c>
      <c r="AM97">
        <v>-0.38</v>
      </c>
      <c r="AN97">
        <v>0.02</v>
      </c>
      <c r="AO97">
        <v>0.2</v>
      </c>
    </row>
    <row r="98" spans="1:41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>
        <v>3.53</v>
      </c>
      <c r="N98" t="s">
        <v>675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>
        <v>64</v>
      </c>
      <c r="AA98">
        <v>212</v>
      </c>
      <c r="AB98">
        <v>1943</v>
      </c>
      <c r="AC98">
        <v>57796</v>
      </c>
      <c r="AD98">
        <v>584</v>
      </c>
      <c r="AE98">
        <v>0.3</v>
      </c>
      <c r="AF98">
        <v>1.53</v>
      </c>
      <c r="AG98">
        <v>3.72</v>
      </c>
      <c r="AH98">
        <v>0.13</v>
      </c>
      <c r="AI98">
        <v>5.14</v>
      </c>
      <c r="AJ98">
        <v>1.96</v>
      </c>
      <c r="AK98">
        <v>0.06</v>
      </c>
      <c r="AL98">
        <v>100</v>
      </c>
      <c r="AM98">
        <v>-0.67</v>
      </c>
      <c r="AN98">
        <v>0.05</v>
      </c>
      <c r="AO98">
        <v>0.55000000000000004</v>
      </c>
    </row>
    <row r="99" spans="1:41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>
        <v>6.75</v>
      </c>
      <c r="N99" t="s">
        <v>675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>
        <v>6</v>
      </c>
      <c r="AA99">
        <v>269</v>
      </c>
      <c r="AB99">
        <v>2101</v>
      </c>
      <c r="AC99">
        <v>45641</v>
      </c>
      <c r="AD99">
        <v>521</v>
      </c>
      <c r="AE99">
        <v>0.28000000000000003</v>
      </c>
      <c r="AF99">
        <v>1.48</v>
      </c>
      <c r="AG99">
        <v>4.04</v>
      </c>
      <c r="AH99">
        <v>0.12</v>
      </c>
      <c r="AI99">
        <v>3.04</v>
      </c>
      <c r="AJ99">
        <v>1.21</v>
      </c>
      <c r="AK99">
        <v>0.33</v>
      </c>
      <c r="AL99">
        <v>15</v>
      </c>
      <c r="AM99">
        <v>-0.48</v>
      </c>
      <c r="AN99">
        <v>0.13</v>
      </c>
      <c r="AO99">
        <v>0.83</v>
      </c>
    </row>
    <row r="100" spans="1:41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>
        <v>6.53</v>
      </c>
      <c r="N100" t="s">
        <v>675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>
        <v>12</v>
      </c>
      <c r="AA100">
        <v>266</v>
      </c>
      <c r="AB100">
        <v>2101</v>
      </c>
      <c r="AC100">
        <v>45641</v>
      </c>
      <c r="AD100">
        <v>517</v>
      </c>
      <c r="AE100">
        <v>0.28000000000000003</v>
      </c>
      <c r="AF100">
        <v>1.48</v>
      </c>
      <c r="AG100">
        <v>4.05</v>
      </c>
      <c r="AH100">
        <v>0.12</v>
      </c>
      <c r="AI100">
        <v>3.09</v>
      </c>
      <c r="AJ100">
        <v>1.2</v>
      </c>
      <c r="AK100">
        <v>0.33</v>
      </c>
      <c r="AL100">
        <v>15</v>
      </c>
      <c r="AM100">
        <v>-0.54</v>
      </c>
      <c r="AN100">
        <v>0.1</v>
      </c>
      <c r="AO100">
        <v>0.81</v>
      </c>
    </row>
    <row r="101" spans="1:41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>
        <v>5.94</v>
      </c>
      <c r="N101" t="s">
        <v>675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>
        <v>37</v>
      </c>
      <c r="AA101">
        <v>238</v>
      </c>
      <c r="AB101">
        <v>2193</v>
      </c>
      <c r="AC101">
        <v>54630</v>
      </c>
      <c r="AD101">
        <v>528</v>
      </c>
      <c r="AE101">
        <v>0.28000000000000003</v>
      </c>
      <c r="AF101">
        <v>1.48</v>
      </c>
      <c r="AG101">
        <v>3.89</v>
      </c>
      <c r="AH101">
        <v>0.12</v>
      </c>
      <c r="AI101">
        <v>3.23</v>
      </c>
      <c r="AJ101">
        <v>1.27</v>
      </c>
      <c r="AK101">
        <v>0.36</v>
      </c>
      <c r="AL101">
        <v>17</v>
      </c>
      <c r="AM101">
        <v>-0.73</v>
      </c>
      <c r="AN101">
        <v>0.05</v>
      </c>
      <c r="AO101">
        <v>0.77</v>
      </c>
    </row>
    <row r="102" spans="1:41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>
        <v>5.14</v>
      </c>
      <c r="N102" t="s">
        <v>675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>
        <v>51</v>
      </c>
      <c r="AA102">
        <v>227</v>
      </c>
      <c r="AB102">
        <v>2193</v>
      </c>
      <c r="AC102">
        <v>54630</v>
      </c>
      <c r="AD102">
        <v>529</v>
      </c>
      <c r="AE102">
        <v>0.28000000000000003</v>
      </c>
      <c r="AF102">
        <v>1.48</v>
      </c>
      <c r="AG102">
        <v>4.5199999999999996</v>
      </c>
      <c r="AH102">
        <v>0.12</v>
      </c>
      <c r="AI102">
        <v>3.18</v>
      </c>
      <c r="AJ102">
        <v>1.25</v>
      </c>
      <c r="AK102">
        <v>0.4</v>
      </c>
      <c r="AL102">
        <v>20</v>
      </c>
      <c r="AM102">
        <v>-0.75</v>
      </c>
      <c r="AN102">
        <v>0.05</v>
      </c>
      <c r="AO102">
        <v>0.71</v>
      </c>
    </row>
    <row r="103" spans="1:41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>
        <v>3.07</v>
      </c>
      <c r="N103" t="s">
        <v>675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>
        <v>69</v>
      </c>
      <c r="AA103">
        <v>208</v>
      </c>
      <c r="AB103">
        <v>2189</v>
      </c>
      <c r="AC103">
        <v>71320</v>
      </c>
      <c r="AD103">
        <v>507</v>
      </c>
      <c r="AE103">
        <v>0.28000000000000003</v>
      </c>
      <c r="AF103">
        <v>1.47</v>
      </c>
      <c r="AG103">
        <v>2.41</v>
      </c>
      <c r="AH103">
        <v>0.12</v>
      </c>
      <c r="AI103">
        <v>3.31</v>
      </c>
      <c r="AJ103">
        <v>1.08</v>
      </c>
      <c r="AK103">
        <v>0.48</v>
      </c>
      <c r="AL103">
        <v>17</v>
      </c>
      <c r="AM103">
        <v>-0.71</v>
      </c>
      <c r="AN103">
        <v>0.05</v>
      </c>
      <c r="AO103">
        <v>0.49</v>
      </c>
    </row>
    <row r="104" spans="1:41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>
        <v>0.5</v>
      </c>
      <c r="N104" t="s">
        <v>675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>
        <v>97</v>
      </c>
      <c r="AA104">
        <v>127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3</v>
      </c>
      <c r="AH104">
        <v>0.12</v>
      </c>
      <c r="AI104">
        <v>3.36</v>
      </c>
      <c r="AJ104">
        <v>0.94</v>
      </c>
      <c r="AK104">
        <v>0.06</v>
      </c>
      <c r="AL104">
        <v>37</v>
      </c>
      <c r="AM104">
        <v>-0.68</v>
      </c>
      <c r="AN104">
        <v>0.06</v>
      </c>
      <c r="AO104">
        <v>-0.3</v>
      </c>
    </row>
    <row r="105" spans="1:41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>
        <v>9.2100000000000009</v>
      </c>
      <c r="N105" t="s">
        <v>675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>
        <v>115</v>
      </c>
      <c r="AA105">
        <v>358</v>
      </c>
      <c r="AB105">
        <v>2160</v>
      </c>
      <c r="AC105">
        <v>50244</v>
      </c>
      <c r="AD105">
        <v>524</v>
      </c>
      <c r="AE105">
        <v>0.3</v>
      </c>
      <c r="AF105">
        <v>1.53</v>
      </c>
      <c r="AG105">
        <v>4.5599999999999996</v>
      </c>
      <c r="AH105">
        <v>0.12</v>
      </c>
      <c r="AI105">
        <v>10.88</v>
      </c>
      <c r="AJ105">
        <v>1.87</v>
      </c>
      <c r="AK105">
        <v>0.63</v>
      </c>
      <c r="AL105">
        <v>100</v>
      </c>
      <c r="AM105">
        <v>-0.87</v>
      </c>
      <c r="AN105">
        <v>0.08</v>
      </c>
      <c r="AO105">
        <v>0.96</v>
      </c>
    </row>
    <row r="106" spans="1:41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>
        <v>17.670000000000002</v>
      </c>
      <c r="N106" t="s">
        <v>675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>
        <v>182</v>
      </c>
      <c r="AA106">
        <v>977</v>
      </c>
      <c r="AB106">
        <v>2206</v>
      </c>
      <c r="AC106">
        <v>40815</v>
      </c>
      <c r="AD106">
        <v>694</v>
      </c>
      <c r="AE106">
        <v>0.28999999999999998</v>
      </c>
      <c r="AF106">
        <v>1.53</v>
      </c>
      <c r="AG106">
        <v>3.52</v>
      </c>
      <c r="AH106">
        <v>0.02</v>
      </c>
      <c r="AI106">
        <v>5.5</v>
      </c>
      <c r="AJ106">
        <v>2.99</v>
      </c>
      <c r="AK106">
        <v>0.24</v>
      </c>
      <c r="AL106">
        <v>100</v>
      </c>
      <c r="AM106">
        <v>-0.68</v>
      </c>
      <c r="AN106">
        <v>0.01</v>
      </c>
      <c r="AO106">
        <v>1.25</v>
      </c>
    </row>
    <row r="107" spans="1:41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>
        <v>15.2</v>
      </c>
      <c r="N107" t="s">
        <v>675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>
        <v>226</v>
      </c>
      <c r="AA107">
        <v>935</v>
      </c>
      <c r="AB107">
        <v>2206</v>
      </c>
      <c r="AC107">
        <v>40815</v>
      </c>
      <c r="AD107">
        <v>706</v>
      </c>
      <c r="AE107">
        <v>0.28999999999999998</v>
      </c>
      <c r="AF107">
        <v>1.53</v>
      </c>
      <c r="AG107">
        <v>3.1</v>
      </c>
      <c r="AH107">
        <v>0.04</v>
      </c>
      <c r="AI107">
        <v>3.77</v>
      </c>
      <c r="AJ107">
        <v>3.15</v>
      </c>
      <c r="AK107">
        <v>0.09</v>
      </c>
      <c r="AL107">
        <v>100</v>
      </c>
      <c r="AM107">
        <v>-0.68</v>
      </c>
      <c r="AN107">
        <v>0.02</v>
      </c>
      <c r="AO107">
        <v>1.18</v>
      </c>
    </row>
    <row r="108" spans="1:41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>
        <v>7.59</v>
      </c>
      <c r="N108" t="s">
        <v>675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>
        <v>4</v>
      </c>
      <c r="AA108">
        <v>368</v>
      </c>
      <c r="AB108">
        <v>1909</v>
      </c>
      <c r="AC108">
        <v>51858</v>
      </c>
      <c r="AD108">
        <v>600</v>
      </c>
      <c r="AE108">
        <v>0.3</v>
      </c>
      <c r="AF108">
        <v>1.53</v>
      </c>
      <c r="AG108">
        <v>6.93</v>
      </c>
      <c r="AH108">
        <v>0.16</v>
      </c>
      <c r="AI108">
        <v>7.56</v>
      </c>
      <c r="AJ108">
        <v>1.79</v>
      </c>
      <c r="AK108">
        <v>0.08</v>
      </c>
      <c r="AL108">
        <v>100</v>
      </c>
      <c r="AM108">
        <v>0.23</v>
      </c>
      <c r="AN108">
        <v>0.18</v>
      </c>
      <c r="AO108">
        <v>0.88</v>
      </c>
    </row>
    <row r="109" spans="1:41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>
        <v>4.76</v>
      </c>
      <c r="N109" t="s">
        <v>675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>
        <v>52</v>
      </c>
      <c r="AA109">
        <v>321</v>
      </c>
      <c r="AB109">
        <v>2024</v>
      </c>
      <c r="AC109">
        <v>67547</v>
      </c>
      <c r="AD109">
        <v>593</v>
      </c>
      <c r="AE109">
        <v>0.3</v>
      </c>
      <c r="AF109">
        <v>1.53</v>
      </c>
      <c r="AG109">
        <v>8.6199999999999992</v>
      </c>
      <c r="AH109">
        <v>0.16</v>
      </c>
      <c r="AI109">
        <v>8.48</v>
      </c>
      <c r="AJ109">
        <v>1.96</v>
      </c>
      <c r="AK109">
        <v>7.0000000000000007E-2</v>
      </c>
      <c r="AL109">
        <v>100</v>
      </c>
      <c r="AM109">
        <v>-0.15</v>
      </c>
      <c r="AN109">
        <v>0.05</v>
      </c>
      <c r="AO109">
        <v>0.68</v>
      </c>
    </row>
    <row r="110" spans="1:41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>
        <v>1.74</v>
      </c>
      <c r="N110" t="s">
        <v>675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>
        <v>107</v>
      </c>
      <c r="AA110">
        <v>266</v>
      </c>
      <c r="AB110">
        <v>2024</v>
      </c>
      <c r="AC110">
        <v>67547</v>
      </c>
      <c r="AD110">
        <v>612</v>
      </c>
      <c r="AE110">
        <v>0.3</v>
      </c>
      <c r="AF110">
        <v>1.53</v>
      </c>
      <c r="AG110">
        <v>9.99</v>
      </c>
      <c r="AH110">
        <v>0.16</v>
      </c>
      <c r="AI110">
        <v>8.61</v>
      </c>
      <c r="AJ110">
        <v>1.96</v>
      </c>
      <c r="AK110">
        <v>7.0000000000000007E-2</v>
      </c>
      <c r="AL110">
        <v>100</v>
      </c>
      <c r="AM110">
        <v>-0.33</v>
      </c>
      <c r="AN110">
        <v>0.01</v>
      </c>
      <c r="AO110">
        <v>0.24</v>
      </c>
    </row>
    <row r="111" spans="1:41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>
        <v>1.74</v>
      </c>
      <c r="N111" t="s">
        <v>675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>
        <v>109</v>
      </c>
      <c r="AA111">
        <v>262</v>
      </c>
      <c r="AB111">
        <v>2024</v>
      </c>
      <c r="AC111">
        <v>67547</v>
      </c>
      <c r="AD111">
        <v>614</v>
      </c>
      <c r="AE111">
        <v>0.3</v>
      </c>
      <c r="AF111">
        <v>1.53</v>
      </c>
      <c r="AG111">
        <v>9.5</v>
      </c>
      <c r="AH111">
        <v>0.16</v>
      </c>
      <c r="AI111">
        <v>8.76</v>
      </c>
      <c r="AJ111">
        <v>1.96</v>
      </c>
      <c r="AK111">
        <v>7.0000000000000007E-2</v>
      </c>
      <c r="AL111">
        <v>100</v>
      </c>
      <c r="AM111">
        <v>-0.3</v>
      </c>
      <c r="AN111">
        <v>0.01</v>
      </c>
      <c r="AO111">
        <v>0.24</v>
      </c>
    </row>
    <row r="112" spans="1:41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>
        <v>2.79</v>
      </c>
      <c r="N112" t="s">
        <v>675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>
        <v>11</v>
      </c>
      <c r="AA112">
        <v>241</v>
      </c>
      <c r="AB112">
        <v>1941</v>
      </c>
      <c r="AC112">
        <v>60580</v>
      </c>
      <c r="AD112">
        <v>589</v>
      </c>
      <c r="AE112">
        <v>0.31</v>
      </c>
      <c r="AF112">
        <v>1.54</v>
      </c>
      <c r="AG112">
        <v>1.86</v>
      </c>
      <c r="AH112">
        <v>0.12</v>
      </c>
      <c r="AI112">
        <v>2.3199999999999998</v>
      </c>
      <c r="AJ112">
        <v>0.86</v>
      </c>
      <c r="AK112">
        <v>0.09</v>
      </c>
      <c r="AL112">
        <v>88</v>
      </c>
      <c r="AM112">
        <v>0.89</v>
      </c>
      <c r="AN112">
        <v>2</v>
      </c>
      <c r="AO112">
        <v>0.45</v>
      </c>
    </row>
    <row r="113" spans="1:41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>
        <v>3.95</v>
      </c>
      <c r="N113" t="s">
        <v>675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>
        <v>113</v>
      </c>
      <c r="AA113">
        <v>361</v>
      </c>
      <c r="AB113">
        <v>2160</v>
      </c>
      <c r="AC113">
        <v>50244</v>
      </c>
      <c r="AD113">
        <v>486</v>
      </c>
      <c r="AE113">
        <v>0.3</v>
      </c>
      <c r="AF113">
        <v>1.53</v>
      </c>
      <c r="AG113">
        <v>4.28</v>
      </c>
      <c r="AH113">
        <v>0.11</v>
      </c>
      <c r="AI113">
        <v>11.92</v>
      </c>
      <c r="AJ113">
        <v>1.78</v>
      </c>
      <c r="AK113">
        <v>0.81</v>
      </c>
      <c r="AL113">
        <v>100</v>
      </c>
      <c r="AM113">
        <v>-0.57999999999999996</v>
      </c>
      <c r="AN113">
        <v>0.11</v>
      </c>
      <c r="AO113">
        <v>0.6</v>
      </c>
    </row>
    <row r="114" spans="1:41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>
        <v>3.84</v>
      </c>
      <c r="N114" t="s">
        <v>675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>
        <v>117</v>
      </c>
      <c r="AA114">
        <v>357</v>
      </c>
      <c r="AB114">
        <v>2160</v>
      </c>
      <c r="AC114">
        <v>50244</v>
      </c>
      <c r="AD114">
        <v>490</v>
      </c>
      <c r="AE114">
        <v>0.3</v>
      </c>
      <c r="AF114">
        <v>1.52</v>
      </c>
      <c r="AG114">
        <v>4.38</v>
      </c>
      <c r="AH114">
        <v>0.11</v>
      </c>
      <c r="AI114">
        <v>12.25</v>
      </c>
      <c r="AJ114">
        <v>1.96</v>
      </c>
      <c r="AK114">
        <v>0.83</v>
      </c>
      <c r="AL114">
        <v>100</v>
      </c>
      <c r="AM114">
        <v>-0.64</v>
      </c>
      <c r="AN114">
        <v>0.09</v>
      </c>
      <c r="AO114">
        <v>0.57999999999999996</v>
      </c>
    </row>
    <row r="115" spans="1:41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>
        <v>3.56</v>
      </c>
      <c r="N115" t="s">
        <v>675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>
        <v>128</v>
      </c>
      <c r="AA115">
        <v>343</v>
      </c>
      <c r="AB115">
        <v>2160</v>
      </c>
      <c r="AC115">
        <v>50244</v>
      </c>
      <c r="AD115">
        <v>499</v>
      </c>
      <c r="AE115">
        <v>0.3</v>
      </c>
      <c r="AF115">
        <v>1.53</v>
      </c>
      <c r="AG115">
        <v>4.5599999999999996</v>
      </c>
      <c r="AH115">
        <v>0.11</v>
      </c>
      <c r="AI115">
        <v>12.8</v>
      </c>
      <c r="AJ115">
        <v>1.96</v>
      </c>
      <c r="AK115">
        <v>0.87</v>
      </c>
      <c r="AL115">
        <v>100</v>
      </c>
      <c r="AM115">
        <v>-0.78</v>
      </c>
      <c r="AN115">
        <v>0.05</v>
      </c>
      <c r="AO115">
        <v>0.55000000000000004</v>
      </c>
    </row>
    <row r="116" spans="1:41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>
        <v>3.73</v>
      </c>
      <c r="N116" t="s">
        <v>675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>
        <v>123</v>
      </c>
      <c r="AA116">
        <v>348</v>
      </c>
      <c r="AB116">
        <v>2160</v>
      </c>
      <c r="AC116">
        <v>50244</v>
      </c>
      <c r="AD116">
        <v>486</v>
      </c>
      <c r="AE116">
        <v>0.3</v>
      </c>
      <c r="AF116">
        <v>1.53</v>
      </c>
      <c r="AG116">
        <v>4.51</v>
      </c>
      <c r="AH116">
        <v>0.11</v>
      </c>
      <c r="AI116">
        <v>12.62</v>
      </c>
      <c r="AJ116">
        <v>1.96</v>
      </c>
      <c r="AK116">
        <v>0.86</v>
      </c>
      <c r="AL116">
        <v>100</v>
      </c>
      <c r="AM116">
        <v>-0.7</v>
      </c>
      <c r="AN116">
        <v>7.0000000000000007E-2</v>
      </c>
      <c r="AO116">
        <v>0.56999999999999995</v>
      </c>
    </row>
    <row r="117" spans="1:41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>
        <v>3.23</v>
      </c>
      <c r="N117" t="s">
        <v>675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>
        <v>141</v>
      </c>
      <c r="AA117">
        <v>329</v>
      </c>
      <c r="AB117">
        <v>2160</v>
      </c>
      <c r="AC117">
        <v>50244</v>
      </c>
      <c r="AD117">
        <v>499</v>
      </c>
      <c r="AE117">
        <v>0.3</v>
      </c>
      <c r="AF117">
        <v>1.53</v>
      </c>
      <c r="AG117">
        <v>4.37</v>
      </c>
      <c r="AH117">
        <v>0.11</v>
      </c>
      <c r="AI117">
        <v>12.29</v>
      </c>
      <c r="AJ117">
        <v>1.96</v>
      </c>
      <c r="AK117">
        <v>0.83</v>
      </c>
      <c r="AL117">
        <v>100</v>
      </c>
      <c r="AM117">
        <v>-0.78</v>
      </c>
      <c r="AN117">
        <v>0.05</v>
      </c>
      <c r="AO117">
        <v>0.51</v>
      </c>
    </row>
    <row r="118" spans="1:41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>
        <v>2.81</v>
      </c>
      <c r="N118" t="s">
        <v>675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>
        <v>155</v>
      </c>
      <c r="AA118">
        <v>315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4.07</v>
      </c>
      <c r="AH118">
        <v>0.11</v>
      </c>
      <c r="AI118">
        <v>11.46</v>
      </c>
      <c r="AJ118">
        <v>1.96</v>
      </c>
      <c r="AK118">
        <v>0.76</v>
      </c>
      <c r="AL118">
        <v>100</v>
      </c>
      <c r="AM118">
        <v>-0.78</v>
      </c>
      <c r="AN118">
        <v>0.05</v>
      </c>
      <c r="AO118">
        <v>0.45</v>
      </c>
    </row>
    <row r="119" spans="1:41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>
        <v>2.0299999999999998</v>
      </c>
      <c r="N119" t="s">
        <v>675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>
        <v>159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3.6</v>
      </c>
      <c r="AH119">
        <v>0.11</v>
      </c>
      <c r="AI119">
        <v>10.15</v>
      </c>
      <c r="AJ119">
        <v>1.96</v>
      </c>
      <c r="AK119">
        <v>0.65</v>
      </c>
      <c r="AL119">
        <v>100</v>
      </c>
      <c r="AM119">
        <v>-0.78</v>
      </c>
      <c r="AN119">
        <v>0.05</v>
      </c>
      <c r="AO119">
        <v>0.31</v>
      </c>
    </row>
    <row r="120" spans="1:41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>
        <v>0.48</v>
      </c>
      <c r="N120" t="s">
        <v>675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>
        <v>163</v>
      </c>
      <c r="AA120">
        <v>179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3.9</v>
      </c>
      <c r="AH120">
        <v>0.11</v>
      </c>
      <c r="AI120">
        <v>10.98</v>
      </c>
      <c r="AJ120">
        <v>1.96</v>
      </c>
      <c r="AK120">
        <v>0.72</v>
      </c>
      <c r="AL120">
        <v>100</v>
      </c>
      <c r="AM120">
        <v>-0.78</v>
      </c>
      <c r="AN120">
        <v>0.05</v>
      </c>
      <c r="AO120">
        <v>-0.32</v>
      </c>
    </row>
    <row r="121" spans="1:41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>
        <v>5.8</v>
      </c>
      <c r="N121" t="s">
        <v>675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>
        <v>14</v>
      </c>
      <c r="AA121">
        <v>403</v>
      </c>
      <c r="AB121">
        <v>1955</v>
      </c>
      <c r="AC121">
        <v>60451</v>
      </c>
      <c r="AD121">
        <v>589</v>
      </c>
      <c r="AE121">
        <v>0.3</v>
      </c>
      <c r="AF121">
        <v>1.54</v>
      </c>
      <c r="AG121">
        <v>4.88</v>
      </c>
      <c r="AH121">
        <v>0.13</v>
      </c>
      <c r="AI121">
        <v>3.7</v>
      </c>
      <c r="AJ121">
        <v>1.18</v>
      </c>
      <c r="AK121">
        <v>0.1</v>
      </c>
      <c r="AL121">
        <v>100</v>
      </c>
      <c r="AM121">
        <v>1.21</v>
      </c>
      <c r="AN121">
        <v>0.54</v>
      </c>
      <c r="AO121">
        <v>0.76</v>
      </c>
    </row>
    <row r="122" spans="1:41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>
        <v>1.55</v>
      </c>
      <c r="N122" t="s">
        <v>675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>
        <v>99</v>
      </c>
      <c r="AA122">
        <v>317</v>
      </c>
      <c r="AB122">
        <v>1955</v>
      </c>
      <c r="AC122">
        <v>60451</v>
      </c>
      <c r="AD122">
        <v>597</v>
      </c>
      <c r="AE122">
        <v>0.3</v>
      </c>
      <c r="AF122">
        <v>1.53</v>
      </c>
      <c r="AG122">
        <v>12.67</v>
      </c>
      <c r="AH122">
        <v>0.14000000000000001</v>
      </c>
      <c r="AI122">
        <v>7.81</v>
      </c>
      <c r="AJ122">
        <v>1.96</v>
      </c>
      <c r="AK122">
        <v>0.08</v>
      </c>
      <c r="AL122">
        <v>100</v>
      </c>
      <c r="AM122">
        <v>-0.45</v>
      </c>
      <c r="AN122">
        <v>0</v>
      </c>
      <c r="AO122">
        <v>0.19</v>
      </c>
    </row>
    <row r="123" spans="1:41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>
        <v>5.45</v>
      </c>
      <c r="N123" t="s">
        <v>675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>
        <v>47</v>
      </c>
      <c r="AA123">
        <v>269</v>
      </c>
      <c r="AB123">
        <v>2003</v>
      </c>
      <c r="AC123">
        <v>54796</v>
      </c>
      <c r="AD123">
        <v>507</v>
      </c>
      <c r="AE123">
        <v>0.28999999999999998</v>
      </c>
      <c r="AF123">
        <v>1.5</v>
      </c>
      <c r="AG123">
        <v>2.41</v>
      </c>
      <c r="AH123">
        <v>0.13</v>
      </c>
      <c r="AI123">
        <v>4</v>
      </c>
      <c r="AJ123">
        <v>1.32</v>
      </c>
      <c r="AK123">
        <v>0.09</v>
      </c>
      <c r="AL123">
        <v>100</v>
      </c>
      <c r="AM123">
        <v>0</v>
      </c>
      <c r="AN123">
        <v>0.33</v>
      </c>
      <c r="AO123">
        <v>0.74</v>
      </c>
    </row>
    <row r="124" spans="1:41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>
        <v>1.82</v>
      </c>
      <c r="N124" t="s">
        <v>675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>
        <v>68</v>
      </c>
      <c r="AA124">
        <v>350</v>
      </c>
      <c r="AB124">
        <v>1955</v>
      </c>
      <c r="AC124">
        <v>60451</v>
      </c>
      <c r="AD124">
        <v>597</v>
      </c>
      <c r="AE124">
        <v>0.3</v>
      </c>
      <c r="AF124">
        <v>1.53</v>
      </c>
      <c r="AG124">
        <v>13.49</v>
      </c>
      <c r="AH124">
        <v>0.14000000000000001</v>
      </c>
      <c r="AI124">
        <v>6.82</v>
      </c>
      <c r="AJ124">
        <v>1.62</v>
      </c>
      <c r="AK124">
        <v>0.09</v>
      </c>
      <c r="AL124">
        <v>100</v>
      </c>
      <c r="AM124">
        <v>-0.36</v>
      </c>
      <c r="AN124">
        <v>0.06</v>
      </c>
      <c r="AO124">
        <v>0.26</v>
      </c>
    </row>
    <row r="125" spans="1:41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>
        <v>11.98</v>
      </c>
      <c r="N125" t="s">
        <v>675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>
        <v>125</v>
      </c>
      <c r="AA125">
        <v>242</v>
      </c>
      <c r="AB125">
        <v>2280</v>
      </c>
      <c r="AC125">
        <v>36018</v>
      </c>
      <c r="AD125">
        <v>439</v>
      </c>
      <c r="AE125">
        <v>0.26</v>
      </c>
      <c r="AF125">
        <v>1.38</v>
      </c>
      <c r="AG125">
        <v>1.1499999999999999</v>
      </c>
      <c r="AH125">
        <v>0.12</v>
      </c>
      <c r="AI125">
        <v>3.37</v>
      </c>
      <c r="AJ125">
        <v>0.55000000000000004</v>
      </c>
      <c r="AK125">
        <v>7.0000000000000007E-2</v>
      </c>
      <c r="AL125">
        <v>100</v>
      </c>
      <c r="AM125">
        <v>-0.69</v>
      </c>
      <c r="AN125">
        <v>0.08</v>
      </c>
      <c r="AO125">
        <v>1.08</v>
      </c>
    </row>
    <row r="126" spans="1:41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>
        <v>9.69</v>
      </c>
      <c r="N126" t="s">
        <v>675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>
        <v>104</v>
      </c>
      <c r="AA126">
        <v>368</v>
      </c>
      <c r="AB126">
        <v>2242</v>
      </c>
      <c r="AC126">
        <v>45545</v>
      </c>
      <c r="AD126">
        <v>527</v>
      </c>
      <c r="AE126">
        <v>0.3</v>
      </c>
      <c r="AF126">
        <v>1.52</v>
      </c>
      <c r="AG126">
        <v>4.3499999999999996</v>
      </c>
      <c r="AH126">
        <v>0.12</v>
      </c>
      <c r="AI126">
        <v>10.35</v>
      </c>
      <c r="AJ126">
        <v>1.88</v>
      </c>
      <c r="AK126">
        <v>0.6</v>
      </c>
      <c r="AL126">
        <v>100</v>
      </c>
      <c r="AM126">
        <v>-0.7</v>
      </c>
      <c r="AN126">
        <v>0.12</v>
      </c>
      <c r="AO126">
        <v>0.99</v>
      </c>
    </row>
    <row r="127" spans="1:41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>
        <v>448.51</v>
      </c>
      <c r="N127" t="s">
        <v>675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>
        <v>99</v>
      </c>
      <c r="AA127">
        <v>1132</v>
      </c>
      <c r="AB127">
        <v>2216</v>
      </c>
      <c r="AC127">
        <v>45789</v>
      </c>
      <c r="AD127">
        <v>491</v>
      </c>
      <c r="AE127">
        <v>0.28000000000000003</v>
      </c>
      <c r="AF127">
        <v>1.47</v>
      </c>
      <c r="AG127">
        <v>2.94</v>
      </c>
      <c r="AH127">
        <v>0.09</v>
      </c>
      <c r="AI127">
        <v>6.23</v>
      </c>
      <c r="AJ127">
        <v>1.91</v>
      </c>
      <c r="AK127">
        <v>0.37</v>
      </c>
      <c r="AL127">
        <v>100</v>
      </c>
      <c r="AM127">
        <v>0.15</v>
      </c>
      <c r="AN127">
        <v>0.24</v>
      </c>
      <c r="AO127">
        <v>2.65</v>
      </c>
    </row>
    <row r="128" spans="1:41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>
        <v>2.72</v>
      </c>
      <c r="N128" t="s">
        <v>675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>
        <v>30</v>
      </c>
      <c r="AA128">
        <v>193</v>
      </c>
      <c r="AB128">
        <v>1939</v>
      </c>
      <c r="AC128">
        <v>53945</v>
      </c>
      <c r="AD128">
        <v>586</v>
      </c>
      <c r="AE128">
        <v>0.28000000000000003</v>
      </c>
      <c r="AF128">
        <v>1.49</v>
      </c>
      <c r="AG128">
        <v>31.95</v>
      </c>
      <c r="AH128">
        <v>0.01</v>
      </c>
      <c r="AI128">
        <v>1.1000000000000001</v>
      </c>
      <c r="AJ128">
        <v>1.35</v>
      </c>
      <c r="AK128">
        <v>0.15</v>
      </c>
      <c r="AL128">
        <v>100</v>
      </c>
      <c r="AM128">
        <v>-1.23</v>
      </c>
      <c r="AN128">
        <v>0.01</v>
      </c>
      <c r="AO128">
        <v>0.43</v>
      </c>
    </row>
    <row r="129" spans="1:41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677</v>
      </c>
      <c r="L129">
        <v>66.554000000000002</v>
      </c>
      <c r="M129">
        <v>43.1</v>
      </c>
      <c r="N129">
        <v>2.4604878820985183E-3</v>
      </c>
      <c r="O129">
        <v>1.2295059514211436E-2</v>
      </c>
      <c r="P129">
        <v>0.01</v>
      </c>
      <c r="Q129">
        <v>0</v>
      </c>
      <c r="R129">
        <v>1.4623715356990996E-2</v>
      </c>
      <c r="S129">
        <v>4.9304832413295E-3</v>
      </c>
      <c r="T129">
        <v>0</v>
      </c>
      <c r="U129">
        <v>0</v>
      </c>
      <c r="V129">
        <v>7</v>
      </c>
      <c r="W129">
        <v>0</v>
      </c>
      <c r="X129">
        <v>0.36059716663628072</v>
      </c>
      <c r="Y129">
        <v>0.53695420689092477</v>
      </c>
      <c r="Z129">
        <v>666</v>
      </c>
      <c r="AA129">
        <v>660</v>
      </c>
      <c r="AB129">
        <v>1978</v>
      </c>
      <c r="AC129">
        <v>58180</v>
      </c>
      <c r="AD129">
        <v>797</v>
      </c>
      <c r="AE129">
        <v>0.28000000000000003</v>
      </c>
      <c r="AF129">
        <v>1.53</v>
      </c>
      <c r="AG129">
        <v>3</v>
      </c>
      <c r="AH129">
        <v>0.09</v>
      </c>
      <c r="AI129">
        <v>3.36</v>
      </c>
      <c r="AJ129">
        <v>3.4</v>
      </c>
      <c r="AK129">
        <v>0.06</v>
      </c>
      <c r="AL129">
        <v>100</v>
      </c>
      <c r="AM129">
        <v>-0.68</v>
      </c>
      <c r="AN129">
        <v>0.05</v>
      </c>
      <c r="AO129">
        <v>1.63</v>
      </c>
    </row>
    <row r="130" spans="1:41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>
        <v>432.87</v>
      </c>
      <c r="N130" t="s">
        <v>675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>
        <v>101</v>
      </c>
      <c r="AA130">
        <v>1145</v>
      </c>
      <c r="AB130">
        <v>2272</v>
      </c>
      <c r="AC130">
        <v>38953</v>
      </c>
      <c r="AD130">
        <v>594</v>
      </c>
      <c r="AE130">
        <v>0.28000000000000003</v>
      </c>
      <c r="AF130">
        <v>1.52</v>
      </c>
      <c r="AG130">
        <v>5.09</v>
      </c>
      <c r="AH130">
        <v>0.06</v>
      </c>
      <c r="AI130">
        <v>4.45</v>
      </c>
      <c r="AJ130">
        <v>3.17</v>
      </c>
      <c r="AK130">
        <v>0.18</v>
      </c>
      <c r="AL130">
        <v>100</v>
      </c>
      <c r="AM130">
        <v>-0.53</v>
      </c>
      <c r="AN130">
        <v>0.06</v>
      </c>
      <c r="AO130">
        <v>2.64</v>
      </c>
    </row>
    <row r="131" spans="1:41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>
        <v>1.61</v>
      </c>
      <c r="N131" t="s">
        <v>675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>
        <v>86</v>
      </c>
      <c r="AA131">
        <v>130</v>
      </c>
      <c r="AB131">
        <v>2011</v>
      </c>
      <c r="AC131">
        <v>55194</v>
      </c>
      <c r="AD131">
        <v>617</v>
      </c>
      <c r="AE131">
        <v>0.28000000000000003</v>
      </c>
      <c r="AF131">
        <v>1.48</v>
      </c>
      <c r="AG131">
        <v>34.43</v>
      </c>
      <c r="AH131">
        <v>0</v>
      </c>
      <c r="AI131">
        <v>1.07</v>
      </c>
      <c r="AJ131">
        <v>1.2</v>
      </c>
      <c r="AK131">
        <v>0.15</v>
      </c>
      <c r="AL131">
        <v>91</v>
      </c>
      <c r="AM131">
        <v>-1.49</v>
      </c>
      <c r="AN131">
        <v>0</v>
      </c>
      <c r="AO131">
        <v>0.21</v>
      </c>
    </row>
    <row r="132" spans="1:41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678</v>
      </c>
      <c r="L132">
        <v>76.355999999999995</v>
      </c>
      <c r="M132">
        <v>12.53</v>
      </c>
      <c r="N132">
        <v>0</v>
      </c>
      <c r="O132">
        <v>2.3791999708715376E-2</v>
      </c>
      <c r="P132">
        <v>0.01</v>
      </c>
      <c r="Q132">
        <v>0</v>
      </c>
      <c r="R132">
        <v>9.9576034724147625E-3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0.42183493811078826</v>
      </c>
      <c r="Y132">
        <v>0.4222660605022231</v>
      </c>
      <c r="Z132">
        <v>764</v>
      </c>
      <c r="AA132">
        <v>402</v>
      </c>
      <c r="AB132">
        <v>1975</v>
      </c>
      <c r="AC132">
        <v>53321</v>
      </c>
      <c r="AD132">
        <v>780</v>
      </c>
      <c r="AE132">
        <v>0.28999999999999998</v>
      </c>
      <c r="AF132">
        <v>1.53</v>
      </c>
      <c r="AG132">
        <v>3</v>
      </c>
      <c r="AH132">
        <v>0.06</v>
      </c>
      <c r="AI132">
        <v>3.36</v>
      </c>
      <c r="AJ132">
        <v>3.33</v>
      </c>
      <c r="AK132">
        <v>0.06</v>
      </c>
      <c r="AL132">
        <v>100</v>
      </c>
      <c r="AM132">
        <v>-0.68</v>
      </c>
      <c r="AN132">
        <v>0.03</v>
      </c>
      <c r="AO132">
        <v>1.1000000000000001</v>
      </c>
    </row>
    <row r="133" spans="1:41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>
        <v>0.56000000000000005</v>
      </c>
      <c r="N133" t="s">
        <v>675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>
        <v>52</v>
      </c>
      <c r="AA133">
        <v>165</v>
      </c>
      <c r="AB133">
        <v>2193</v>
      </c>
      <c r="AC133">
        <v>54630</v>
      </c>
      <c r="AD133">
        <v>543</v>
      </c>
      <c r="AE133">
        <v>0.28000000000000003</v>
      </c>
      <c r="AF133">
        <v>1.49</v>
      </c>
      <c r="AG133">
        <v>34.43</v>
      </c>
      <c r="AH133">
        <v>0.06</v>
      </c>
      <c r="AI133">
        <v>1.07</v>
      </c>
      <c r="AJ133">
        <v>1.4</v>
      </c>
      <c r="AK133">
        <v>0.15</v>
      </c>
      <c r="AL133">
        <v>12</v>
      </c>
      <c r="AM133">
        <v>-1.49</v>
      </c>
      <c r="AN133">
        <v>0</v>
      </c>
      <c r="AO133">
        <v>-0.25</v>
      </c>
    </row>
    <row r="134" spans="1:41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>
        <v>1.75</v>
      </c>
      <c r="N134" t="s">
        <v>675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>
        <v>17</v>
      </c>
      <c r="AA134">
        <v>205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13.66</v>
      </c>
      <c r="AH134">
        <v>0.1</v>
      </c>
      <c r="AI134">
        <v>2.5099999999999998</v>
      </c>
      <c r="AJ134">
        <v>1.4</v>
      </c>
      <c r="AK134">
        <v>0.24</v>
      </c>
      <c r="AL134">
        <v>2</v>
      </c>
      <c r="AM134">
        <v>-0.92</v>
      </c>
      <c r="AN134">
        <v>0.05</v>
      </c>
      <c r="AO134">
        <v>0.24</v>
      </c>
    </row>
    <row r="135" spans="1:41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679</v>
      </c>
      <c r="L135">
        <v>51.273000000000003</v>
      </c>
      <c r="M135">
        <v>165.59</v>
      </c>
      <c r="N135">
        <v>1.3224386216647182E-3</v>
      </c>
      <c r="O135">
        <v>1.1180694915024695E-2</v>
      </c>
      <c r="P135">
        <v>0.01</v>
      </c>
      <c r="Q135">
        <v>0</v>
      </c>
      <c r="R135">
        <v>9.986716951613496E-3</v>
      </c>
      <c r="S135">
        <v>0</v>
      </c>
      <c r="T135">
        <v>0</v>
      </c>
      <c r="U135">
        <v>5</v>
      </c>
      <c r="V135">
        <v>7</v>
      </c>
      <c r="W135">
        <v>0.30849618674501295</v>
      </c>
      <c r="X135">
        <v>0.57013644163969757</v>
      </c>
      <c r="Y135">
        <v>0.38235470294635654</v>
      </c>
      <c r="Z135">
        <v>513</v>
      </c>
      <c r="AA135">
        <v>823</v>
      </c>
      <c r="AB135">
        <v>1995</v>
      </c>
      <c r="AC135">
        <v>56122</v>
      </c>
      <c r="AD135">
        <v>735</v>
      </c>
      <c r="AE135">
        <v>0.28000000000000003</v>
      </c>
      <c r="AF135">
        <v>1.52</v>
      </c>
      <c r="AG135">
        <v>3.91</v>
      </c>
      <c r="AH135">
        <v>0.05</v>
      </c>
      <c r="AI135">
        <v>3.3</v>
      </c>
      <c r="AJ135">
        <v>3.12</v>
      </c>
      <c r="AK135">
        <v>0.06</v>
      </c>
      <c r="AL135">
        <v>100</v>
      </c>
      <c r="AM135">
        <v>-0.7</v>
      </c>
      <c r="AN135">
        <v>0.03</v>
      </c>
      <c r="AO135">
        <v>2.2200000000000002</v>
      </c>
    </row>
    <row r="136" spans="1:41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>
        <v>461.87</v>
      </c>
      <c r="N136" t="s">
        <v>675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>
        <v>97</v>
      </c>
      <c r="AA136">
        <v>1136</v>
      </c>
      <c r="AB136">
        <v>2216</v>
      </c>
      <c r="AC136">
        <v>45789</v>
      </c>
      <c r="AD136">
        <v>490</v>
      </c>
      <c r="AE136">
        <v>0.28000000000000003</v>
      </c>
      <c r="AF136">
        <v>1.47</v>
      </c>
      <c r="AH136">
        <v>0.1</v>
      </c>
      <c r="AL136">
        <v>100</v>
      </c>
      <c r="AO136">
        <v>2.66</v>
      </c>
    </row>
    <row r="137" spans="1:41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>
        <v>8.25</v>
      </c>
      <c r="N137" t="s">
        <v>675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>
        <v>38</v>
      </c>
      <c r="AA137">
        <v>140</v>
      </c>
      <c r="AB137">
        <v>1989</v>
      </c>
      <c r="AC137">
        <v>47518</v>
      </c>
      <c r="AD137">
        <v>507</v>
      </c>
      <c r="AE137">
        <v>0.28000000000000003</v>
      </c>
      <c r="AF137">
        <v>1.49</v>
      </c>
      <c r="AG137">
        <v>7.13</v>
      </c>
      <c r="AH137">
        <v>0.12</v>
      </c>
      <c r="AI137">
        <v>3.65</v>
      </c>
      <c r="AJ137">
        <v>1.35</v>
      </c>
      <c r="AK137">
        <v>0.1</v>
      </c>
      <c r="AL137">
        <v>100</v>
      </c>
      <c r="AM137">
        <v>-0.28000000000000003</v>
      </c>
      <c r="AN137">
        <v>0.27</v>
      </c>
      <c r="AO137">
        <v>0.92</v>
      </c>
    </row>
    <row r="138" spans="1:41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>
        <v>8.92</v>
      </c>
      <c r="N138" t="s">
        <v>675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>
        <v>48</v>
      </c>
      <c r="AA138">
        <v>423</v>
      </c>
      <c r="AB138">
        <v>1955</v>
      </c>
      <c r="AC138">
        <v>60451</v>
      </c>
      <c r="AD138">
        <v>619</v>
      </c>
      <c r="AE138">
        <v>0.3</v>
      </c>
      <c r="AF138">
        <v>1.53</v>
      </c>
      <c r="AG138">
        <v>12.39</v>
      </c>
      <c r="AH138">
        <v>0.12</v>
      </c>
      <c r="AI138">
        <v>5.73</v>
      </c>
      <c r="AJ138">
        <v>1.74</v>
      </c>
      <c r="AK138">
        <v>0.19</v>
      </c>
      <c r="AL138">
        <v>100</v>
      </c>
      <c r="AM138">
        <v>-0.48</v>
      </c>
      <c r="AN138">
        <v>0.1</v>
      </c>
      <c r="AO138">
        <v>0.95</v>
      </c>
    </row>
    <row r="139" spans="1:41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>
        <v>2.2200000000000002</v>
      </c>
      <c r="N139" t="s">
        <v>675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>
        <v>5</v>
      </c>
      <c r="AA139">
        <v>10</v>
      </c>
      <c r="AB139">
        <v>1999</v>
      </c>
      <c r="AC139">
        <v>42593</v>
      </c>
      <c r="AD139">
        <v>392</v>
      </c>
      <c r="AE139">
        <v>0.28000000000000003</v>
      </c>
      <c r="AF139">
        <v>1.46</v>
      </c>
      <c r="AG139">
        <v>0.96</v>
      </c>
      <c r="AH139">
        <v>0.13</v>
      </c>
      <c r="AI139">
        <v>1.52</v>
      </c>
      <c r="AJ139">
        <v>0.43</v>
      </c>
      <c r="AK139">
        <v>0.11</v>
      </c>
      <c r="AL139">
        <v>0</v>
      </c>
      <c r="AM139">
        <v>2.11</v>
      </c>
      <c r="AN139">
        <v>0.85</v>
      </c>
      <c r="AO139">
        <v>0.35</v>
      </c>
    </row>
    <row r="140" spans="1:41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>
        <v>401.21</v>
      </c>
      <c r="N140" t="s">
        <v>675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>
        <v>135</v>
      </c>
      <c r="AA140">
        <v>1110</v>
      </c>
      <c r="AB140">
        <v>2283</v>
      </c>
      <c r="AC140">
        <v>35263</v>
      </c>
      <c r="AD140">
        <v>601</v>
      </c>
      <c r="AE140">
        <v>0.28000000000000003</v>
      </c>
      <c r="AF140">
        <v>1.53</v>
      </c>
      <c r="AG140">
        <v>5.64</v>
      </c>
      <c r="AH140">
        <v>0.06</v>
      </c>
      <c r="AI140">
        <v>4.4400000000000004</v>
      </c>
      <c r="AJ140">
        <v>3.15</v>
      </c>
      <c r="AK140">
        <v>0.17</v>
      </c>
      <c r="AL140">
        <v>100</v>
      </c>
      <c r="AM140">
        <v>-0.67</v>
      </c>
      <c r="AN140">
        <v>0.04</v>
      </c>
      <c r="AO140">
        <v>2.6</v>
      </c>
    </row>
    <row r="141" spans="1:41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>
        <v>21.5</v>
      </c>
      <c r="N141" t="s">
        <v>675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>
        <v>101</v>
      </c>
      <c r="AA141">
        <v>427</v>
      </c>
      <c r="AB141">
        <v>2242</v>
      </c>
      <c r="AC141">
        <v>45545</v>
      </c>
      <c r="AD141">
        <v>497</v>
      </c>
      <c r="AE141">
        <v>0.3</v>
      </c>
      <c r="AF141">
        <v>1.51</v>
      </c>
      <c r="AG141">
        <v>4.28</v>
      </c>
      <c r="AH141">
        <v>0.12</v>
      </c>
      <c r="AI141">
        <v>10.99</v>
      </c>
      <c r="AJ141">
        <v>1.69</v>
      </c>
      <c r="AK141">
        <v>0.71</v>
      </c>
      <c r="AL141">
        <v>100</v>
      </c>
      <c r="AM141">
        <v>-0.41</v>
      </c>
      <c r="AN141">
        <v>0.18</v>
      </c>
      <c r="AO141">
        <v>1.33</v>
      </c>
    </row>
    <row r="142" spans="1:41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>
        <v>579.13</v>
      </c>
      <c r="N142" t="s">
        <v>675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>
        <v>94</v>
      </c>
      <c r="AA142">
        <v>1137</v>
      </c>
      <c r="AB142">
        <v>2216</v>
      </c>
      <c r="AC142">
        <v>45789</v>
      </c>
      <c r="AD142">
        <v>487</v>
      </c>
      <c r="AE142">
        <v>0.28000000000000003</v>
      </c>
      <c r="AF142">
        <v>1.47</v>
      </c>
      <c r="AG142">
        <v>2.68</v>
      </c>
      <c r="AH142">
        <v>0.1</v>
      </c>
      <c r="AI142">
        <v>5.82</v>
      </c>
      <c r="AJ142">
        <v>1.67</v>
      </c>
      <c r="AK142">
        <v>0.34</v>
      </c>
      <c r="AL142">
        <v>100</v>
      </c>
      <c r="AM142">
        <v>0.14000000000000001</v>
      </c>
      <c r="AN142">
        <v>0.26</v>
      </c>
      <c r="AO142">
        <v>2.76</v>
      </c>
    </row>
    <row r="143" spans="1:41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680</v>
      </c>
      <c r="L143">
        <v>27.306000000000001</v>
      </c>
      <c r="M143">
        <v>306.45999999999998</v>
      </c>
      <c r="N143">
        <v>1.9927356185663642E-3</v>
      </c>
      <c r="O143">
        <v>1.1832859167582761E-2</v>
      </c>
      <c r="P143">
        <v>9.9999999999999985E-3</v>
      </c>
      <c r="Q143">
        <v>0</v>
      </c>
      <c r="R143">
        <v>9.9929554270582477E-3</v>
      </c>
      <c r="S143">
        <v>0</v>
      </c>
      <c r="T143">
        <v>0</v>
      </c>
      <c r="U143">
        <v>0</v>
      </c>
      <c r="V143">
        <v>18</v>
      </c>
      <c r="W143">
        <v>0</v>
      </c>
      <c r="X143">
        <v>0.15339461548716582</v>
      </c>
      <c r="Y143">
        <v>0.39634663784407875</v>
      </c>
      <c r="Z143">
        <v>273</v>
      </c>
      <c r="AA143">
        <v>1055</v>
      </c>
      <c r="AB143">
        <v>2000</v>
      </c>
      <c r="AC143">
        <v>54834</v>
      </c>
      <c r="AD143">
        <v>758</v>
      </c>
      <c r="AE143">
        <v>0.28000000000000003</v>
      </c>
      <c r="AF143">
        <v>1.53</v>
      </c>
      <c r="AG143">
        <v>3.37</v>
      </c>
      <c r="AH143">
        <v>7.0000000000000007E-2</v>
      </c>
      <c r="AI143">
        <v>3.34</v>
      </c>
      <c r="AJ143">
        <v>3.23</v>
      </c>
      <c r="AK143">
        <v>0.06</v>
      </c>
      <c r="AL143">
        <v>100</v>
      </c>
      <c r="AM143">
        <v>-0.68</v>
      </c>
      <c r="AN143">
        <v>0.03</v>
      </c>
      <c r="AO143">
        <v>2.4900000000000002</v>
      </c>
    </row>
    <row r="144" spans="1:41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>
        <v>1.64</v>
      </c>
      <c r="N144" t="s">
        <v>675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>
        <v>159</v>
      </c>
      <c r="AA144">
        <v>251</v>
      </c>
      <c r="AB144">
        <v>2044</v>
      </c>
      <c r="AC144">
        <v>55284</v>
      </c>
      <c r="AD144">
        <v>527</v>
      </c>
      <c r="AE144">
        <v>0.3</v>
      </c>
      <c r="AF144">
        <v>1.53</v>
      </c>
      <c r="AG144">
        <v>3.12</v>
      </c>
      <c r="AH144">
        <v>0.13</v>
      </c>
      <c r="AI144">
        <v>5.22</v>
      </c>
      <c r="AJ144">
        <v>1.96</v>
      </c>
      <c r="AK144">
        <v>0.08</v>
      </c>
      <c r="AL144">
        <v>100</v>
      </c>
      <c r="AM144">
        <v>-1.03</v>
      </c>
      <c r="AN144">
        <v>7.0000000000000007E-2</v>
      </c>
      <c r="AO144">
        <v>0.21</v>
      </c>
    </row>
    <row r="145" spans="1:41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>
        <v>5.91</v>
      </c>
      <c r="N145" t="s">
        <v>675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>
        <v>6</v>
      </c>
      <c r="AA145">
        <v>43</v>
      </c>
      <c r="AB145">
        <v>1945</v>
      </c>
      <c r="AC145">
        <v>46859</v>
      </c>
      <c r="AD145">
        <v>437</v>
      </c>
      <c r="AE145">
        <v>0.28999999999999998</v>
      </c>
      <c r="AF145">
        <v>1.5</v>
      </c>
      <c r="AG145">
        <v>0.96</v>
      </c>
      <c r="AH145">
        <v>0.13</v>
      </c>
      <c r="AI145">
        <v>1.52</v>
      </c>
      <c r="AJ145">
        <v>0.54</v>
      </c>
      <c r="AK145">
        <v>0.11</v>
      </c>
      <c r="AL145">
        <v>65</v>
      </c>
      <c r="AM145">
        <v>2.11</v>
      </c>
      <c r="AN145">
        <v>0.85</v>
      </c>
      <c r="AO145">
        <v>0.77</v>
      </c>
    </row>
    <row r="146" spans="1:41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>
        <v>7.4</v>
      </c>
      <c r="N146" t="s">
        <v>675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>
        <v>11</v>
      </c>
      <c r="AA146">
        <v>277</v>
      </c>
      <c r="AB146">
        <v>2046</v>
      </c>
      <c r="AC146">
        <v>39411</v>
      </c>
      <c r="AD146">
        <v>398</v>
      </c>
      <c r="AE146">
        <v>0.33</v>
      </c>
      <c r="AF146">
        <v>1.51</v>
      </c>
      <c r="AG146">
        <v>3.39</v>
      </c>
      <c r="AH146">
        <v>0.12</v>
      </c>
      <c r="AI146">
        <v>8.6</v>
      </c>
      <c r="AJ146">
        <v>1.23</v>
      </c>
      <c r="AK146">
        <v>0.6</v>
      </c>
      <c r="AL146">
        <v>100</v>
      </c>
      <c r="AM146">
        <v>0.62</v>
      </c>
      <c r="AN146">
        <v>0.44</v>
      </c>
      <c r="AO146">
        <v>0.87</v>
      </c>
    </row>
    <row r="147" spans="1:41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>
        <v>1.7</v>
      </c>
      <c r="N147" t="s">
        <v>675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>
        <v>16</v>
      </c>
      <c r="AA147">
        <v>174</v>
      </c>
      <c r="AB147">
        <v>1939</v>
      </c>
      <c r="AC147">
        <v>53945</v>
      </c>
      <c r="AD147">
        <v>586</v>
      </c>
      <c r="AE147">
        <v>0.28999999999999998</v>
      </c>
      <c r="AF147">
        <v>1.49</v>
      </c>
      <c r="AG147">
        <v>1.76</v>
      </c>
      <c r="AH147">
        <v>0.03</v>
      </c>
      <c r="AI147">
        <v>1.49</v>
      </c>
      <c r="AJ147">
        <v>1.32</v>
      </c>
      <c r="AK147">
        <v>0.08</v>
      </c>
      <c r="AL147">
        <v>100</v>
      </c>
      <c r="AM147">
        <v>-0.73</v>
      </c>
      <c r="AN147">
        <v>0.02</v>
      </c>
      <c r="AO147">
        <v>0.23</v>
      </c>
    </row>
    <row r="148" spans="1:41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>
        <v>2.6</v>
      </c>
      <c r="N148" t="s">
        <v>675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>
        <v>124</v>
      </c>
      <c r="AA148">
        <v>201</v>
      </c>
      <c r="AB148">
        <v>2272</v>
      </c>
      <c r="AC148">
        <v>38953</v>
      </c>
      <c r="AD148">
        <v>430</v>
      </c>
      <c r="AE148">
        <v>0.27</v>
      </c>
      <c r="AF148">
        <v>1.47</v>
      </c>
      <c r="AG148">
        <v>1.1599999999999999</v>
      </c>
      <c r="AH148">
        <v>0.12</v>
      </c>
      <c r="AI148">
        <v>3.44</v>
      </c>
      <c r="AJ148">
        <v>1.37</v>
      </c>
      <c r="AK148">
        <v>7.0000000000000007E-2</v>
      </c>
      <c r="AL148">
        <v>100</v>
      </c>
      <c r="AM148">
        <v>-0.79</v>
      </c>
      <c r="AN148">
        <v>0.04</v>
      </c>
      <c r="AO148">
        <v>0.41</v>
      </c>
    </row>
    <row r="149" spans="1:41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>
        <v>2.64</v>
      </c>
      <c r="N149" t="s">
        <v>675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>
        <v>132</v>
      </c>
      <c r="AA149">
        <v>239</v>
      </c>
      <c r="AB149">
        <v>2044</v>
      </c>
      <c r="AC149">
        <v>55284</v>
      </c>
      <c r="AD149">
        <v>494</v>
      </c>
      <c r="AE149">
        <v>0.3</v>
      </c>
      <c r="AF149">
        <v>1.53</v>
      </c>
      <c r="AG149">
        <v>5.91</v>
      </c>
      <c r="AH149">
        <v>0.15</v>
      </c>
      <c r="AI149">
        <v>7.3</v>
      </c>
      <c r="AJ149">
        <v>1.96</v>
      </c>
      <c r="AK149">
        <v>7.0000000000000007E-2</v>
      </c>
      <c r="AL149">
        <v>100</v>
      </c>
      <c r="AM149">
        <v>-0.56999999999999995</v>
      </c>
      <c r="AN149">
        <v>0.03</v>
      </c>
      <c r="AO149">
        <v>0.42</v>
      </c>
    </row>
    <row r="150" spans="1:41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>
        <v>126.83</v>
      </c>
      <c r="N150" t="s">
        <v>675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>
        <v>157</v>
      </c>
      <c r="AA150">
        <v>1074</v>
      </c>
      <c r="AB150">
        <v>2276</v>
      </c>
      <c r="AC150">
        <v>36067</v>
      </c>
      <c r="AD150">
        <v>564</v>
      </c>
      <c r="AE150">
        <v>0.28000000000000003</v>
      </c>
      <c r="AF150">
        <v>1.53</v>
      </c>
      <c r="AG150">
        <v>5.32</v>
      </c>
      <c r="AH150">
        <v>0.04</v>
      </c>
      <c r="AI150">
        <v>2.57</v>
      </c>
      <c r="AJ150">
        <v>3.21</v>
      </c>
      <c r="AK150">
        <v>0.09</v>
      </c>
      <c r="AL150">
        <v>100</v>
      </c>
      <c r="AM150">
        <v>0.01</v>
      </c>
      <c r="AN150">
        <v>0.11</v>
      </c>
      <c r="AO150">
        <v>2.1</v>
      </c>
    </row>
    <row r="151" spans="1:41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>
        <v>4.8600000000000003</v>
      </c>
      <c r="N151" t="s">
        <v>675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>
        <v>39</v>
      </c>
      <c r="AA151">
        <v>222</v>
      </c>
      <c r="AB151">
        <v>2115</v>
      </c>
      <c r="AC151">
        <v>59389</v>
      </c>
      <c r="AD151">
        <v>521</v>
      </c>
      <c r="AE151">
        <v>0.28000000000000003</v>
      </c>
      <c r="AF151">
        <v>1.48</v>
      </c>
      <c r="AG151">
        <v>3</v>
      </c>
      <c r="AH151">
        <v>0.11</v>
      </c>
      <c r="AI151">
        <v>3.36</v>
      </c>
      <c r="AJ151">
        <v>1.26</v>
      </c>
      <c r="AK151">
        <v>0.06</v>
      </c>
      <c r="AL151">
        <v>0</v>
      </c>
      <c r="AM151">
        <v>-0.68</v>
      </c>
      <c r="AN151">
        <v>0.06</v>
      </c>
      <c r="AO151">
        <v>0.69</v>
      </c>
    </row>
    <row r="152" spans="1:41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>
        <v>10.43</v>
      </c>
      <c r="N152" t="s">
        <v>675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>
        <v>4</v>
      </c>
      <c r="AA152">
        <v>279</v>
      </c>
      <c r="AB152">
        <v>2032</v>
      </c>
      <c r="AC152">
        <v>45160</v>
      </c>
      <c r="AD152">
        <v>425</v>
      </c>
      <c r="AE152">
        <v>0.28999999999999998</v>
      </c>
      <c r="AF152">
        <v>1.51</v>
      </c>
      <c r="AG152">
        <v>1.76</v>
      </c>
      <c r="AH152">
        <v>0.12</v>
      </c>
      <c r="AI152">
        <v>2.31</v>
      </c>
      <c r="AJ152">
        <v>1.23</v>
      </c>
      <c r="AK152">
        <v>0.09</v>
      </c>
      <c r="AL152">
        <v>100</v>
      </c>
      <c r="AM152">
        <v>1.1599999999999999</v>
      </c>
      <c r="AN152">
        <v>0.59</v>
      </c>
      <c r="AO152">
        <v>1.02</v>
      </c>
    </row>
    <row r="153" spans="1:41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>
        <v>397.64</v>
      </c>
      <c r="N153" t="s">
        <v>675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>
        <v>139</v>
      </c>
      <c r="AA153">
        <v>1107</v>
      </c>
      <c r="AB153">
        <v>2240</v>
      </c>
      <c r="AC153">
        <v>38856</v>
      </c>
      <c r="AD153">
        <v>601</v>
      </c>
      <c r="AE153">
        <v>0.28000000000000003</v>
      </c>
      <c r="AF153">
        <v>1.53</v>
      </c>
      <c r="AG153">
        <v>5.71</v>
      </c>
      <c r="AH153">
        <v>0.06</v>
      </c>
      <c r="AI153">
        <v>4.5</v>
      </c>
      <c r="AJ153">
        <v>3.14</v>
      </c>
      <c r="AK153">
        <v>0.17</v>
      </c>
      <c r="AL153">
        <v>100</v>
      </c>
      <c r="AM153">
        <v>-0.69</v>
      </c>
      <c r="AN153">
        <v>0.03</v>
      </c>
      <c r="AO153">
        <v>2.6</v>
      </c>
    </row>
    <row r="154" spans="1:41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>
        <v>8.17</v>
      </c>
      <c r="N154" t="s">
        <v>675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>
        <v>98</v>
      </c>
      <c r="AA154">
        <v>155</v>
      </c>
      <c r="AB154">
        <v>2242</v>
      </c>
      <c r="AC154">
        <v>45545</v>
      </c>
      <c r="AD154">
        <v>432</v>
      </c>
      <c r="AE154">
        <v>0.28000000000000003</v>
      </c>
      <c r="AF154">
        <v>1.45</v>
      </c>
      <c r="AG154">
        <v>1.1000000000000001</v>
      </c>
      <c r="AH154">
        <v>0.12</v>
      </c>
      <c r="AI154">
        <v>2.82</v>
      </c>
      <c r="AJ154">
        <v>0.49</v>
      </c>
      <c r="AK154">
        <v>0.08</v>
      </c>
      <c r="AL154">
        <v>100</v>
      </c>
      <c r="AM154">
        <v>0.14000000000000001</v>
      </c>
      <c r="AN154">
        <v>0.31</v>
      </c>
      <c r="AO154">
        <v>0.91</v>
      </c>
    </row>
    <row r="155" spans="1:41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>
        <v>46.44</v>
      </c>
      <c r="N155" t="s">
        <v>675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>
        <v>70</v>
      </c>
      <c r="AA155">
        <v>486</v>
      </c>
      <c r="AB155">
        <v>2048</v>
      </c>
      <c r="AC155">
        <v>55008</v>
      </c>
      <c r="AD155">
        <v>517</v>
      </c>
      <c r="AE155">
        <v>0.3</v>
      </c>
      <c r="AF155">
        <v>1.53</v>
      </c>
      <c r="AG155">
        <v>3.68</v>
      </c>
      <c r="AH155">
        <v>0.13</v>
      </c>
      <c r="AI155">
        <v>7.98</v>
      </c>
      <c r="AJ155">
        <v>1.96</v>
      </c>
      <c r="AK155">
        <v>0.36</v>
      </c>
      <c r="AL155">
        <v>100</v>
      </c>
      <c r="AM155">
        <v>-0.94</v>
      </c>
      <c r="AN155">
        <v>0.06</v>
      </c>
      <c r="AO155">
        <v>1.67</v>
      </c>
    </row>
    <row r="156" spans="1:41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>
        <v>124.24</v>
      </c>
      <c r="N156" t="s">
        <v>675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>
        <v>8</v>
      </c>
      <c r="AA156">
        <v>574</v>
      </c>
      <c r="AB156">
        <v>1945</v>
      </c>
      <c r="AC156">
        <v>46859</v>
      </c>
      <c r="AD156">
        <v>520</v>
      </c>
      <c r="AE156">
        <v>0.3</v>
      </c>
      <c r="AF156">
        <v>1.52</v>
      </c>
      <c r="AG156">
        <v>3.75</v>
      </c>
      <c r="AH156">
        <v>0.12</v>
      </c>
      <c r="AI156">
        <v>7.15</v>
      </c>
      <c r="AJ156">
        <v>1.8</v>
      </c>
      <c r="AK156">
        <v>0.35</v>
      </c>
      <c r="AL156">
        <v>100</v>
      </c>
      <c r="AM156">
        <v>-0.62</v>
      </c>
      <c r="AN156">
        <v>0.13</v>
      </c>
      <c r="AO156">
        <v>2.09</v>
      </c>
    </row>
    <row r="157" spans="1:41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>
        <v>10.9</v>
      </c>
      <c r="N157" t="s">
        <v>675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>
        <v>39</v>
      </c>
      <c r="AA157">
        <v>427</v>
      </c>
      <c r="AB157">
        <v>2064</v>
      </c>
      <c r="AC157">
        <v>55143</v>
      </c>
      <c r="AD157">
        <v>473</v>
      </c>
      <c r="AE157">
        <v>0.3</v>
      </c>
      <c r="AF157">
        <v>1.53</v>
      </c>
      <c r="AG157">
        <v>3.26</v>
      </c>
      <c r="AH157">
        <v>0.13</v>
      </c>
      <c r="AI157">
        <v>4.99</v>
      </c>
      <c r="AJ157">
        <v>1.96</v>
      </c>
      <c r="AK157">
        <v>0.08</v>
      </c>
      <c r="AL157">
        <v>100</v>
      </c>
      <c r="AM157">
        <v>-0.89</v>
      </c>
      <c r="AN157">
        <v>0.06</v>
      </c>
      <c r="AO157">
        <v>1.04</v>
      </c>
    </row>
    <row r="158" spans="1:41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>
        <v>140.27000000000001</v>
      </c>
      <c r="N158" t="s">
        <v>675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>
        <v>140</v>
      </c>
      <c r="AA158">
        <v>757</v>
      </c>
      <c r="AB158">
        <v>2283</v>
      </c>
      <c r="AC158">
        <v>35399</v>
      </c>
      <c r="AD158">
        <v>484</v>
      </c>
      <c r="AE158">
        <v>0.28000000000000003</v>
      </c>
      <c r="AF158">
        <v>1.44</v>
      </c>
      <c r="AH158">
        <v>0.11</v>
      </c>
      <c r="AL158">
        <v>100</v>
      </c>
      <c r="AO158">
        <v>2.15</v>
      </c>
    </row>
    <row r="159" spans="1:41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>
        <v>2.66</v>
      </c>
      <c r="N159" t="s">
        <v>675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>
        <v>49</v>
      </c>
      <c r="AA159">
        <v>185</v>
      </c>
      <c r="AB159">
        <v>2193</v>
      </c>
      <c r="AC159">
        <v>54630</v>
      </c>
      <c r="AD159">
        <v>576</v>
      </c>
      <c r="AE159">
        <v>0.28000000000000003</v>
      </c>
      <c r="AF159">
        <v>1.47</v>
      </c>
      <c r="AG159">
        <v>12.7</v>
      </c>
      <c r="AH159">
        <v>0.11</v>
      </c>
      <c r="AI159">
        <v>2.84</v>
      </c>
      <c r="AJ159">
        <v>1.1000000000000001</v>
      </c>
      <c r="AK159">
        <v>0.66</v>
      </c>
      <c r="AL159">
        <v>100</v>
      </c>
      <c r="AM159">
        <v>-0.95</v>
      </c>
      <c r="AN159">
        <v>0.03</v>
      </c>
      <c r="AO159">
        <v>0.42</v>
      </c>
    </row>
    <row r="160" spans="1:41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>
        <v>8.7100000000000009</v>
      </c>
      <c r="N160" t="s">
        <v>675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>
        <v>126</v>
      </c>
      <c r="AA160">
        <v>340</v>
      </c>
      <c r="AB160">
        <v>2160</v>
      </c>
      <c r="AC160">
        <v>50244</v>
      </c>
      <c r="AD160">
        <v>536</v>
      </c>
      <c r="AE160">
        <v>0.3</v>
      </c>
      <c r="AF160">
        <v>1.53</v>
      </c>
      <c r="AG160">
        <v>4.54</v>
      </c>
      <c r="AH160">
        <v>0.12</v>
      </c>
      <c r="AI160">
        <v>10.76</v>
      </c>
      <c r="AJ160">
        <v>1.96</v>
      </c>
      <c r="AK160">
        <v>0.61</v>
      </c>
      <c r="AL160">
        <v>100</v>
      </c>
      <c r="AM160">
        <v>-0.91</v>
      </c>
      <c r="AN160">
        <v>0.06</v>
      </c>
      <c r="AO160">
        <v>0.94</v>
      </c>
    </row>
    <row r="161" spans="1:41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>
        <v>1.91</v>
      </c>
      <c r="N161" t="s">
        <v>675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>
        <v>227</v>
      </c>
      <c r="AA161">
        <v>243</v>
      </c>
      <c r="AB161">
        <v>2024</v>
      </c>
      <c r="AC161">
        <v>67547</v>
      </c>
      <c r="AD161">
        <v>615</v>
      </c>
      <c r="AE161">
        <v>0.3</v>
      </c>
      <c r="AF161">
        <v>1.53</v>
      </c>
      <c r="AG161">
        <v>17.29</v>
      </c>
      <c r="AH161">
        <v>0.12</v>
      </c>
      <c r="AI161">
        <v>5.35</v>
      </c>
      <c r="AJ161">
        <v>1.96</v>
      </c>
      <c r="AK161">
        <v>0.1</v>
      </c>
      <c r="AL161">
        <v>100</v>
      </c>
      <c r="AM161">
        <v>-0.86</v>
      </c>
      <c r="AN161">
        <v>0.01</v>
      </c>
      <c r="AO161">
        <v>0.28000000000000003</v>
      </c>
    </row>
    <row r="162" spans="1:41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>
        <v>27.46</v>
      </c>
      <c r="N162" t="s">
        <v>675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>
        <v>6</v>
      </c>
      <c r="AA162">
        <v>374</v>
      </c>
      <c r="AB162">
        <v>1806</v>
      </c>
      <c r="AC162">
        <v>56882</v>
      </c>
      <c r="AD162">
        <v>573</v>
      </c>
      <c r="AE162">
        <v>0.22</v>
      </c>
      <c r="AF162">
        <v>1.54</v>
      </c>
      <c r="AG162">
        <v>2.2799999999999998</v>
      </c>
      <c r="AH162">
        <v>0.13</v>
      </c>
      <c r="AI162">
        <v>4.09</v>
      </c>
      <c r="AJ162">
        <v>6.96</v>
      </c>
      <c r="AK162">
        <v>0.25</v>
      </c>
      <c r="AL162">
        <v>100</v>
      </c>
      <c r="AM162">
        <v>0.54</v>
      </c>
      <c r="AN162">
        <v>0.41</v>
      </c>
      <c r="AO162">
        <v>1.44</v>
      </c>
    </row>
    <row r="163" spans="1:41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>
        <v>43.03</v>
      </c>
      <c r="N163" t="s">
        <v>675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>
        <v>109</v>
      </c>
      <c r="AA163">
        <v>516</v>
      </c>
      <c r="AB163">
        <v>2242</v>
      </c>
      <c r="AC163">
        <v>45545</v>
      </c>
      <c r="AD163">
        <v>475</v>
      </c>
      <c r="AE163">
        <v>0.27</v>
      </c>
      <c r="AF163">
        <v>1.41</v>
      </c>
      <c r="AG163">
        <v>1.73</v>
      </c>
      <c r="AH163">
        <v>0.12</v>
      </c>
      <c r="AI163">
        <v>4.97</v>
      </c>
      <c r="AJ163">
        <v>0.74</v>
      </c>
      <c r="AK163">
        <v>0.23</v>
      </c>
      <c r="AL163">
        <v>100</v>
      </c>
      <c r="AM163">
        <v>-0.78</v>
      </c>
      <c r="AN163">
        <v>0.05</v>
      </c>
      <c r="AO163">
        <v>1.63</v>
      </c>
    </row>
    <row r="164" spans="1:41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>
        <v>0.82</v>
      </c>
      <c r="N164" t="s">
        <v>675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>
        <v>58</v>
      </c>
      <c r="AA164">
        <v>134</v>
      </c>
      <c r="AB164">
        <v>1939</v>
      </c>
      <c r="AC164">
        <v>53945</v>
      </c>
      <c r="AD164">
        <v>725</v>
      </c>
      <c r="AE164">
        <v>0.28000000000000003</v>
      </c>
      <c r="AF164">
        <v>1.49</v>
      </c>
      <c r="AG164">
        <v>1.76</v>
      </c>
      <c r="AH164">
        <v>0</v>
      </c>
      <c r="AI164">
        <v>1.49</v>
      </c>
      <c r="AJ164">
        <v>1.4</v>
      </c>
      <c r="AK164">
        <v>0.08</v>
      </c>
      <c r="AL164">
        <v>100</v>
      </c>
      <c r="AM164">
        <v>-0.73</v>
      </c>
      <c r="AN164">
        <v>0</v>
      </c>
      <c r="AO164">
        <v>-0.09</v>
      </c>
    </row>
    <row r="165" spans="1:41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>
        <v>45.33</v>
      </c>
      <c r="N165" t="s">
        <v>675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>
        <v>56</v>
      </c>
      <c r="AA165">
        <v>536</v>
      </c>
      <c r="AB165">
        <v>2048</v>
      </c>
      <c r="AC165">
        <v>55008</v>
      </c>
      <c r="AD165">
        <v>536</v>
      </c>
      <c r="AE165">
        <v>0.3</v>
      </c>
      <c r="AF165">
        <v>1.53</v>
      </c>
      <c r="AH165">
        <v>0.12</v>
      </c>
      <c r="AL165">
        <v>100</v>
      </c>
      <c r="AO165">
        <v>1.66</v>
      </c>
    </row>
    <row r="166" spans="1:41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>
        <v>9.36</v>
      </c>
      <c r="N166" t="s">
        <v>675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>
        <v>6</v>
      </c>
      <c r="AA166">
        <v>12</v>
      </c>
      <c r="AB166">
        <v>2046</v>
      </c>
      <c r="AC166">
        <v>39411</v>
      </c>
      <c r="AD166">
        <v>374</v>
      </c>
      <c r="AE166">
        <v>0.39</v>
      </c>
      <c r="AF166">
        <v>1.48</v>
      </c>
      <c r="AG166">
        <v>0.96</v>
      </c>
      <c r="AH166">
        <v>0.13</v>
      </c>
      <c r="AI166">
        <v>1.52</v>
      </c>
      <c r="AJ166">
        <v>0.49</v>
      </c>
      <c r="AK166">
        <v>0.11</v>
      </c>
      <c r="AL166">
        <v>49</v>
      </c>
      <c r="AM166">
        <v>2.11</v>
      </c>
      <c r="AN166">
        <v>0.85</v>
      </c>
      <c r="AO166">
        <v>0.97</v>
      </c>
    </row>
    <row r="167" spans="1:41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>
        <v>3.27</v>
      </c>
      <c r="N167" t="s">
        <v>675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>
        <v>201</v>
      </c>
      <c r="AA167">
        <v>289</v>
      </c>
      <c r="AB167">
        <v>2061</v>
      </c>
      <c r="AC167">
        <v>67246</v>
      </c>
      <c r="AD167">
        <v>615</v>
      </c>
      <c r="AE167">
        <v>0.3</v>
      </c>
      <c r="AF167">
        <v>1.53</v>
      </c>
      <c r="AH167">
        <v>0.14000000000000001</v>
      </c>
      <c r="AL167">
        <v>100</v>
      </c>
      <c r="AO167">
        <v>0.51</v>
      </c>
    </row>
    <row r="168" spans="1:41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>
        <v>5.14</v>
      </c>
      <c r="N168" t="s">
        <v>675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>
        <v>49</v>
      </c>
      <c r="AA168">
        <v>230</v>
      </c>
      <c r="AB168">
        <v>2193</v>
      </c>
      <c r="AC168">
        <v>54630</v>
      </c>
      <c r="AD168">
        <v>516</v>
      </c>
      <c r="AE168">
        <v>0.28000000000000003</v>
      </c>
      <c r="AF168">
        <v>1.48</v>
      </c>
      <c r="AG168">
        <v>4.41</v>
      </c>
      <c r="AH168">
        <v>0.12</v>
      </c>
      <c r="AI168">
        <v>3.19</v>
      </c>
      <c r="AJ168">
        <v>1.18</v>
      </c>
      <c r="AK168">
        <v>0.4</v>
      </c>
      <c r="AL168">
        <v>20</v>
      </c>
      <c r="AM168">
        <v>-0.75</v>
      </c>
      <c r="AN168">
        <v>0.05</v>
      </c>
      <c r="AO168">
        <v>0.71</v>
      </c>
    </row>
    <row r="169" spans="1:41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>
        <v>361.67</v>
      </c>
      <c r="N169" t="s">
        <v>675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>
        <v>106</v>
      </c>
      <c r="AA169">
        <v>1137</v>
      </c>
      <c r="AB169">
        <v>2264</v>
      </c>
      <c r="AC169">
        <v>42114</v>
      </c>
      <c r="AD169">
        <v>500</v>
      </c>
      <c r="AE169">
        <v>0.28000000000000003</v>
      </c>
      <c r="AF169">
        <v>1.48</v>
      </c>
      <c r="AH169">
        <v>0.09</v>
      </c>
      <c r="AL169">
        <v>100</v>
      </c>
      <c r="AO169">
        <v>2.56</v>
      </c>
    </row>
    <row r="170" spans="1:41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>
        <v>1.41</v>
      </c>
      <c r="N170" t="s">
        <v>675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>
        <v>257</v>
      </c>
      <c r="AA170">
        <v>232</v>
      </c>
      <c r="AB170">
        <v>2013</v>
      </c>
      <c r="AC170">
        <v>67825</v>
      </c>
      <c r="AD170">
        <v>597</v>
      </c>
      <c r="AE170">
        <v>0.3</v>
      </c>
      <c r="AF170">
        <v>1.53</v>
      </c>
      <c r="AH170">
        <v>0.11</v>
      </c>
      <c r="AL170">
        <v>100</v>
      </c>
      <c r="AO170">
        <v>0.15</v>
      </c>
    </row>
    <row r="171" spans="1:41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>
        <v>10.56</v>
      </c>
      <c r="N171" t="s">
        <v>675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>
        <v>102</v>
      </c>
      <c r="AA171">
        <v>427</v>
      </c>
      <c r="AB171">
        <v>2242</v>
      </c>
      <c r="AC171">
        <v>45545</v>
      </c>
      <c r="AD171">
        <v>478</v>
      </c>
      <c r="AE171">
        <v>0.3</v>
      </c>
      <c r="AF171">
        <v>1.51</v>
      </c>
      <c r="AH171">
        <v>0.11</v>
      </c>
      <c r="AL171">
        <v>100</v>
      </c>
      <c r="AO171">
        <v>1.02</v>
      </c>
    </row>
    <row r="172" spans="1:41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>
        <v>2.0499999999999998</v>
      </c>
      <c r="N172" t="s">
        <v>675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>
        <v>46</v>
      </c>
      <c r="AA172">
        <v>169</v>
      </c>
      <c r="AB172">
        <v>2011</v>
      </c>
      <c r="AC172">
        <v>55194</v>
      </c>
      <c r="AD172">
        <v>526</v>
      </c>
      <c r="AE172">
        <v>0.28000000000000003</v>
      </c>
      <c r="AF172">
        <v>1.49</v>
      </c>
      <c r="AG172">
        <v>33.81</v>
      </c>
      <c r="AH172">
        <v>0.04</v>
      </c>
      <c r="AI172">
        <v>1.1100000000000001</v>
      </c>
      <c r="AJ172">
        <v>1.2</v>
      </c>
      <c r="AK172">
        <v>0.15</v>
      </c>
      <c r="AL172">
        <v>100</v>
      </c>
      <c r="AM172">
        <v>-1.48</v>
      </c>
      <c r="AN172">
        <v>0</v>
      </c>
      <c r="AO172">
        <v>0.31</v>
      </c>
    </row>
    <row r="173" spans="1:41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>
        <v>1.54</v>
      </c>
      <c r="N173" t="s">
        <v>675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>
        <v>54</v>
      </c>
      <c r="AA173">
        <v>214</v>
      </c>
      <c r="AB173">
        <v>2193</v>
      </c>
      <c r="AC173">
        <v>54630</v>
      </c>
      <c r="AD173">
        <v>543</v>
      </c>
      <c r="AE173">
        <v>0.28000000000000003</v>
      </c>
      <c r="AF173">
        <v>1.49</v>
      </c>
      <c r="AG173">
        <v>21.39</v>
      </c>
      <c r="AH173">
        <v>0.15</v>
      </c>
      <c r="AI173">
        <v>4.2</v>
      </c>
      <c r="AJ173">
        <v>1.4</v>
      </c>
      <c r="AK173">
        <v>0.1</v>
      </c>
      <c r="AL173">
        <v>97</v>
      </c>
      <c r="AM173">
        <v>-0.88</v>
      </c>
      <c r="AN173">
        <v>0.01</v>
      </c>
      <c r="AO173">
        <v>0.19</v>
      </c>
    </row>
    <row r="174" spans="1:41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>
        <v>7.11</v>
      </c>
      <c r="N174" t="s">
        <v>675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>
        <v>13</v>
      </c>
      <c r="AA174">
        <v>220</v>
      </c>
      <c r="AB174">
        <v>2193</v>
      </c>
      <c r="AC174">
        <v>54630</v>
      </c>
      <c r="AD174">
        <v>532</v>
      </c>
      <c r="AE174">
        <v>0.28999999999999998</v>
      </c>
      <c r="AF174">
        <v>1.48</v>
      </c>
      <c r="AG174">
        <v>9.83</v>
      </c>
      <c r="AH174">
        <v>0.12</v>
      </c>
      <c r="AI174">
        <v>2.61</v>
      </c>
      <c r="AJ174">
        <v>1.25</v>
      </c>
      <c r="AK174">
        <v>0.68</v>
      </c>
      <c r="AL174">
        <v>65</v>
      </c>
      <c r="AM174">
        <v>-0.63</v>
      </c>
      <c r="AN174">
        <v>0.12</v>
      </c>
      <c r="AO174">
        <v>0.85</v>
      </c>
    </row>
    <row r="175" spans="1:41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>
        <v>2.27</v>
      </c>
      <c r="N175" t="s">
        <v>675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>
        <v>44</v>
      </c>
      <c r="AA175">
        <v>176</v>
      </c>
      <c r="AB175">
        <v>2040</v>
      </c>
      <c r="AC175">
        <v>47808</v>
      </c>
      <c r="AD175">
        <v>585</v>
      </c>
      <c r="AE175">
        <v>0.28000000000000003</v>
      </c>
      <c r="AF175">
        <v>1.49</v>
      </c>
      <c r="AG175">
        <v>3</v>
      </c>
      <c r="AH175">
        <v>0.09</v>
      </c>
      <c r="AI175">
        <v>3.36</v>
      </c>
      <c r="AJ175">
        <v>1.4</v>
      </c>
      <c r="AK175">
        <v>0.06</v>
      </c>
      <c r="AL175">
        <v>0</v>
      </c>
      <c r="AM175">
        <v>-0.68</v>
      </c>
      <c r="AN175">
        <v>0.05</v>
      </c>
      <c r="AO175">
        <v>0.36</v>
      </c>
    </row>
    <row r="176" spans="1:41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>
        <v>104.25</v>
      </c>
      <c r="N176" t="s">
        <v>675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>
        <v>99</v>
      </c>
      <c r="AA176">
        <v>537</v>
      </c>
      <c r="AB176">
        <v>2216</v>
      </c>
      <c r="AC176">
        <v>45789</v>
      </c>
      <c r="AD176">
        <v>476</v>
      </c>
      <c r="AE176">
        <v>0.28000000000000003</v>
      </c>
      <c r="AF176">
        <v>1.45</v>
      </c>
      <c r="AG176">
        <v>2.16</v>
      </c>
      <c r="AH176">
        <v>0.12</v>
      </c>
      <c r="AI176">
        <v>5.62</v>
      </c>
      <c r="AJ176">
        <v>0.99</v>
      </c>
      <c r="AK176">
        <v>0.31</v>
      </c>
      <c r="AL176">
        <v>100</v>
      </c>
      <c r="AM176">
        <v>-0.13</v>
      </c>
      <c r="AN176">
        <v>0.24</v>
      </c>
      <c r="AO176">
        <v>2.02</v>
      </c>
    </row>
    <row r="177" spans="1:41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>
        <v>580.58000000000004</v>
      </c>
      <c r="N177" t="s">
        <v>675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>
        <v>93</v>
      </c>
      <c r="AA177">
        <v>1138</v>
      </c>
      <c r="AB177">
        <v>2216</v>
      </c>
      <c r="AC177">
        <v>45789</v>
      </c>
      <c r="AD177">
        <v>486</v>
      </c>
      <c r="AE177">
        <v>0.28000000000000003</v>
      </c>
      <c r="AF177">
        <v>1.47</v>
      </c>
      <c r="AH177">
        <v>0.1</v>
      </c>
      <c r="AL177">
        <v>100</v>
      </c>
      <c r="AO177">
        <v>2.76</v>
      </c>
    </row>
    <row r="178" spans="1:41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>
        <v>1.03</v>
      </c>
      <c r="N178" t="s">
        <v>675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>
        <v>165</v>
      </c>
      <c r="AA178">
        <v>202</v>
      </c>
      <c r="AB178">
        <v>2032</v>
      </c>
      <c r="AC178">
        <v>45160</v>
      </c>
      <c r="AD178">
        <v>527</v>
      </c>
      <c r="AE178">
        <v>0.3</v>
      </c>
      <c r="AF178">
        <v>1.53</v>
      </c>
      <c r="AH178">
        <v>0.14000000000000001</v>
      </c>
      <c r="AK178">
        <v>0.14000000000000001</v>
      </c>
      <c r="AL178">
        <v>100</v>
      </c>
      <c r="AO178">
        <v>0.01</v>
      </c>
    </row>
    <row r="179" spans="1:41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>
        <v>9.48</v>
      </c>
      <c r="N179" t="s">
        <v>675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>
        <v>153</v>
      </c>
      <c r="AA179">
        <v>258</v>
      </c>
      <c r="AB179">
        <v>2283</v>
      </c>
      <c r="AC179">
        <v>35399</v>
      </c>
      <c r="AD179">
        <v>471</v>
      </c>
      <c r="AE179">
        <v>0.3</v>
      </c>
      <c r="AF179">
        <v>1.49</v>
      </c>
      <c r="AH179">
        <v>0.12</v>
      </c>
      <c r="AL179">
        <v>100</v>
      </c>
      <c r="AO179">
        <v>0.98</v>
      </c>
    </row>
    <row r="180" spans="1:41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>
        <v>8.09</v>
      </c>
      <c r="N180" t="s">
        <v>675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>
        <v>42</v>
      </c>
      <c r="AA180">
        <v>112</v>
      </c>
      <c r="AB180">
        <v>2220</v>
      </c>
      <c r="AC180">
        <v>54858</v>
      </c>
      <c r="AD180">
        <v>497</v>
      </c>
      <c r="AE180">
        <v>0.3</v>
      </c>
      <c r="AF180">
        <v>1.47</v>
      </c>
      <c r="AG180">
        <v>3.01</v>
      </c>
      <c r="AH180">
        <v>0.13</v>
      </c>
      <c r="AI180">
        <v>7.4</v>
      </c>
      <c r="AJ180">
        <v>1.1599999999999999</v>
      </c>
      <c r="AK180">
        <v>1.08</v>
      </c>
      <c r="AL180">
        <v>76</v>
      </c>
      <c r="AM180">
        <v>-0.75</v>
      </c>
      <c r="AN180">
        <v>0.04</v>
      </c>
      <c r="AO180">
        <v>0.91</v>
      </c>
    </row>
    <row r="181" spans="1:41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>
        <v>2.75</v>
      </c>
      <c r="N181" t="s">
        <v>675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>
        <v>23</v>
      </c>
      <c r="AA181">
        <v>200</v>
      </c>
      <c r="AB181">
        <v>1939</v>
      </c>
      <c r="AC181">
        <v>53945</v>
      </c>
      <c r="AD181">
        <v>794</v>
      </c>
      <c r="AE181">
        <v>0.28000000000000003</v>
      </c>
      <c r="AF181">
        <v>1.49</v>
      </c>
      <c r="AG181">
        <v>21.04</v>
      </c>
      <c r="AH181">
        <v>0.01</v>
      </c>
      <c r="AI181">
        <v>1.24</v>
      </c>
      <c r="AJ181">
        <v>1.35</v>
      </c>
      <c r="AK181">
        <v>0.13</v>
      </c>
      <c r="AL181">
        <v>100</v>
      </c>
      <c r="AM181">
        <v>-0.66</v>
      </c>
      <c r="AN181">
        <v>0.01</v>
      </c>
      <c r="AO181">
        <v>0.44</v>
      </c>
    </row>
    <row r="182" spans="1:41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>
        <v>372.76</v>
      </c>
      <c r="N182" t="s">
        <v>675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>
        <v>103</v>
      </c>
      <c r="AA182">
        <v>1129</v>
      </c>
      <c r="AB182">
        <v>2264</v>
      </c>
      <c r="AC182">
        <v>42114</v>
      </c>
      <c r="AD182">
        <v>498</v>
      </c>
      <c r="AE182">
        <v>0.28000000000000003</v>
      </c>
      <c r="AF182">
        <v>1.47</v>
      </c>
      <c r="AG182">
        <v>3.08</v>
      </c>
      <c r="AH182">
        <v>0.09</v>
      </c>
      <c r="AI182">
        <v>6.05</v>
      </c>
      <c r="AJ182">
        <v>2.1</v>
      </c>
      <c r="AK182">
        <v>0.36</v>
      </c>
      <c r="AL182">
        <v>100</v>
      </c>
      <c r="AM182">
        <v>0.32</v>
      </c>
      <c r="AN182">
        <v>0.27</v>
      </c>
      <c r="AO182">
        <v>2.57</v>
      </c>
    </row>
    <row r="183" spans="1:41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>
        <v>1.27</v>
      </c>
      <c r="N183" t="s">
        <v>675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>
        <v>5</v>
      </c>
      <c r="AA183">
        <v>6</v>
      </c>
      <c r="AB183">
        <v>2013</v>
      </c>
      <c r="AC183">
        <v>40185</v>
      </c>
      <c r="AD183">
        <v>356</v>
      </c>
      <c r="AE183">
        <v>0.4</v>
      </c>
      <c r="AF183">
        <v>1.48</v>
      </c>
      <c r="AH183">
        <v>0.13</v>
      </c>
      <c r="AL183">
        <v>0</v>
      </c>
      <c r="AO183">
        <v>0.1</v>
      </c>
    </row>
    <row r="184" spans="1:41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>
        <v>3.04</v>
      </c>
      <c r="N184" t="s">
        <v>675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>
        <v>107</v>
      </c>
      <c r="AA184">
        <v>370</v>
      </c>
      <c r="AB184">
        <v>2242</v>
      </c>
      <c r="AC184">
        <v>45545</v>
      </c>
      <c r="AD184">
        <v>478</v>
      </c>
      <c r="AE184">
        <v>0.3</v>
      </c>
      <c r="AF184">
        <v>1.52</v>
      </c>
      <c r="AG184">
        <v>3.47</v>
      </c>
      <c r="AH184">
        <v>0.13</v>
      </c>
      <c r="AI184">
        <v>7.66</v>
      </c>
      <c r="AJ184">
        <v>1.7</v>
      </c>
      <c r="AK184">
        <v>0.4</v>
      </c>
      <c r="AL184">
        <v>100</v>
      </c>
      <c r="AM184">
        <v>-0.24</v>
      </c>
      <c r="AN184">
        <v>0.25</v>
      </c>
      <c r="AO184">
        <v>0.48</v>
      </c>
    </row>
    <row r="185" spans="1:41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>
        <v>4.95</v>
      </c>
      <c r="N185" t="s">
        <v>675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>
        <v>6</v>
      </c>
      <c r="AA185">
        <v>281</v>
      </c>
      <c r="AB185">
        <v>2032</v>
      </c>
      <c r="AC185">
        <v>45160</v>
      </c>
      <c r="AD185">
        <v>408</v>
      </c>
      <c r="AE185">
        <v>0.28999999999999998</v>
      </c>
      <c r="AF185">
        <v>1.51</v>
      </c>
      <c r="AH185">
        <v>0.12</v>
      </c>
      <c r="AL185">
        <v>100</v>
      </c>
      <c r="AO185">
        <v>0.69</v>
      </c>
    </row>
    <row r="186" spans="1:41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>
        <v>11.05</v>
      </c>
      <c r="N186" t="s">
        <v>675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>
        <v>100</v>
      </c>
      <c r="AA186">
        <v>155</v>
      </c>
      <c r="AB186">
        <v>2242</v>
      </c>
      <c r="AC186">
        <v>45545</v>
      </c>
      <c r="AD186">
        <v>423</v>
      </c>
      <c r="AE186">
        <v>0.28000000000000003</v>
      </c>
      <c r="AF186">
        <v>1.44</v>
      </c>
      <c r="AH186">
        <v>0.12</v>
      </c>
      <c r="AL186">
        <v>100</v>
      </c>
      <c r="AO186">
        <v>1.04</v>
      </c>
    </row>
    <row r="187" spans="1:41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>
        <v>417.93</v>
      </c>
      <c r="N187" t="s">
        <v>675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>
        <v>125</v>
      </c>
      <c r="AA187">
        <v>1123</v>
      </c>
      <c r="AB187">
        <v>2283</v>
      </c>
      <c r="AC187">
        <v>35263</v>
      </c>
      <c r="AD187">
        <v>602</v>
      </c>
      <c r="AE187">
        <v>0.28000000000000003</v>
      </c>
      <c r="AF187">
        <v>1.52</v>
      </c>
      <c r="AH187">
        <v>0.06</v>
      </c>
      <c r="AL187">
        <v>100</v>
      </c>
      <c r="AO187">
        <v>2.62</v>
      </c>
    </row>
    <row r="188" spans="1:41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>
        <v>2.92</v>
      </c>
      <c r="N188" t="s">
        <v>675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>
        <v>5</v>
      </c>
      <c r="AA188">
        <v>7</v>
      </c>
      <c r="AB188">
        <v>2013</v>
      </c>
      <c r="AC188">
        <v>40185</v>
      </c>
      <c r="AD188">
        <v>356</v>
      </c>
      <c r="AE188">
        <v>0.4</v>
      </c>
      <c r="AF188">
        <v>1.48</v>
      </c>
      <c r="AH188">
        <v>0.13</v>
      </c>
      <c r="AK188">
        <v>0.13</v>
      </c>
      <c r="AL188">
        <v>0</v>
      </c>
      <c r="AO188">
        <v>0.46</v>
      </c>
    </row>
    <row r="189" spans="1:41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>
        <v>2.3199999999999998</v>
      </c>
      <c r="N189" t="s">
        <v>675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>
        <v>96</v>
      </c>
      <c r="AA189">
        <v>320</v>
      </c>
      <c r="AB189">
        <v>2044</v>
      </c>
      <c r="AC189">
        <v>55284</v>
      </c>
      <c r="AD189">
        <v>482</v>
      </c>
      <c r="AE189">
        <v>0.3</v>
      </c>
      <c r="AF189">
        <v>1.53</v>
      </c>
      <c r="AH189">
        <v>0.13</v>
      </c>
      <c r="AL189">
        <v>100</v>
      </c>
      <c r="AO189">
        <v>0.37</v>
      </c>
    </row>
    <row r="190" spans="1:41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>
        <v>69.72</v>
      </c>
      <c r="N190" t="s">
        <v>675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>
        <v>107</v>
      </c>
      <c r="AA190">
        <v>678</v>
      </c>
      <c r="AB190">
        <v>2264</v>
      </c>
      <c r="AC190">
        <v>42114</v>
      </c>
      <c r="AD190">
        <v>468</v>
      </c>
      <c r="AE190">
        <v>0.28000000000000003</v>
      </c>
      <c r="AF190">
        <v>1.44</v>
      </c>
      <c r="AH190">
        <v>0.12</v>
      </c>
      <c r="AL190">
        <v>100</v>
      </c>
      <c r="AO190">
        <v>1.84</v>
      </c>
    </row>
    <row r="191" spans="1:41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>
        <v>461.91</v>
      </c>
      <c r="N191" t="s">
        <v>675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>
        <v>14</v>
      </c>
      <c r="AA191">
        <v>1136</v>
      </c>
      <c r="AB191">
        <v>1911</v>
      </c>
      <c r="AC191">
        <v>45789</v>
      </c>
      <c r="AD191">
        <v>489</v>
      </c>
      <c r="AE191">
        <v>0.28000000000000003</v>
      </c>
      <c r="AF191">
        <v>1.47</v>
      </c>
      <c r="AH191">
        <v>0.09</v>
      </c>
      <c r="AK191">
        <v>0.09</v>
      </c>
      <c r="AL191">
        <v>100</v>
      </c>
      <c r="AO191">
        <v>2.66</v>
      </c>
    </row>
    <row r="192" spans="1:41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>
        <v>112.57</v>
      </c>
      <c r="N192" t="s">
        <v>675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>
        <v>104</v>
      </c>
      <c r="AA192">
        <v>604</v>
      </c>
      <c r="AB192">
        <v>2242</v>
      </c>
      <c r="AC192">
        <v>52423</v>
      </c>
      <c r="AD192">
        <v>582</v>
      </c>
      <c r="AE192">
        <v>0.3</v>
      </c>
      <c r="AF192">
        <v>1.53</v>
      </c>
      <c r="AH192">
        <v>0.12</v>
      </c>
      <c r="AK192">
        <v>0.12</v>
      </c>
      <c r="AL192">
        <v>100</v>
      </c>
      <c r="AO192">
        <v>2.0499999999999998</v>
      </c>
    </row>
    <row r="193" spans="1:41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>
        <v>1652.3</v>
      </c>
      <c r="N193" t="s">
        <v>675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>
        <v>13</v>
      </c>
      <c r="AA193">
        <v>1323</v>
      </c>
      <c r="AB193">
        <v>2071</v>
      </c>
      <c r="AC193">
        <v>41216</v>
      </c>
      <c r="AD193">
        <v>574</v>
      </c>
      <c r="AE193">
        <v>0.28000000000000003</v>
      </c>
      <c r="AF193">
        <v>1.5</v>
      </c>
      <c r="AG193">
        <v>3.42</v>
      </c>
      <c r="AH193">
        <v>0.08</v>
      </c>
      <c r="AI193">
        <v>5.46</v>
      </c>
      <c r="AJ193">
        <v>2.48</v>
      </c>
      <c r="AK193">
        <v>0.27</v>
      </c>
      <c r="AL193">
        <v>100</v>
      </c>
      <c r="AM193">
        <v>-0.28000000000000003</v>
      </c>
      <c r="AN193">
        <v>0.13</v>
      </c>
      <c r="AO193">
        <v>3.22</v>
      </c>
    </row>
    <row r="194" spans="1:41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>
        <v>29.39</v>
      </c>
      <c r="N194" t="s">
        <v>675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>
        <v>152</v>
      </c>
      <c r="AA194">
        <v>425</v>
      </c>
      <c r="AB194">
        <v>2283</v>
      </c>
      <c r="AC194">
        <v>45545</v>
      </c>
      <c r="AD194">
        <v>472</v>
      </c>
      <c r="AE194">
        <v>0.28000000000000003</v>
      </c>
      <c r="AF194">
        <v>1.44</v>
      </c>
      <c r="AH194">
        <v>0.12</v>
      </c>
      <c r="AK194">
        <v>0.12</v>
      </c>
      <c r="AL194">
        <v>100</v>
      </c>
      <c r="AO194">
        <v>1.47</v>
      </c>
    </row>
    <row r="195" spans="1:41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>
        <v>38.03</v>
      </c>
      <c r="N195" t="s">
        <v>675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>
        <v>52</v>
      </c>
      <c r="AA195">
        <v>360</v>
      </c>
      <c r="AB195">
        <v>2003</v>
      </c>
      <c r="AC195">
        <v>35399</v>
      </c>
      <c r="AD195">
        <v>467</v>
      </c>
      <c r="AE195">
        <v>0.26</v>
      </c>
      <c r="AF195">
        <v>1.39</v>
      </c>
      <c r="AH195">
        <v>0.12</v>
      </c>
      <c r="AK195">
        <v>0.12</v>
      </c>
      <c r="AL195">
        <v>100</v>
      </c>
      <c r="AO195">
        <v>1.58</v>
      </c>
    </row>
    <row r="196" spans="1:41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>
        <v>3.51</v>
      </c>
      <c r="N196" t="s">
        <v>675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>
        <v>13</v>
      </c>
      <c r="AA196">
        <v>264</v>
      </c>
      <c r="AB196">
        <v>1989</v>
      </c>
      <c r="AC196">
        <v>54796</v>
      </c>
      <c r="AD196">
        <v>511</v>
      </c>
      <c r="AE196">
        <v>0.28999999999999998</v>
      </c>
      <c r="AF196">
        <v>1.51</v>
      </c>
      <c r="AH196">
        <v>0.13</v>
      </c>
      <c r="AK196">
        <v>0.13</v>
      </c>
      <c r="AL196">
        <v>100</v>
      </c>
      <c r="AO196">
        <v>0.55000000000000004</v>
      </c>
    </row>
    <row r="197" spans="1:41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>
        <v>9.73</v>
      </c>
      <c r="N197" t="s">
        <v>675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>
        <v>20</v>
      </c>
      <c r="AA197">
        <v>254</v>
      </c>
      <c r="AB197">
        <v>2101</v>
      </c>
      <c r="AC197">
        <v>45641</v>
      </c>
      <c r="AD197">
        <v>516</v>
      </c>
      <c r="AE197">
        <v>0.28000000000000003</v>
      </c>
      <c r="AF197">
        <v>1.48</v>
      </c>
      <c r="AG197">
        <v>4.1399999999999997</v>
      </c>
      <c r="AH197">
        <v>0.12</v>
      </c>
      <c r="AI197">
        <v>3.21</v>
      </c>
      <c r="AJ197">
        <v>1.23</v>
      </c>
      <c r="AK197">
        <v>0.35</v>
      </c>
      <c r="AL197">
        <v>16</v>
      </c>
      <c r="AM197">
        <v>-0.72</v>
      </c>
      <c r="AN197">
        <v>0.05</v>
      </c>
      <c r="AO197">
        <v>0.99</v>
      </c>
    </row>
    <row r="198" spans="1:41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>
        <v>1.46</v>
      </c>
      <c r="N198" t="s">
        <v>675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>
        <v>82</v>
      </c>
      <c r="AA198">
        <v>196</v>
      </c>
      <c r="AB198">
        <v>2044</v>
      </c>
      <c r="AC198">
        <v>55284</v>
      </c>
      <c r="AD198">
        <v>460</v>
      </c>
      <c r="AE198">
        <v>0.3</v>
      </c>
      <c r="AF198">
        <v>1.53</v>
      </c>
      <c r="AG198">
        <v>3.12</v>
      </c>
      <c r="AH198">
        <v>0.13</v>
      </c>
      <c r="AI198">
        <v>5.22</v>
      </c>
      <c r="AJ198">
        <v>1.96</v>
      </c>
      <c r="AK198">
        <v>0.08</v>
      </c>
      <c r="AL198">
        <v>100</v>
      </c>
      <c r="AM198">
        <v>-1.03</v>
      </c>
      <c r="AN198">
        <v>7.0000000000000007E-2</v>
      </c>
      <c r="AO198">
        <v>0.17</v>
      </c>
    </row>
    <row r="199" spans="1:41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>
        <v>10.81</v>
      </c>
      <c r="N199" t="s">
        <v>675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>
        <v>15</v>
      </c>
      <c r="AA199">
        <v>208</v>
      </c>
      <c r="AB199">
        <v>2040</v>
      </c>
      <c r="AC199">
        <v>47808</v>
      </c>
      <c r="AD199">
        <v>537</v>
      </c>
      <c r="AE199">
        <v>0.28999999999999998</v>
      </c>
      <c r="AF199">
        <v>1.49</v>
      </c>
      <c r="AG199">
        <v>2.75</v>
      </c>
      <c r="AH199">
        <v>0.08</v>
      </c>
      <c r="AI199">
        <v>3.13</v>
      </c>
      <c r="AJ199">
        <v>1.38</v>
      </c>
      <c r="AK199">
        <v>0.06</v>
      </c>
      <c r="AL199">
        <v>0</v>
      </c>
      <c r="AM199">
        <v>-0.32</v>
      </c>
      <c r="AN199">
        <v>0.09</v>
      </c>
      <c r="AO199">
        <v>1.03</v>
      </c>
    </row>
    <row r="200" spans="1:41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>
        <v>119.63</v>
      </c>
      <c r="N200" t="s">
        <v>675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>
        <v>104</v>
      </c>
      <c r="AA200">
        <v>579</v>
      </c>
      <c r="AB200">
        <v>2242</v>
      </c>
      <c r="AC200">
        <v>47518</v>
      </c>
      <c r="AD200">
        <v>522</v>
      </c>
      <c r="AE200">
        <v>0.3</v>
      </c>
      <c r="AF200">
        <v>1.52</v>
      </c>
      <c r="AH200">
        <v>0.12</v>
      </c>
      <c r="AK200">
        <v>0.12</v>
      </c>
      <c r="AL200">
        <v>100</v>
      </c>
      <c r="AO200">
        <v>2.08</v>
      </c>
    </row>
    <row r="201" spans="1:41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>
        <v>199.17</v>
      </c>
      <c r="N201" t="s">
        <v>675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>
        <v>117</v>
      </c>
      <c r="AA201">
        <v>779</v>
      </c>
      <c r="AB201">
        <v>2269</v>
      </c>
      <c r="AC201">
        <v>38374</v>
      </c>
      <c r="AD201">
        <v>472</v>
      </c>
      <c r="AE201">
        <v>0.27</v>
      </c>
      <c r="AF201">
        <v>1.44</v>
      </c>
      <c r="AG201">
        <v>3.02</v>
      </c>
      <c r="AH201">
        <v>0.11</v>
      </c>
      <c r="AI201">
        <v>7.89</v>
      </c>
      <c r="AJ201">
        <v>1.22</v>
      </c>
      <c r="AK201">
        <v>0.51</v>
      </c>
      <c r="AL201">
        <v>100</v>
      </c>
      <c r="AM201">
        <v>0.31</v>
      </c>
      <c r="AN201">
        <v>0.33</v>
      </c>
      <c r="AO201">
        <v>2.2999999999999998</v>
      </c>
    </row>
    <row r="202" spans="1:41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>
        <v>5.6</v>
      </c>
      <c r="N202" t="s">
        <v>675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>
        <v>97</v>
      </c>
      <c r="AA202">
        <v>370</v>
      </c>
      <c r="AB202">
        <v>2044</v>
      </c>
      <c r="AC202">
        <v>45545</v>
      </c>
      <c r="AD202">
        <v>474</v>
      </c>
      <c r="AE202">
        <v>0.3</v>
      </c>
      <c r="AF202">
        <v>1.51</v>
      </c>
      <c r="AH202">
        <v>0.11</v>
      </c>
      <c r="AK202">
        <v>0.11</v>
      </c>
      <c r="AL202">
        <v>100</v>
      </c>
      <c r="AO202">
        <v>0.75</v>
      </c>
    </row>
    <row r="203" spans="1:41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>
        <v>121.18</v>
      </c>
      <c r="N203" t="s">
        <v>675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>
        <v>15</v>
      </c>
      <c r="AA203">
        <v>575</v>
      </c>
      <c r="AB203">
        <v>1945</v>
      </c>
      <c r="AC203">
        <v>46859</v>
      </c>
      <c r="AD203">
        <v>523</v>
      </c>
      <c r="AE203">
        <v>0.3</v>
      </c>
      <c r="AF203">
        <v>1.52</v>
      </c>
      <c r="AG203">
        <v>3.82</v>
      </c>
      <c r="AH203">
        <v>0.12</v>
      </c>
      <c r="AI203">
        <v>7.31</v>
      </c>
      <c r="AJ203">
        <v>1.83</v>
      </c>
      <c r="AK203">
        <v>0.35</v>
      </c>
      <c r="AL203">
        <v>100</v>
      </c>
      <c r="AM203">
        <v>-0.69</v>
      </c>
      <c r="AN203">
        <v>0.12</v>
      </c>
      <c r="AO203">
        <v>2.08</v>
      </c>
    </row>
    <row r="204" spans="1:41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>
        <v>1648.65</v>
      </c>
      <c r="N204" t="s">
        <v>675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>
        <v>18</v>
      </c>
      <c r="AA204">
        <v>1316</v>
      </c>
      <c r="AB204">
        <v>2071</v>
      </c>
      <c r="AC204">
        <v>41216</v>
      </c>
      <c r="AD204">
        <v>575</v>
      </c>
      <c r="AE204">
        <v>0.28000000000000003</v>
      </c>
      <c r="AF204">
        <v>1.5</v>
      </c>
      <c r="AG204">
        <v>3.44</v>
      </c>
      <c r="AH204">
        <v>0.08</v>
      </c>
      <c r="AI204">
        <v>5.47</v>
      </c>
      <c r="AJ204">
        <v>2.48</v>
      </c>
      <c r="AK204">
        <v>0.27</v>
      </c>
      <c r="AL204">
        <v>100</v>
      </c>
      <c r="AM204">
        <v>-0.28000000000000003</v>
      </c>
      <c r="AN204">
        <v>0.13</v>
      </c>
      <c r="AO204">
        <v>3.22</v>
      </c>
    </row>
    <row r="205" spans="1:41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>
        <v>83.2</v>
      </c>
      <c r="N205" t="s">
        <v>675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>
        <v>16</v>
      </c>
      <c r="AA205">
        <v>619</v>
      </c>
      <c r="AB205">
        <v>2011</v>
      </c>
      <c r="AC205">
        <v>55194</v>
      </c>
      <c r="AD205">
        <v>883</v>
      </c>
      <c r="AE205">
        <v>0.26</v>
      </c>
      <c r="AF205">
        <v>1.44</v>
      </c>
      <c r="AG205">
        <v>7.34</v>
      </c>
      <c r="AH205">
        <v>0.08</v>
      </c>
      <c r="AI205">
        <v>3.82</v>
      </c>
      <c r="AJ205">
        <v>1.78</v>
      </c>
      <c r="AK205">
        <v>0.39</v>
      </c>
      <c r="AL205">
        <v>91</v>
      </c>
      <c r="AM205">
        <v>-0.71</v>
      </c>
      <c r="AN205">
        <v>0.02</v>
      </c>
      <c r="AO205">
        <v>1.92</v>
      </c>
    </row>
    <row r="206" spans="1:41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>
        <v>3.24</v>
      </c>
      <c r="N206" t="s">
        <v>675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>
        <v>52</v>
      </c>
      <c r="AA206">
        <v>127</v>
      </c>
      <c r="AB206">
        <v>2011</v>
      </c>
      <c r="AC206">
        <v>55194</v>
      </c>
      <c r="AD206">
        <v>617</v>
      </c>
      <c r="AE206">
        <v>0.28000000000000003</v>
      </c>
      <c r="AF206">
        <v>1.49</v>
      </c>
      <c r="AG206">
        <v>3</v>
      </c>
      <c r="AH206">
        <v>0.01</v>
      </c>
      <c r="AI206">
        <v>3.36</v>
      </c>
      <c r="AJ206">
        <v>1.4</v>
      </c>
      <c r="AK206">
        <v>0.06</v>
      </c>
      <c r="AL206">
        <v>2</v>
      </c>
      <c r="AM206">
        <v>-0.68</v>
      </c>
      <c r="AN206">
        <v>0</v>
      </c>
      <c r="AO206">
        <v>0.51</v>
      </c>
    </row>
    <row r="207" spans="1:41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>
        <v>10.97</v>
      </c>
      <c r="N207" t="s">
        <v>675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>
        <v>69</v>
      </c>
      <c r="AA207">
        <v>338</v>
      </c>
      <c r="AB207">
        <v>1943</v>
      </c>
      <c r="AC207">
        <v>57796</v>
      </c>
      <c r="AD207">
        <v>605</v>
      </c>
      <c r="AE207">
        <v>0.3</v>
      </c>
      <c r="AF207">
        <v>1.53</v>
      </c>
      <c r="AG207">
        <v>4.9000000000000004</v>
      </c>
      <c r="AH207">
        <v>0.15</v>
      </c>
      <c r="AI207">
        <v>7.29</v>
      </c>
      <c r="AJ207">
        <v>1.96</v>
      </c>
      <c r="AK207">
        <v>0.06</v>
      </c>
      <c r="AL207">
        <v>100</v>
      </c>
      <c r="AM207">
        <v>-0.45</v>
      </c>
      <c r="AN207">
        <v>0.04</v>
      </c>
      <c r="AO207">
        <v>1.04</v>
      </c>
    </row>
    <row r="208" spans="1:41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>
        <v>1.05</v>
      </c>
      <c r="N208" t="s">
        <v>675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>
        <v>10</v>
      </c>
      <c r="AA208">
        <v>186</v>
      </c>
      <c r="AB208">
        <v>1999</v>
      </c>
      <c r="AC208">
        <v>55284</v>
      </c>
      <c r="AD208">
        <v>488</v>
      </c>
      <c r="AE208">
        <v>0.3</v>
      </c>
      <c r="AF208">
        <v>1.53</v>
      </c>
      <c r="AH208">
        <v>0.13</v>
      </c>
      <c r="AK208">
        <v>0.13</v>
      </c>
      <c r="AL208">
        <v>100</v>
      </c>
      <c r="AO208">
        <v>0.02</v>
      </c>
    </row>
    <row r="209" spans="1:41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>
        <v>16.34</v>
      </c>
      <c r="N209" t="s">
        <v>675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>
        <v>159</v>
      </c>
      <c r="AA209">
        <v>402</v>
      </c>
      <c r="AB209">
        <v>2283</v>
      </c>
      <c r="AC209">
        <v>42593</v>
      </c>
      <c r="AD209">
        <v>478</v>
      </c>
      <c r="AE209">
        <v>0.3</v>
      </c>
      <c r="AF209">
        <v>1.52</v>
      </c>
      <c r="AH209">
        <v>0.13</v>
      </c>
      <c r="AK209">
        <v>0.13</v>
      </c>
      <c r="AL209">
        <v>100</v>
      </c>
      <c r="AO209">
        <v>1.21</v>
      </c>
    </row>
    <row r="210" spans="1:41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>
        <v>1687.69</v>
      </c>
      <c r="N210" t="s">
        <v>675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>
        <v>7</v>
      </c>
      <c r="AA210">
        <v>1323</v>
      </c>
      <c r="AB210">
        <v>2046</v>
      </c>
      <c r="AC210">
        <v>39411</v>
      </c>
      <c r="AD210">
        <v>570</v>
      </c>
      <c r="AE210">
        <v>0.28000000000000003</v>
      </c>
      <c r="AF210">
        <v>1.5</v>
      </c>
      <c r="AG210">
        <v>3.41</v>
      </c>
      <c r="AH210">
        <v>0.08</v>
      </c>
      <c r="AI210">
        <v>5.49</v>
      </c>
      <c r="AJ210">
        <v>2.4700000000000002</v>
      </c>
      <c r="AK210">
        <v>0.27</v>
      </c>
      <c r="AL210">
        <v>100</v>
      </c>
      <c r="AM210">
        <v>-0.27</v>
      </c>
      <c r="AN210">
        <v>0.13</v>
      </c>
      <c r="AO210">
        <v>3.23</v>
      </c>
    </row>
    <row r="211" spans="1:41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>
        <v>43.44</v>
      </c>
      <c r="N211" t="s">
        <v>675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>
        <v>7</v>
      </c>
      <c r="AA211">
        <v>737</v>
      </c>
      <c r="AB211">
        <v>2046</v>
      </c>
      <c r="AC211">
        <v>35399</v>
      </c>
      <c r="AD211">
        <v>523</v>
      </c>
      <c r="AE211">
        <v>0.27</v>
      </c>
      <c r="AF211">
        <v>1.46</v>
      </c>
      <c r="AH211">
        <v>0.08</v>
      </c>
      <c r="AK211">
        <v>0.08</v>
      </c>
      <c r="AL211">
        <v>100</v>
      </c>
      <c r="AO211">
        <v>1.64</v>
      </c>
    </row>
    <row r="212" spans="1:41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>
        <v>2.81</v>
      </c>
      <c r="N212" t="s">
        <v>675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>
        <v>43</v>
      </c>
      <c r="AA212">
        <v>15</v>
      </c>
      <c r="AB212">
        <v>1989</v>
      </c>
      <c r="AC212">
        <v>39411</v>
      </c>
      <c r="AD212">
        <v>385</v>
      </c>
      <c r="AE212">
        <v>0.34</v>
      </c>
      <c r="AF212">
        <v>1.49</v>
      </c>
      <c r="AH212">
        <v>0.13</v>
      </c>
      <c r="AK212">
        <v>0.13</v>
      </c>
      <c r="AL212">
        <v>100</v>
      </c>
      <c r="AO212">
        <v>0.45</v>
      </c>
    </row>
    <row r="213" spans="1:41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>
        <v>2.79</v>
      </c>
      <c r="N213" t="s">
        <v>675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>
        <v>63</v>
      </c>
      <c r="AA213">
        <v>163</v>
      </c>
      <c r="AB213">
        <v>2011</v>
      </c>
      <c r="AC213">
        <v>55194</v>
      </c>
      <c r="AD213">
        <v>617</v>
      </c>
      <c r="AE213">
        <v>0.28000000000000003</v>
      </c>
      <c r="AF213">
        <v>1.49</v>
      </c>
      <c r="AG213">
        <v>34.43</v>
      </c>
      <c r="AH213">
        <v>0</v>
      </c>
      <c r="AI213">
        <v>1.07</v>
      </c>
      <c r="AJ213">
        <v>1.4</v>
      </c>
      <c r="AK213">
        <v>0.15</v>
      </c>
      <c r="AL213">
        <v>98</v>
      </c>
      <c r="AM213">
        <v>-1.49</v>
      </c>
      <c r="AN213">
        <v>0</v>
      </c>
      <c r="AO213">
        <v>0.45</v>
      </c>
    </row>
    <row r="214" spans="1:41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>
        <v>1.44</v>
      </c>
      <c r="N214" t="s">
        <v>675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>
        <v>99</v>
      </c>
      <c r="AA214">
        <v>238</v>
      </c>
      <c r="AB214">
        <v>2242</v>
      </c>
      <c r="AC214">
        <v>47518</v>
      </c>
      <c r="AD214">
        <v>460</v>
      </c>
      <c r="AE214">
        <v>0.3</v>
      </c>
      <c r="AF214">
        <v>1.53</v>
      </c>
      <c r="AH214">
        <v>0.1</v>
      </c>
      <c r="AK214">
        <v>0.1</v>
      </c>
      <c r="AL214">
        <v>100</v>
      </c>
      <c r="AO214">
        <v>0.16</v>
      </c>
    </row>
    <row r="215" spans="1:41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>
        <v>8.56</v>
      </c>
      <c r="N215" t="s">
        <v>675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>
        <v>6</v>
      </c>
      <c r="AA215">
        <v>272</v>
      </c>
      <c r="AB215">
        <v>2101</v>
      </c>
      <c r="AC215">
        <v>45641</v>
      </c>
      <c r="AD215">
        <v>510</v>
      </c>
      <c r="AE215">
        <v>0.28999999999999998</v>
      </c>
      <c r="AF215">
        <v>1.48</v>
      </c>
      <c r="AG215">
        <v>3.28</v>
      </c>
      <c r="AH215">
        <v>0.12</v>
      </c>
      <c r="AI215">
        <v>2.94</v>
      </c>
      <c r="AJ215">
        <v>1.22</v>
      </c>
      <c r="AK215">
        <v>0.27</v>
      </c>
      <c r="AL215">
        <v>100</v>
      </c>
      <c r="AM215">
        <v>-0.21</v>
      </c>
      <c r="AN215">
        <v>0.19</v>
      </c>
      <c r="AO215">
        <v>0.93</v>
      </c>
    </row>
    <row r="216" spans="1:41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>
        <v>11.07</v>
      </c>
      <c r="N216" t="s">
        <v>675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>
        <v>104</v>
      </c>
      <c r="AA216">
        <v>155</v>
      </c>
      <c r="AB216">
        <v>2264</v>
      </c>
      <c r="AC216">
        <v>45545</v>
      </c>
      <c r="AD216">
        <v>423</v>
      </c>
      <c r="AE216">
        <v>0.28000000000000003</v>
      </c>
      <c r="AF216">
        <v>1.45</v>
      </c>
      <c r="AH216">
        <v>0.12</v>
      </c>
      <c r="AK216">
        <v>0.12</v>
      </c>
      <c r="AL216">
        <v>100</v>
      </c>
      <c r="AO216">
        <v>1.04</v>
      </c>
    </row>
    <row r="217" spans="1:41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>
        <v>425.55</v>
      </c>
      <c r="N217" t="s">
        <v>675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>
        <v>113</v>
      </c>
      <c r="AA217">
        <v>1139</v>
      </c>
      <c r="AB217">
        <v>2280</v>
      </c>
      <c r="AC217">
        <v>35820</v>
      </c>
      <c r="AD217">
        <v>591</v>
      </c>
      <c r="AE217">
        <v>0.28000000000000003</v>
      </c>
      <c r="AF217">
        <v>1.52</v>
      </c>
      <c r="AG217">
        <v>5.23</v>
      </c>
      <c r="AH217">
        <v>0.06</v>
      </c>
      <c r="AI217">
        <v>4.5</v>
      </c>
      <c r="AJ217">
        <v>3.15</v>
      </c>
      <c r="AK217">
        <v>0.18</v>
      </c>
      <c r="AL217">
        <v>100</v>
      </c>
      <c r="AM217">
        <v>-0.57999999999999996</v>
      </c>
      <c r="AN217">
        <v>0.05</v>
      </c>
      <c r="AO217">
        <v>2.63</v>
      </c>
    </row>
    <row r="218" spans="1:41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>
        <v>70.069999999999993</v>
      </c>
      <c r="N218" t="s">
        <v>675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>
        <v>97</v>
      </c>
      <c r="AA218">
        <v>681</v>
      </c>
      <c r="AB218">
        <v>2216</v>
      </c>
      <c r="AC218">
        <v>42114</v>
      </c>
      <c r="AD218">
        <v>468</v>
      </c>
      <c r="AE218">
        <v>0.28000000000000003</v>
      </c>
      <c r="AF218">
        <v>1.44</v>
      </c>
      <c r="AH218">
        <v>0.12</v>
      </c>
      <c r="AL218">
        <v>100</v>
      </c>
      <c r="AO218">
        <v>1.85</v>
      </c>
    </row>
    <row r="219" spans="1:41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>
        <v>3.53</v>
      </c>
      <c r="N219" t="s">
        <v>675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>
        <v>95</v>
      </c>
      <c r="AA219">
        <v>12</v>
      </c>
      <c r="AB219">
        <v>2216</v>
      </c>
      <c r="AC219">
        <v>45789</v>
      </c>
      <c r="AD219">
        <v>405</v>
      </c>
      <c r="AE219">
        <v>0.28000000000000003</v>
      </c>
      <c r="AF219">
        <v>1.56</v>
      </c>
      <c r="AH219">
        <v>0.13</v>
      </c>
      <c r="AK219">
        <v>0.13</v>
      </c>
      <c r="AL219">
        <v>100</v>
      </c>
      <c r="AO219">
        <v>0.55000000000000004</v>
      </c>
    </row>
    <row r="220" spans="1:41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>
        <v>12.5</v>
      </c>
      <c r="N220" t="s">
        <v>675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>
        <v>7</v>
      </c>
      <c r="AA220">
        <v>241</v>
      </c>
      <c r="AB220">
        <v>1955</v>
      </c>
      <c r="AC220">
        <v>54480</v>
      </c>
      <c r="AD220">
        <v>499</v>
      </c>
      <c r="AE220">
        <v>0.31</v>
      </c>
      <c r="AF220">
        <v>1.51</v>
      </c>
      <c r="AG220">
        <v>8.6300000000000008</v>
      </c>
      <c r="AH220">
        <v>0.12</v>
      </c>
      <c r="AI220">
        <v>2.39</v>
      </c>
      <c r="AJ220">
        <v>0.87</v>
      </c>
      <c r="AK220">
        <v>0.11</v>
      </c>
      <c r="AL220">
        <v>100</v>
      </c>
      <c r="AM220">
        <v>0.96</v>
      </c>
      <c r="AN220">
        <v>0.55000000000000004</v>
      </c>
      <c r="AO220">
        <v>1.1000000000000001</v>
      </c>
    </row>
    <row r="221" spans="1:41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>
        <v>9.36</v>
      </c>
      <c r="N221" t="s">
        <v>675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>
        <v>4</v>
      </c>
      <c r="AA221">
        <v>5</v>
      </c>
      <c r="AB221">
        <v>2013</v>
      </c>
      <c r="AC221">
        <v>40185</v>
      </c>
      <c r="AD221">
        <v>356</v>
      </c>
      <c r="AE221">
        <v>0.4</v>
      </c>
      <c r="AF221">
        <v>1.48</v>
      </c>
      <c r="AG221">
        <v>0.96</v>
      </c>
      <c r="AH221">
        <v>0.13</v>
      </c>
      <c r="AI221">
        <v>1.52</v>
      </c>
      <c r="AJ221">
        <v>0.49</v>
      </c>
      <c r="AK221">
        <v>0.11</v>
      </c>
      <c r="AL221">
        <v>49</v>
      </c>
      <c r="AM221">
        <v>2.11</v>
      </c>
      <c r="AN221">
        <v>0.85</v>
      </c>
      <c r="AO221">
        <v>0.97</v>
      </c>
    </row>
    <row r="222" spans="1:41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>
        <v>8.4600000000000009</v>
      </c>
      <c r="N222" t="s">
        <v>675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>
        <v>5</v>
      </c>
      <c r="AA222">
        <v>14</v>
      </c>
      <c r="AB222">
        <v>2046</v>
      </c>
      <c r="AC222">
        <v>39411</v>
      </c>
      <c r="AD222">
        <v>377</v>
      </c>
      <c r="AE222">
        <v>0.39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100</v>
      </c>
      <c r="AM222">
        <v>2.11</v>
      </c>
      <c r="AN222">
        <v>0.85</v>
      </c>
      <c r="AO222">
        <v>0.93</v>
      </c>
    </row>
    <row r="223" spans="1:41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>
        <v>5.88</v>
      </c>
      <c r="N223" t="s">
        <v>675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>
        <v>15</v>
      </c>
      <c r="AA223">
        <v>390</v>
      </c>
      <c r="AB223">
        <v>1955</v>
      </c>
      <c r="AC223">
        <v>60451</v>
      </c>
      <c r="AD223">
        <v>569</v>
      </c>
      <c r="AE223">
        <v>0.3</v>
      </c>
      <c r="AF223">
        <v>1.54</v>
      </c>
      <c r="AG223">
        <v>4.97</v>
      </c>
      <c r="AH223">
        <v>0.14000000000000001</v>
      </c>
      <c r="AI223">
        <v>3.95</v>
      </c>
      <c r="AJ223">
        <v>1.24</v>
      </c>
      <c r="AK223">
        <v>0.1</v>
      </c>
      <c r="AL223">
        <v>99</v>
      </c>
      <c r="AM223">
        <v>1.1499999999999999</v>
      </c>
      <c r="AN223">
        <v>0.54</v>
      </c>
      <c r="AO223">
        <v>0.77</v>
      </c>
    </row>
    <row r="224" spans="1:41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>
        <v>10.28</v>
      </c>
      <c r="N224" t="s">
        <v>675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>
        <v>19</v>
      </c>
      <c r="AA224">
        <v>467</v>
      </c>
      <c r="AB224">
        <v>1955</v>
      </c>
      <c r="AC224">
        <v>60451</v>
      </c>
      <c r="AD224">
        <v>605</v>
      </c>
      <c r="AE224">
        <v>0.3</v>
      </c>
      <c r="AF224">
        <v>1.53</v>
      </c>
      <c r="AG224">
        <v>11.66</v>
      </c>
      <c r="AH224">
        <v>0.12</v>
      </c>
      <c r="AI224">
        <v>5.22</v>
      </c>
      <c r="AJ224">
        <v>1.6</v>
      </c>
      <c r="AK224">
        <v>0.18</v>
      </c>
      <c r="AL224">
        <v>100</v>
      </c>
      <c r="AM224">
        <v>-0.22</v>
      </c>
      <c r="AN224">
        <v>0.18</v>
      </c>
      <c r="AO224">
        <v>1.01</v>
      </c>
    </row>
    <row r="225" spans="1:42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>
        <v>7.36</v>
      </c>
      <c r="N225" t="s">
        <v>675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>
        <v>80</v>
      </c>
      <c r="AA225">
        <v>406</v>
      </c>
      <c r="AB225">
        <v>1955</v>
      </c>
      <c r="AC225">
        <v>60451</v>
      </c>
      <c r="AD225">
        <v>637</v>
      </c>
      <c r="AE225">
        <v>0.3</v>
      </c>
      <c r="AF225">
        <v>1.53</v>
      </c>
      <c r="AG225">
        <v>15.4</v>
      </c>
      <c r="AH225">
        <v>0.12</v>
      </c>
      <c r="AI225">
        <v>6.43</v>
      </c>
      <c r="AJ225">
        <v>1.91</v>
      </c>
      <c r="AK225">
        <v>0.21</v>
      </c>
      <c r="AL225">
        <v>100</v>
      </c>
      <c r="AM225">
        <v>-0.77</v>
      </c>
      <c r="AN225">
        <v>0.02</v>
      </c>
      <c r="AO225">
        <v>0.87</v>
      </c>
    </row>
    <row r="226" spans="1:42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>
        <v>7.58</v>
      </c>
      <c r="N226" t="s">
        <v>675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>
        <v>73</v>
      </c>
      <c r="AA226">
        <v>413</v>
      </c>
      <c r="AB226">
        <v>1955</v>
      </c>
      <c r="AC226">
        <v>60451</v>
      </c>
      <c r="AD226">
        <v>626</v>
      </c>
      <c r="AE226">
        <v>0.3</v>
      </c>
      <c r="AF226">
        <v>1.53</v>
      </c>
      <c r="AG226">
        <v>15.2</v>
      </c>
      <c r="AH226">
        <v>0.12</v>
      </c>
      <c r="AI226">
        <v>6.24</v>
      </c>
      <c r="AJ226">
        <v>1.89</v>
      </c>
      <c r="AK226">
        <v>0.2</v>
      </c>
      <c r="AL226">
        <v>100</v>
      </c>
      <c r="AM226">
        <v>-0.78</v>
      </c>
      <c r="AN226">
        <v>0.02</v>
      </c>
      <c r="AO226">
        <v>0.88</v>
      </c>
    </row>
    <row r="227" spans="1:42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>
        <v>1.89</v>
      </c>
      <c r="N227" t="s">
        <v>675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>
        <v>178</v>
      </c>
      <c r="AA227">
        <v>308</v>
      </c>
      <c r="AB227">
        <v>2013</v>
      </c>
      <c r="AC227">
        <v>67825</v>
      </c>
      <c r="AD227">
        <v>615</v>
      </c>
      <c r="AE227">
        <v>0.3</v>
      </c>
      <c r="AF227">
        <v>1.53</v>
      </c>
      <c r="AG227">
        <v>22.6</v>
      </c>
      <c r="AH227">
        <v>0.1</v>
      </c>
      <c r="AI227">
        <v>4.6399999999999997</v>
      </c>
      <c r="AJ227">
        <v>1.96</v>
      </c>
      <c r="AK227">
        <v>0.11</v>
      </c>
      <c r="AL227">
        <v>100</v>
      </c>
      <c r="AM227">
        <v>-0.93</v>
      </c>
      <c r="AN227">
        <v>0</v>
      </c>
      <c r="AO227">
        <v>0.28000000000000003</v>
      </c>
    </row>
    <row r="228" spans="1:42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>
        <v>7.52</v>
      </c>
      <c r="N228" t="s">
        <v>675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>
        <v>305</v>
      </c>
      <c r="AA228">
        <v>280</v>
      </c>
      <c r="AB228">
        <v>2124</v>
      </c>
      <c r="AC228">
        <v>50397</v>
      </c>
      <c r="AD228">
        <v>521</v>
      </c>
      <c r="AE228">
        <v>0.3</v>
      </c>
      <c r="AF228">
        <v>1.53</v>
      </c>
      <c r="AG228">
        <v>3.12</v>
      </c>
      <c r="AH228">
        <v>0.13</v>
      </c>
      <c r="AI228">
        <v>5.22</v>
      </c>
      <c r="AJ228">
        <v>1.96</v>
      </c>
      <c r="AK228">
        <v>0.08</v>
      </c>
      <c r="AL228">
        <v>100</v>
      </c>
      <c r="AM228">
        <v>-1.03</v>
      </c>
      <c r="AN228">
        <v>7.0000000000000007E-2</v>
      </c>
      <c r="AO228">
        <v>0.88</v>
      </c>
    </row>
    <row r="229" spans="1:42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>
        <v>116.57</v>
      </c>
      <c r="N229" t="s">
        <v>675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>
        <v>5</v>
      </c>
      <c r="AA229">
        <v>612</v>
      </c>
      <c r="AB229">
        <v>1911</v>
      </c>
      <c r="AC229">
        <v>52423</v>
      </c>
      <c r="AD229">
        <v>577</v>
      </c>
      <c r="AE229">
        <v>0.3</v>
      </c>
      <c r="AF229">
        <v>1.52</v>
      </c>
      <c r="AG229">
        <v>3.38</v>
      </c>
      <c r="AH229">
        <v>0.12</v>
      </c>
      <c r="AI229">
        <v>6.28</v>
      </c>
      <c r="AJ229">
        <v>1.81</v>
      </c>
      <c r="AK229">
        <v>0.26</v>
      </c>
      <c r="AL229">
        <v>99</v>
      </c>
      <c r="AM229">
        <v>-0.73</v>
      </c>
      <c r="AN229">
        <v>0.09</v>
      </c>
      <c r="AO229">
        <v>2.0699999999999998</v>
      </c>
    </row>
    <row r="230" spans="1:42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>
        <v>5.84</v>
      </c>
      <c r="N230" t="s">
        <v>675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>
        <v>161</v>
      </c>
      <c r="AA230">
        <v>458</v>
      </c>
      <c r="AB230">
        <v>2064</v>
      </c>
      <c r="AC230">
        <v>63664</v>
      </c>
      <c r="AD230">
        <v>576</v>
      </c>
      <c r="AE230">
        <v>0.3</v>
      </c>
      <c r="AF230">
        <v>1.53</v>
      </c>
      <c r="AG230">
        <v>2.4500000000000002</v>
      </c>
      <c r="AH230">
        <v>0.12</v>
      </c>
      <c r="AI230">
        <v>6.98</v>
      </c>
      <c r="AJ230">
        <v>1.96</v>
      </c>
      <c r="AK230">
        <v>0.38</v>
      </c>
      <c r="AL230">
        <v>100</v>
      </c>
      <c r="AM230">
        <v>-0.79</v>
      </c>
      <c r="AN230">
        <v>0.05</v>
      </c>
      <c r="AO230">
        <v>0.77</v>
      </c>
    </row>
    <row r="231" spans="1:42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>
        <v>4.03</v>
      </c>
      <c r="N231" t="s">
        <v>675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>
        <v>167</v>
      </c>
      <c r="AA231">
        <v>304</v>
      </c>
      <c r="AB231">
        <v>2063</v>
      </c>
      <c r="AC231">
        <v>65635</v>
      </c>
      <c r="AD231">
        <v>614</v>
      </c>
      <c r="AE231">
        <v>0.3</v>
      </c>
      <c r="AF231">
        <v>1.53</v>
      </c>
      <c r="AG231">
        <v>10.06</v>
      </c>
      <c r="AH231">
        <v>0.13</v>
      </c>
      <c r="AI231">
        <v>5.26</v>
      </c>
      <c r="AJ231">
        <v>1.96</v>
      </c>
      <c r="AK231">
        <v>0.09</v>
      </c>
      <c r="AL231">
        <v>100</v>
      </c>
      <c r="AM231">
        <v>-0.95</v>
      </c>
      <c r="AN231">
        <v>0.04</v>
      </c>
      <c r="AO231">
        <v>0.61</v>
      </c>
    </row>
    <row r="232" spans="1:42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>
        <v>5.04</v>
      </c>
      <c r="N232" t="s">
        <v>675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>
        <v>167</v>
      </c>
      <c r="AA232">
        <v>320</v>
      </c>
      <c r="AB232">
        <v>2063</v>
      </c>
      <c r="AC232">
        <v>65635</v>
      </c>
      <c r="AD232">
        <v>611</v>
      </c>
      <c r="AE232">
        <v>0.3</v>
      </c>
      <c r="AF232">
        <v>1.53</v>
      </c>
      <c r="AG232">
        <v>3.45</v>
      </c>
      <c r="AH232">
        <v>0.14000000000000001</v>
      </c>
      <c r="AI232">
        <v>5.65</v>
      </c>
      <c r="AJ232">
        <v>1.96</v>
      </c>
      <c r="AK232">
        <v>7.0000000000000007E-2</v>
      </c>
      <c r="AL232">
        <v>100</v>
      </c>
      <c r="AM232">
        <v>-0.94</v>
      </c>
      <c r="AN232">
        <v>0.06</v>
      </c>
      <c r="AO232">
        <v>0.7</v>
      </c>
    </row>
    <row r="233" spans="1:42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>
        <v>6.4686999319999998</v>
      </c>
      <c r="N233" t="s">
        <v>675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>
        <v>195.74</v>
      </c>
      <c r="AA233">
        <v>341.01</v>
      </c>
      <c r="AB233">
        <v>2061</v>
      </c>
      <c r="AC233">
        <v>67246</v>
      </c>
      <c r="AD233">
        <v>598</v>
      </c>
      <c r="AE233">
        <v>0.3</v>
      </c>
      <c r="AF233">
        <v>1.53</v>
      </c>
      <c r="AG233">
        <v>4.54</v>
      </c>
      <c r="AH233">
        <v>0.11</v>
      </c>
      <c r="AI233">
        <v>12.46</v>
      </c>
      <c r="AJ233">
        <v>1.96</v>
      </c>
      <c r="AK233">
        <v>0.83</v>
      </c>
      <c r="AL233">
        <v>100</v>
      </c>
      <c r="AM233">
        <v>-0.8</v>
      </c>
      <c r="AN233">
        <v>0.05</v>
      </c>
      <c r="AO233">
        <v>0.81</v>
      </c>
      <c r="AP233" t="s">
        <v>256</v>
      </c>
    </row>
    <row r="234" spans="1:42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>
        <v>2.09</v>
      </c>
      <c r="N234" t="s">
        <v>675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>
        <v>69</v>
      </c>
      <c r="AA234">
        <v>208</v>
      </c>
      <c r="AB234">
        <v>2044</v>
      </c>
      <c r="AC234">
        <v>55284</v>
      </c>
      <c r="AD234">
        <v>488</v>
      </c>
      <c r="AE234">
        <v>0.3</v>
      </c>
      <c r="AF234">
        <v>1.53</v>
      </c>
      <c r="AG234">
        <v>3.12</v>
      </c>
      <c r="AH234">
        <v>0.13</v>
      </c>
      <c r="AI234">
        <v>5.22</v>
      </c>
      <c r="AJ234">
        <v>1.96</v>
      </c>
      <c r="AK234">
        <v>0.08</v>
      </c>
      <c r="AL234">
        <v>100</v>
      </c>
      <c r="AM234">
        <v>-1.03</v>
      </c>
      <c r="AN234">
        <v>7.0000000000000007E-2</v>
      </c>
      <c r="AO234">
        <v>0.32</v>
      </c>
    </row>
    <row r="235" spans="1:42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>
        <v>99.8</v>
      </c>
      <c r="N235" t="s">
        <v>675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>
        <v>30</v>
      </c>
      <c r="AA235">
        <v>562</v>
      </c>
      <c r="AB235">
        <v>1989</v>
      </c>
      <c r="AC235">
        <v>47518</v>
      </c>
      <c r="AD235">
        <v>526</v>
      </c>
      <c r="AE235">
        <v>0.3</v>
      </c>
      <c r="AF235">
        <v>1.53</v>
      </c>
      <c r="AG235">
        <v>3.49</v>
      </c>
      <c r="AH235">
        <v>0.12</v>
      </c>
      <c r="AI235">
        <v>8.19</v>
      </c>
      <c r="AJ235">
        <v>1.94</v>
      </c>
      <c r="AK235">
        <v>0.41</v>
      </c>
      <c r="AL235">
        <v>100</v>
      </c>
      <c r="AM235">
        <v>-0.85</v>
      </c>
      <c r="AN235">
        <v>7.0000000000000007E-2</v>
      </c>
      <c r="AO235">
        <v>2</v>
      </c>
    </row>
    <row r="236" spans="1:42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>
        <v>44.91</v>
      </c>
      <c r="N236" t="s">
        <v>675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>
        <v>61</v>
      </c>
      <c r="AA236">
        <v>534</v>
      </c>
      <c r="AB236">
        <v>2048</v>
      </c>
      <c r="AC236">
        <v>55008</v>
      </c>
      <c r="AD236">
        <v>536</v>
      </c>
      <c r="AE236">
        <v>0.3</v>
      </c>
      <c r="AF236">
        <v>1.53</v>
      </c>
      <c r="AG236">
        <v>3.4</v>
      </c>
      <c r="AH236">
        <v>0.12</v>
      </c>
      <c r="AI236">
        <v>9.0299999999999994</v>
      </c>
      <c r="AJ236">
        <v>1.96</v>
      </c>
      <c r="AK236">
        <v>0.53</v>
      </c>
      <c r="AL236">
        <v>100</v>
      </c>
      <c r="AM236">
        <v>-0.82</v>
      </c>
      <c r="AN236">
        <v>0.05</v>
      </c>
      <c r="AO236">
        <v>1.65</v>
      </c>
    </row>
    <row r="237" spans="1:42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>
        <v>15.95</v>
      </c>
      <c r="N237" t="s">
        <v>675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>
        <v>123</v>
      </c>
      <c r="AA237">
        <v>446</v>
      </c>
      <c r="AB237">
        <v>2071</v>
      </c>
      <c r="AC237">
        <v>57835</v>
      </c>
      <c r="AD237">
        <v>545</v>
      </c>
      <c r="AE237">
        <v>0.3</v>
      </c>
      <c r="AF237">
        <v>1.53</v>
      </c>
      <c r="AG237">
        <v>3.48</v>
      </c>
      <c r="AH237">
        <v>0.11</v>
      </c>
      <c r="AI237">
        <v>9.84</v>
      </c>
      <c r="AJ237">
        <v>1.96</v>
      </c>
      <c r="AK237">
        <v>0.62</v>
      </c>
      <c r="AL237">
        <v>100</v>
      </c>
      <c r="AM237">
        <v>-0.78</v>
      </c>
      <c r="AN237">
        <v>0.05</v>
      </c>
      <c r="AO237">
        <v>1.2</v>
      </c>
    </row>
    <row r="238" spans="1:42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>
        <v>11.38</v>
      </c>
      <c r="N238" t="s">
        <v>675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>
        <v>157</v>
      </c>
      <c r="AA238">
        <v>413</v>
      </c>
      <c r="AB238">
        <v>2071</v>
      </c>
      <c r="AC238">
        <v>57835</v>
      </c>
      <c r="AD238">
        <v>542</v>
      </c>
      <c r="AE238">
        <v>0.3</v>
      </c>
      <c r="AF238">
        <v>1.53</v>
      </c>
      <c r="AG238">
        <v>4.28</v>
      </c>
      <c r="AH238">
        <v>0.11</v>
      </c>
      <c r="AI238">
        <v>12.03</v>
      </c>
      <c r="AJ238">
        <v>1.96</v>
      </c>
      <c r="AK238">
        <v>0.81</v>
      </c>
      <c r="AL238">
        <v>100</v>
      </c>
      <c r="AM238">
        <v>-0.78</v>
      </c>
      <c r="AN238">
        <v>0.05</v>
      </c>
      <c r="AO238">
        <v>1.06</v>
      </c>
    </row>
    <row r="239" spans="1:42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>
        <v>85.11</v>
      </c>
      <c r="N239" t="s">
        <v>675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>
        <v>9</v>
      </c>
      <c r="AA239">
        <v>627</v>
      </c>
      <c r="AB239">
        <v>1964</v>
      </c>
      <c r="AC239">
        <v>50812</v>
      </c>
      <c r="AD239">
        <v>795</v>
      </c>
      <c r="AE239">
        <v>0.26</v>
      </c>
      <c r="AF239">
        <v>1.43</v>
      </c>
      <c r="AG239">
        <v>6.92</v>
      </c>
      <c r="AH239">
        <v>0.08</v>
      </c>
      <c r="AI239">
        <v>3.8</v>
      </c>
      <c r="AJ239">
        <v>1.78</v>
      </c>
      <c r="AK239">
        <v>0.38</v>
      </c>
      <c r="AL239">
        <v>90</v>
      </c>
      <c r="AM239">
        <v>-0.63</v>
      </c>
      <c r="AN239">
        <v>0.04</v>
      </c>
      <c r="AO239">
        <v>1.93</v>
      </c>
    </row>
    <row r="240" spans="1:42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>
        <v>84.8</v>
      </c>
      <c r="N240" t="s">
        <v>675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>
        <v>9</v>
      </c>
      <c r="AA240">
        <v>627</v>
      </c>
      <c r="AB240">
        <v>2011</v>
      </c>
      <c r="AC240">
        <v>55194</v>
      </c>
      <c r="AD240">
        <v>876</v>
      </c>
      <c r="AE240">
        <v>0.26</v>
      </c>
      <c r="AF240">
        <v>1.44</v>
      </c>
      <c r="AG240">
        <v>7.07</v>
      </c>
      <c r="AH240">
        <v>0.08</v>
      </c>
      <c r="AI240">
        <v>3.81</v>
      </c>
      <c r="AJ240">
        <v>1.76</v>
      </c>
      <c r="AK240">
        <v>0.38</v>
      </c>
      <c r="AL240">
        <v>90</v>
      </c>
      <c r="AM240">
        <v>-0.64</v>
      </c>
      <c r="AN240">
        <v>0.03</v>
      </c>
      <c r="AO240">
        <v>1.93</v>
      </c>
    </row>
    <row r="241" spans="1:42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>
        <v>82.92</v>
      </c>
      <c r="N241" t="s">
        <v>675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>
        <v>16</v>
      </c>
      <c r="AA241">
        <v>619</v>
      </c>
      <c r="AB241">
        <v>2011</v>
      </c>
      <c r="AC241">
        <v>55194</v>
      </c>
      <c r="AD241">
        <v>842</v>
      </c>
      <c r="AE241">
        <v>0.26</v>
      </c>
      <c r="AF241">
        <v>1.43</v>
      </c>
      <c r="AG241">
        <v>7.33</v>
      </c>
      <c r="AH241">
        <v>0.08</v>
      </c>
      <c r="AI241">
        <v>3.86</v>
      </c>
      <c r="AJ241">
        <v>1.74</v>
      </c>
      <c r="AK241">
        <v>0.39</v>
      </c>
      <c r="AL241">
        <v>92</v>
      </c>
      <c r="AM241">
        <v>-0.72</v>
      </c>
      <c r="AN241">
        <v>0.02</v>
      </c>
      <c r="AO241">
        <v>1.92</v>
      </c>
    </row>
    <row r="242" spans="1:42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>
        <v>75.53</v>
      </c>
      <c r="N242" t="s">
        <v>675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>
        <v>66</v>
      </c>
      <c r="AA242">
        <v>567</v>
      </c>
      <c r="AB242">
        <v>2011</v>
      </c>
      <c r="AC242">
        <v>55194</v>
      </c>
      <c r="AD242">
        <v>975</v>
      </c>
      <c r="AE242">
        <v>0.26</v>
      </c>
      <c r="AF242">
        <v>1.42</v>
      </c>
      <c r="AG242">
        <v>6.51</v>
      </c>
      <c r="AH242">
        <v>0.08</v>
      </c>
      <c r="AI242">
        <v>3.96</v>
      </c>
      <c r="AJ242">
        <v>1.81</v>
      </c>
      <c r="AK242">
        <v>0.41</v>
      </c>
      <c r="AL242">
        <v>94</v>
      </c>
      <c r="AM242">
        <v>-0.69</v>
      </c>
      <c r="AN242">
        <v>0.02</v>
      </c>
      <c r="AO242">
        <v>1.88</v>
      </c>
    </row>
    <row r="243" spans="1:42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>
        <v>3.32</v>
      </c>
      <c r="N243" t="s">
        <v>675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>
        <v>55</v>
      </c>
      <c r="AA243">
        <v>171</v>
      </c>
      <c r="AB243">
        <v>2011</v>
      </c>
      <c r="AC243">
        <v>55194</v>
      </c>
      <c r="AD243">
        <v>617</v>
      </c>
      <c r="AE243">
        <v>0.28000000000000003</v>
      </c>
      <c r="AF243">
        <v>1.49</v>
      </c>
      <c r="AG243">
        <v>34.43</v>
      </c>
      <c r="AH243">
        <v>0.01</v>
      </c>
      <c r="AI243">
        <v>1.07</v>
      </c>
      <c r="AJ243">
        <v>1.37</v>
      </c>
      <c r="AK243">
        <v>0.15</v>
      </c>
      <c r="AL243">
        <v>92</v>
      </c>
      <c r="AM243">
        <v>-1.49</v>
      </c>
      <c r="AN243">
        <v>0</v>
      </c>
      <c r="AO243">
        <v>0.52</v>
      </c>
    </row>
    <row r="244" spans="1:42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>
        <v>3.54</v>
      </c>
      <c r="N244" t="s">
        <v>675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>
        <v>222</v>
      </c>
      <c r="AA244">
        <v>206</v>
      </c>
      <c r="AB244">
        <v>1926</v>
      </c>
      <c r="AC244">
        <v>78053</v>
      </c>
      <c r="AD244">
        <v>955</v>
      </c>
      <c r="AE244">
        <v>0.24</v>
      </c>
      <c r="AF244">
        <v>1.49</v>
      </c>
      <c r="AG244">
        <v>5.9</v>
      </c>
      <c r="AH244">
        <v>0.2</v>
      </c>
      <c r="AI244">
        <v>7.83</v>
      </c>
      <c r="AJ244">
        <v>2.5299999999999998</v>
      </c>
      <c r="AK244">
        <v>0.03</v>
      </c>
      <c r="AL244">
        <v>100</v>
      </c>
      <c r="AM244">
        <v>-0.16</v>
      </c>
      <c r="AN244">
        <v>0.02</v>
      </c>
      <c r="AO244">
        <v>0.55000000000000004</v>
      </c>
    </row>
    <row r="245" spans="1:42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>
        <v>1.97</v>
      </c>
      <c r="N245" t="s">
        <v>675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>
        <v>109</v>
      </c>
      <c r="AA245">
        <v>375</v>
      </c>
      <c r="AB245">
        <v>2074</v>
      </c>
      <c r="AC245">
        <v>63839</v>
      </c>
      <c r="AD245">
        <v>1491</v>
      </c>
      <c r="AE245">
        <v>0.25</v>
      </c>
      <c r="AF245">
        <v>1.35</v>
      </c>
      <c r="AG245">
        <v>1.7</v>
      </c>
      <c r="AH245">
        <v>0.13</v>
      </c>
      <c r="AI245">
        <v>3.31</v>
      </c>
      <c r="AJ245">
        <v>2.0699999999999998</v>
      </c>
      <c r="AK245">
        <v>1</v>
      </c>
      <c r="AL245">
        <v>100</v>
      </c>
      <c r="AM245">
        <v>-0.74</v>
      </c>
      <c r="AN245">
        <v>0.04</v>
      </c>
      <c r="AO245">
        <v>0.28999999999999998</v>
      </c>
    </row>
    <row r="246" spans="1:42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677</v>
      </c>
      <c r="L246">
        <v>65.438999999999993</v>
      </c>
      <c r="M246">
        <v>69.656700130000004</v>
      </c>
      <c r="N246">
        <v>2.4703798752204803E-3</v>
      </c>
      <c r="O246">
        <v>1.2302730491071667E-2</v>
      </c>
      <c r="P246">
        <v>1.4626899143697423E-2</v>
      </c>
      <c r="Q246">
        <v>4.9442614195070516E-3</v>
      </c>
      <c r="R246">
        <v>1.5034697867516565E-2</v>
      </c>
      <c r="S246">
        <v>5.3725746481925697E-3</v>
      </c>
      <c r="T246">
        <v>1</v>
      </c>
      <c r="U246">
        <v>1</v>
      </c>
      <c r="V246">
        <v>8</v>
      </c>
      <c r="W246">
        <v>0.81824991810444103</v>
      </c>
      <c r="X246">
        <v>0.4024097506889035</v>
      </c>
      <c r="Y246">
        <v>0.54003447875231092</v>
      </c>
      <c r="Z246">
        <v>648.85</v>
      </c>
      <c r="AA246">
        <v>674.33</v>
      </c>
      <c r="AB246">
        <v>1978</v>
      </c>
      <c r="AC246">
        <v>58180</v>
      </c>
      <c r="AD246">
        <v>797</v>
      </c>
      <c r="AE246">
        <v>0.28000000000000003</v>
      </c>
      <c r="AF246">
        <v>1.53</v>
      </c>
      <c r="AG246">
        <v>3</v>
      </c>
      <c r="AH246">
        <v>0.09</v>
      </c>
      <c r="AI246">
        <v>3.36</v>
      </c>
      <c r="AJ246">
        <v>3.41</v>
      </c>
      <c r="AK246">
        <v>0.06</v>
      </c>
      <c r="AL246">
        <v>100</v>
      </c>
      <c r="AM246">
        <v>-0.68</v>
      </c>
      <c r="AN246">
        <v>0.05</v>
      </c>
      <c r="AO246">
        <v>1.84</v>
      </c>
      <c r="AP246" t="s">
        <v>271</v>
      </c>
    </row>
    <row r="247" spans="1:42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>
        <v>4.8</v>
      </c>
      <c r="N247" t="s">
        <v>675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>
        <v>70</v>
      </c>
      <c r="AA247">
        <v>342</v>
      </c>
      <c r="AB247">
        <v>1989</v>
      </c>
      <c r="AC247">
        <v>47518</v>
      </c>
      <c r="AD247">
        <v>477</v>
      </c>
      <c r="AE247">
        <v>0.3</v>
      </c>
      <c r="AF247">
        <v>1.53</v>
      </c>
      <c r="AG247">
        <v>5.28</v>
      </c>
      <c r="AH247">
        <v>0.13</v>
      </c>
      <c r="AI247">
        <v>4.93</v>
      </c>
      <c r="AJ247">
        <v>1.96</v>
      </c>
      <c r="AK247">
        <v>0.08</v>
      </c>
      <c r="AL247">
        <v>100</v>
      </c>
      <c r="AM247">
        <v>-1.06</v>
      </c>
      <c r="AN247">
        <v>0.06</v>
      </c>
      <c r="AO247">
        <v>0.68</v>
      </c>
    </row>
    <row r="248" spans="1:42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>
        <v>4.7</v>
      </c>
      <c r="N248" t="s">
        <v>675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>
        <v>76</v>
      </c>
      <c r="AA248">
        <v>336</v>
      </c>
      <c r="AB248">
        <v>1989</v>
      </c>
      <c r="AC248">
        <v>47518</v>
      </c>
      <c r="AD248">
        <v>494</v>
      </c>
      <c r="AE248">
        <v>0.3</v>
      </c>
      <c r="AF248">
        <v>1.53</v>
      </c>
      <c r="AG248">
        <v>4.95</v>
      </c>
      <c r="AH248">
        <v>0.13</v>
      </c>
      <c r="AI248">
        <v>4.9800000000000004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0.67</v>
      </c>
    </row>
    <row r="249" spans="1:42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>
        <v>1.96</v>
      </c>
      <c r="N249" t="s">
        <v>675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>
        <v>98</v>
      </c>
      <c r="AA249">
        <v>227</v>
      </c>
      <c r="AB249">
        <v>2044</v>
      </c>
      <c r="AC249">
        <v>55284</v>
      </c>
      <c r="AD249">
        <v>494</v>
      </c>
      <c r="AE249">
        <v>0.3</v>
      </c>
      <c r="AF249">
        <v>1.53</v>
      </c>
      <c r="AG249">
        <v>3.12</v>
      </c>
      <c r="AH249">
        <v>0.13</v>
      </c>
      <c r="AI249">
        <v>5.22</v>
      </c>
      <c r="AJ249">
        <v>1.96</v>
      </c>
      <c r="AK249">
        <v>0.08</v>
      </c>
      <c r="AL249">
        <v>100</v>
      </c>
      <c r="AM249">
        <v>-1.03</v>
      </c>
      <c r="AN249">
        <v>7.0000000000000007E-2</v>
      </c>
      <c r="AO249">
        <v>0.28999999999999998</v>
      </c>
    </row>
    <row r="250" spans="1:42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>
        <v>1.63</v>
      </c>
      <c r="N250" t="s">
        <v>675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>
        <v>128</v>
      </c>
      <c r="AA250">
        <v>196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0.21</v>
      </c>
    </row>
    <row r="251" spans="1:42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>
        <v>1.26</v>
      </c>
      <c r="N251" t="s">
        <v>675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>
        <v>144</v>
      </c>
      <c r="AA251">
        <v>181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0.1</v>
      </c>
    </row>
    <row r="252" spans="1:42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>
        <v>2.3199999999999998</v>
      </c>
      <c r="N252" t="s">
        <v>675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>
        <v>96</v>
      </c>
      <c r="AA252">
        <v>316</v>
      </c>
      <c r="AB252">
        <v>2044</v>
      </c>
      <c r="AC252">
        <v>55284</v>
      </c>
      <c r="AD252">
        <v>482</v>
      </c>
      <c r="AE252">
        <v>0.3</v>
      </c>
      <c r="AF252">
        <v>1.53</v>
      </c>
      <c r="AG252">
        <v>4.4400000000000004</v>
      </c>
      <c r="AH252">
        <v>0.13</v>
      </c>
      <c r="AI252">
        <v>5.04</v>
      </c>
      <c r="AJ252">
        <v>1.96</v>
      </c>
      <c r="AK252">
        <v>0.08</v>
      </c>
      <c r="AL252">
        <v>100</v>
      </c>
      <c r="AM252">
        <v>-1.05</v>
      </c>
      <c r="AN252">
        <v>7.0000000000000007E-2</v>
      </c>
      <c r="AO252">
        <v>0.36</v>
      </c>
    </row>
    <row r="253" spans="1:42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>
        <v>1.95</v>
      </c>
      <c r="N253" t="s">
        <v>675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>
        <v>128</v>
      </c>
      <c r="AA253">
        <v>284</v>
      </c>
      <c r="AB253">
        <v>2044</v>
      </c>
      <c r="AC253">
        <v>55284</v>
      </c>
      <c r="AD253">
        <v>494</v>
      </c>
      <c r="AE253">
        <v>0.3</v>
      </c>
      <c r="AF253">
        <v>1.53</v>
      </c>
      <c r="AG253">
        <v>3.12</v>
      </c>
      <c r="AH253">
        <v>0.13</v>
      </c>
      <c r="AI253">
        <v>5.22</v>
      </c>
      <c r="AJ253">
        <v>1.96</v>
      </c>
      <c r="AK253">
        <v>0.08</v>
      </c>
      <c r="AL253">
        <v>100</v>
      </c>
      <c r="AM253">
        <v>-1.03</v>
      </c>
      <c r="AN253">
        <v>7.0000000000000007E-2</v>
      </c>
      <c r="AO253">
        <v>0.28999999999999998</v>
      </c>
    </row>
    <row r="254" spans="1:42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>
        <v>1.34</v>
      </c>
      <c r="N254" t="s">
        <v>675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>
        <v>180</v>
      </c>
      <c r="AA254">
        <v>232</v>
      </c>
      <c r="AB254">
        <v>2044</v>
      </c>
      <c r="AC254">
        <v>55284</v>
      </c>
      <c r="AD254">
        <v>527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0.13</v>
      </c>
    </row>
    <row r="255" spans="1:42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>
        <v>32.72</v>
      </c>
      <c r="N255" t="s">
        <v>675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>
        <v>301</v>
      </c>
      <c r="AA255">
        <v>609</v>
      </c>
      <c r="AB255">
        <v>2155</v>
      </c>
      <c r="AC255">
        <v>58579</v>
      </c>
      <c r="AD255">
        <v>715</v>
      </c>
      <c r="AE255">
        <v>0.28999999999999998</v>
      </c>
      <c r="AF255">
        <v>1.53</v>
      </c>
      <c r="AG255">
        <v>3.73</v>
      </c>
      <c r="AH255">
        <v>0.09</v>
      </c>
      <c r="AI255">
        <v>6.6</v>
      </c>
      <c r="AJ255">
        <v>3.08</v>
      </c>
      <c r="AK255">
        <v>0.33</v>
      </c>
      <c r="AL255">
        <v>100</v>
      </c>
      <c r="AM255">
        <v>-0.72</v>
      </c>
      <c r="AN255">
        <v>0.05</v>
      </c>
      <c r="AO255">
        <v>1.51</v>
      </c>
    </row>
    <row r="256" spans="1:42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681</v>
      </c>
      <c r="L256">
        <v>50.872</v>
      </c>
      <c r="M256">
        <v>10.19</v>
      </c>
      <c r="N256">
        <v>0</v>
      </c>
      <c r="O256">
        <v>9.962192260357031E-3</v>
      </c>
      <c r="P256">
        <v>9.9826460145077001E-3</v>
      </c>
      <c r="Q256">
        <v>0</v>
      </c>
      <c r="R256">
        <v>9.9621877081518106E-3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0.1864069807260309</v>
      </c>
      <c r="Y256">
        <v>0.18640698167522526</v>
      </c>
      <c r="Z256">
        <v>509</v>
      </c>
      <c r="AA256">
        <v>400</v>
      </c>
      <c r="AB256">
        <v>2048</v>
      </c>
      <c r="AC256">
        <v>63864</v>
      </c>
      <c r="AD256">
        <v>747</v>
      </c>
      <c r="AE256">
        <v>0.28999999999999998</v>
      </c>
      <c r="AF256">
        <v>1.53</v>
      </c>
      <c r="AG256">
        <v>3</v>
      </c>
      <c r="AH256">
        <v>0.05</v>
      </c>
      <c r="AI256">
        <v>3.36</v>
      </c>
      <c r="AJ256">
        <v>3.33</v>
      </c>
      <c r="AK256">
        <v>0.06</v>
      </c>
      <c r="AL256">
        <v>100</v>
      </c>
      <c r="AM256">
        <v>-0.68</v>
      </c>
      <c r="AN256">
        <v>0.03</v>
      </c>
      <c r="AO256">
        <v>1.01</v>
      </c>
      <c r="AP256" t="s">
        <v>652</v>
      </c>
    </row>
    <row r="257" spans="1:41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>
        <v>20.63</v>
      </c>
      <c r="N257" t="s">
        <v>675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>
        <v>27</v>
      </c>
      <c r="AA257">
        <v>830</v>
      </c>
      <c r="AB257">
        <v>2126</v>
      </c>
      <c r="AC257">
        <v>41591</v>
      </c>
      <c r="AD257">
        <v>783</v>
      </c>
      <c r="AE257">
        <v>0.25</v>
      </c>
      <c r="AF257">
        <v>1.47</v>
      </c>
      <c r="AG257">
        <v>4.13</v>
      </c>
      <c r="AH257">
        <v>0.18</v>
      </c>
      <c r="AI257">
        <v>5.27</v>
      </c>
      <c r="AJ257">
        <v>2.61</v>
      </c>
      <c r="AK257">
        <v>0.05</v>
      </c>
      <c r="AL257">
        <v>54</v>
      </c>
      <c r="AM257">
        <v>-0.17</v>
      </c>
      <c r="AN257">
        <v>0.11</v>
      </c>
      <c r="AO257">
        <v>1.31</v>
      </c>
    </row>
    <row r="258" spans="1:41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>
        <v>17.3</v>
      </c>
      <c r="N258" t="s">
        <v>675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>
        <v>56</v>
      </c>
      <c r="AA258">
        <v>802</v>
      </c>
      <c r="AB258">
        <v>2181</v>
      </c>
      <c r="AC258">
        <v>50210</v>
      </c>
      <c r="AD258">
        <v>827</v>
      </c>
      <c r="AE258">
        <v>0.24</v>
      </c>
      <c r="AF258">
        <v>1.46</v>
      </c>
      <c r="AG258">
        <v>4.5</v>
      </c>
      <c r="AH258">
        <v>0.19</v>
      </c>
      <c r="AI258">
        <v>5.77</v>
      </c>
      <c r="AJ258">
        <v>2.57</v>
      </c>
      <c r="AK258">
        <v>0.05</v>
      </c>
      <c r="AL258">
        <v>64</v>
      </c>
      <c r="AM258">
        <v>-0.3</v>
      </c>
      <c r="AN258">
        <v>0.06</v>
      </c>
      <c r="AO258">
        <v>1.24</v>
      </c>
    </row>
    <row r="259" spans="1:41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>
        <v>14.17</v>
      </c>
      <c r="N259" t="s">
        <v>675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>
        <v>93</v>
      </c>
      <c r="AA259">
        <v>765</v>
      </c>
      <c r="AB259">
        <v>2181</v>
      </c>
      <c r="AC259">
        <v>50210</v>
      </c>
      <c r="AD259">
        <v>816</v>
      </c>
      <c r="AE259">
        <v>0.22</v>
      </c>
      <c r="AF259">
        <v>1.46</v>
      </c>
      <c r="AG259">
        <v>4.83</v>
      </c>
      <c r="AH259">
        <v>0.2</v>
      </c>
      <c r="AI259">
        <v>6.17</v>
      </c>
      <c r="AJ259">
        <v>2.85</v>
      </c>
      <c r="AK259">
        <v>0.04</v>
      </c>
      <c r="AL259">
        <v>78</v>
      </c>
      <c r="AM259">
        <v>-0.35</v>
      </c>
      <c r="AN259">
        <v>0.04</v>
      </c>
      <c r="AO259">
        <v>1.1499999999999999</v>
      </c>
    </row>
    <row r="260" spans="1:41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>
        <v>7.24</v>
      </c>
      <c r="N260" t="s">
        <v>675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>
        <v>180</v>
      </c>
      <c r="AA260">
        <v>678</v>
      </c>
      <c r="AB260">
        <v>2044</v>
      </c>
      <c r="AC260">
        <v>88708</v>
      </c>
      <c r="AD260">
        <v>1049</v>
      </c>
      <c r="AE260">
        <v>0.2</v>
      </c>
      <c r="AF260">
        <v>1.46</v>
      </c>
      <c r="AG260">
        <v>4.0999999999999996</v>
      </c>
      <c r="AH260">
        <v>0.17</v>
      </c>
      <c r="AI260">
        <v>5.05</v>
      </c>
      <c r="AJ260">
        <v>3.82</v>
      </c>
      <c r="AK260">
        <v>0.05</v>
      </c>
      <c r="AL260">
        <v>99</v>
      </c>
      <c r="AM260">
        <v>-0.48</v>
      </c>
      <c r="AN260">
        <v>0.05</v>
      </c>
      <c r="AO260">
        <v>0.86</v>
      </c>
    </row>
    <row r="261" spans="1:41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>
        <v>15.76</v>
      </c>
      <c r="N261" t="s">
        <v>675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>
        <v>65</v>
      </c>
      <c r="AA261">
        <v>557</v>
      </c>
      <c r="AB261">
        <v>2185</v>
      </c>
      <c r="AC261">
        <v>39171</v>
      </c>
      <c r="AD261">
        <v>582</v>
      </c>
      <c r="AE261">
        <v>0.28999999999999998</v>
      </c>
      <c r="AF261">
        <v>1.47</v>
      </c>
      <c r="AG261">
        <v>1.36</v>
      </c>
      <c r="AH261">
        <v>0.12</v>
      </c>
      <c r="AI261">
        <v>2.68</v>
      </c>
      <c r="AJ261">
        <v>1.71</v>
      </c>
      <c r="AK261">
        <v>0.09</v>
      </c>
      <c r="AL261">
        <v>0</v>
      </c>
      <c r="AM261">
        <v>0.38</v>
      </c>
      <c r="AN261">
        <v>0.35</v>
      </c>
      <c r="AO261">
        <v>1.2</v>
      </c>
    </row>
    <row r="262" spans="1:41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>
        <v>12.04</v>
      </c>
      <c r="N262" t="s">
        <v>675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>
        <v>83</v>
      </c>
      <c r="AA262">
        <v>538</v>
      </c>
      <c r="AB262">
        <v>2203</v>
      </c>
      <c r="AC262">
        <v>50055</v>
      </c>
      <c r="AD262">
        <v>595</v>
      </c>
      <c r="AE262">
        <v>0.28000000000000003</v>
      </c>
      <c r="AF262">
        <v>1.47</v>
      </c>
      <c r="AG262">
        <v>1.5</v>
      </c>
      <c r="AH262">
        <v>0.12</v>
      </c>
      <c r="AI262">
        <v>3.02</v>
      </c>
      <c r="AJ262">
        <v>2</v>
      </c>
      <c r="AK262">
        <v>0.08</v>
      </c>
      <c r="AL262">
        <v>0</v>
      </c>
      <c r="AM262">
        <v>-0.12</v>
      </c>
      <c r="AN262">
        <v>0.22</v>
      </c>
      <c r="AO262">
        <v>1.08</v>
      </c>
    </row>
    <row r="263" spans="1:41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>
        <v>10.28</v>
      </c>
      <c r="N263" t="s">
        <v>675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>
        <v>95</v>
      </c>
      <c r="AA263">
        <v>527</v>
      </c>
      <c r="AB263">
        <v>2203</v>
      </c>
      <c r="AC263">
        <v>50055</v>
      </c>
      <c r="AD263">
        <v>585</v>
      </c>
      <c r="AE263">
        <v>0.26</v>
      </c>
      <c r="AF263">
        <v>1.48</v>
      </c>
      <c r="AG263">
        <v>1.6</v>
      </c>
      <c r="AH263">
        <v>0.12</v>
      </c>
      <c r="AI263">
        <v>3.23</v>
      </c>
      <c r="AJ263">
        <v>2.4700000000000002</v>
      </c>
      <c r="AK263">
        <v>7.0000000000000007E-2</v>
      </c>
      <c r="AL263">
        <v>0</v>
      </c>
      <c r="AM263">
        <v>-0.43</v>
      </c>
      <c r="AN263">
        <v>0.13</v>
      </c>
      <c r="AO263">
        <v>1.01</v>
      </c>
    </row>
    <row r="264" spans="1:41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>
        <v>5.45</v>
      </c>
      <c r="N264" t="s">
        <v>675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>
        <v>137</v>
      </c>
      <c r="AA264">
        <v>484</v>
      </c>
      <c r="AB264">
        <v>2203</v>
      </c>
      <c r="AC264">
        <v>50055</v>
      </c>
      <c r="AD264">
        <v>589</v>
      </c>
      <c r="AE264">
        <v>0.24</v>
      </c>
      <c r="AF264">
        <v>1.48</v>
      </c>
      <c r="AG264">
        <v>2.0299999999999998</v>
      </c>
      <c r="AH264">
        <v>0.12</v>
      </c>
      <c r="AI264">
        <v>3.47</v>
      </c>
      <c r="AJ264">
        <v>3.22</v>
      </c>
      <c r="AK264">
        <v>7.0000000000000007E-2</v>
      </c>
      <c r="AL264">
        <v>0</v>
      </c>
      <c r="AM264">
        <v>-0.73</v>
      </c>
      <c r="AN264">
        <v>0.05</v>
      </c>
      <c r="AO264">
        <v>0.74</v>
      </c>
    </row>
    <row r="265" spans="1:41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>
        <v>826.12</v>
      </c>
      <c r="N265" t="s">
        <v>675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>
        <v>12</v>
      </c>
      <c r="AA265">
        <v>1099</v>
      </c>
      <c r="AB265">
        <v>2159</v>
      </c>
      <c r="AC265">
        <v>37685</v>
      </c>
      <c r="AD265">
        <v>544</v>
      </c>
      <c r="AE265">
        <v>0.28999999999999998</v>
      </c>
      <c r="AF265">
        <v>1.51</v>
      </c>
      <c r="AG265">
        <v>5.55</v>
      </c>
      <c r="AH265">
        <v>0.1</v>
      </c>
      <c r="AI265">
        <v>6.45</v>
      </c>
      <c r="AJ265">
        <v>2.4500000000000002</v>
      </c>
      <c r="AK265">
        <v>0.35</v>
      </c>
      <c r="AL265">
        <v>92</v>
      </c>
      <c r="AM265">
        <v>-0.19</v>
      </c>
      <c r="AN265">
        <v>0.19</v>
      </c>
      <c r="AO265">
        <v>2.92</v>
      </c>
    </row>
    <row r="266" spans="1:41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>
        <v>822.08</v>
      </c>
      <c r="N266" t="s">
        <v>675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>
        <v>16</v>
      </c>
      <c r="AA266">
        <v>1094</v>
      </c>
      <c r="AB266">
        <v>2167</v>
      </c>
      <c r="AC266">
        <v>38256</v>
      </c>
      <c r="AD266">
        <v>538</v>
      </c>
      <c r="AE266">
        <v>0.28999999999999998</v>
      </c>
      <c r="AF266">
        <v>1.51</v>
      </c>
      <c r="AG266">
        <v>5.57</v>
      </c>
      <c r="AH266">
        <v>0.1</v>
      </c>
      <c r="AI266">
        <v>6.48</v>
      </c>
      <c r="AJ266">
        <v>2.4900000000000002</v>
      </c>
      <c r="AK266">
        <v>0.35</v>
      </c>
      <c r="AL266">
        <v>93</v>
      </c>
      <c r="AM266">
        <v>-0.21</v>
      </c>
      <c r="AN266">
        <v>0.19</v>
      </c>
      <c r="AO266">
        <v>2.91</v>
      </c>
    </row>
    <row r="267" spans="1:41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>
        <v>817.38</v>
      </c>
      <c r="N267" t="s">
        <v>675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>
        <v>22</v>
      </c>
      <c r="AA267">
        <v>1089</v>
      </c>
      <c r="AB267">
        <v>2167</v>
      </c>
      <c r="AC267">
        <v>38256</v>
      </c>
      <c r="AD267">
        <v>539</v>
      </c>
      <c r="AE267">
        <v>0.28999999999999998</v>
      </c>
      <c r="AF267">
        <v>1.51</v>
      </c>
      <c r="AG267">
        <v>5.6</v>
      </c>
      <c r="AH267">
        <v>0.1</v>
      </c>
      <c r="AI267">
        <v>6.51</v>
      </c>
      <c r="AJ267">
        <v>2.5</v>
      </c>
      <c r="AK267">
        <v>0.35</v>
      </c>
      <c r="AL267">
        <v>93</v>
      </c>
      <c r="AM267">
        <v>-0.22</v>
      </c>
      <c r="AN267">
        <v>0.18</v>
      </c>
      <c r="AO267">
        <v>2.91</v>
      </c>
    </row>
    <row r="268" spans="1:41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>
        <v>60.07</v>
      </c>
      <c r="N268" t="s">
        <v>675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>
        <v>26</v>
      </c>
      <c r="AA268">
        <v>988</v>
      </c>
      <c r="AB268">
        <v>2167</v>
      </c>
      <c r="AC268">
        <v>38256</v>
      </c>
      <c r="AD268">
        <v>666</v>
      </c>
      <c r="AE268">
        <v>0.3</v>
      </c>
      <c r="AF268">
        <v>1.53</v>
      </c>
      <c r="AG268">
        <v>3.77</v>
      </c>
      <c r="AH268">
        <v>0.09</v>
      </c>
      <c r="AI268">
        <v>7.33</v>
      </c>
      <c r="AJ268">
        <v>2.89</v>
      </c>
      <c r="AK268">
        <v>0.39</v>
      </c>
      <c r="AL268">
        <v>97</v>
      </c>
      <c r="AM268">
        <v>-0.57999999999999996</v>
      </c>
      <c r="AN268">
        <v>0.08</v>
      </c>
      <c r="AO268">
        <v>1.78</v>
      </c>
    </row>
    <row r="269" spans="1:41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>
        <v>59.32</v>
      </c>
      <c r="N269" t="s">
        <v>675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>
        <v>39</v>
      </c>
      <c r="AA269">
        <v>970</v>
      </c>
      <c r="AB269">
        <v>2167</v>
      </c>
      <c r="AC269">
        <v>38256</v>
      </c>
      <c r="AD269">
        <v>700</v>
      </c>
      <c r="AE269">
        <v>0.3</v>
      </c>
      <c r="AF269">
        <v>1.53</v>
      </c>
      <c r="AG269">
        <v>3.84</v>
      </c>
      <c r="AH269">
        <v>0.09</v>
      </c>
      <c r="AI269">
        <v>7.53</v>
      </c>
      <c r="AJ269">
        <v>2.83</v>
      </c>
      <c r="AK269">
        <v>0.41</v>
      </c>
      <c r="AL269">
        <v>99</v>
      </c>
      <c r="AM269">
        <v>-0.62</v>
      </c>
      <c r="AN269">
        <v>7.0000000000000007E-2</v>
      </c>
      <c r="AO269">
        <v>1.77</v>
      </c>
    </row>
    <row r="270" spans="1:41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>
        <v>57.77</v>
      </c>
      <c r="N270" t="s">
        <v>675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>
        <v>55</v>
      </c>
      <c r="AA270">
        <v>954</v>
      </c>
      <c r="AB270">
        <v>2175</v>
      </c>
      <c r="AC270">
        <v>39752</v>
      </c>
      <c r="AD270">
        <v>693</v>
      </c>
      <c r="AE270">
        <v>0.28999999999999998</v>
      </c>
      <c r="AF270">
        <v>1.53</v>
      </c>
      <c r="AG270">
        <v>3.93</v>
      </c>
      <c r="AH270">
        <v>0.09</v>
      </c>
      <c r="AI270">
        <v>7.71</v>
      </c>
      <c r="AJ270">
        <v>2.96</v>
      </c>
      <c r="AK270">
        <v>0.41</v>
      </c>
      <c r="AL270">
        <v>100</v>
      </c>
      <c r="AM270">
        <v>-0.72</v>
      </c>
      <c r="AN270">
        <v>0.05</v>
      </c>
      <c r="AO270">
        <v>1.76</v>
      </c>
    </row>
    <row r="271" spans="1:41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670</v>
      </c>
      <c r="L271" t="s">
        <v>675</v>
      </c>
      <c r="M271">
        <v>60.07</v>
      </c>
      <c r="N271" t="s">
        <v>675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>
        <v>26</v>
      </c>
      <c r="AA271">
        <v>988</v>
      </c>
      <c r="AB271">
        <v>2167</v>
      </c>
      <c r="AC271">
        <v>39752</v>
      </c>
      <c r="AD271">
        <v>666</v>
      </c>
      <c r="AE271">
        <v>0.3</v>
      </c>
      <c r="AF271">
        <v>1.53</v>
      </c>
      <c r="AG271">
        <v>3.77</v>
      </c>
      <c r="AH271">
        <v>0.09</v>
      </c>
      <c r="AI271">
        <v>7.33</v>
      </c>
      <c r="AJ271">
        <v>2.89</v>
      </c>
      <c r="AK271">
        <v>0.39</v>
      </c>
      <c r="AL271">
        <v>97</v>
      </c>
      <c r="AM271">
        <v>-0.57999999999999996</v>
      </c>
      <c r="AN271">
        <v>0.08</v>
      </c>
      <c r="AO271">
        <v>1.78</v>
      </c>
    </row>
    <row r="272" spans="1:41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>
        <v>58.04</v>
      </c>
      <c r="N272" t="s">
        <v>675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>
        <v>66</v>
      </c>
      <c r="AA272">
        <v>948</v>
      </c>
      <c r="AB272">
        <v>2175</v>
      </c>
      <c r="AC272">
        <v>39752</v>
      </c>
      <c r="AD272">
        <v>692</v>
      </c>
      <c r="AE272">
        <v>0.3</v>
      </c>
      <c r="AF272">
        <v>1.53</v>
      </c>
      <c r="AG272">
        <v>3.9</v>
      </c>
      <c r="AH272">
        <v>0.09</v>
      </c>
      <c r="AI272">
        <v>7.65</v>
      </c>
      <c r="AJ272">
        <v>2.9</v>
      </c>
      <c r="AK272">
        <v>0.41</v>
      </c>
      <c r="AL272">
        <v>100</v>
      </c>
      <c r="AM272">
        <v>-0.69</v>
      </c>
      <c r="AN272">
        <v>0.06</v>
      </c>
      <c r="AO272">
        <v>1.76</v>
      </c>
    </row>
    <row r="273" spans="1:41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670</v>
      </c>
    </row>
    <row r="274" spans="1:41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>
        <v>57.28</v>
      </c>
      <c r="N274" t="s">
        <v>675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>
        <v>81</v>
      </c>
      <c r="AA274">
        <v>928</v>
      </c>
      <c r="AB274">
        <v>2175</v>
      </c>
      <c r="AC274">
        <v>39752</v>
      </c>
      <c r="AD274">
        <v>696</v>
      </c>
      <c r="AE274">
        <v>0.28999999999999998</v>
      </c>
      <c r="AF274">
        <v>1.53</v>
      </c>
      <c r="AG274">
        <v>3.95</v>
      </c>
      <c r="AH274">
        <v>0.09</v>
      </c>
      <c r="AI274">
        <v>7.71</v>
      </c>
      <c r="AJ274">
        <v>2.99</v>
      </c>
      <c r="AK274">
        <v>0.41</v>
      </c>
      <c r="AL274">
        <v>100</v>
      </c>
      <c r="AM274">
        <v>-0.75</v>
      </c>
      <c r="AN274">
        <v>0.05</v>
      </c>
      <c r="AO274">
        <v>1.76</v>
      </c>
    </row>
    <row r="275" spans="1:41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670</v>
      </c>
      <c r="L275" t="s">
        <v>675</v>
      </c>
      <c r="M275">
        <v>57.28</v>
      </c>
      <c r="N275" t="s">
        <v>675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>
        <v>84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>
        <v>53.93</v>
      </c>
      <c r="N276" t="s">
        <v>675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>
        <v>133</v>
      </c>
      <c r="AA276">
        <v>876</v>
      </c>
      <c r="AB276">
        <v>2155</v>
      </c>
      <c r="AC276">
        <v>58579</v>
      </c>
      <c r="AD276">
        <v>714</v>
      </c>
      <c r="AE276">
        <v>0.28999999999999998</v>
      </c>
      <c r="AF276">
        <v>1.53</v>
      </c>
      <c r="AG276">
        <v>4</v>
      </c>
      <c r="AH276">
        <v>0.09</v>
      </c>
      <c r="AI276">
        <v>7.82</v>
      </c>
      <c r="AJ276">
        <v>3.03</v>
      </c>
      <c r="AK276">
        <v>0.43</v>
      </c>
      <c r="AL276">
        <v>100</v>
      </c>
      <c r="AM276">
        <v>-0.74</v>
      </c>
      <c r="AN276">
        <v>0.04</v>
      </c>
      <c r="AO276">
        <v>1.73</v>
      </c>
    </row>
    <row r="277" spans="1:41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>
        <v>50.75</v>
      </c>
      <c r="N277" t="s">
        <v>675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>
        <v>213</v>
      </c>
      <c r="AA277">
        <v>796</v>
      </c>
      <c r="AB277">
        <v>2039</v>
      </c>
      <c r="AC277">
        <v>62473</v>
      </c>
      <c r="AD277">
        <v>724</v>
      </c>
      <c r="AE277">
        <v>0.28999999999999998</v>
      </c>
      <c r="AF277">
        <v>1.53</v>
      </c>
      <c r="AG277">
        <v>3.99</v>
      </c>
      <c r="AH277">
        <v>0.08</v>
      </c>
      <c r="AI277">
        <v>7.73</v>
      </c>
      <c r="AJ277">
        <v>3.12</v>
      </c>
      <c r="AK277">
        <v>0.42</v>
      </c>
      <c r="AL277">
        <v>100</v>
      </c>
      <c r="AM277">
        <v>-0.72</v>
      </c>
      <c r="AN277">
        <v>0.04</v>
      </c>
      <c r="AO277">
        <v>1.71</v>
      </c>
    </row>
    <row r="278" spans="1:41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>
        <v>754.69</v>
      </c>
      <c r="N278" t="s">
        <v>675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>
        <v>22</v>
      </c>
      <c r="AA278">
        <v>1089</v>
      </c>
      <c r="AB278">
        <v>2167</v>
      </c>
      <c r="AC278">
        <v>38256</v>
      </c>
      <c r="AD278">
        <v>531</v>
      </c>
      <c r="AE278">
        <v>0.28999999999999998</v>
      </c>
      <c r="AF278">
        <v>1.5</v>
      </c>
      <c r="AG278">
        <v>5.76</v>
      </c>
      <c r="AH278">
        <v>0.1</v>
      </c>
      <c r="AI278">
        <v>6.46</v>
      </c>
      <c r="AJ278">
        <v>2.4500000000000002</v>
      </c>
      <c r="AK278">
        <v>0.35</v>
      </c>
      <c r="AL278">
        <v>93</v>
      </c>
      <c r="AM278">
        <v>-0.2</v>
      </c>
      <c r="AN278">
        <v>0.19</v>
      </c>
      <c r="AO278">
        <v>2.88</v>
      </c>
    </row>
    <row r="279" spans="1:41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>
        <v>112.42</v>
      </c>
      <c r="N279" t="s">
        <v>675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>
        <v>25</v>
      </c>
      <c r="AA279">
        <v>737</v>
      </c>
      <c r="AB279">
        <v>2167</v>
      </c>
      <c r="AC279">
        <v>38256</v>
      </c>
      <c r="AD279">
        <v>517</v>
      </c>
      <c r="AE279">
        <v>0.31</v>
      </c>
      <c r="AF279">
        <v>1.48</v>
      </c>
      <c r="AG279">
        <v>3.08</v>
      </c>
      <c r="AH279">
        <v>0.12</v>
      </c>
      <c r="AI279">
        <v>5.07</v>
      </c>
      <c r="AJ279">
        <v>1.31</v>
      </c>
      <c r="AK279">
        <v>0.28000000000000003</v>
      </c>
      <c r="AL279">
        <v>81</v>
      </c>
      <c r="AM279">
        <v>0.65</v>
      </c>
      <c r="AN279">
        <v>0.47</v>
      </c>
      <c r="AO279">
        <v>2.0499999999999998</v>
      </c>
    </row>
    <row r="280" spans="1:41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>
        <v>91.31</v>
      </c>
      <c r="N280" t="s">
        <v>675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>
        <v>31</v>
      </c>
      <c r="AA280">
        <v>731</v>
      </c>
      <c r="AB280">
        <v>2197</v>
      </c>
      <c r="AC280">
        <v>38610</v>
      </c>
      <c r="AD280">
        <v>542</v>
      </c>
      <c r="AE280">
        <v>0.31</v>
      </c>
      <c r="AF280">
        <v>1.48</v>
      </c>
      <c r="AG280">
        <v>3.46</v>
      </c>
      <c r="AH280">
        <v>0.12</v>
      </c>
      <c r="AI280">
        <v>5.62</v>
      </c>
      <c r="AJ280">
        <v>1.43</v>
      </c>
      <c r="AK280">
        <v>0.31</v>
      </c>
      <c r="AL280">
        <v>91</v>
      </c>
      <c r="AM280">
        <v>0.41</v>
      </c>
      <c r="AN280">
        <v>0.41</v>
      </c>
      <c r="AO280">
        <v>1.96</v>
      </c>
    </row>
    <row r="281" spans="1:41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>
        <v>45.54</v>
      </c>
      <c r="N281" t="s">
        <v>675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>
        <v>44</v>
      </c>
      <c r="AA281">
        <v>718</v>
      </c>
      <c r="AB281">
        <v>2214</v>
      </c>
      <c r="AC281">
        <v>41222</v>
      </c>
      <c r="AD281">
        <v>564</v>
      </c>
      <c r="AE281">
        <v>0.28999999999999998</v>
      </c>
      <c r="AF281">
        <v>1.49</v>
      </c>
      <c r="AG281">
        <v>3.88</v>
      </c>
      <c r="AH281">
        <v>0.12</v>
      </c>
      <c r="AI281">
        <v>3.96</v>
      </c>
      <c r="AJ281">
        <v>1.77</v>
      </c>
      <c r="AK281">
        <v>0.13</v>
      </c>
      <c r="AL281">
        <v>99</v>
      </c>
      <c r="AM281">
        <v>0.03</v>
      </c>
      <c r="AN281">
        <v>0.32</v>
      </c>
      <c r="AO281">
        <v>1.66</v>
      </c>
    </row>
    <row r="282" spans="1:41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>
        <v>13.21</v>
      </c>
      <c r="N282" t="s">
        <v>675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>
        <v>124</v>
      </c>
      <c r="AA282">
        <v>638</v>
      </c>
      <c r="AB282">
        <v>2222</v>
      </c>
      <c r="AC282">
        <v>51362</v>
      </c>
      <c r="AD282">
        <v>553</v>
      </c>
      <c r="AE282">
        <v>0.28000000000000003</v>
      </c>
      <c r="AF282">
        <v>1.49</v>
      </c>
      <c r="AG282">
        <v>8.51</v>
      </c>
      <c r="AH282">
        <v>0.12</v>
      </c>
      <c r="AI282">
        <v>3.84</v>
      </c>
      <c r="AJ282">
        <v>1.81</v>
      </c>
      <c r="AK282">
        <v>0.09</v>
      </c>
      <c r="AL282">
        <v>100</v>
      </c>
      <c r="AM282">
        <v>-0.89</v>
      </c>
      <c r="AN282">
        <v>0.09</v>
      </c>
      <c r="AO282">
        <v>1.1200000000000001</v>
      </c>
    </row>
    <row r="283" spans="1:41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>
        <v>13.04</v>
      </c>
      <c r="N283" t="s">
        <v>675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>
        <v>132</v>
      </c>
      <c r="AA283">
        <v>630</v>
      </c>
      <c r="AB283">
        <v>2222</v>
      </c>
      <c r="AC283">
        <v>51362</v>
      </c>
      <c r="AD283">
        <v>558</v>
      </c>
      <c r="AE283">
        <v>0.26</v>
      </c>
      <c r="AF283">
        <v>1.48</v>
      </c>
      <c r="AG283">
        <v>8.31</v>
      </c>
      <c r="AH283">
        <v>0.12</v>
      </c>
      <c r="AI283">
        <v>3.91</v>
      </c>
      <c r="AJ283">
        <v>1.88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>
        <v>11.05</v>
      </c>
      <c r="N284" t="s">
        <v>675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>
        <v>163</v>
      </c>
      <c r="AA284">
        <v>599</v>
      </c>
      <c r="AB284">
        <v>2222</v>
      </c>
      <c r="AC284">
        <v>51362</v>
      </c>
      <c r="AD284">
        <v>564</v>
      </c>
      <c r="AE284">
        <v>0.26</v>
      </c>
      <c r="AF284">
        <v>1.49</v>
      </c>
      <c r="AG284">
        <v>10.119999999999999</v>
      </c>
      <c r="AH284">
        <v>0.12</v>
      </c>
      <c r="AI284">
        <v>3.93</v>
      </c>
      <c r="AJ284">
        <v>2.02</v>
      </c>
      <c r="AK284">
        <v>0.09</v>
      </c>
      <c r="AL284">
        <v>100</v>
      </c>
      <c r="AM284">
        <v>-1.05</v>
      </c>
      <c r="AN284">
        <v>0.06</v>
      </c>
      <c r="AO284">
        <v>1.04</v>
      </c>
    </row>
    <row r="285" spans="1:41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>
        <v>10.69</v>
      </c>
      <c r="N285" t="s">
        <v>675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>
        <v>173</v>
      </c>
      <c r="AA285">
        <v>589</v>
      </c>
      <c r="AB285">
        <v>2222</v>
      </c>
      <c r="AC285">
        <v>51362</v>
      </c>
      <c r="AD285">
        <v>564</v>
      </c>
      <c r="AE285">
        <v>0.27</v>
      </c>
      <c r="AF285">
        <v>1.49</v>
      </c>
      <c r="AG285">
        <v>10.07</v>
      </c>
      <c r="AH285">
        <v>0.12</v>
      </c>
      <c r="AI285">
        <v>3.97</v>
      </c>
      <c r="AJ285">
        <v>1.79</v>
      </c>
      <c r="AK285">
        <v>0.09</v>
      </c>
      <c r="AL285">
        <v>100</v>
      </c>
      <c r="AM285">
        <v>-1.05</v>
      </c>
      <c r="AN285">
        <v>0.06</v>
      </c>
      <c r="AO285">
        <v>1.03</v>
      </c>
    </row>
    <row r="286" spans="1:41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>
        <v>639.74</v>
      </c>
      <c r="N286" t="s">
        <v>675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>
        <v>25</v>
      </c>
      <c r="AA286">
        <v>1086</v>
      </c>
      <c r="AB286">
        <v>2180</v>
      </c>
      <c r="AC286">
        <v>38276</v>
      </c>
      <c r="AD286">
        <v>534</v>
      </c>
      <c r="AE286">
        <v>0.28000000000000003</v>
      </c>
      <c r="AF286">
        <v>1.51</v>
      </c>
      <c r="AG286">
        <v>6.32</v>
      </c>
      <c r="AH286">
        <v>0.1</v>
      </c>
      <c r="AI286">
        <v>6.79</v>
      </c>
      <c r="AJ286">
        <v>2.65</v>
      </c>
      <c r="AK286">
        <v>0.37</v>
      </c>
      <c r="AL286">
        <v>96</v>
      </c>
      <c r="AM286">
        <v>-0.39</v>
      </c>
      <c r="AN286">
        <v>0.14000000000000001</v>
      </c>
      <c r="AO286">
        <v>2.81</v>
      </c>
    </row>
    <row r="287" spans="1:41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>
        <v>636.49</v>
      </c>
      <c r="N287" t="s">
        <v>675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>
        <v>27</v>
      </c>
      <c r="AA287">
        <v>1084</v>
      </c>
      <c r="AB287">
        <v>2180</v>
      </c>
      <c r="AC287">
        <v>38276</v>
      </c>
      <c r="AD287">
        <v>536</v>
      </c>
      <c r="AE287">
        <v>0.28000000000000003</v>
      </c>
      <c r="AF287">
        <v>1.51</v>
      </c>
      <c r="AG287">
        <v>6.35</v>
      </c>
      <c r="AH287">
        <v>0.1</v>
      </c>
      <c r="AI287">
        <v>6.82</v>
      </c>
      <c r="AJ287">
        <v>2.66</v>
      </c>
      <c r="AK287">
        <v>0.37</v>
      </c>
      <c r="AL287">
        <v>96</v>
      </c>
      <c r="AM287">
        <v>-0.41</v>
      </c>
      <c r="AN287">
        <v>0.13</v>
      </c>
      <c r="AO287">
        <v>2.8</v>
      </c>
    </row>
    <row r="288" spans="1:41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>
        <v>626.84</v>
      </c>
      <c r="N288" t="s">
        <v>675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>
        <v>34</v>
      </c>
      <c r="AA288">
        <v>1077</v>
      </c>
      <c r="AB288">
        <v>2205</v>
      </c>
      <c r="AC288">
        <v>40024</v>
      </c>
      <c r="AD288">
        <v>536</v>
      </c>
      <c r="AE288">
        <v>0.28000000000000003</v>
      </c>
      <c r="AF288">
        <v>1.51</v>
      </c>
      <c r="AG288">
        <v>6.44</v>
      </c>
      <c r="AH288">
        <v>0.1</v>
      </c>
      <c r="AI288">
        <v>6.91</v>
      </c>
      <c r="AJ288">
        <v>2.71</v>
      </c>
      <c r="AK288">
        <v>0.37</v>
      </c>
      <c r="AL288">
        <v>98</v>
      </c>
      <c r="AM288">
        <v>-0.45</v>
      </c>
      <c r="AN288">
        <v>0.12</v>
      </c>
      <c r="AO288">
        <v>2.8</v>
      </c>
    </row>
    <row r="289" spans="1:42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>
        <v>604.73</v>
      </c>
      <c r="N289" t="s">
        <v>675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>
        <v>46</v>
      </c>
      <c r="AA289">
        <v>1064</v>
      </c>
      <c r="AB289">
        <v>2205</v>
      </c>
      <c r="AC289">
        <v>40024</v>
      </c>
      <c r="AD289">
        <v>540</v>
      </c>
      <c r="AE289">
        <v>0.28000000000000003</v>
      </c>
      <c r="AF289">
        <v>1.51</v>
      </c>
      <c r="AG289">
        <v>6.31</v>
      </c>
      <c r="AH289">
        <v>0.1</v>
      </c>
      <c r="AI289">
        <v>7.14</v>
      </c>
      <c r="AJ289">
        <v>2.77</v>
      </c>
      <c r="AK289">
        <v>0.38</v>
      </c>
      <c r="AL289">
        <v>100</v>
      </c>
      <c r="AM289">
        <v>-0.49</v>
      </c>
      <c r="AN289">
        <v>0.11</v>
      </c>
      <c r="AO289">
        <v>2.78</v>
      </c>
    </row>
    <row r="290" spans="1:42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>
        <v>590.09</v>
      </c>
      <c r="N290" t="s">
        <v>675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>
        <v>60</v>
      </c>
      <c r="AA290">
        <v>1051</v>
      </c>
      <c r="AB290">
        <v>2236</v>
      </c>
      <c r="AC290">
        <v>44677</v>
      </c>
      <c r="AD290">
        <v>543</v>
      </c>
      <c r="AE290">
        <v>0.28000000000000003</v>
      </c>
      <c r="AF290">
        <v>1.52</v>
      </c>
      <c r="AG290">
        <v>5.99</v>
      </c>
      <c r="AH290">
        <v>0.1</v>
      </c>
      <c r="AI290">
        <v>7.36</v>
      </c>
      <c r="AJ290">
        <v>2.85</v>
      </c>
      <c r="AK290">
        <v>0.4</v>
      </c>
      <c r="AL290">
        <v>100</v>
      </c>
      <c r="AM290">
        <v>-0.51</v>
      </c>
      <c r="AN290">
        <v>0.1</v>
      </c>
      <c r="AO290">
        <v>2.77</v>
      </c>
    </row>
    <row r="291" spans="1:42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>
        <v>575.53</v>
      </c>
      <c r="N291" t="s">
        <v>675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>
        <v>73</v>
      </c>
      <c r="AA291">
        <v>1038</v>
      </c>
      <c r="AB291">
        <v>2272</v>
      </c>
      <c r="AC291">
        <v>50622</v>
      </c>
      <c r="AD291">
        <v>543</v>
      </c>
      <c r="AE291">
        <v>0.28000000000000003</v>
      </c>
      <c r="AF291">
        <v>1.52</v>
      </c>
      <c r="AG291">
        <v>5.91</v>
      </c>
      <c r="AH291">
        <v>0.1</v>
      </c>
      <c r="AI291">
        <v>7.46</v>
      </c>
      <c r="AJ291">
        <v>2.86</v>
      </c>
      <c r="AK291">
        <v>0.4</v>
      </c>
      <c r="AL291">
        <v>100</v>
      </c>
      <c r="AM291">
        <v>-0.54</v>
      </c>
      <c r="AN291">
        <v>0.1</v>
      </c>
      <c r="AO291">
        <v>2.76</v>
      </c>
    </row>
    <row r="292" spans="1:42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>
        <v>509.8</v>
      </c>
      <c r="N292" t="s">
        <v>675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>
        <v>102</v>
      </c>
      <c r="AA292">
        <v>1009</v>
      </c>
      <c r="AB292">
        <v>2301</v>
      </c>
      <c r="AC292">
        <v>51994</v>
      </c>
      <c r="AD292">
        <v>551</v>
      </c>
      <c r="AE292">
        <v>0.28000000000000003</v>
      </c>
      <c r="AF292">
        <v>1.52</v>
      </c>
      <c r="AG292">
        <v>5.4</v>
      </c>
      <c r="AH292">
        <v>0.1</v>
      </c>
      <c r="AI292">
        <v>8.3699999999999992</v>
      </c>
      <c r="AJ292">
        <v>3.11</v>
      </c>
      <c r="AK292">
        <v>0.45</v>
      </c>
      <c r="AL292">
        <v>100</v>
      </c>
      <c r="AM292">
        <v>-0.71</v>
      </c>
      <c r="AN292">
        <v>0.05</v>
      </c>
      <c r="AO292">
        <v>2.71</v>
      </c>
    </row>
    <row r="293" spans="1:42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>
        <v>507.7</v>
      </c>
      <c r="N293" t="s">
        <v>675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>
        <v>111</v>
      </c>
      <c r="AA293">
        <v>1000</v>
      </c>
      <c r="AB293">
        <v>2301</v>
      </c>
      <c r="AC293">
        <v>51994</v>
      </c>
      <c r="AD293">
        <v>550</v>
      </c>
      <c r="AE293">
        <v>0.28000000000000003</v>
      </c>
      <c r="AF293">
        <v>1.52</v>
      </c>
      <c r="AG293">
        <v>5.44</v>
      </c>
      <c r="AH293">
        <v>0.1</v>
      </c>
      <c r="AI293">
        <v>8.32</v>
      </c>
      <c r="AJ293">
        <v>3.07</v>
      </c>
      <c r="AK293">
        <v>0.45</v>
      </c>
      <c r="AL293">
        <v>100</v>
      </c>
      <c r="AM293">
        <v>-0.72</v>
      </c>
      <c r="AN293">
        <v>0.05</v>
      </c>
      <c r="AO293">
        <v>2.71</v>
      </c>
    </row>
    <row r="294" spans="1:42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>
        <v>506.15</v>
      </c>
      <c r="N294" t="s">
        <v>675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>
        <v>119</v>
      </c>
      <c r="AA294">
        <v>992</v>
      </c>
      <c r="AB294">
        <v>2252</v>
      </c>
      <c r="AC294">
        <v>56109</v>
      </c>
      <c r="AD294">
        <v>551</v>
      </c>
      <c r="AE294">
        <v>0.28000000000000003</v>
      </c>
      <c r="AF294">
        <v>1.52</v>
      </c>
      <c r="AG294">
        <v>5.38</v>
      </c>
      <c r="AH294">
        <v>0.1</v>
      </c>
      <c r="AI294">
        <v>8.43</v>
      </c>
      <c r="AJ294">
        <v>3.13</v>
      </c>
      <c r="AK294">
        <v>0.46</v>
      </c>
      <c r="AL294">
        <v>100</v>
      </c>
      <c r="AM294">
        <v>-0.73</v>
      </c>
      <c r="AN294">
        <v>0.04</v>
      </c>
      <c r="AO294">
        <v>2.7</v>
      </c>
    </row>
    <row r="295" spans="1:42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>
        <v>209.71</v>
      </c>
      <c r="N295" t="s">
        <v>675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>
        <v>270</v>
      </c>
      <c r="AA295">
        <v>840</v>
      </c>
      <c r="AB295">
        <v>2185</v>
      </c>
      <c r="AC295">
        <v>61918</v>
      </c>
      <c r="AD295">
        <v>550</v>
      </c>
      <c r="AE295">
        <v>0.28000000000000003</v>
      </c>
      <c r="AF295">
        <v>1.53</v>
      </c>
      <c r="AG295">
        <v>4.28</v>
      </c>
      <c r="AH295">
        <v>0.04</v>
      </c>
      <c r="AI295">
        <v>4.6500000000000004</v>
      </c>
      <c r="AJ295">
        <v>3.4</v>
      </c>
      <c r="AK295">
        <v>0.17</v>
      </c>
      <c r="AL295">
        <v>100</v>
      </c>
      <c r="AM295">
        <v>-0.7</v>
      </c>
      <c r="AN295">
        <v>0.08</v>
      </c>
      <c r="AO295">
        <v>2.3199999999999998</v>
      </c>
    </row>
    <row r="296" spans="1:42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682</v>
      </c>
      <c r="L296">
        <v>37.585999999999999</v>
      </c>
      <c r="M296">
        <v>11.739899640000001</v>
      </c>
      <c r="N296">
        <v>0</v>
      </c>
      <c r="O296">
        <v>9.9961595080057409E-3</v>
      </c>
      <c r="P296">
        <v>9.9961595080057409E-3</v>
      </c>
      <c r="Q296">
        <v>0</v>
      </c>
      <c r="R296">
        <v>9.9960155786958799E-3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1.0186063915198891</v>
      </c>
      <c r="Y296">
        <v>1.0731003886818944</v>
      </c>
      <c r="Z296">
        <v>428.13</v>
      </c>
      <c r="AA296">
        <v>493.73</v>
      </c>
      <c r="AB296">
        <v>2198</v>
      </c>
      <c r="AC296">
        <v>55173</v>
      </c>
      <c r="AD296">
        <v>554</v>
      </c>
      <c r="AE296">
        <v>0.28999999999999998</v>
      </c>
      <c r="AF296">
        <v>1.53</v>
      </c>
      <c r="AG296">
        <v>7.56</v>
      </c>
      <c r="AH296">
        <v>0.11</v>
      </c>
      <c r="AI296">
        <v>11.9</v>
      </c>
      <c r="AJ296">
        <v>3.33</v>
      </c>
      <c r="AK296">
        <v>0.78</v>
      </c>
      <c r="AL296">
        <v>100</v>
      </c>
      <c r="AM296">
        <v>-0.76</v>
      </c>
      <c r="AN296">
        <v>0.05</v>
      </c>
      <c r="AO296">
        <v>1.07</v>
      </c>
      <c r="AP296" t="s">
        <v>323</v>
      </c>
    </row>
    <row r="297" spans="1:42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>
        <v>48.11</v>
      </c>
      <c r="N297" t="s">
        <v>675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>
        <v>382</v>
      </c>
      <c r="AA297">
        <v>729</v>
      </c>
      <c r="AB297">
        <v>2198</v>
      </c>
      <c r="AC297">
        <v>55173</v>
      </c>
      <c r="AD297">
        <v>682</v>
      </c>
      <c r="AE297">
        <v>0.28000000000000003</v>
      </c>
      <c r="AF297">
        <v>1.53</v>
      </c>
      <c r="AG297">
        <v>3</v>
      </c>
      <c r="AH297">
        <v>0.1</v>
      </c>
      <c r="AI297">
        <v>3.36</v>
      </c>
      <c r="AJ297">
        <v>3.42</v>
      </c>
      <c r="AK297">
        <v>0.06</v>
      </c>
      <c r="AL297">
        <v>100</v>
      </c>
      <c r="AM297">
        <v>-0.68</v>
      </c>
      <c r="AN297">
        <v>0.05</v>
      </c>
      <c r="AO297">
        <v>1.68</v>
      </c>
    </row>
    <row r="298" spans="1:42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683</v>
      </c>
      <c r="L298">
        <v>37.200000000000003</v>
      </c>
      <c r="M298">
        <v>90.449501040000001</v>
      </c>
      <c r="N298">
        <v>0</v>
      </c>
      <c r="O298">
        <v>9.9703674981093116E-3</v>
      </c>
      <c r="P298">
        <v>0.01</v>
      </c>
      <c r="Q298">
        <v>0</v>
      </c>
      <c r="R298">
        <v>9.9962895687149764E-3</v>
      </c>
      <c r="S298">
        <v>0</v>
      </c>
      <c r="T298">
        <v>0</v>
      </c>
      <c r="U298">
        <v>1</v>
      </c>
      <c r="V298">
        <v>10</v>
      </c>
      <c r="W298">
        <v>0</v>
      </c>
      <c r="X298">
        <v>0.27581646110350283</v>
      </c>
      <c r="Y298">
        <v>0.23116552971257731</v>
      </c>
      <c r="Z298">
        <v>372</v>
      </c>
      <c r="AA298">
        <v>738.67</v>
      </c>
      <c r="AB298">
        <v>2198</v>
      </c>
      <c r="AC298">
        <v>55173</v>
      </c>
      <c r="AD298">
        <v>672</v>
      </c>
      <c r="AE298">
        <v>0.28000000000000003</v>
      </c>
      <c r="AF298">
        <v>1.53</v>
      </c>
      <c r="AG298">
        <v>3</v>
      </c>
      <c r="AH298">
        <v>0.11</v>
      </c>
      <c r="AI298">
        <v>3.36</v>
      </c>
      <c r="AJ298">
        <v>3.39</v>
      </c>
      <c r="AK298">
        <v>0.06</v>
      </c>
      <c r="AL298">
        <v>100</v>
      </c>
      <c r="AM298">
        <v>-0.68</v>
      </c>
      <c r="AN298">
        <v>0.05</v>
      </c>
      <c r="AO298">
        <v>1.96</v>
      </c>
      <c r="AP298" t="s">
        <v>326</v>
      </c>
    </row>
    <row r="299" spans="1:42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>
        <v>84.84</v>
      </c>
      <c r="N299" t="s">
        <v>675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>
        <v>378</v>
      </c>
      <c r="AA299">
        <v>604</v>
      </c>
      <c r="AB299">
        <v>2137</v>
      </c>
      <c r="AC299">
        <v>54439</v>
      </c>
      <c r="AD299">
        <v>502</v>
      </c>
      <c r="AE299">
        <v>0.27</v>
      </c>
      <c r="AF299">
        <v>1.53</v>
      </c>
      <c r="AG299">
        <v>3</v>
      </c>
      <c r="AH299">
        <v>0.09</v>
      </c>
      <c r="AI299">
        <v>3.36</v>
      </c>
      <c r="AJ299">
        <v>3.45</v>
      </c>
      <c r="AK299">
        <v>0.06</v>
      </c>
      <c r="AL299">
        <v>100</v>
      </c>
      <c r="AM299">
        <v>-0.68</v>
      </c>
      <c r="AN299">
        <v>0.04</v>
      </c>
      <c r="AO299">
        <v>1.93</v>
      </c>
    </row>
    <row r="300" spans="1:42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>
        <v>80.63</v>
      </c>
      <c r="N300" t="s">
        <v>675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>
        <v>390</v>
      </c>
      <c r="AA300">
        <v>591</v>
      </c>
      <c r="AB300">
        <v>2204</v>
      </c>
      <c r="AC300">
        <v>47545</v>
      </c>
      <c r="AD300">
        <v>530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3.46</v>
      </c>
      <c r="AK300">
        <v>0.06</v>
      </c>
      <c r="AL300">
        <v>100</v>
      </c>
      <c r="AM300">
        <v>-0.68</v>
      </c>
      <c r="AN300">
        <v>0.05</v>
      </c>
      <c r="AO300">
        <v>1.91</v>
      </c>
    </row>
    <row r="301" spans="1:42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>
        <v>419.05</v>
      </c>
      <c r="N301" t="s">
        <v>675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>
        <v>8</v>
      </c>
      <c r="AA301">
        <v>1148</v>
      </c>
      <c r="AB301">
        <v>2159</v>
      </c>
      <c r="AC301">
        <v>37685</v>
      </c>
      <c r="AD301">
        <v>660</v>
      </c>
      <c r="AE301">
        <v>0.3</v>
      </c>
      <c r="AF301">
        <v>1.49</v>
      </c>
      <c r="AG301">
        <v>3.81</v>
      </c>
      <c r="AH301">
        <v>0.13</v>
      </c>
      <c r="AI301">
        <v>4.8099999999999996</v>
      </c>
      <c r="AJ301">
        <v>2.12</v>
      </c>
      <c r="AK301">
        <v>0.24</v>
      </c>
      <c r="AL301">
        <v>69</v>
      </c>
      <c r="AM301">
        <v>0.49</v>
      </c>
      <c r="AN301">
        <v>0.37</v>
      </c>
      <c r="AO301">
        <v>2.62</v>
      </c>
    </row>
    <row r="302" spans="1:42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>
        <v>397.41</v>
      </c>
      <c r="N302" t="s">
        <v>675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>
        <v>15</v>
      </c>
      <c r="AA302">
        <v>1140</v>
      </c>
      <c r="AB302">
        <v>2179</v>
      </c>
      <c r="AC302">
        <v>37923</v>
      </c>
      <c r="AD302">
        <v>662</v>
      </c>
      <c r="AE302">
        <v>0.3</v>
      </c>
      <c r="AF302">
        <v>1.49</v>
      </c>
      <c r="AG302">
        <v>3.99</v>
      </c>
      <c r="AH302">
        <v>0.13</v>
      </c>
      <c r="AI302">
        <v>4.93</v>
      </c>
      <c r="AJ302">
        <v>2.2200000000000002</v>
      </c>
      <c r="AK302">
        <v>0.24</v>
      </c>
      <c r="AL302">
        <v>73</v>
      </c>
      <c r="AM302">
        <v>0.41</v>
      </c>
      <c r="AN302">
        <v>0.34</v>
      </c>
      <c r="AO302">
        <v>2.6</v>
      </c>
    </row>
    <row r="303" spans="1:42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>
        <v>387.19</v>
      </c>
      <c r="N303" t="s">
        <v>675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>
        <v>22</v>
      </c>
      <c r="AA303">
        <v>1134</v>
      </c>
      <c r="AB303">
        <v>2179</v>
      </c>
      <c r="AC303">
        <v>37923</v>
      </c>
      <c r="AD303">
        <v>692</v>
      </c>
      <c r="AE303">
        <v>0.3</v>
      </c>
      <c r="AF303">
        <v>1.49</v>
      </c>
      <c r="AG303">
        <v>4.08</v>
      </c>
      <c r="AH303">
        <v>0.13</v>
      </c>
      <c r="AI303">
        <v>5.0599999999999996</v>
      </c>
      <c r="AJ303">
        <v>2.25</v>
      </c>
      <c r="AK303">
        <v>0.25</v>
      </c>
      <c r="AL303">
        <v>75</v>
      </c>
      <c r="AM303">
        <v>0.36</v>
      </c>
      <c r="AN303">
        <v>0.33</v>
      </c>
      <c r="AO303">
        <v>2.59</v>
      </c>
    </row>
    <row r="304" spans="1:42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>
        <v>139.71</v>
      </c>
      <c r="N304" t="s">
        <v>675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>
        <v>33</v>
      </c>
      <c r="AA304">
        <v>1120</v>
      </c>
      <c r="AB304">
        <v>2179</v>
      </c>
      <c r="AC304">
        <v>37923</v>
      </c>
      <c r="AD304">
        <v>817</v>
      </c>
      <c r="AE304">
        <v>0.27</v>
      </c>
      <c r="AF304">
        <v>1.49</v>
      </c>
      <c r="AG304">
        <v>4.8</v>
      </c>
      <c r="AH304">
        <v>0.12</v>
      </c>
      <c r="AI304">
        <v>6.03</v>
      </c>
      <c r="AJ304">
        <v>2.91</v>
      </c>
      <c r="AK304">
        <v>0.28999999999999998</v>
      </c>
      <c r="AL304">
        <v>77</v>
      </c>
      <c r="AM304">
        <v>-0.1</v>
      </c>
      <c r="AN304">
        <v>0.21</v>
      </c>
      <c r="AO304">
        <v>2.15</v>
      </c>
    </row>
    <row r="305" spans="1:41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>
        <v>126.04</v>
      </c>
      <c r="N305" t="s">
        <v>675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>
        <v>49</v>
      </c>
      <c r="AA305">
        <v>1104</v>
      </c>
      <c r="AB305">
        <v>2199</v>
      </c>
      <c r="AC305">
        <v>41223</v>
      </c>
      <c r="AD305">
        <v>865</v>
      </c>
      <c r="AE305">
        <v>0.26</v>
      </c>
      <c r="AF305">
        <v>1.49</v>
      </c>
      <c r="AG305">
        <v>5.23</v>
      </c>
      <c r="AH305">
        <v>0.12</v>
      </c>
      <c r="AI305">
        <v>6.53</v>
      </c>
      <c r="AJ305">
        <v>3.16</v>
      </c>
      <c r="AK305">
        <v>0.31</v>
      </c>
      <c r="AL305">
        <v>86</v>
      </c>
      <c r="AM305">
        <v>-0.35</v>
      </c>
      <c r="AN305">
        <v>0.14000000000000001</v>
      </c>
      <c r="AO305">
        <v>2.1</v>
      </c>
    </row>
    <row r="306" spans="1:41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>
        <v>115.49</v>
      </c>
      <c r="N306" t="s">
        <v>675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>
        <v>81</v>
      </c>
      <c r="AA306">
        <v>1072</v>
      </c>
      <c r="AB306">
        <v>2212</v>
      </c>
      <c r="AC306">
        <v>44561</v>
      </c>
      <c r="AD306">
        <v>902</v>
      </c>
      <c r="AE306">
        <v>0.26</v>
      </c>
      <c r="AF306">
        <v>1.5</v>
      </c>
      <c r="AG306">
        <v>5.64</v>
      </c>
      <c r="AH306">
        <v>0.12</v>
      </c>
      <c r="AI306">
        <v>7.04</v>
      </c>
      <c r="AJ306">
        <v>3.39</v>
      </c>
      <c r="AK306">
        <v>0.33</v>
      </c>
      <c r="AL306">
        <v>94</v>
      </c>
      <c r="AM306">
        <v>-0.57999999999999996</v>
      </c>
      <c r="AN306">
        <v>0.08</v>
      </c>
      <c r="AO306">
        <v>2.06</v>
      </c>
    </row>
    <row r="307" spans="1:41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>
        <v>102.36</v>
      </c>
      <c r="N307" t="s">
        <v>675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>
        <v>111</v>
      </c>
      <c r="AA307">
        <v>1042</v>
      </c>
      <c r="AB307">
        <v>2129</v>
      </c>
      <c r="AC307">
        <v>76167</v>
      </c>
      <c r="AD307">
        <v>952</v>
      </c>
      <c r="AE307">
        <v>0.25</v>
      </c>
      <c r="AF307">
        <v>1.5</v>
      </c>
      <c r="AG307">
        <v>6.07</v>
      </c>
      <c r="AH307">
        <v>0.12</v>
      </c>
      <c r="AI307">
        <v>7.48</v>
      </c>
      <c r="AJ307">
        <v>3.55</v>
      </c>
      <c r="AK307">
        <v>0.36</v>
      </c>
      <c r="AL307">
        <v>100</v>
      </c>
      <c r="AM307">
        <v>-0.69</v>
      </c>
      <c r="AN307">
        <v>0.05</v>
      </c>
      <c r="AO307">
        <v>2.0099999999999998</v>
      </c>
    </row>
    <row r="308" spans="1:41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>
        <v>35.86</v>
      </c>
      <c r="N308" t="s">
        <v>675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>
        <v>243</v>
      </c>
      <c r="AA308">
        <v>913</v>
      </c>
      <c r="AB308">
        <v>2098</v>
      </c>
      <c r="AC308">
        <v>103444</v>
      </c>
      <c r="AD308">
        <v>1071</v>
      </c>
      <c r="AE308">
        <v>0.27</v>
      </c>
      <c r="AF308">
        <v>1.52</v>
      </c>
      <c r="AG308">
        <v>9.7799999999999994</v>
      </c>
      <c r="AH308">
        <v>0.11</v>
      </c>
      <c r="AI308">
        <v>9.8699999999999992</v>
      </c>
      <c r="AJ308">
        <v>3.46</v>
      </c>
      <c r="AK308">
        <v>0.71</v>
      </c>
      <c r="AL308">
        <v>100</v>
      </c>
      <c r="AM308">
        <v>-0.82</v>
      </c>
      <c r="AN308">
        <v>0.04</v>
      </c>
      <c r="AO308">
        <v>1.55</v>
      </c>
    </row>
    <row r="309" spans="1:41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>
        <v>241.83</v>
      </c>
      <c r="N309" t="s">
        <v>675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>
        <v>28</v>
      </c>
      <c r="AA309">
        <v>1127</v>
      </c>
      <c r="AB309">
        <v>2180</v>
      </c>
      <c r="AC309">
        <v>38276</v>
      </c>
      <c r="AD309">
        <v>605</v>
      </c>
      <c r="AE309">
        <v>0.31</v>
      </c>
      <c r="AF309">
        <v>1.49</v>
      </c>
      <c r="AG309">
        <v>3.72</v>
      </c>
      <c r="AH309">
        <v>0.13</v>
      </c>
      <c r="AI309">
        <v>4.53</v>
      </c>
      <c r="AJ309">
        <v>1.9</v>
      </c>
      <c r="AK309">
        <v>0.23</v>
      </c>
      <c r="AL309">
        <v>75</v>
      </c>
      <c r="AM309">
        <v>0.59</v>
      </c>
      <c r="AN309">
        <v>0.38</v>
      </c>
      <c r="AO309">
        <v>2.38</v>
      </c>
    </row>
    <row r="310" spans="1:41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>
        <v>232.15</v>
      </c>
      <c r="N310" t="s">
        <v>675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>
        <v>35</v>
      </c>
      <c r="AA310">
        <v>1120</v>
      </c>
      <c r="AB310">
        <v>2200</v>
      </c>
      <c r="AC310">
        <v>39973</v>
      </c>
      <c r="AD310">
        <v>613</v>
      </c>
      <c r="AE310">
        <v>0.31</v>
      </c>
      <c r="AF310">
        <v>1.49</v>
      </c>
      <c r="AG310">
        <v>3.8</v>
      </c>
      <c r="AH310">
        <v>0.13</v>
      </c>
      <c r="AI310">
        <v>4.66</v>
      </c>
      <c r="AJ310">
        <v>1.95</v>
      </c>
      <c r="AK310">
        <v>0.23</v>
      </c>
      <c r="AL310">
        <v>78</v>
      </c>
      <c r="AM310">
        <v>0.53</v>
      </c>
      <c r="AN310">
        <v>0.37</v>
      </c>
      <c r="AO310">
        <v>2.37</v>
      </c>
    </row>
    <row r="311" spans="1:41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>
        <v>25.96</v>
      </c>
      <c r="N311" t="s">
        <v>675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>
        <v>48</v>
      </c>
      <c r="AA311">
        <v>304</v>
      </c>
      <c r="AB311">
        <v>2224</v>
      </c>
      <c r="AC311">
        <v>43789</v>
      </c>
      <c r="AD311">
        <v>488</v>
      </c>
      <c r="AE311">
        <v>0.31</v>
      </c>
      <c r="AF311">
        <v>1.46</v>
      </c>
      <c r="AG311">
        <v>2.2799999999999998</v>
      </c>
      <c r="AH311">
        <v>0.12</v>
      </c>
      <c r="AI311">
        <v>2.59</v>
      </c>
      <c r="AJ311">
        <v>0.67</v>
      </c>
      <c r="AK311">
        <v>0.14000000000000001</v>
      </c>
      <c r="AL311">
        <v>100</v>
      </c>
      <c r="AM311">
        <v>1.1000000000000001</v>
      </c>
      <c r="AN311">
        <v>0.53</v>
      </c>
      <c r="AO311">
        <v>1.41</v>
      </c>
    </row>
    <row r="312" spans="1:41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>
        <v>22.96</v>
      </c>
      <c r="N312" t="s">
        <v>675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>
        <v>57</v>
      </c>
      <c r="AA312">
        <v>444</v>
      </c>
      <c r="AB312">
        <v>2204</v>
      </c>
      <c r="AC312">
        <v>44076</v>
      </c>
      <c r="AD312">
        <v>461</v>
      </c>
      <c r="AE312">
        <v>0.32</v>
      </c>
      <c r="AF312">
        <v>1.48</v>
      </c>
      <c r="AG312">
        <v>2.57</v>
      </c>
      <c r="AH312">
        <v>0.13</v>
      </c>
      <c r="AI312">
        <v>5.85</v>
      </c>
      <c r="AJ312">
        <v>1.32</v>
      </c>
      <c r="AK312">
        <v>0.4</v>
      </c>
      <c r="AL312">
        <v>40</v>
      </c>
      <c r="AM312">
        <v>1.17</v>
      </c>
      <c r="AN312">
        <v>0.57999999999999996</v>
      </c>
      <c r="AO312">
        <v>1.36</v>
      </c>
    </row>
    <row r="313" spans="1:41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>
        <v>141.26</v>
      </c>
      <c r="N313" t="s">
        <v>675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>
        <v>55</v>
      </c>
      <c r="AA313">
        <v>1100</v>
      </c>
      <c r="AB313">
        <v>2213</v>
      </c>
      <c r="AC313">
        <v>44146</v>
      </c>
      <c r="AD313">
        <v>735</v>
      </c>
      <c r="AE313">
        <v>0.3</v>
      </c>
      <c r="AF313">
        <v>1.51</v>
      </c>
      <c r="AG313">
        <v>4.78</v>
      </c>
      <c r="AH313">
        <v>0.14000000000000001</v>
      </c>
      <c r="AI313">
        <v>5.83</v>
      </c>
      <c r="AJ313">
        <v>2.7</v>
      </c>
      <c r="AK313">
        <v>0.26</v>
      </c>
      <c r="AL313">
        <v>98</v>
      </c>
      <c r="AM313">
        <v>-0.13</v>
      </c>
      <c r="AN313">
        <v>0.17</v>
      </c>
      <c r="AO313">
        <v>2.15</v>
      </c>
    </row>
    <row r="314" spans="1:41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>
        <v>36.54</v>
      </c>
      <c r="N314" t="s">
        <v>675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>
        <v>73</v>
      </c>
      <c r="AA314">
        <v>988</v>
      </c>
      <c r="AB314">
        <v>2213</v>
      </c>
      <c r="AC314">
        <v>44146</v>
      </c>
      <c r="AD314">
        <v>811</v>
      </c>
      <c r="AE314">
        <v>0.28999999999999998</v>
      </c>
      <c r="AF314">
        <v>1.53</v>
      </c>
      <c r="AG314">
        <v>4.33</v>
      </c>
      <c r="AH314">
        <v>0.13</v>
      </c>
      <c r="AI314">
        <v>6.01</v>
      </c>
      <c r="AJ314">
        <v>3.24</v>
      </c>
      <c r="AK314">
        <v>0.23</v>
      </c>
      <c r="AL314">
        <v>100</v>
      </c>
      <c r="AM314">
        <v>-0.45</v>
      </c>
      <c r="AN314">
        <v>0.09</v>
      </c>
      <c r="AO314">
        <v>1.56</v>
      </c>
    </row>
    <row r="315" spans="1:41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>
        <v>17.43</v>
      </c>
      <c r="N315" t="s">
        <v>675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>
        <v>103</v>
      </c>
      <c r="AA315">
        <v>816</v>
      </c>
      <c r="AB315">
        <v>2156</v>
      </c>
      <c r="AC315">
        <v>67647</v>
      </c>
      <c r="AD315">
        <v>678</v>
      </c>
      <c r="AE315">
        <v>0.28999999999999998</v>
      </c>
      <c r="AF315">
        <v>1.53</v>
      </c>
      <c r="AG315">
        <v>3.84</v>
      </c>
      <c r="AH315">
        <v>0.14000000000000001</v>
      </c>
      <c r="AI315">
        <v>5.63</v>
      </c>
      <c r="AJ315">
        <v>3.33</v>
      </c>
      <c r="AK315">
        <v>0.18</v>
      </c>
      <c r="AL315">
        <v>100</v>
      </c>
      <c r="AM315">
        <v>-0.6</v>
      </c>
      <c r="AN315">
        <v>0.05</v>
      </c>
      <c r="AO315">
        <v>1.24</v>
      </c>
    </row>
    <row r="316" spans="1:41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>
        <v>15.61</v>
      </c>
      <c r="N316" t="s">
        <v>675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>
        <v>151</v>
      </c>
      <c r="AA316">
        <v>909</v>
      </c>
      <c r="AB316">
        <v>2195</v>
      </c>
      <c r="AC316">
        <v>55575</v>
      </c>
      <c r="AD316">
        <v>954</v>
      </c>
      <c r="AE316">
        <v>0.28999999999999998</v>
      </c>
      <c r="AF316">
        <v>1.53</v>
      </c>
      <c r="AG316">
        <v>5.23</v>
      </c>
      <c r="AH316">
        <v>0.12</v>
      </c>
      <c r="AI316">
        <v>6.06</v>
      </c>
      <c r="AJ316">
        <v>3.33</v>
      </c>
      <c r="AK316">
        <v>0.22</v>
      </c>
      <c r="AL316">
        <v>100</v>
      </c>
      <c r="AM316">
        <v>-0.62</v>
      </c>
      <c r="AN316">
        <v>0.04</v>
      </c>
      <c r="AO316">
        <v>1.19</v>
      </c>
    </row>
    <row r="317" spans="1:41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>
        <v>4.16</v>
      </c>
      <c r="N317" t="s">
        <v>675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>
        <v>208</v>
      </c>
      <c r="AA317">
        <v>850</v>
      </c>
      <c r="AB317">
        <v>2088</v>
      </c>
      <c r="AC317">
        <v>106995</v>
      </c>
      <c r="AD317">
        <v>1015</v>
      </c>
      <c r="AE317">
        <v>0.28999999999999998</v>
      </c>
      <c r="AF317">
        <v>1.53</v>
      </c>
      <c r="AG317">
        <v>6.9</v>
      </c>
      <c r="AH317">
        <v>0.15</v>
      </c>
      <c r="AI317">
        <v>4.4400000000000004</v>
      </c>
      <c r="AJ317">
        <v>3.33</v>
      </c>
      <c r="AK317">
        <v>0.06</v>
      </c>
      <c r="AL317">
        <v>100</v>
      </c>
      <c r="AM317">
        <v>-0.61</v>
      </c>
      <c r="AN317">
        <v>0.04</v>
      </c>
      <c r="AO317">
        <v>0.62</v>
      </c>
    </row>
    <row r="318" spans="1:41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>
        <v>83.32</v>
      </c>
      <c r="N318" t="s">
        <v>675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>
        <v>76</v>
      </c>
      <c r="AA318">
        <v>1076</v>
      </c>
      <c r="AB318">
        <v>2229</v>
      </c>
      <c r="AC318">
        <v>52024</v>
      </c>
      <c r="AD318">
        <v>780</v>
      </c>
      <c r="AE318">
        <v>0.28999999999999998</v>
      </c>
      <c r="AF318">
        <v>1.52</v>
      </c>
      <c r="AG318">
        <v>5.67</v>
      </c>
      <c r="AH318">
        <v>0.14000000000000001</v>
      </c>
      <c r="AI318">
        <v>6.18</v>
      </c>
      <c r="AJ318">
        <v>2.82</v>
      </c>
      <c r="AK318">
        <v>0.27</v>
      </c>
      <c r="AL318">
        <v>100</v>
      </c>
      <c r="AM318">
        <v>-0.3</v>
      </c>
      <c r="AN318">
        <v>0.12</v>
      </c>
      <c r="AO318">
        <v>1.92</v>
      </c>
    </row>
    <row r="319" spans="1:41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>
        <v>40.86</v>
      </c>
      <c r="N319" t="s">
        <v>675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>
        <v>99</v>
      </c>
      <c r="AA319">
        <v>1053</v>
      </c>
      <c r="AB319">
        <v>2229</v>
      </c>
      <c r="AC319">
        <v>52024</v>
      </c>
      <c r="AD319">
        <v>974</v>
      </c>
      <c r="AE319">
        <v>0.28999999999999998</v>
      </c>
      <c r="AF319">
        <v>1.53</v>
      </c>
      <c r="AG319">
        <v>5.56</v>
      </c>
      <c r="AH319">
        <v>0.15</v>
      </c>
      <c r="AI319">
        <v>7.93</v>
      </c>
      <c r="AJ319">
        <v>3.33</v>
      </c>
      <c r="AK319">
        <v>0.38</v>
      </c>
      <c r="AL319">
        <v>100</v>
      </c>
      <c r="AM319">
        <v>-0.46</v>
      </c>
      <c r="AN319">
        <v>0.06</v>
      </c>
      <c r="AO319">
        <v>1.61</v>
      </c>
    </row>
    <row r="320" spans="1:41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>
        <v>32.54</v>
      </c>
      <c r="N320" t="s">
        <v>675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>
        <v>165</v>
      </c>
      <c r="AA320">
        <v>988</v>
      </c>
      <c r="AB320">
        <v>2177</v>
      </c>
      <c r="AC320">
        <v>78534</v>
      </c>
      <c r="AD320">
        <v>993</v>
      </c>
      <c r="AE320">
        <v>0.28999999999999998</v>
      </c>
      <c r="AF320">
        <v>1.53</v>
      </c>
      <c r="AG320">
        <v>6.2</v>
      </c>
      <c r="AH320">
        <v>0.15</v>
      </c>
      <c r="AI320">
        <v>8.9</v>
      </c>
      <c r="AJ320">
        <v>3.33</v>
      </c>
      <c r="AK320">
        <v>0.46</v>
      </c>
      <c r="AL320">
        <v>100</v>
      </c>
      <c r="AM320">
        <v>-0.53</v>
      </c>
      <c r="AN320">
        <v>0.04</v>
      </c>
      <c r="AO320">
        <v>1.51</v>
      </c>
    </row>
    <row r="321" spans="1:41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>
        <v>3.62</v>
      </c>
      <c r="N321" t="s">
        <v>675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>
        <v>193</v>
      </c>
      <c r="AA321">
        <v>550</v>
      </c>
      <c r="AB321">
        <v>2177</v>
      </c>
      <c r="AC321">
        <v>78534</v>
      </c>
      <c r="AD321">
        <v>924</v>
      </c>
      <c r="AE321">
        <v>0.28999999999999998</v>
      </c>
      <c r="AF321">
        <v>1.53</v>
      </c>
      <c r="AG321">
        <v>5.72</v>
      </c>
      <c r="AH321">
        <v>0.15</v>
      </c>
      <c r="AI321">
        <v>11.27</v>
      </c>
      <c r="AJ321">
        <v>3.33</v>
      </c>
      <c r="AK321">
        <v>0.54</v>
      </c>
      <c r="AL321">
        <v>100</v>
      </c>
      <c r="AM321">
        <v>-0.47</v>
      </c>
      <c r="AN321">
        <v>0.03</v>
      </c>
      <c r="AO321">
        <v>0.56000000000000005</v>
      </c>
    </row>
    <row r="322" spans="1:41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>
        <v>31.73</v>
      </c>
      <c r="N322" t="s">
        <v>675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>
        <v>96</v>
      </c>
      <c r="AA322">
        <v>462</v>
      </c>
      <c r="AB322">
        <v>2229</v>
      </c>
      <c r="AC322">
        <v>52024</v>
      </c>
      <c r="AD322">
        <v>633</v>
      </c>
      <c r="AE322">
        <v>0.28000000000000003</v>
      </c>
      <c r="AF322">
        <v>1.51</v>
      </c>
      <c r="AG322">
        <v>6.55</v>
      </c>
      <c r="AH322">
        <v>0.13</v>
      </c>
      <c r="AI322">
        <v>4.3</v>
      </c>
      <c r="AJ322">
        <v>2.48</v>
      </c>
      <c r="AK322">
        <v>0.15</v>
      </c>
      <c r="AL322">
        <v>100</v>
      </c>
      <c r="AM322">
        <v>-0.3</v>
      </c>
      <c r="AN322">
        <v>0.13</v>
      </c>
      <c r="AO322">
        <v>1.5</v>
      </c>
    </row>
    <row r="323" spans="1:41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>
        <v>10.95</v>
      </c>
      <c r="N323" t="s">
        <v>675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>
        <v>384</v>
      </c>
      <c r="AA323">
        <v>772</v>
      </c>
      <c r="AB323">
        <v>2111</v>
      </c>
      <c r="AC323">
        <v>111095</v>
      </c>
      <c r="AD323">
        <v>1129</v>
      </c>
      <c r="AE323">
        <v>0.28000000000000003</v>
      </c>
      <c r="AF323">
        <v>1.52</v>
      </c>
      <c r="AG323">
        <v>16.02</v>
      </c>
      <c r="AH323">
        <v>0.1</v>
      </c>
      <c r="AI323">
        <v>9.6300000000000008</v>
      </c>
      <c r="AJ323">
        <v>3.35</v>
      </c>
      <c r="AK323">
        <v>0.79</v>
      </c>
      <c r="AL323">
        <v>100</v>
      </c>
      <c r="AM323">
        <v>-0.98</v>
      </c>
      <c r="AN323">
        <v>0.03</v>
      </c>
      <c r="AO323">
        <v>1.04</v>
      </c>
    </row>
    <row r="324" spans="1:41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>
        <v>4.2699999999999996</v>
      </c>
      <c r="N324" t="s">
        <v>675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>
        <v>53</v>
      </c>
      <c r="AA324">
        <v>500</v>
      </c>
      <c r="AB324">
        <v>2095</v>
      </c>
      <c r="AC324">
        <v>37871</v>
      </c>
      <c r="AD324">
        <v>420</v>
      </c>
      <c r="AE324">
        <v>0.3</v>
      </c>
      <c r="AF324">
        <v>1.52</v>
      </c>
      <c r="AG324">
        <v>2.27</v>
      </c>
      <c r="AH324">
        <v>0.12</v>
      </c>
      <c r="AI324">
        <v>5.94</v>
      </c>
      <c r="AJ324">
        <v>1.88</v>
      </c>
      <c r="AK324">
        <v>0.37</v>
      </c>
      <c r="AL324">
        <v>100</v>
      </c>
      <c r="AM324">
        <v>0.4</v>
      </c>
      <c r="AN324">
        <v>0.34</v>
      </c>
      <c r="AO324">
        <v>0.63</v>
      </c>
    </row>
    <row r="325" spans="1:41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>
        <v>3.88</v>
      </c>
      <c r="N325" t="s">
        <v>675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>
        <v>66</v>
      </c>
      <c r="AA325">
        <v>486</v>
      </c>
      <c r="AB325">
        <v>2140</v>
      </c>
      <c r="AC325">
        <v>46607</v>
      </c>
      <c r="AD325">
        <v>459</v>
      </c>
      <c r="AE325">
        <v>0.3</v>
      </c>
      <c r="AF325">
        <v>1.52</v>
      </c>
      <c r="AG325">
        <v>2.31</v>
      </c>
      <c r="AH325">
        <v>0.12</v>
      </c>
      <c r="AI325">
        <v>6.14</v>
      </c>
      <c r="AJ325">
        <v>1.79</v>
      </c>
      <c r="AK325">
        <v>0.37</v>
      </c>
      <c r="AL325">
        <v>100</v>
      </c>
      <c r="AM325">
        <v>0.19</v>
      </c>
      <c r="AN325">
        <v>0.33</v>
      </c>
      <c r="AO325">
        <v>0.59</v>
      </c>
    </row>
    <row r="326" spans="1:41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>
        <v>13.98</v>
      </c>
      <c r="N326" t="s">
        <v>675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>
        <v>34</v>
      </c>
      <c r="AA326">
        <v>736</v>
      </c>
      <c r="AB326">
        <v>2095</v>
      </c>
      <c r="AC326">
        <v>37871</v>
      </c>
      <c r="AD326">
        <v>457</v>
      </c>
      <c r="AE326">
        <v>0.3</v>
      </c>
      <c r="AF326">
        <v>1.53</v>
      </c>
      <c r="AG326">
        <v>5.53</v>
      </c>
      <c r="AH326">
        <v>0.11</v>
      </c>
      <c r="AI326">
        <v>15.11</v>
      </c>
      <c r="AJ326">
        <v>1.93</v>
      </c>
      <c r="AK326">
        <v>1.08</v>
      </c>
      <c r="AL326">
        <v>100</v>
      </c>
      <c r="AM326">
        <v>-0.48</v>
      </c>
      <c r="AN326">
        <v>0.14000000000000001</v>
      </c>
      <c r="AO326">
        <v>1.1499999999999999</v>
      </c>
    </row>
    <row r="327" spans="1:41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>
        <v>13.58</v>
      </c>
      <c r="N327" t="s">
        <v>675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>
        <v>48</v>
      </c>
      <c r="AA327">
        <v>721</v>
      </c>
      <c r="AB327">
        <v>2140</v>
      </c>
      <c r="AC327">
        <v>46607</v>
      </c>
      <c r="AD327">
        <v>481</v>
      </c>
      <c r="AE327">
        <v>0.3</v>
      </c>
      <c r="AF327">
        <v>1.53</v>
      </c>
      <c r="AG327">
        <v>5.65</v>
      </c>
      <c r="AH327">
        <v>0.11</v>
      </c>
      <c r="AI327">
        <v>15.49</v>
      </c>
      <c r="AJ327">
        <v>1.93</v>
      </c>
      <c r="AK327">
        <v>1.1100000000000001</v>
      </c>
      <c r="AL327">
        <v>100</v>
      </c>
      <c r="AM327">
        <v>-0.54</v>
      </c>
      <c r="AN327">
        <v>0.13</v>
      </c>
      <c r="AO327">
        <v>1.1299999999999999</v>
      </c>
    </row>
    <row r="328" spans="1:41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>
        <v>6.94</v>
      </c>
      <c r="N328" t="s">
        <v>675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>
        <v>127</v>
      </c>
      <c r="AA328">
        <v>642</v>
      </c>
      <c r="AB328">
        <v>2140</v>
      </c>
      <c r="AC328">
        <v>46607</v>
      </c>
      <c r="AD328">
        <v>485</v>
      </c>
      <c r="AE328">
        <v>0.3</v>
      </c>
      <c r="AF328">
        <v>1.53</v>
      </c>
      <c r="AG328">
        <v>6.27</v>
      </c>
      <c r="AH328">
        <v>0.11</v>
      </c>
      <c r="AI328">
        <v>17.510000000000002</v>
      </c>
      <c r="AJ328">
        <v>1.96</v>
      </c>
      <c r="AK328">
        <v>1.27</v>
      </c>
      <c r="AL328">
        <v>100</v>
      </c>
      <c r="AM328">
        <v>-0.77</v>
      </c>
      <c r="AN328">
        <v>0.05</v>
      </c>
      <c r="AO328">
        <v>0.84</v>
      </c>
    </row>
    <row r="329" spans="1:41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>
        <v>10.95</v>
      </c>
      <c r="N329" t="s">
        <v>675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>
        <v>380</v>
      </c>
      <c r="AA329">
        <v>775</v>
      </c>
      <c r="AB329">
        <v>2111</v>
      </c>
      <c r="AC329">
        <v>111095</v>
      </c>
      <c r="AD329">
        <v>1158</v>
      </c>
      <c r="AE329">
        <v>0.28000000000000003</v>
      </c>
      <c r="AF329">
        <v>1.53</v>
      </c>
      <c r="AG329">
        <v>16.12</v>
      </c>
      <c r="AH329">
        <v>0.1</v>
      </c>
      <c r="AI329">
        <v>9.16</v>
      </c>
      <c r="AJ329">
        <v>3.35</v>
      </c>
      <c r="AK329">
        <v>0.78</v>
      </c>
      <c r="AL329">
        <v>100</v>
      </c>
      <c r="AM329">
        <v>-0.98</v>
      </c>
      <c r="AN329">
        <v>0.03</v>
      </c>
      <c r="AO329">
        <v>1.04</v>
      </c>
    </row>
    <row r="330" spans="1:41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>
        <v>45.39</v>
      </c>
      <c r="N330" t="s">
        <v>675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>
        <v>6</v>
      </c>
      <c r="AA330">
        <v>685</v>
      </c>
      <c r="AB330">
        <v>2141</v>
      </c>
      <c r="AC330">
        <v>37050</v>
      </c>
      <c r="AD330">
        <v>499</v>
      </c>
      <c r="AE330">
        <v>0.3</v>
      </c>
      <c r="AF330">
        <v>1.5</v>
      </c>
      <c r="AG330">
        <v>2.62</v>
      </c>
      <c r="AH330">
        <v>0.12</v>
      </c>
      <c r="AI330">
        <v>6.69</v>
      </c>
      <c r="AJ330">
        <v>1.51</v>
      </c>
      <c r="AK330">
        <v>0.42</v>
      </c>
      <c r="AL330">
        <v>99</v>
      </c>
      <c r="AM330">
        <v>0.27</v>
      </c>
      <c r="AN330">
        <v>0.35</v>
      </c>
      <c r="AO330">
        <v>1.66</v>
      </c>
    </row>
    <row r="331" spans="1:41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>
        <v>8.58</v>
      </c>
      <c r="N331" t="s">
        <v>675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>
        <v>139</v>
      </c>
      <c r="AA331">
        <v>459</v>
      </c>
      <c r="AB331">
        <v>2149</v>
      </c>
      <c r="AC331">
        <v>52302</v>
      </c>
      <c r="AD331">
        <v>556</v>
      </c>
      <c r="AE331">
        <v>0.3</v>
      </c>
      <c r="AF331">
        <v>1.49</v>
      </c>
      <c r="AG331">
        <v>3.77</v>
      </c>
      <c r="AH331">
        <v>0.11</v>
      </c>
      <c r="AI331">
        <v>10.63</v>
      </c>
      <c r="AJ331">
        <v>1.75</v>
      </c>
      <c r="AK331">
        <v>0.69</v>
      </c>
      <c r="AL331">
        <v>100</v>
      </c>
      <c r="AM331">
        <v>-0.78</v>
      </c>
      <c r="AN331">
        <v>0.05</v>
      </c>
      <c r="AO331">
        <v>0.93</v>
      </c>
    </row>
    <row r="332" spans="1:41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>
        <v>12.09</v>
      </c>
      <c r="N332" t="s">
        <v>675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>
        <v>55</v>
      </c>
      <c r="AA332">
        <v>635</v>
      </c>
      <c r="AB332">
        <v>2154</v>
      </c>
      <c r="AC332">
        <v>37978</v>
      </c>
      <c r="AD332">
        <v>585</v>
      </c>
      <c r="AE332">
        <v>0.3</v>
      </c>
      <c r="AF332">
        <v>1.53</v>
      </c>
      <c r="AG332">
        <v>3.98</v>
      </c>
      <c r="AH332">
        <v>0.11</v>
      </c>
      <c r="AI332">
        <v>10.9</v>
      </c>
      <c r="AJ332">
        <v>2.13</v>
      </c>
      <c r="AK332">
        <v>0.71</v>
      </c>
      <c r="AL332">
        <v>100</v>
      </c>
      <c r="AM332">
        <v>-0.65</v>
      </c>
      <c r="AN332">
        <v>0.09</v>
      </c>
      <c r="AO332">
        <v>1.08</v>
      </c>
    </row>
    <row r="333" spans="1:41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>
        <v>11</v>
      </c>
      <c r="N333" t="s">
        <v>675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>
        <v>7</v>
      </c>
      <c r="AA333">
        <v>42</v>
      </c>
      <c r="AB333">
        <v>2141</v>
      </c>
      <c r="AC333">
        <v>37050</v>
      </c>
      <c r="AD333">
        <v>384</v>
      </c>
      <c r="AE333">
        <v>0.33</v>
      </c>
      <c r="AF333">
        <v>1.45</v>
      </c>
      <c r="AG333">
        <v>0.96</v>
      </c>
      <c r="AH333">
        <v>0.13</v>
      </c>
      <c r="AI333">
        <v>1.52</v>
      </c>
      <c r="AJ333">
        <v>0.55000000000000004</v>
      </c>
      <c r="AK333">
        <v>0.11</v>
      </c>
      <c r="AL333">
        <v>7</v>
      </c>
      <c r="AM333">
        <v>2.11</v>
      </c>
      <c r="AN333">
        <v>0.85</v>
      </c>
      <c r="AO333">
        <v>1.04</v>
      </c>
    </row>
    <row r="334" spans="1:41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>
        <v>15.74</v>
      </c>
      <c r="N334" t="s">
        <v>675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>
        <v>20</v>
      </c>
      <c r="AA334">
        <v>270</v>
      </c>
      <c r="AB334">
        <v>2126</v>
      </c>
      <c r="AC334">
        <v>41591</v>
      </c>
      <c r="AD334">
        <v>568</v>
      </c>
      <c r="AE334">
        <v>0.28999999999999998</v>
      </c>
      <c r="AF334">
        <v>1.48</v>
      </c>
      <c r="AG334">
        <v>4.62</v>
      </c>
      <c r="AH334">
        <v>0.16</v>
      </c>
      <c r="AI334">
        <v>8.7200000000000006</v>
      </c>
      <c r="AJ334">
        <v>1.2</v>
      </c>
      <c r="AK334">
        <v>0.39</v>
      </c>
      <c r="AL334">
        <v>31</v>
      </c>
      <c r="AM334">
        <v>-0.56000000000000005</v>
      </c>
      <c r="AN334">
        <v>0.04</v>
      </c>
      <c r="AO334">
        <v>1.2</v>
      </c>
    </row>
    <row r="335" spans="1:41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>
        <v>6.62</v>
      </c>
      <c r="N335" t="s">
        <v>675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>
        <v>78</v>
      </c>
      <c r="AA335">
        <v>212</v>
      </c>
      <c r="AB335">
        <v>2209</v>
      </c>
      <c r="AC335">
        <v>61383</v>
      </c>
      <c r="AD335">
        <v>678</v>
      </c>
      <c r="AE335">
        <v>0.3</v>
      </c>
      <c r="AF335">
        <v>1.46</v>
      </c>
      <c r="AG335">
        <v>4.54</v>
      </c>
      <c r="AH335">
        <v>0.19</v>
      </c>
      <c r="AI335">
        <v>6.93</v>
      </c>
      <c r="AJ335">
        <v>1.1299999999999999</v>
      </c>
      <c r="AK335">
        <v>0.15</v>
      </c>
      <c r="AL335">
        <v>73</v>
      </c>
      <c r="AM335">
        <v>-0.43</v>
      </c>
      <c r="AN335">
        <v>0.04</v>
      </c>
      <c r="AO335">
        <v>0.82</v>
      </c>
    </row>
    <row r="336" spans="1:41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>
        <v>53.05</v>
      </c>
      <c r="N336" t="s">
        <v>675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>
        <v>7</v>
      </c>
      <c r="AA336">
        <v>852</v>
      </c>
      <c r="AB336">
        <v>2108</v>
      </c>
      <c r="AC336">
        <v>38350</v>
      </c>
      <c r="AD336">
        <v>574</v>
      </c>
      <c r="AE336">
        <v>0.28000000000000003</v>
      </c>
      <c r="AF336">
        <v>1.46</v>
      </c>
      <c r="AG336">
        <v>2.54</v>
      </c>
      <c r="AH336">
        <v>0.16</v>
      </c>
      <c r="AI336">
        <v>3.57</v>
      </c>
      <c r="AJ336">
        <v>1.9</v>
      </c>
      <c r="AK336">
        <v>0.08</v>
      </c>
      <c r="AL336">
        <v>3</v>
      </c>
      <c r="AM336">
        <v>0.79</v>
      </c>
      <c r="AN336">
        <v>0.42</v>
      </c>
      <c r="AO336">
        <v>1.72</v>
      </c>
    </row>
    <row r="337" spans="1:41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>
        <v>36.909999999999997</v>
      </c>
      <c r="N337" t="s">
        <v>675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>
        <v>8</v>
      </c>
      <c r="AA337">
        <v>850</v>
      </c>
      <c r="AB337">
        <v>2108</v>
      </c>
      <c r="AC337">
        <v>38350</v>
      </c>
      <c r="AD337">
        <v>626</v>
      </c>
      <c r="AE337">
        <v>0.25</v>
      </c>
      <c r="AF337">
        <v>1.47</v>
      </c>
      <c r="AG337">
        <v>3.26</v>
      </c>
      <c r="AH337">
        <v>0.17</v>
      </c>
      <c r="AI337">
        <v>4.5199999999999996</v>
      </c>
      <c r="AJ337">
        <v>2.52</v>
      </c>
      <c r="AK337">
        <v>0.06</v>
      </c>
      <c r="AL337">
        <v>5</v>
      </c>
      <c r="AM337">
        <v>0.19</v>
      </c>
      <c r="AN337">
        <v>0.24</v>
      </c>
      <c r="AO337">
        <v>1.57</v>
      </c>
    </row>
    <row r="338" spans="1:41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>
        <v>23.4</v>
      </c>
      <c r="N338" t="s">
        <v>675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>
        <v>40</v>
      </c>
      <c r="AA338">
        <v>819</v>
      </c>
      <c r="AB338">
        <v>2161</v>
      </c>
      <c r="AC338">
        <v>42787</v>
      </c>
      <c r="AD338">
        <v>653</v>
      </c>
      <c r="AE338">
        <v>0.23</v>
      </c>
      <c r="AF338">
        <v>1.47</v>
      </c>
      <c r="AG338">
        <v>3.87</v>
      </c>
      <c r="AH338">
        <v>0.18</v>
      </c>
      <c r="AI338">
        <v>5.19</v>
      </c>
      <c r="AJ338">
        <v>3.08</v>
      </c>
      <c r="AK338">
        <v>0.06</v>
      </c>
      <c r="AL338">
        <v>8</v>
      </c>
      <c r="AM338">
        <v>-0.1</v>
      </c>
      <c r="AN338">
        <v>0.14000000000000001</v>
      </c>
      <c r="AO338">
        <v>1.37</v>
      </c>
    </row>
    <row r="339" spans="1:41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>
        <v>7.64</v>
      </c>
      <c r="N339" t="s">
        <v>675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>
        <v>54</v>
      </c>
      <c r="AA339">
        <v>291</v>
      </c>
      <c r="AB339">
        <v>2161</v>
      </c>
      <c r="AC339">
        <v>42787</v>
      </c>
      <c r="AD339">
        <v>593</v>
      </c>
      <c r="AE339">
        <v>0.27</v>
      </c>
      <c r="AF339">
        <v>1.48</v>
      </c>
      <c r="AG339">
        <v>3.25</v>
      </c>
      <c r="AH339">
        <v>0.16</v>
      </c>
      <c r="AI339">
        <v>4.75</v>
      </c>
      <c r="AJ339">
        <v>2.02</v>
      </c>
      <c r="AK339">
        <v>0.06</v>
      </c>
      <c r="AL339">
        <v>0</v>
      </c>
      <c r="AM339">
        <v>-0.33</v>
      </c>
      <c r="AN339">
        <v>0.11</v>
      </c>
      <c r="AO339">
        <v>0.88</v>
      </c>
    </row>
    <row r="340" spans="1:41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>
        <v>21.15</v>
      </c>
      <c r="N340" t="s">
        <v>675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>
        <v>60</v>
      </c>
      <c r="AA340">
        <v>799</v>
      </c>
      <c r="AB340">
        <v>2161</v>
      </c>
      <c r="AC340">
        <v>42787</v>
      </c>
      <c r="AD340">
        <v>698</v>
      </c>
      <c r="AE340">
        <v>0.22</v>
      </c>
      <c r="AF340">
        <v>1.47</v>
      </c>
      <c r="AG340">
        <v>4.1900000000000004</v>
      </c>
      <c r="AH340">
        <v>0.19</v>
      </c>
      <c r="AI340">
        <v>5.59</v>
      </c>
      <c r="AJ340">
        <v>3.46</v>
      </c>
      <c r="AK340">
        <v>0.05</v>
      </c>
      <c r="AL340">
        <v>9</v>
      </c>
      <c r="AM340">
        <v>-0.32</v>
      </c>
      <c r="AN340">
        <v>7.0000000000000007E-2</v>
      </c>
      <c r="AO340">
        <v>1.33</v>
      </c>
    </row>
    <row r="341" spans="1:41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>
        <v>7.95</v>
      </c>
      <c r="N341" t="s">
        <v>675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>
        <v>54</v>
      </c>
      <c r="AA341">
        <v>290</v>
      </c>
      <c r="AB341">
        <v>2161</v>
      </c>
      <c r="AC341">
        <v>51821</v>
      </c>
      <c r="AD341">
        <v>558</v>
      </c>
      <c r="AE341">
        <v>0.28000000000000003</v>
      </c>
      <c r="AF341">
        <v>1.49</v>
      </c>
      <c r="AG341">
        <v>3.13</v>
      </c>
      <c r="AH341">
        <v>0.16</v>
      </c>
      <c r="AI341">
        <v>4.63</v>
      </c>
      <c r="AJ341">
        <v>2</v>
      </c>
      <c r="AK341">
        <v>0.06</v>
      </c>
      <c r="AL341">
        <v>0</v>
      </c>
      <c r="AM341">
        <v>-0.28999999999999998</v>
      </c>
      <c r="AN341">
        <v>0.12</v>
      </c>
      <c r="AO341">
        <v>0.9</v>
      </c>
    </row>
    <row r="342" spans="1:41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>
        <v>20.010000000000002</v>
      </c>
      <c r="N342" t="s">
        <v>675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>
        <v>93</v>
      </c>
      <c r="AA342">
        <v>765</v>
      </c>
      <c r="AB342">
        <v>2195</v>
      </c>
      <c r="AC342">
        <v>51821</v>
      </c>
      <c r="AD342">
        <v>752</v>
      </c>
      <c r="AE342">
        <v>0.22</v>
      </c>
      <c r="AF342">
        <v>1.47</v>
      </c>
      <c r="AG342">
        <v>4.3499999999999996</v>
      </c>
      <c r="AH342">
        <v>0.19</v>
      </c>
      <c r="AI342">
        <v>5.78</v>
      </c>
      <c r="AJ342">
        <v>3.5</v>
      </c>
      <c r="AK342">
        <v>0.05</v>
      </c>
      <c r="AL342">
        <v>9</v>
      </c>
      <c r="AM342">
        <v>-0.41</v>
      </c>
      <c r="AN342">
        <v>0.04</v>
      </c>
      <c r="AO342">
        <v>1.3</v>
      </c>
    </row>
    <row r="343" spans="1:41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>
        <v>9.9600000000000009</v>
      </c>
      <c r="N343" t="s">
        <v>675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>
        <v>123</v>
      </c>
      <c r="AA343">
        <v>736</v>
      </c>
      <c r="AB343">
        <v>2195</v>
      </c>
      <c r="AC343">
        <v>51821</v>
      </c>
      <c r="AD343">
        <v>756</v>
      </c>
      <c r="AE343">
        <v>0.21</v>
      </c>
      <c r="AF343">
        <v>1.47</v>
      </c>
      <c r="AG343">
        <v>3.83</v>
      </c>
      <c r="AH343">
        <v>0.17</v>
      </c>
      <c r="AI343">
        <v>5.15</v>
      </c>
      <c r="AJ343">
        <v>3.66</v>
      </c>
      <c r="AK343">
        <v>0.05</v>
      </c>
      <c r="AL343">
        <v>16</v>
      </c>
      <c r="AM343">
        <v>-0.49</v>
      </c>
      <c r="AN343">
        <v>0.04</v>
      </c>
      <c r="AO343">
        <v>1</v>
      </c>
    </row>
    <row r="344" spans="1:41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>
        <v>8.77</v>
      </c>
      <c r="N344" t="s">
        <v>675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>
        <v>110</v>
      </c>
      <c r="AA344">
        <v>583</v>
      </c>
      <c r="AB344">
        <v>2195</v>
      </c>
      <c r="AC344">
        <v>51821</v>
      </c>
      <c r="AD344">
        <v>678</v>
      </c>
      <c r="AE344">
        <v>0.21</v>
      </c>
      <c r="AF344">
        <v>1.47</v>
      </c>
      <c r="AG344">
        <v>5.28</v>
      </c>
      <c r="AH344">
        <v>0.22</v>
      </c>
      <c r="AI344">
        <v>6.87</v>
      </c>
      <c r="AJ344">
        <v>3.68</v>
      </c>
      <c r="AK344">
        <v>0.04</v>
      </c>
      <c r="AL344">
        <v>3</v>
      </c>
      <c r="AM344">
        <v>-0.27</v>
      </c>
      <c r="AN344">
        <v>0.03</v>
      </c>
      <c r="AO344">
        <v>0.94</v>
      </c>
    </row>
    <row r="345" spans="1:41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683</v>
      </c>
      <c r="L345">
        <v>65.084999999999994</v>
      </c>
      <c r="M345">
        <v>18.75</v>
      </c>
      <c r="N345">
        <v>0</v>
      </c>
      <c r="O345">
        <v>9.9327449358845091E-3</v>
      </c>
      <c r="P345">
        <v>0.01</v>
      </c>
      <c r="Q345">
        <v>0</v>
      </c>
      <c r="R345">
        <v>9.9681429498632099E-3</v>
      </c>
      <c r="S345">
        <v>0</v>
      </c>
      <c r="T345">
        <v>0</v>
      </c>
      <c r="U345">
        <v>0</v>
      </c>
      <c r="V345">
        <v>9</v>
      </c>
      <c r="W345">
        <v>0</v>
      </c>
      <c r="X345">
        <v>0.23859151766370271</v>
      </c>
      <c r="Y345">
        <v>0.37530195235152841</v>
      </c>
      <c r="Z345">
        <v>651</v>
      </c>
      <c r="AA345">
        <v>460</v>
      </c>
      <c r="AB345">
        <v>1978</v>
      </c>
      <c r="AC345">
        <v>60579</v>
      </c>
      <c r="AD345">
        <v>696</v>
      </c>
      <c r="AE345">
        <v>0.27</v>
      </c>
      <c r="AF345">
        <v>1.53</v>
      </c>
      <c r="AG345">
        <v>3</v>
      </c>
      <c r="AH345">
        <v>0.09</v>
      </c>
      <c r="AI345">
        <v>3.36</v>
      </c>
      <c r="AJ345">
        <v>3.48</v>
      </c>
      <c r="AK345">
        <v>0.06</v>
      </c>
      <c r="AL345">
        <v>100</v>
      </c>
      <c r="AM345">
        <v>-0.68</v>
      </c>
      <c r="AN345">
        <v>0.05</v>
      </c>
      <c r="AO345">
        <v>1.27</v>
      </c>
    </row>
    <row r="346" spans="1:41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>
        <v>10.683</v>
      </c>
      <c r="M346">
        <v>110.34</v>
      </c>
      <c r="N346">
        <v>0.11190781691439501</v>
      </c>
      <c r="O346">
        <v>5.9819047744963057E-2</v>
      </c>
      <c r="P346">
        <v>0.67486569082474201</v>
      </c>
      <c r="Q346">
        <v>0.96946357294862606</v>
      </c>
      <c r="R346">
        <v>0.11147781767874076</v>
      </c>
      <c r="S346">
        <v>0.24178963839571083</v>
      </c>
      <c r="T346">
        <v>8</v>
      </c>
      <c r="U346">
        <v>31</v>
      </c>
      <c r="V346">
        <v>70</v>
      </c>
      <c r="W346">
        <v>17.574340367328876</v>
      </c>
      <c r="X346">
        <v>4.5585821105632753</v>
      </c>
      <c r="Y346">
        <v>2.8841449345573715</v>
      </c>
      <c r="Z346">
        <v>107</v>
      </c>
      <c r="AA346">
        <v>1046</v>
      </c>
      <c r="AB346">
        <v>2212</v>
      </c>
      <c r="AC346">
        <v>44561</v>
      </c>
      <c r="AD346">
        <v>929</v>
      </c>
      <c r="AE346">
        <v>0.26</v>
      </c>
      <c r="AF346">
        <v>1.5</v>
      </c>
      <c r="AG346">
        <v>5.82</v>
      </c>
      <c r="AH346">
        <v>0.13</v>
      </c>
      <c r="AI346">
        <v>7.25</v>
      </c>
      <c r="AJ346">
        <v>3.46</v>
      </c>
      <c r="AK346">
        <v>0.34</v>
      </c>
      <c r="AL346">
        <v>98</v>
      </c>
      <c r="AM346">
        <v>-0.64</v>
      </c>
      <c r="AN346">
        <v>0.06</v>
      </c>
      <c r="AO346">
        <v>2.04</v>
      </c>
    </row>
    <row r="347" spans="1:41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>
        <v>4.7039999999999997</v>
      </c>
      <c r="M347">
        <v>58.68</v>
      </c>
      <c r="N347">
        <v>9.0052683189783739E-2</v>
      </c>
      <c r="O347">
        <v>3.8411132741272912E-2</v>
      </c>
      <c r="P347">
        <v>0.36163726238113142</v>
      </c>
      <c r="Q347">
        <v>0.99285467639695735</v>
      </c>
      <c r="R347">
        <v>0.21541320301019934</v>
      </c>
      <c r="S347">
        <v>0.56690126789398809</v>
      </c>
      <c r="T347">
        <v>2</v>
      </c>
      <c r="U347">
        <v>23</v>
      </c>
      <c r="V347">
        <v>26</v>
      </c>
      <c r="W347">
        <v>7.7496746974080795</v>
      </c>
      <c r="X347">
        <v>6.1873844234019009</v>
      </c>
      <c r="Y347">
        <v>1.084427340407784</v>
      </c>
      <c r="Z347">
        <v>47</v>
      </c>
      <c r="AA347">
        <v>962</v>
      </c>
      <c r="AB347">
        <v>2167</v>
      </c>
      <c r="AC347">
        <v>38256</v>
      </c>
      <c r="AD347">
        <v>679</v>
      </c>
      <c r="AE347">
        <v>0.3</v>
      </c>
      <c r="AF347">
        <v>1.53</v>
      </c>
      <c r="AG347">
        <v>3.87</v>
      </c>
      <c r="AH347">
        <v>0.09</v>
      </c>
      <c r="AI347">
        <v>7.65</v>
      </c>
      <c r="AJ347">
        <v>2.91</v>
      </c>
      <c r="AK347">
        <v>0.41</v>
      </c>
      <c r="AL347">
        <v>100</v>
      </c>
      <c r="AM347">
        <v>-0.65</v>
      </c>
      <c r="AN347">
        <v>7.0000000000000007E-2</v>
      </c>
      <c r="AO347">
        <v>1.77</v>
      </c>
    </row>
    <row r="348" spans="1:41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>
        <v>6.4930000000000003</v>
      </c>
      <c r="M348">
        <v>589.23</v>
      </c>
      <c r="N348">
        <v>1.4877291536688094E-2</v>
      </c>
      <c r="O348">
        <v>3.4812036147632681E-2</v>
      </c>
      <c r="P348">
        <v>0.34805109169114545</v>
      </c>
      <c r="Q348">
        <v>0.4706239197771378</v>
      </c>
      <c r="R348">
        <v>6.372135406771974E-2</v>
      </c>
      <c r="S348">
        <v>8.9368873680487057E-2</v>
      </c>
      <c r="T348">
        <v>6</v>
      </c>
      <c r="U348">
        <v>23</v>
      </c>
      <c r="V348">
        <v>161</v>
      </c>
      <c r="W348">
        <v>11.305891199673642</v>
      </c>
      <c r="X348">
        <v>1.8512225287488184</v>
      </c>
      <c r="Y348">
        <v>0.7594244547495852</v>
      </c>
      <c r="Z348">
        <v>65</v>
      </c>
      <c r="AA348">
        <v>1046</v>
      </c>
      <c r="AB348">
        <v>2223</v>
      </c>
      <c r="AC348">
        <v>55131</v>
      </c>
      <c r="AD348">
        <v>542</v>
      </c>
      <c r="AE348">
        <v>0.28000000000000003</v>
      </c>
      <c r="AF348">
        <v>1.52</v>
      </c>
      <c r="AG348">
        <v>6.1</v>
      </c>
      <c r="AH348">
        <v>0.1</v>
      </c>
      <c r="AI348">
        <v>7.32</v>
      </c>
      <c r="AJ348">
        <v>2.85</v>
      </c>
      <c r="AK348">
        <v>0.39</v>
      </c>
      <c r="AL348">
        <v>100</v>
      </c>
      <c r="AM348">
        <v>-0.53</v>
      </c>
      <c r="AN348">
        <v>0.1</v>
      </c>
      <c r="AO348">
        <v>2.77</v>
      </c>
    </row>
    <row r="349" spans="1:41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>
        <v>37.046999999999997</v>
      </c>
      <c r="M349">
        <v>3.85</v>
      </c>
      <c r="N349">
        <v>3.4848189331809262E-2</v>
      </c>
      <c r="O349">
        <v>3.1603432992320733E-2</v>
      </c>
      <c r="P349">
        <v>2.9840358459020833E-2</v>
      </c>
      <c r="Q349">
        <v>8.1626607649417232E-2</v>
      </c>
      <c r="R349">
        <v>2.3309918662183751E-2</v>
      </c>
      <c r="S349">
        <v>3.4848189280414534E-2</v>
      </c>
      <c r="T349">
        <v>1</v>
      </c>
      <c r="U349">
        <v>3</v>
      </c>
      <c r="V349">
        <v>3</v>
      </c>
      <c r="W349">
        <v>1.2695583100444197</v>
      </c>
      <c r="X349">
        <v>0.87135344946992377</v>
      </c>
      <c r="Y349">
        <v>0.87135344120292579</v>
      </c>
      <c r="Z349">
        <v>370</v>
      </c>
      <c r="AA349">
        <v>578</v>
      </c>
      <c r="AB349">
        <v>2069</v>
      </c>
      <c r="AC349">
        <v>95968</v>
      </c>
      <c r="AD349">
        <v>1009</v>
      </c>
      <c r="AE349">
        <v>0.2</v>
      </c>
      <c r="AF349">
        <v>1.46</v>
      </c>
      <c r="AG349">
        <v>6.25</v>
      </c>
      <c r="AH349">
        <v>0.12</v>
      </c>
      <c r="AI349">
        <v>16.71</v>
      </c>
      <c r="AJ349">
        <v>3.82</v>
      </c>
      <c r="AK349">
        <v>1.17</v>
      </c>
      <c r="AL349">
        <v>70</v>
      </c>
      <c r="AM349">
        <v>-0.71</v>
      </c>
      <c r="AN349">
        <v>0.05</v>
      </c>
      <c r="AO349">
        <v>0.59</v>
      </c>
    </row>
    <row r="350" spans="1:41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>
        <v>1.127</v>
      </c>
      <c r="M350">
        <v>105.53</v>
      </c>
      <c r="N350">
        <v>0.70242533276186103</v>
      </c>
      <c r="O350">
        <v>0.36842339477977232</v>
      </c>
      <c r="P350">
        <v>0.81776755872212203</v>
      </c>
      <c r="Q350">
        <v>0.95275718027311496</v>
      </c>
      <c r="R350">
        <v>0.59518614668651648</v>
      </c>
      <c r="S350">
        <v>0.97262423736449688</v>
      </c>
      <c r="T350">
        <v>4</v>
      </c>
      <c r="U350">
        <v>17</v>
      </c>
      <c r="V350">
        <v>186</v>
      </c>
      <c r="W350">
        <v>9.629409982655865</v>
      </c>
      <c r="X350">
        <v>13.319018491939962</v>
      </c>
      <c r="Y350">
        <v>9.1036358090124683</v>
      </c>
      <c r="Z350">
        <v>11</v>
      </c>
      <c r="AA350">
        <v>975</v>
      </c>
      <c r="AB350">
        <v>2155</v>
      </c>
      <c r="AC350">
        <v>37183</v>
      </c>
      <c r="AD350">
        <v>539</v>
      </c>
      <c r="AE350">
        <v>0.28999999999999998</v>
      </c>
      <c r="AF350">
        <v>1.46</v>
      </c>
      <c r="AG350">
        <v>2.21</v>
      </c>
      <c r="AH350">
        <v>0.13</v>
      </c>
      <c r="AI350">
        <v>4.3099999999999996</v>
      </c>
      <c r="AJ350">
        <v>1.7</v>
      </c>
      <c r="AK350">
        <v>0.24</v>
      </c>
      <c r="AL350">
        <v>15</v>
      </c>
      <c r="AM350">
        <v>1.1000000000000001</v>
      </c>
      <c r="AN350">
        <v>0.55000000000000004</v>
      </c>
      <c r="AO350">
        <v>2.02</v>
      </c>
    </row>
    <row r="351" spans="1:41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>
        <v>13.15</v>
      </c>
      <c r="N351" t="s">
        <v>675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>
        <v>171</v>
      </c>
      <c r="AA351">
        <v>608</v>
      </c>
      <c r="AB351">
        <v>2216</v>
      </c>
      <c r="AC351">
        <v>68947</v>
      </c>
      <c r="AD351">
        <v>1136</v>
      </c>
      <c r="AE351">
        <v>0.23</v>
      </c>
      <c r="AF351">
        <v>1.44</v>
      </c>
      <c r="AG351">
        <v>4.5</v>
      </c>
      <c r="AH351">
        <v>0.13</v>
      </c>
      <c r="AI351">
        <v>10.98</v>
      </c>
      <c r="AJ351">
        <v>2.75</v>
      </c>
      <c r="AK351">
        <v>0.6</v>
      </c>
      <c r="AL351">
        <v>100</v>
      </c>
      <c r="AM351">
        <v>-0.73</v>
      </c>
      <c r="AN351">
        <v>0.05</v>
      </c>
      <c r="AO351">
        <v>1.1200000000000001</v>
      </c>
    </row>
    <row r="352" spans="1:41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689</v>
      </c>
      <c r="L352">
        <v>4.4960000000000004</v>
      </c>
      <c r="M352">
        <v>47.53</v>
      </c>
      <c r="N352">
        <v>0.75923848380007153</v>
      </c>
      <c r="O352">
        <v>0.45800728715482963</v>
      </c>
      <c r="P352">
        <v>0.48104795157006208</v>
      </c>
      <c r="Q352">
        <v>0.81802012001801394</v>
      </c>
      <c r="R352">
        <v>0.53900956481985551</v>
      </c>
      <c r="S352">
        <v>0.83140977134294569</v>
      </c>
      <c r="T352">
        <v>1</v>
      </c>
      <c r="U352">
        <v>22</v>
      </c>
      <c r="V352">
        <v>46</v>
      </c>
      <c r="W352">
        <v>9.4964290689921391</v>
      </c>
      <c r="X352">
        <v>13.284371053113603</v>
      </c>
      <c r="Y352">
        <v>11.841835668925508</v>
      </c>
      <c r="Z352">
        <v>45</v>
      </c>
      <c r="AA352">
        <v>307</v>
      </c>
      <c r="AB352">
        <v>2200</v>
      </c>
      <c r="AC352">
        <v>39973</v>
      </c>
      <c r="AD352">
        <v>470</v>
      </c>
      <c r="AE352">
        <v>0.32</v>
      </c>
      <c r="AF352">
        <v>1.45</v>
      </c>
      <c r="AG352">
        <v>2.52</v>
      </c>
      <c r="AH352">
        <v>0.12</v>
      </c>
      <c r="AI352">
        <v>2.17</v>
      </c>
      <c r="AJ352">
        <v>0.65</v>
      </c>
      <c r="AK352">
        <v>0.13</v>
      </c>
      <c r="AL352">
        <v>72</v>
      </c>
      <c r="AM352">
        <v>1.44</v>
      </c>
      <c r="AN352">
        <v>0.66</v>
      </c>
      <c r="AO352">
        <v>1.68</v>
      </c>
    </row>
    <row r="353" spans="1:41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>
        <v>31.282</v>
      </c>
      <c r="M353">
        <v>303.25</v>
      </c>
      <c r="N353">
        <v>0</v>
      </c>
      <c r="O353">
        <v>2.0531442950333999E-2</v>
      </c>
      <c r="P353">
        <v>0.01</v>
      </c>
      <c r="Q353">
        <v>0</v>
      </c>
      <c r="R353">
        <v>9.9896918286286676E-3</v>
      </c>
      <c r="S353">
        <v>0</v>
      </c>
      <c r="T353">
        <v>0</v>
      </c>
      <c r="U353">
        <v>3</v>
      </c>
      <c r="V353">
        <v>14</v>
      </c>
      <c r="W353">
        <v>0</v>
      </c>
      <c r="X353">
        <v>0.1635342477562256</v>
      </c>
      <c r="Y353">
        <v>0.18608167184792676</v>
      </c>
      <c r="Z353">
        <v>313</v>
      </c>
      <c r="AA353">
        <v>804</v>
      </c>
      <c r="AB353">
        <v>2148</v>
      </c>
      <c r="AC353">
        <v>58588</v>
      </c>
      <c r="AD353">
        <v>560</v>
      </c>
      <c r="AE353">
        <v>0.28000000000000003</v>
      </c>
      <c r="AF353">
        <v>1.53</v>
      </c>
      <c r="AG353">
        <v>3.89</v>
      </c>
      <c r="AH353">
        <v>0.09</v>
      </c>
      <c r="AI353">
        <v>4.51</v>
      </c>
      <c r="AJ353">
        <v>3.4</v>
      </c>
      <c r="AK353">
        <v>0.15</v>
      </c>
      <c r="AL353">
        <v>100</v>
      </c>
      <c r="AM353">
        <v>-0.69</v>
      </c>
      <c r="AN353">
        <v>0.04</v>
      </c>
      <c r="AO353">
        <v>2.48</v>
      </c>
    </row>
    <row r="354" spans="1:41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>
        <v>7.5090000000000003</v>
      </c>
      <c r="M354">
        <v>17.79</v>
      </c>
      <c r="N354">
        <v>0.63306826721916942</v>
      </c>
      <c r="O354">
        <v>0.25028463434142206</v>
      </c>
      <c r="P354">
        <v>0.47149685294335625</v>
      </c>
      <c r="Q354">
        <v>0.98890958089903458</v>
      </c>
      <c r="R354">
        <v>0.31544851524080214</v>
      </c>
      <c r="S354">
        <v>0.74444747359134722</v>
      </c>
      <c r="T354">
        <v>4</v>
      </c>
      <c r="U354">
        <v>44</v>
      </c>
      <c r="V354">
        <v>47</v>
      </c>
      <c r="W354">
        <v>12.383966788299741</v>
      </c>
      <c r="X354">
        <v>9.4077317110984087</v>
      </c>
      <c r="Y354">
        <v>8.0154573404175462</v>
      </c>
      <c r="Z354">
        <v>75</v>
      </c>
      <c r="AA354">
        <v>547</v>
      </c>
      <c r="AB354">
        <v>2203</v>
      </c>
      <c r="AC354">
        <v>50055</v>
      </c>
      <c r="AD354">
        <v>542</v>
      </c>
      <c r="AE354">
        <v>0.28999999999999998</v>
      </c>
      <c r="AF354">
        <v>1.47</v>
      </c>
      <c r="AG354">
        <v>1.34</v>
      </c>
      <c r="AH354">
        <v>0.12</v>
      </c>
      <c r="AI354">
        <v>2.6</v>
      </c>
      <c r="AJ354">
        <v>1.94</v>
      </c>
      <c r="AK354">
        <v>0.09</v>
      </c>
      <c r="AL354">
        <v>0</v>
      </c>
      <c r="AM354">
        <v>0.5</v>
      </c>
      <c r="AN354">
        <v>0.4</v>
      </c>
      <c r="AO354">
        <v>1.25</v>
      </c>
    </row>
    <row r="355" spans="1:41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>
        <v>4.84</v>
      </c>
      <c r="N355" t="s">
        <v>675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>
        <v>92</v>
      </c>
      <c r="AA355">
        <v>696</v>
      </c>
      <c r="AB355">
        <v>2125</v>
      </c>
      <c r="AC355">
        <v>42243</v>
      </c>
      <c r="AD355">
        <v>539</v>
      </c>
      <c r="AE355">
        <v>0.3</v>
      </c>
      <c r="AF355">
        <v>1.53</v>
      </c>
      <c r="AG355">
        <v>1.67</v>
      </c>
      <c r="AH355">
        <v>0.12</v>
      </c>
      <c r="AI355">
        <v>4.84</v>
      </c>
      <c r="AJ355">
        <v>1.96</v>
      </c>
      <c r="AK355">
        <v>0.19</v>
      </c>
      <c r="AL355">
        <v>100</v>
      </c>
      <c r="AM355">
        <v>-0.79</v>
      </c>
      <c r="AN355">
        <v>0.04</v>
      </c>
      <c r="AO355">
        <v>0.68</v>
      </c>
    </row>
    <row r="356" spans="1:41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>
        <v>1.1739999999999999</v>
      </c>
      <c r="M356">
        <v>73.97</v>
      </c>
      <c r="N356">
        <v>0.3374235624691917</v>
      </c>
      <c r="O356">
        <v>0.20209148226916424</v>
      </c>
      <c r="P356">
        <v>0.73473993722776942</v>
      </c>
      <c r="Q356">
        <v>0.92374599824390702</v>
      </c>
      <c r="R356">
        <v>0.64359730203918486</v>
      </c>
      <c r="S356">
        <v>0.95464852510588549</v>
      </c>
      <c r="T356">
        <v>11</v>
      </c>
      <c r="U356">
        <v>31</v>
      </c>
      <c r="V356">
        <v>71</v>
      </c>
      <c r="W356">
        <v>17.116073956296461</v>
      </c>
      <c r="X356">
        <v>15.078430719931257</v>
      </c>
      <c r="Y356">
        <v>5.4873913235205061</v>
      </c>
      <c r="Z356">
        <v>12</v>
      </c>
      <c r="AA356">
        <v>872</v>
      </c>
      <c r="AB356">
        <v>2108</v>
      </c>
      <c r="AC356">
        <v>38350</v>
      </c>
      <c r="AD356">
        <v>751</v>
      </c>
      <c r="AE356">
        <v>0.25</v>
      </c>
      <c r="AF356">
        <v>1.46</v>
      </c>
      <c r="AG356">
        <v>3.44</v>
      </c>
      <c r="AH356">
        <v>0.14000000000000001</v>
      </c>
      <c r="AI356">
        <v>6.98</v>
      </c>
      <c r="AJ356">
        <v>2.76</v>
      </c>
      <c r="AK356">
        <v>0.36</v>
      </c>
      <c r="AL356">
        <v>31</v>
      </c>
      <c r="AM356">
        <v>0.3</v>
      </c>
      <c r="AN356">
        <v>0.31</v>
      </c>
      <c r="AO356">
        <v>1.87</v>
      </c>
    </row>
    <row r="357" spans="1:41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>
        <v>0.36799999999999999</v>
      </c>
      <c r="M357">
        <v>11.87</v>
      </c>
      <c r="N357">
        <v>0.96119376784260224</v>
      </c>
      <c r="O357">
        <v>0.69223480463254272</v>
      </c>
      <c r="P357">
        <v>0.7698923987435049</v>
      </c>
      <c r="Q357">
        <v>0.87516770590060811</v>
      </c>
      <c r="R357">
        <v>0.73655985903866672</v>
      </c>
      <c r="S357">
        <v>0.96362979787186587</v>
      </c>
      <c r="T357">
        <v>5</v>
      </c>
      <c r="U357">
        <v>25</v>
      </c>
      <c r="V357">
        <v>27</v>
      </c>
      <c r="W357">
        <v>13.660743532693349</v>
      </c>
      <c r="X357">
        <v>11.408445071148467</v>
      </c>
      <c r="Y357">
        <v>12.395305859772401</v>
      </c>
      <c r="Z357">
        <v>4</v>
      </c>
      <c r="AA357">
        <v>46</v>
      </c>
      <c r="AB357">
        <v>2141</v>
      </c>
      <c r="AC357">
        <v>37050</v>
      </c>
      <c r="AD357">
        <v>382</v>
      </c>
      <c r="AE357">
        <v>0.32</v>
      </c>
      <c r="AF357">
        <v>1.45</v>
      </c>
      <c r="AG357">
        <v>0.96</v>
      </c>
      <c r="AH357">
        <v>0.13</v>
      </c>
      <c r="AI357">
        <v>1.52</v>
      </c>
      <c r="AJ357">
        <v>0.56000000000000005</v>
      </c>
      <c r="AK357">
        <v>0.11</v>
      </c>
      <c r="AL357">
        <v>6</v>
      </c>
      <c r="AM357">
        <v>2.11</v>
      </c>
      <c r="AN357">
        <v>0.85</v>
      </c>
      <c r="AO357">
        <v>1.07</v>
      </c>
    </row>
    <row r="358" spans="1:41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689</v>
      </c>
      <c r="L358">
        <v>4.9459999999999997</v>
      </c>
      <c r="M358">
        <v>19.54</v>
      </c>
      <c r="N358">
        <v>0.60997304159602383</v>
      </c>
      <c r="O358">
        <v>0.35556361145505461</v>
      </c>
      <c r="P358">
        <v>0.43335195007303334</v>
      </c>
      <c r="Q358">
        <v>0.82650041834749322</v>
      </c>
      <c r="R358">
        <v>0.35711345338459194</v>
      </c>
      <c r="S358">
        <v>0.63886305111277919</v>
      </c>
      <c r="T358">
        <v>2</v>
      </c>
      <c r="U358">
        <v>8</v>
      </c>
      <c r="V358">
        <v>12</v>
      </c>
      <c r="W358">
        <v>9.6353414838839964</v>
      </c>
      <c r="X358">
        <v>8.8130712952131738</v>
      </c>
      <c r="Y358">
        <v>8.8088005795064248</v>
      </c>
      <c r="Z358">
        <v>49</v>
      </c>
      <c r="AA358">
        <v>302</v>
      </c>
      <c r="AB358">
        <v>2224</v>
      </c>
      <c r="AC358">
        <v>43789</v>
      </c>
      <c r="AD358">
        <v>513</v>
      </c>
      <c r="AE358">
        <v>0.31</v>
      </c>
      <c r="AF358">
        <v>1.46</v>
      </c>
      <c r="AG358">
        <v>2.35</v>
      </c>
      <c r="AH358">
        <v>0.12</v>
      </c>
      <c r="AI358">
        <v>2.3199999999999998</v>
      </c>
      <c r="AJ358">
        <v>0.71</v>
      </c>
      <c r="AK358">
        <v>0.12</v>
      </c>
      <c r="AL358">
        <v>100</v>
      </c>
      <c r="AM358">
        <v>1.03</v>
      </c>
      <c r="AN358">
        <v>0.53</v>
      </c>
      <c r="AO358">
        <v>1.29</v>
      </c>
    </row>
    <row r="359" spans="1:41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>
        <v>16.649999999999999</v>
      </c>
      <c r="N359" t="s">
        <v>675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>
        <v>113</v>
      </c>
      <c r="AA359">
        <v>666</v>
      </c>
      <c r="AB359">
        <v>2240</v>
      </c>
      <c r="AC359">
        <v>65651</v>
      </c>
      <c r="AD359">
        <v>1069</v>
      </c>
      <c r="AE359">
        <v>0.25</v>
      </c>
      <c r="AF359">
        <v>1.44</v>
      </c>
      <c r="AG359">
        <v>4.24</v>
      </c>
      <c r="AH359">
        <v>0.14000000000000001</v>
      </c>
      <c r="AI359">
        <v>9.7200000000000006</v>
      </c>
      <c r="AJ359">
        <v>2.5299999999999998</v>
      </c>
      <c r="AK359">
        <v>0.56999999999999995</v>
      </c>
      <c r="AL359">
        <v>100</v>
      </c>
      <c r="AM359">
        <v>-0.69</v>
      </c>
      <c r="AN359">
        <v>0.05</v>
      </c>
      <c r="AO359">
        <v>1.22</v>
      </c>
    </row>
    <row r="360" spans="1:41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>
        <v>30.016999999999999</v>
      </c>
      <c r="M360">
        <v>4.9000000000000004</v>
      </c>
      <c r="N360">
        <v>3.5290103809422844E-2</v>
      </c>
      <c r="O360">
        <v>2.8774339852023195E-2</v>
      </c>
      <c r="P360">
        <v>3.6776158352711037E-2</v>
      </c>
      <c r="Q360">
        <v>4.5019454654297214E-2</v>
      </c>
      <c r="R360">
        <v>2.4966660881798924E-2</v>
      </c>
      <c r="S360">
        <v>3.5290104328991767E-2</v>
      </c>
      <c r="T360">
        <v>0</v>
      </c>
      <c r="U360">
        <v>3</v>
      </c>
      <c r="V360">
        <v>3</v>
      </c>
      <c r="W360">
        <v>1.4412151372276227</v>
      </c>
      <c r="X360">
        <v>0.8405517273948101</v>
      </c>
      <c r="Y360">
        <v>0.84055172799021105</v>
      </c>
      <c r="Z360">
        <v>300</v>
      </c>
      <c r="AA360">
        <v>649</v>
      </c>
      <c r="AB360">
        <v>2069</v>
      </c>
      <c r="AC360">
        <v>95968</v>
      </c>
      <c r="AD360">
        <v>1014</v>
      </c>
      <c r="AE360">
        <v>0.2</v>
      </c>
      <c r="AF360">
        <v>1.46</v>
      </c>
      <c r="AG360">
        <v>6.21</v>
      </c>
      <c r="AH360">
        <v>0.14000000000000001</v>
      </c>
      <c r="AI360">
        <v>15.5</v>
      </c>
      <c r="AJ360">
        <v>3.82</v>
      </c>
      <c r="AK360">
        <v>1.01</v>
      </c>
      <c r="AL360">
        <v>55</v>
      </c>
      <c r="AM360">
        <v>-0.64</v>
      </c>
      <c r="AN360">
        <v>0.05</v>
      </c>
      <c r="AO360">
        <v>0.69</v>
      </c>
    </row>
    <row r="361" spans="1:41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>
        <v>5.98</v>
      </c>
      <c r="N361" t="s">
        <v>675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>
        <v>33</v>
      </c>
      <c r="AA361">
        <v>512</v>
      </c>
      <c r="AB361">
        <v>2095</v>
      </c>
      <c r="AC361">
        <v>37871</v>
      </c>
      <c r="AD361">
        <v>424</v>
      </c>
      <c r="AE361">
        <v>0.3</v>
      </c>
      <c r="AF361">
        <v>1.52</v>
      </c>
      <c r="AG361">
        <v>1.81</v>
      </c>
      <c r="AH361">
        <v>0.12</v>
      </c>
      <c r="AI361">
        <v>4.6900000000000004</v>
      </c>
      <c r="AJ361">
        <v>1.84</v>
      </c>
      <c r="AK361">
        <v>0.26</v>
      </c>
      <c r="AL361">
        <v>100</v>
      </c>
      <c r="AM361">
        <v>0.33</v>
      </c>
      <c r="AN361">
        <v>0.34</v>
      </c>
      <c r="AO361">
        <v>0.78</v>
      </c>
    </row>
    <row r="362" spans="1:41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692</v>
      </c>
      <c r="L362">
        <v>18.599</v>
      </c>
      <c r="M362">
        <v>0.72</v>
      </c>
      <c r="N362">
        <v>0</v>
      </c>
      <c r="O362">
        <v>1.0000000540840825E-2</v>
      </c>
      <c r="P362">
        <v>0.01</v>
      </c>
      <c r="Q362">
        <v>0</v>
      </c>
      <c r="R362">
        <v>0.01</v>
      </c>
      <c r="S362">
        <v>0</v>
      </c>
      <c r="T362">
        <v>0</v>
      </c>
      <c r="U362">
        <v>0</v>
      </c>
      <c r="V362">
        <v>0</v>
      </c>
      <c r="W362">
        <v>1.5441586749410681</v>
      </c>
      <c r="X362">
        <v>1.5133679833000415</v>
      </c>
      <c r="Y362">
        <v>1.513367984759876</v>
      </c>
      <c r="Z362">
        <v>186</v>
      </c>
      <c r="AA362">
        <v>309</v>
      </c>
      <c r="AB362">
        <v>2177</v>
      </c>
      <c r="AC362">
        <v>78534</v>
      </c>
      <c r="AD362">
        <v>635</v>
      </c>
      <c r="AE362">
        <v>0.28999999999999998</v>
      </c>
      <c r="AF362">
        <v>1.53</v>
      </c>
      <c r="AG362">
        <v>4.91</v>
      </c>
      <c r="AH362">
        <v>0.2</v>
      </c>
      <c r="AI362">
        <v>6.29</v>
      </c>
      <c r="AJ362">
        <v>3.33</v>
      </c>
      <c r="AK362">
        <v>0.04</v>
      </c>
      <c r="AL362">
        <v>100</v>
      </c>
      <c r="AM362">
        <v>-0.34</v>
      </c>
      <c r="AN362">
        <v>0.04</v>
      </c>
      <c r="AO362">
        <v>-0.14000000000000001</v>
      </c>
    </row>
    <row r="363" spans="1:41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693</v>
      </c>
      <c r="L363">
        <v>34.582999999999998</v>
      </c>
      <c r="M363">
        <v>47.35</v>
      </c>
      <c r="N363">
        <v>0</v>
      </c>
      <c r="O363">
        <v>9.9940818264103413E-3</v>
      </c>
      <c r="P363">
        <v>9.9930548786322931E-3</v>
      </c>
      <c r="Q363">
        <v>0</v>
      </c>
      <c r="R363">
        <v>9.9940817642620115E-3</v>
      </c>
      <c r="S363">
        <v>0</v>
      </c>
      <c r="T363">
        <v>0</v>
      </c>
      <c r="U363">
        <v>1</v>
      </c>
      <c r="V363">
        <v>1</v>
      </c>
      <c r="W363">
        <v>0.34992690116296632</v>
      </c>
      <c r="X363">
        <v>0.78868510697417993</v>
      </c>
      <c r="Y363">
        <v>0.78868510675505021</v>
      </c>
      <c r="Z363">
        <v>346</v>
      </c>
      <c r="AA363">
        <v>652</v>
      </c>
      <c r="AB363">
        <v>2115</v>
      </c>
      <c r="AC363">
        <v>53922</v>
      </c>
      <c r="AD363">
        <v>717</v>
      </c>
      <c r="AE363">
        <v>0.28999999999999998</v>
      </c>
      <c r="AF363">
        <v>1.53</v>
      </c>
      <c r="AG363">
        <v>3.14</v>
      </c>
      <c r="AH363">
        <v>0.12</v>
      </c>
      <c r="AI363">
        <v>3.93</v>
      </c>
      <c r="AJ363">
        <v>3.33</v>
      </c>
      <c r="AK363">
        <v>0.11</v>
      </c>
      <c r="AL363">
        <v>100</v>
      </c>
      <c r="AM363">
        <v>-0.68</v>
      </c>
      <c r="AN363">
        <v>0.06</v>
      </c>
      <c r="AO363">
        <v>1.68</v>
      </c>
    </row>
    <row r="364" spans="1:41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>
        <v>4.3369999999999997</v>
      </c>
      <c r="M364">
        <v>604.73</v>
      </c>
      <c r="N364">
        <v>2.6418216719506983E-2</v>
      </c>
      <c r="O364">
        <v>4.1438851420177968E-2</v>
      </c>
      <c r="P364">
        <v>0.32529397693863782</v>
      </c>
      <c r="Q364">
        <v>0.75220447807429025</v>
      </c>
      <c r="R364">
        <v>0.31336003960525138</v>
      </c>
      <c r="S364">
        <v>0.51916681314644841</v>
      </c>
      <c r="T364">
        <v>1</v>
      </c>
      <c r="U364">
        <v>11</v>
      </c>
      <c r="V364">
        <v>174</v>
      </c>
      <c r="W364">
        <v>10.610611460621435</v>
      </c>
      <c r="X364">
        <v>7.8960759385234871</v>
      </c>
      <c r="Y364">
        <v>0.92121551696586113</v>
      </c>
      <c r="Z364">
        <v>43</v>
      </c>
      <c r="AA364">
        <v>1067</v>
      </c>
      <c r="AB364">
        <v>2205</v>
      </c>
      <c r="AC364">
        <v>40024</v>
      </c>
      <c r="AD364">
        <v>540</v>
      </c>
      <c r="AE364">
        <v>0.28000000000000003</v>
      </c>
      <c r="AF364">
        <v>1.51</v>
      </c>
      <c r="AG364">
        <v>6.31</v>
      </c>
      <c r="AH364">
        <v>0.1</v>
      </c>
      <c r="AI364">
        <v>7.14</v>
      </c>
      <c r="AJ364">
        <v>2.79</v>
      </c>
      <c r="AK364">
        <v>0.38</v>
      </c>
      <c r="AL364">
        <v>100</v>
      </c>
      <c r="AM364">
        <v>-0.49</v>
      </c>
      <c r="AN364">
        <v>0.11</v>
      </c>
      <c r="AO364">
        <v>2.78</v>
      </c>
    </row>
    <row r="365" spans="1:41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>
        <v>1.9750000000000001</v>
      </c>
      <c r="M365">
        <v>15.98</v>
      </c>
      <c r="N365">
        <v>0.50868827527637428</v>
      </c>
      <c r="O365">
        <v>0.17309736868734299</v>
      </c>
      <c r="P365">
        <v>0.75297404882367958</v>
      </c>
      <c r="Q365">
        <v>0.99295869609908827</v>
      </c>
      <c r="R365">
        <v>0.19267156030594002</v>
      </c>
      <c r="S365">
        <v>0.54073910205046172</v>
      </c>
      <c r="T365">
        <v>5</v>
      </c>
      <c r="U365">
        <v>47</v>
      </c>
      <c r="V365">
        <v>47</v>
      </c>
      <c r="W365">
        <v>3.421099820194017</v>
      </c>
      <c r="X365">
        <v>5.2865019273923393</v>
      </c>
      <c r="Y365">
        <v>4.9488274740811615</v>
      </c>
      <c r="Z365">
        <v>20</v>
      </c>
      <c r="AA365">
        <v>270</v>
      </c>
      <c r="AB365">
        <v>2126</v>
      </c>
      <c r="AC365">
        <v>41591</v>
      </c>
      <c r="AD365">
        <v>545</v>
      </c>
      <c r="AE365">
        <v>0.28999999999999998</v>
      </c>
      <c r="AF365">
        <v>1.48</v>
      </c>
      <c r="AG365">
        <v>4.6100000000000003</v>
      </c>
      <c r="AH365">
        <v>0.16</v>
      </c>
      <c r="AI365">
        <v>8.67</v>
      </c>
      <c r="AJ365">
        <v>1.21</v>
      </c>
      <c r="AK365">
        <v>0.39</v>
      </c>
      <c r="AL365">
        <v>30</v>
      </c>
      <c r="AM365">
        <v>-0.56000000000000005</v>
      </c>
      <c r="AN365">
        <v>0.04</v>
      </c>
      <c r="AO365">
        <v>1.2</v>
      </c>
    </row>
    <row r="366" spans="1:41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>
        <v>8.7550000000000008</v>
      </c>
      <c r="M366">
        <v>9.9499999999999993</v>
      </c>
      <c r="N366">
        <v>0.54412060680749497</v>
      </c>
      <c r="O366">
        <v>0.12987989055263896</v>
      </c>
      <c r="P366">
        <v>0.40153270271479929</v>
      </c>
      <c r="Q366">
        <v>0.93244797818965242</v>
      </c>
      <c r="R366">
        <v>0.17864937749519244</v>
      </c>
      <c r="S366">
        <v>0.76651408637996488</v>
      </c>
      <c r="T366">
        <v>5</v>
      </c>
      <c r="U366">
        <v>23</v>
      </c>
      <c r="V366">
        <v>23</v>
      </c>
      <c r="W366">
        <v>11.444717208287814</v>
      </c>
      <c r="X366">
        <v>7.7415979280410996</v>
      </c>
      <c r="Y366">
        <v>5.6273285625624538</v>
      </c>
      <c r="Z366">
        <v>88</v>
      </c>
      <c r="AA366">
        <v>704</v>
      </c>
      <c r="AB366">
        <v>2201</v>
      </c>
      <c r="AC366">
        <v>49478</v>
      </c>
      <c r="AD366">
        <v>618</v>
      </c>
      <c r="AE366">
        <v>0.25</v>
      </c>
      <c r="AF366">
        <v>1.48</v>
      </c>
      <c r="AG366">
        <v>2.69</v>
      </c>
      <c r="AH366">
        <v>0.15</v>
      </c>
      <c r="AI366">
        <v>3.97</v>
      </c>
      <c r="AJ366">
        <v>2.79</v>
      </c>
      <c r="AK366">
        <v>7.0000000000000007E-2</v>
      </c>
      <c r="AL366">
        <v>27</v>
      </c>
      <c r="AM366">
        <v>-0.04</v>
      </c>
      <c r="AN366">
        <v>0.19</v>
      </c>
      <c r="AO366">
        <v>1</v>
      </c>
    </row>
    <row r="367" spans="1:41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695</v>
      </c>
      <c r="L367">
        <v>13.425000000000001</v>
      </c>
      <c r="M367">
        <v>7.15</v>
      </c>
      <c r="N367">
        <v>8.0105184075361657E-2</v>
      </c>
      <c r="O367">
        <v>4.6197830201820396E-2</v>
      </c>
      <c r="P367">
        <v>0.18929016304353205</v>
      </c>
      <c r="Q367">
        <v>0.39454197658964402</v>
      </c>
      <c r="R367">
        <v>4.9901903946055239E-2</v>
      </c>
      <c r="S367">
        <v>8.8284384652053002E-2</v>
      </c>
      <c r="T367">
        <v>7</v>
      </c>
      <c r="U367">
        <v>8</v>
      </c>
      <c r="V367">
        <v>8</v>
      </c>
      <c r="W367">
        <v>6.6924904356443777</v>
      </c>
      <c r="X367">
        <v>1.5169069277533516</v>
      </c>
      <c r="Y367">
        <v>1.3763714936975899</v>
      </c>
      <c r="Z367">
        <v>134</v>
      </c>
      <c r="AA367">
        <v>298</v>
      </c>
      <c r="AB367">
        <v>2222</v>
      </c>
      <c r="AC367">
        <v>51362</v>
      </c>
      <c r="AD367">
        <v>527</v>
      </c>
      <c r="AE367">
        <v>0.22</v>
      </c>
      <c r="AF367">
        <v>1.44</v>
      </c>
      <c r="AG367">
        <v>11.22</v>
      </c>
      <c r="AH367">
        <v>0.1</v>
      </c>
      <c r="AI367">
        <v>2.77</v>
      </c>
      <c r="AJ367">
        <v>0.75</v>
      </c>
      <c r="AK367">
        <v>0.08</v>
      </c>
      <c r="AL367">
        <v>100</v>
      </c>
      <c r="AM367">
        <v>-0.89</v>
      </c>
      <c r="AN367">
        <v>0.04</v>
      </c>
      <c r="AO367">
        <v>0.85</v>
      </c>
    </row>
    <row r="368" spans="1:41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>
        <v>1.2889999999999999</v>
      </c>
      <c r="M368">
        <v>408.14</v>
      </c>
      <c r="N368">
        <v>0.43031728320840745</v>
      </c>
      <c r="O368">
        <v>0.25251202104187115</v>
      </c>
      <c r="P368">
        <v>0.23255204618413916</v>
      </c>
      <c r="Q368">
        <v>0.35873528285402578</v>
      </c>
      <c r="R368">
        <v>0.6383118405714362</v>
      </c>
      <c r="S368">
        <v>0.94346076793398626</v>
      </c>
      <c r="T368">
        <v>2</v>
      </c>
      <c r="U368">
        <v>27</v>
      </c>
      <c r="V368">
        <v>433</v>
      </c>
      <c r="W368">
        <v>2.8485625717661591</v>
      </c>
      <c r="X368">
        <v>14.267253482432391</v>
      </c>
      <c r="Y368">
        <v>6.8213180339366506</v>
      </c>
      <c r="Z368">
        <v>13</v>
      </c>
      <c r="AA368">
        <v>1143</v>
      </c>
      <c r="AB368">
        <v>2159</v>
      </c>
      <c r="AC368">
        <v>37685</v>
      </c>
      <c r="AD368">
        <v>670</v>
      </c>
      <c r="AE368">
        <v>0.3</v>
      </c>
      <c r="AF368">
        <v>1.49</v>
      </c>
      <c r="AG368">
        <v>3.88</v>
      </c>
      <c r="AH368">
        <v>0.13</v>
      </c>
      <c r="AI368">
        <v>4.88</v>
      </c>
      <c r="AJ368">
        <v>2.15</v>
      </c>
      <c r="AK368">
        <v>0.24</v>
      </c>
      <c r="AL368">
        <v>71</v>
      </c>
      <c r="AM368">
        <v>0.45</v>
      </c>
      <c r="AN368">
        <v>0.36</v>
      </c>
      <c r="AO368">
        <v>2.61</v>
      </c>
    </row>
    <row r="369" spans="1:41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696</v>
      </c>
      <c r="L369">
        <v>23.922000000000001</v>
      </c>
      <c r="M369">
        <v>4.67</v>
      </c>
      <c r="N369">
        <v>1.6384818108124935E-2</v>
      </c>
      <c r="O369">
        <v>1.5196361519983203E-2</v>
      </c>
      <c r="P369">
        <v>9.9784350585316473E-3</v>
      </c>
      <c r="Q369">
        <v>0</v>
      </c>
      <c r="R369">
        <v>1.5196358465490721E-2</v>
      </c>
      <c r="S369">
        <v>1.6384816700351457E-2</v>
      </c>
      <c r="T369">
        <v>0</v>
      </c>
      <c r="U369">
        <v>1</v>
      </c>
      <c r="V369">
        <v>1</v>
      </c>
      <c r="W369">
        <v>2.9991295179849295</v>
      </c>
      <c r="X369">
        <v>1.5090935667638872</v>
      </c>
      <c r="Y369">
        <v>1.5090935640326049</v>
      </c>
      <c r="Z369">
        <v>239</v>
      </c>
      <c r="AA369">
        <v>572</v>
      </c>
      <c r="AB369">
        <v>2131</v>
      </c>
      <c r="AC369">
        <v>72857</v>
      </c>
      <c r="AD369">
        <v>737</v>
      </c>
      <c r="AE369">
        <v>0.28999999999999998</v>
      </c>
      <c r="AF369">
        <v>1.53</v>
      </c>
      <c r="AG369">
        <v>3</v>
      </c>
      <c r="AH369">
        <v>0.12</v>
      </c>
      <c r="AI369">
        <v>3.36</v>
      </c>
      <c r="AJ369">
        <v>3.33</v>
      </c>
      <c r="AK369">
        <v>0.06</v>
      </c>
      <c r="AL369">
        <v>100</v>
      </c>
      <c r="AM369">
        <v>-0.68</v>
      </c>
      <c r="AN369">
        <v>0.06</v>
      </c>
      <c r="AO369">
        <v>0.67</v>
      </c>
    </row>
    <row r="370" spans="1:41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697</v>
      </c>
      <c r="L370">
        <v>30.109000000000002</v>
      </c>
      <c r="M370">
        <v>32.72</v>
      </c>
      <c r="N370">
        <v>2.5123546528772142E-3</v>
      </c>
      <c r="O370">
        <v>1.2289799850867724E-2</v>
      </c>
      <c r="P370">
        <v>9.9929924228870613E-3</v>
      </c>
      <c r="Q370">
        <v>0</v>
      </c>
      <c r="R370">
        <v>1.2080721471034192E-2</v>
      </c>
      <c r="S370">
        <v>2.2529706399197157E-3</v>
      </c>
      <c r="T370">
        <v>0</v>
      </c>
      <c r="U370">
        <v>1</v>
      </c>
      <c r="V370">
        <v>2</v>
      </c>
      <c r="W370">
        <v>0</v>
      </c>
      <c r="X370">
        <v>0.69761202751667517</v>
      </c>
      <c r="Y370">
        <v>0.39007116606345527</v>
      </c>
      <c r="Z370">
        <v>301</v>
      </c>
      <c r="AA370">
        <v>609</v>
      </c>
      <c r="AB370">
        <v>2155</v>
      </c>
      <c r="AC370">
        <v>58579</v>
      </c>
      <c r="AD370">
        <v>715</v>
      </c>
      <c r="AE370">
        <v>0.28999999999999998</v>
      </c>
      <c r="AF370">
        <v>1.53</v>
      </c>
      <c r="AG370">
        <v>3.73</v>
      </c>
      <c r="AH370">
        <v>0.09</v>
      </c>
      <c r="AI370">
        <v>6.6</v>
      </c>
      <c r="AJ370">
        <v>3.08</v>
      </c>
      <c r="AK370">
        <v>0.33</v>
      </c>
      <c r="AL370">
        <v>100</v>
      </c>
      <c r="AM370">
        <v>-0.72</v>
      </c>
      <c r="AN370">
        <v>0.05</v>
      </c>
      <c r="AO370">
        <v>1.51</v>
      </c>
    </row>
    <row r="371" spans="1:41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>
        <v>7.0129999999999999</v>
      </c>
      <c r="M371">
        <v>36.92</v>
      </c>
      <c r="N371">
        <v>8.3484029537558221E-2</v>
      </c>
      <c r="O371">
        <v>4.2948312526660246E-2</v>
      </c>
      <c r="P371">
        <v>0.32194684590571404</v>
      </c>
      <c r="Q371">
        <v>0.66000318105891131</v>
      </c>
      <c r="R371">
        <v>9.2805097716320131E-2</v>
      </c>
      <c r="S371">
        <v>0.20964898187778258</v>
      </c>
      <c r="T371">
        <v>0</v>
      </c>
      <c r="U371">
        <v>8</v>
      </c>
      <c r="V371">
        <v>13</v>
      </c>
      <c r="W371">
        <v>10.092987413101696</v>
      </c>
      <c r="X371">
        <v>4.25389610428814</v>
      </c>
      <c r="Y371">
        <v>2.3571631050148842</v>
      </c>
      <c r="Z371">
        <v>70</v>
      </c>
      <c r="AA371">
        <v>990</v>
      </c>
      <c r="AB371">
        <v>2213</v>
      </c>
      <c r="AC371">
        <v>44146</v>
      </c>
      <c r="AD371">
        <v>826</v>
      </c>
      <c r="AE371">
        <v>0.28999999999999998</v>
      </c>
      <c r="AF371">
        <v>1.53</v>
      </c>
      <c r="AG371">
        <v>4.32</v>
      </c>
      <c r="AH371">
        <v>0.13</v>
      </c>
      <c r="AI371">
        <v>5.94</v>
      </c>
      <c r="AJ371">
        <v>3.18</v>
      </c>
      <c r="AK371">
        <v>0.23</v>
      </c>
      <c r="AL371">
        <v>100</v>
      </c>
      <c r="AM371">
        <v>-0.42</v>
      </c>
      <c r="AN371">
        <v>0.1</v>
      </c>
      <c r="AO371">
        <v>1.57</v>
      </c>
    </row>
    <row r="372" spans="1:41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>
        <v>27.029</v>
      </c>
      <c r="M372">
        <v>209.71</v>
      </c>
      <c r="N372">
        <v>0</v>
      </c>
      <c r="O372">
        <v>2.0064370452952424E-2</v>
      </c>
      <c r="P372">
        <v>0.01</v>
      </c>
      <c r="Q372">
        <v>0</v>
      </c>
      <c r="R372">
        <v>9.9951860061617253E-3</v>
      </c>
      <c r="S372">
        <v>0</v>
      </c>
      <c r="T372">
        <v>1</v>
      </c>
      <c r="U372">
        <v>3</v>
      </c>
      <c r="V372">
        <v>16</v>
      </c>
      <c r="W372">
        <v>0.76645177536491793</v>
      </c>
      <c r="X372">
        <v>0.29280648050109287</v>
      </c>
      <c r="Y372">
        <v>0.19801261037937357</v>
      </c>
      <c r="Z372">
        <v>270</v>
      </c>
      <c r="AA372">
        <v>840</v>
      </c>
      <c r="AB372">
        <v>2185</v>
      </c>
      <c r="AC372">
        <v>61918</v>
      </c>
      <c r="AD372">
        <v>550</v>
      </c>
      <c r="AE372">
        <v>0.28000000000000003</v>
      </c>
      <c r="AF372">
        <v>1.53</v>
      </c>
      <c r="AG372">
        <v>4.28</v>
      </c>
      <c r="AH372">
        <v>0.04</v>
      </c>
      <c r="AI372">
        <v>4.6500000000000004</v>
      </c>
      <c r="AJ372">
        <v>3.4</v>
      </c>
      <c r="AK372">
        <v>0.17</v>
      </c>
      <c r="AL372">
        <v>100</v>
      </c>
      <c r="AM372">
        <v>-0.7</v>
      </c>
      <c r="AN372">
        <v>0.08</v>
      </c>
      <c r="AO372">
        <v>2.3199999999999998</v>
      </c>
    </row>
    <row r="373" spans="1:41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>
        <v>3.2120000000000002</v>
      </c>
      <c r="M373">
        <v>627.12</v>
      </c>
      <c r="N373">
        <v>4.8493041837609781E-2</v>
      </c>
      <c r="O373">
        <v>5.3698440931456981E-2</v>
      </c>
      <c r="P373">
        <v>0.49564188293284434</v>
      </c>
      <c r="Q373">
        <v>0.77438913045920288</v>
      </c>
      <c r="R373">
        <v>0.48864540096487891</v>
      </c>
      <c r="S373">
        <v>0.78989526725773906</v>
      </c>
      <c r="T373">
        <v>2</v>
      </c>
      <c r="U373">
        <v>10</v>
      </c>
      <c r="V373">
        <v>215</v>
      </c>
      <c r="W373">
        <v>13.41427154913807</v>
      </c>
      <c r="X373">
        <v>11.274943104068484</v>
      </c>
      <c r="Y373">
        <v>1.2189749191182571</v>
      </c>
      <c r="Z373">
        <v>32</v>
      </c>
      <c r="AA373">
        <v>1079</v>
      </c>
      <c r="AB373">
        <v>2197</v>
      </c>
      <c r="AC373">
        <v>38610</v>
      </c>
      <c r="AD373">
        <v>536</v>
      </c>
      <c r="AE373">
        <v>0.28000000000000003</v>
      </c>
      <c r="AF373">
        <v>1.51</v>
      </c>
      <c r="AG373">
        <v>6.44</v>
      </c>
      <c r="AH373">
        <v>0.1</v>
      </c>
      <c r="AI373">
        <v>6.92</v>
      </c>
      <c r="AJ373">
        <v>2.71</v>
      </c>
      <c r="AK373">
        <v>0.37</v>
      </c>
      <c r="AL373">
        <v>97</v>
      </c>
      <c r="AM373">
        <v>-0.45</v>
      </c>
      <c r="AN373">
        <v>0.12</v>
      </c>
      <c r="AO373">
        <v>2.8</v>
      </c>
    </row>
    <row r="374" spans="1:41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>
        <v>3.5</v>
      </c>
      <c r="N374" t="s">
        <v>675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>
        <v>194</v>
      </c>
      <c r="AA374">
        <v>448</v>
      </c>
      <c r="AB374">
        <v>2189</v>
      </c>
      <c r="AC374">
        <v>71320</v>
      </c>
      <c r="AD374">
        <v>1138</v>
      </c>
      <c r="AE374">
        <v>0.25</v>
      </c>
      <c r="AF374">
        <v>1.36</v>
      </c>
      <c r="AG374">
        <v>1.68</v>
      </c>
      <c r="AH374">
        <v>0.13</v>
      </c>
      <c r="AI374">
        <v>3.25</v>
      </c>
      <c r="AJ374">
        <v>2.02</v>
      </c>
      <c r="AK374">
        <v>1</v>
      </c>
      <c r="AL374">
        <v>100</v>
      </c>
      <c r="AM374">
        <v>-0.74</v>
      </c>
      <c r="AN374">
        <v>0.04</v>
      </c>
      <c r="AO374">
        <v>0.54</v>
      </c>
    </row>
    <row r="375" spans="1:41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699</v>
      </c>
      <c r="L375">
        <v>31.152999999999999</v>
      </c>
      <c r="M375">
        <v>7.08</v>
      </c>
      <c r="N375">
        <v>2.9732558394761415E-3</v>
      </c>
      <c r="O375">
        <v>1.2704443799007207E-2</v>
      </c>
      <c r="P375">
        <v>9.9952138030424114E-3</v>
      </c>
      <c r="Q375">
        <v>0</v>
      </c>
      <c r="R375">
        <v>9.9353005267713498E-3</v>
      </c>
      <c r="S375">
        <v>0</v>
      </c>
      <c r="T375">
        <v>0</v>
      </c>
      <c r="U375">
        <v>4</v>
      </c>
      <c r="V375">
        <v>14</v>
      </c>
      <c r="W375">
        <v>0</v>
      </c>
      <c r="X375">
        <v>0.63312852818994891</v>
      </c>
      <c r="Y375">
        <v>0.93487511485771579</v>
      </c>
      <c r="Z375">
        <v>312</v>
      </c>
      <c r="AA375">
        <v>712</v>
      </c>
      <c r="AB375">
        <v>2115</v>
      </c>
      <c r="AC375">
        <v>53922</v>
      </c>
      <c r="AD375">
        <v>670</v>
      </c>
      <c r="AE375">
        <v>0.28999999999999998</v>
      </c>
      <c r="AF375">
        <v>1.53</v>
      </c>
      <c r="AG375">
        <v>3.9</v>
      </c>
      <c r="AH375">
        <v>0.12</v>
      </c>
      <c r="AI375">
        <v>7.63</v>
      </c>
      <c r="AJ375">
        <v>3.33</v>
      </c>
      <c r="AK375">
        <v>0.38</v>
      </c>
      <c r="AL375">
        <v>100</v>
      </c>
      <c r="AM375">
        <v>-0.81</v>
      </c>
      <c r="AN375">
        <v>0.06</v>
      </c>
      <c r="AO375">
        <v>0.85</v>
      </c>
    </row>
    <row r="376" spans="1:41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697</v>
      </c>
      <c r="L376">
        <v>42.898000000000003</v>
      </c>
      <c r="M376">
        <v>36.51</v>
      </c>
      <c r="N376">
        <v>4.6600885318845019E-4</v>
      </c>
      <c r="O376">
        <v>1.0353788352499447E-2</v>
      </c>
      <c r="P376">
        <v>9.9822980717906139E-3</v>
      </c>
      <c r="Q376">
        <v>0</v>
      </c>
      <c r="R376">
        <v>1.0358752614772621E-2</v>
      </c>
      <c r="S376">
        <v>4.7212946355281609E-4</v>
      </c>
      <c r="T376">
        <v>0</v>
      </c>
      <c r="U376">
        <v>0</v>
      </c>
      <c r="V376">
        <v>0</v>
      </c>
      <c r="W376">
        <v>0</v>
      </c>
      <c r="X376">
        <v>0.16987653513553952</v>
      </c>
      <c r="Y376">
        <v>0.16767426667067192</v>
      </c>
      <c r="Z376">
        <v>429</v>
      </c>
      <c r="AA376">
        <v>496</v>
      </c>
      <c r="AB376">
        <v>2048</v>
      </c>
      <c r="AC376">
        <v>63864</v>
      </c>
      <c r="AD376">
        <v>732</v>
      </c>
      <c r="AE376">
        <v>0.28999999999999998</v>
      </c>
      <c r="AF376">
        <v>1.53</v>
      </c>
      <c r="AG376">
        <v>3.01</v>
      </c>
      <c r="AH376">
        <v>0.08</v>
      </c>
      <c r="AI376">
        <v>3.37</v>
      </c>
      <c r="AJ376">
        <v>3.33</v>
      </c>
      <c r="AK376">
        <v>0.06</v>
      </c>
      <c r="AL376">
        <v>100</v>
      </c>
      <c r="AM376">
        <v>-0.68</v>
      </c>
      <c r="AN376">
        <v>0.04</v>
      </c>
      <c r="AO376">
        <v>1.56</v>
      </c>
    </row>
    <row r="377" spans="1:41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700</v>
      </c>
      <c r="L377">
        <v>20.138999999999999</v>
      </c>
      <c r="M377">
        <v>3.12</v>
      </c>
      <c r="N377">
        <v>0</v>
      </c>
      <c r="O377">
        <v>9.9997094047332806E-3</v>
      </c>
      <c r="P377">
        <v>0.01</v>
      </c>
      <c r="Q377">
        <v>0</v>
      </c>
      <c r="R377">
        <v>9.9997060040562386E-3</v>
      </c>
      <c r="S377">
        <v>0</v>
      </c>
      <c r="T377">
        <v>0</v>
      </c>
      <c r="U377">
        <v>0</v>
      </c>
      <c r="V377">
        <v>0</v>
      </c>
      <c r="W377">
        <v>0.31452493357967881</v>
      </c>
      <c r="X377">
        <v>0.50370535197409994</v>
      </c>
      <c r="Y377">
        <v>0.50370535464947919</v>
      </c>
      <c r="Z377">
        <v>201</v>
      </c>
      <c r="AA377">
        <v>738</v>
      </c>
      <c r="AB377">
        <v>2156</v>
      </c>
      <c r="AC377">
        <v>67647</v>
      </c>
      <c r="AD377">
        <v>854</v>
      </c>
      <c r="AE377">
        <v>0.28999999999999998</v>
      </c>
      <c r="AF377">
        <v>1.53</v>
      </c>
      <c r="AG377">
        <v>4.0599999999999996</v>
      </c>
      <c r="AH377">
        <v>0.17</v>
      </c>
      <c r="AI377">
        <v>4.99</v>
      </c>
      <c r="AJ377">
        <v>3.33</v>
      </c>
      <c r="AK377">
        <v>0.05</v>
      </c>
      <c r="AL377">
        <v>100</v>
      </c>
      <c r="AM377">
        <v>-0.49</v>
      </c>
      <c r="AN377">
        <v>0.04</v>
      </c>
      <c r="AO377">
        <v>0.49</v>
      </c>
    </row>
    <row r="378" spans="1:41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701</v>
      </c>
      <c r="L378">
        <v>38.951999999999998</v>
      </c>
      <c r="M378">
        <v>80.63</v>
      </c>
      <c r="N378">
        <v>0</v>
      </c>
      <c r="O378">
        <v>2.7067386948064265E-2</v>
      </c>
      <c r="P378">
        <v>9.9705234488445382E-3</v>
      </c>
      <c r="Q378">
        <v>0</v>
      </c>
      <c r="R378">
        <v>9.9954420148053776E-3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9.7041677536013865E-2</v>
      </c>
      <c r="Z378">
        <v>390</v>
      </c>
      <c r="AA378">
        <v>591</v>
      </c>
      <c r="AB378">
        <v>2204</v>
      </c>
      <c r="AC378">
        <v>47545</v>
      </c>
      <c r="AD378">
        <v>530</v>
      </c>
      <c r="AE378">
        <v>0.27</v>
      </c>
      <c r="AF378">
        <v>1.53</v>
      </c>
      <c r="AG378">
        <v>3</v>
      </c>
      <c r="AH378">
        <v>0.09</v>
      </c>
      <c r="AI378">
        <v>3.36</v>
      </c>
      <c r="AJ378">
        <v>3.46</v>
      </c>
      <c r="AK378">
        <v>0.06</v>
      </c>
      <c r="AL378">
        <v>100</v>
      </c>
      <c r="AM378">
        <v>-0.68</v>
      </c>
      <c r="AN378">
        <v>0.05</v>
      </c>
      <c r="AO378">
        <v>1.91</v>
      </c>
    </row>
    <row r="379" spans="1:41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>
        <v>5.3730000000000002</v>
      </c>
      <c r="M379">
        <v>141.27000000000001</v>
      </c>
      <c r="N379">
        <v>0.19004991432589574</v>
      </c>
      <c r="O379">
        <v>9.8374632028096182E-2</v>
      </c>
      <c r="P379">
        <v>0.48358457601982358</v>
      </c>
      <c r="Q379">
        <v>0.60407364128167573</v>
      </c>
      <c r="R379">
        <v>0.43594355054919542</v>
      </c>
      <c r="S379">
        <v>0.81237356604644628</v>
      </c>
      <c r="T379">
        <v>2</v>
      </c>
      <c r="U379">
        <v>42</v>
      </c>
      <c r="V379">
        <v>169</v>
      </c>
      <c r="W379">
        <v>7.3754649328712185</v>
      </c>
      <c r="X379">
        <v>11.334857525368008</v>
      </c>
      <c r="Y379">
        <v>3.3466560893286053</v>
      </c>
      <c r="Z379">
        <v>54</v>
      </c>
      <c r="AA379">
        <v>1102</v>
      </c>
      <c r="AB379">
        <v>2213</v>
      </c>
      <c r="AC379">
        <v>44146</v>
      </c>
      <c r="AD379">
        <v>735</v>
      </c>
      <c r="AE379">
        <v>0.3</v>
      </c>
      <c r="AF379">
        <v>1.51</v>
      </c>
      <c r="AG379">
        <v>4.78</v>
      </c>
      <c r="AH379">
        <v>0.14000000000000001</v>
      </c>
      <c r="AI379">
        <v>5.83</v>
      </c>
      <c r="AJ379">
        <v>2.7</v>
      </c>
      <c r="AK379">
        <v>0.26</v>
      </c>
      <c r="AL379">
        <v>98</v>
      </c>
      <c r="AM379">
        <v>-0.13</v>
      </c>
      <c r="AN379">
        <v>0.17</v>
      </c>
      <c r="AO379">
        <v>2.15</v>
      </c>
    </row>
    <row r="380" spans="1:41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>
        <v>4.7640000000000002</v>
      </c>
      <c r="M380">
        <v>38.549999999999997</v>
      </c>
      <c r="N380">
        <v>0.39488151472033434</v>
      </c>
      <c r="O380">
        <v>0.20350394782764497</v>
      </c>
      <c r="P380">
        <v>0.74791436724737914</v>
      </c>
      <c r="Q380">
        <v>0.9930290016708937</v>
      </c>
      <c r="R380">
        <v>0.52492872845966598</v>
      </c>
      <c r="S380">
        <v>0.99710792426693018</v>
      </c>
      <c r="T380">
        <v>7</v>
      </c>
      <c r="U380">
        <v>14</v>
      </c>
      <c r="V380">
        <v>49</v>
      </c>
      <c r="W380">
        <v>19.178097427746572</v>
      </c>
      <c r="X380">
        <v>14.308413346117277</v>
      </c>
      <c r="Y380">
        <v>5.8208436732356281</v>
      </c>
      <c r="Z380">
        <v>48</v>
      </c>
      <c r="AA380">
        <v>937</v>
      </c>
      <c r="AB380">
        <v>2185</v>
      </c>
      <c r="AC380">
        <v>39171</v>
      </c>
      <c r="AD380">
        <v>738</v>
      </c>
      <c r="AE380">
        <v>0.25</v>
      </c>
      <c r="AF380">
        <v>1.46</v>
      </c>
      <c r="AG380">
        <v>3.73</v>
      </c>
      <c r="AH380">
        <v>0.14000000000000001</v>
      </c>
      <c r="AI380">
        <v>8.18</v>
      </c>
      <c r="AJ380">
        <v>2.71</v>
      </c>
      <c r="AK380">
        <v>0.48</v>
      </c>
      <c r="AL380">
        <v>33</v>
      </c>
      <c r="AM380">
        <v>0.3</v>
      </c>
      <c r="AN380">
        <v>0.32</v>
      </c>
      <c r="AO380">
        <v>1.59</v>
      </c>
    </row>
    <row r="381" spans="1:41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702</v>
      </c>
      <c r="L381">
        <v>57.612000000000002</v>
      </c>
      <c r="M381">
        <v>1.05</v>
      </c>
      <c r="N381">
        <v>2.3348778926962851E-2</v>
      </c>
      <c r="O381">
        <v>0.11890000265899836</v>
      </c>
      <c r="P381">
        <v>2.1222187304534703E-2</v>
      </c>
      <c r="Q381">
        <v>1.1555853691112871E-2</v>
      </c>
      <c r="R381">
        <v>3.406115429526313E-2</v>
      </c>
      <c r="S381">
        <v>2.334877879682485E-2</v>
      </c>
      <c r="T381">
        <v>0</v>
      </c>
      <c r="U381">
        <v>0</v>
      </c>
      <c r="V381">
        <v>0</v>
      </c>
      <c r="W381">
        <v>0.4475437997410841</v>
      </c>
      <c r="X381">
        <v>1.1346289280499928</v>
      </c>
      <c r="Y381">
        <v>1.134628934374021</v>
      </c>
      <c r="Z381">
        <v>576</v>
      </c>
      <c r="AA381">
        <v>325</v>
      </c>
      <c r="AB381">
        <v>2022</v>
      </c>
      <c r="AC381">
        <v>113409</v>
      </c>
      <c r="AD381">
        <v>994</v>
      </c>
      <c r="AE381">
        <v>0.2</v>
      </c>
      <c r="AF381">
        <v>1.46</v>
      </c>
      <c r="AG381">
        <v>6.19</v>
      </c>
      <c r="AH381">
        <v>0.11</v>
      </c>
      <c r="AI381">
        <v>17.02</v>
      </c>
      <c r="AJ381">
        <v>3.82</v>
      </c>
      <c r="AK381">
        <v>1.19</v>
      </c>
      <c r="AL381">
        <v>100</v>
      </c>
      <c r="AM381">
        <v>-0.76</v>
      </c>
      <c r="AN381">
        <v>0.06</v>
      </c>
      <c r="AO381">
        <v>0.02</v>
      </c>
    </row>
    <row r="382" spans="1:41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>
        <v>1.04</v>
      </c>
      <c r="N382" t="s">
        <v>675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>
        <v>79</v>
      </c>
      <c r="AA382">
        <v>507</v>
      </c>
      <c r="AB382">
        <v>2125</v>
      </c>
      <c r="AC382">
        <v>42243</v>
      </c>
      <c r="AD382">
        <v>514</v>
      </c>
      <c r="AE382">
        <v>0.3</v>
      </c>
      <c r="AF382">
        <v>1.51</v>
      </c>
      <c r="AH382">
        <v>0.12</v>
      </c>
      <c r="AL382">
        <v>100</v>
      </c>
      <c r="AO382">
        <v>0.02</v>
      </c>
    </row>
    <row r="383" spans="1:41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>
        <v>10.907999999999999</v>
      </c>
      <c r="M383">
        <v>39.25</v>
      </c>
      <c r="N383">
        <v>1.9905511384187551E-2</v>
      </c>
      <c r="O383">
        <v>2.6582298002249677E-2</v>
      </c>
      <c r="P383">
        <v>5.6316028696734084E-2</v>
      </c>
      <c r="Q383">
        <v>0.24064143266953666</v>
      </c>
      <c r="R383">
        <v>2.1429049326450206E-2</v>
      </c>
      <c r="S383">
        <v>4.6641719177431908E-2</v>
      </c>
      <c r="T383">
        <v>1</v>
      </c>
      <c r="U383">
        <v>19</v>
      </c>
      <c r="V383">
        <v>17</v>
      </c>
      <c r="W383">
        <v>2.4027300550393318</v>
      </c>
      <c r="X383">
        <v>2.0018244971171542</v>
      </c>
      <c r="Y383">
        <v>1.166951596957339</v>
      </c>
      <c r="Z383">
        <v>109</v>
      </c>
      <c r="AA383">
        <v>1045</v>
      </c>
      <c r="AB383">
        <v>2229</v>
      </c>
      <c r="AC383">
        <v>52024</v>
      </c>
      <c r="AD383">
        <v>968</v>
      </c>
      <c r="AE383">
        <v>0.28999999999999998</v>
      </c>
      <c r="AF383">
        <v>1.53</v>
      </c>
      <c r="AG383">
        <v>5.76</v>
      </c>
      <c r="AH383">
        <v>0.15</v>
      </c>
      <c r="AI383">
        <v>8.08</v>
      </c>
      <c r="AJ383">
        <v>3.33</v>
      </c>
      <c r="AK383">
        <v>0.39</v>
      </c>
      <c r="AL383">
        <v>100</v>
      </c>
      <c r="AM383">
        <v>-0.52</v>
      </c>
      <c r="AN383">
        <v>0.04</v>
      </c>
      <c r="AO383">
        <v>1.59</v>
      </c>
    </row>
    <row r="384" spans="1:41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704</v>
      </c>
      <c r="L384">
        <v>0.57099999999999995</v>
      </c>
      <c r="M384">
        <v>6.4</v>
      </c>
      <c r="N384">
        <v>0.17964662650704183</v>
      </c>
      <c r="O384">
        <v>0.10118666393985469</v>
      </c>
      <c r="P384">
        <v>0.62507054403514883</v>
      </c>
      <c r="Q384">
        <v>0.96487289690208056</v>
      </c>
      <c r="R384">
        <v>0.12033951649409456</v>
      </c>
      <c r="S384">
        <v>0.21830467646545179</v>
      </c>
      <c r="T384">
        <v>0</v>
      </c>
      <c r="U384">
        <v>15</v>
      </c>
      <c r="V384">
        <v>15</v>
      </c>
      <c r="W384">
        <v>3.4576926827955203</v>
      </c>
      <c r="X384">
        <v>3.3300477721992885</v>
      </c>
      <c r="Y384">
        <v>3.1100518167174904</v>
      </c>
      <c r="Z384">
        <v>6</v>
      </c>
      <c r="AA384">
        <v>742</v>
      </c>
      <c r="AB384">
        <v>2126</v>
      </c>
      <c r="AC384">
        <v>36990</v>
      </c>
      <c r="AD384">
        <v>495</v>
      </c>
      <c r="AE384">
        <v>0.3</v>
      </c>
      <c r="AF384">
        <v>1.51</v>
      </c>
      <c r="AG384">
        <v>2.5</v>
      </c>
      <c r="AH384">
        <v>0.12</v>
      </c>
      <c r="AI384">
        <v>6.55</v>
      </c>
      <c r="AJ384">
        <v>1.39</v>
      </c>
      <c r="AK384">
        <v>0.37</v>
      </c>
      <c r="AL384">
        <v>100</v>
      </c>
      <c r="AM384">
        <v>-0.19</v>
      </c>
      <c r="AN384">
        <v>0.22</v>
      </c>
      <c r="AO384">
        <v>0.81</v>
      </c>
    </row>
    <row r="385" spans="1:41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705</v>
      </c>
      <c r="L385">
        <v>35.984000000000002</v>
      </c>
      <c r="M385">
        <v>6.87</v>
      </c>
      <c r="N385">
        <v>0</v>
      </c>
      <c r="O385">
        <v>9.9998656864366525E-3</v>
      </c>
      <c r="P385">
        <v>0.01</v>
      </c>
      <c r="Q385">
        <v>0</v>
      </c>
      <c r="R385">
        <v>9.9998640487029902E-3</v>
      </c>
      <c r="S385">
        <v>0</v>
      </c>
      <c r="T385">
        <v>0</v>
      </c>
      <c r="U385">
        <v>8</v>
      </c>
      <c r="V385">
        <v>7</v>
      </c>
      <c r="W385">
        <v>0</v>
      </c>
      <c r="X385">
        <v>2.0130344714812423</v>
      </c>
      <c r="Y385">
        <v>2.0130344686451611</v>
      </c>
      <c r="Z385">
        <v>360</v>
      </c>
      <c r="AA385">
        <v>701</v>
      </c>
      <c r="AB385">
        <v>2111</v>
      </c>
      <c r="AC385">
        <v>111095</v>
      </c>
      <c r="AD385">
        <v>1077</v>
      </c>
      <c r="AE385">
        <v>0.28999999999999998</v>
      </c>
      <c r="AF385">
        <v>1.53</v>
      </c>
      <c r="AG385">
        <v>5.2</v>
      </c>
      <c r="AH385">
        <v>0.12</v>
      </c>
      <c r="AI385">
        <v>9.5500000000000007</v>
      </c>
      <c r="AJ385">
        <v>3.33</v>
      </c>
      <c r="AK385">
        <v>0.7</v>
      </c>
      <c r="AL385">
        <v>100</v>
      </c>
      <c r="AM385">
        <v>-0.7</v>
      </c>
      <c r="AN385">
        <v>0.05</v>
      </c>
      <c r="AO385">
        <v>0.84</v>
      </c>
    </row>
    <row r="386" spans="1:41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683</v>
      </c>
      <c r="L386">
        <v>36.927</v>
      </c>
      <c r="M386">
        <v>92.85</v>
      </c>
      <c r="N386">
        <v>0</v>
      </c>
      <c r="O386">
        <v>9.971131840333965E-3</v>
      </c>
      <c r="P386">
        <v>0.01</v>
      </c>
      <c r="Q386">
        <v>0</v>
      </c>
      <c r="R386">
        <v>9.9993628191478428E-3</v>
      </c>
      <c r="S386">
        <v>0</v>
      </c>
      <c r="T386">
        <v>0</v>
      </c>
      <c r="U386">
        <v>0</v>
      </c>
      <c r="V386">
        <v>10</v>
      </c>
      <c r="W386">
        <v>0</v>
      </c>
      <c r="X386">
        <v>0.20861044555241642</v>
      </c>
      <c r="Y386">
        <v>0.22518173909913883</v>
      </c>
      <c r="Z386">
        <v>369</v>
      </c>
      <c r="AA386">
        <v>742</v>
      </c>
      <c r="AB386">
        <v>2198</v>
      </c>
      <c r="AC386">
        <v>55173</v>
      </c>
      <c r="AD386">
        <v>677</v>
      </c>
      <c r="AE386">
        <v>0.28000000000000003</v>
      </c>
      <c r="AF386">
        <v>1.53</v>
      </c>
      <c r="AG386">
        <v>3</v>
      </c>
      <c r="AH386">
        <v>0.11</v>
      </c>
      <c r="AI386">
        <v>3.36</v>
      </c>
      <c r="AJ386">
        <v>3.4</v>
      </c>
      <c r="AK386">
        <v>0.06</v>
      </c>
      <c r="AL386">
        <v>100</v>
      </c>
      <c r="AM386">
        <v>-0.68</v>
      </c>
      <c r="AN386">
        <v>0.05</v>
      </c>
      <c r="AO386">
        <v>1.97</v>
      </c>
    </row>
    <row r="387" spans="1:41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>
        <v>9.1460000000000008</v>
      </c>
      <c r="M387">
        <v>49.22</v>
      </c>
      <c r="N387">
        <v>4.3320806379730882E-2</v>
      </c>
      <c r="O387">
        <v>2.7673433545093433E-2</v>
      </c>
      <c r="P387">
        <v>0.35787529517598704</v>
      </c>
      <c r="Q387">
        <v>0.70701343290351482</v>
      </c>
      <c r="R387">
        <v>4.7417634159280658E-2</v>
      </c>
      <c r="S387">
        <v>0.10689721883811976</v>
      </c>
      <c r="T387">
        <v>1</v>
      </c>
      <c r="U387">
        <v>8</v>
      </c>
      <c r="V387">
        <v>26</v>
      </c>
      <c r="W387">
        <v>9.3875493790408253</v>
      </c>
      <c r="X387">
        <v>2.3679517841209807</v>
      </c>
      <c r="Y387">
        <v>1.4240062937160582</v>
      </c>
      <c r="Z387">
        <v>91</v>
      </c>
      <c r="AA387">
        <v>791</v>
      </c>
      <c r="AB387">
        <v>2193</v>
      </c>
      <c r="AC387">
        <v>42536</v>
      </c>
      <c r="AD387">
        <v>903</v>
      </c>
      <c r="AE387">
        <v>0.21</v>
      </c>
      <c r="AF387">
        <v>1.46</v>
      </c>
      <c r="AG387">
        <v>4.68</v>
      </c>
      <c r="AH387">
        <v>0.15</v>
      </c>
      <c r="AI387">
        <v>9.6199999999999992</v>
      </c>
      <c r="AJ387">
        <v>3.75</v>
      </c>
      <c r="AK387">
        <v>0.49</v>
      </c>
      <c r="AL387">
        <v>47</v>
      </c>
      <c r="AM387">
        <v>-0.49</v>
      </c>
      <c r="AN387">
        <v>7.0000000000000007E-2</v>
      </c>
      <c r="AO387">
        <v>1.69</v>
      </c>
    </row>
    <row r="388" spans="1:41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>
        <v>7.43</v>
      </c>
      <c r="N388" t="s">
        <v>675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>
        <v>7</v>
      </c>
      <c r="AA388">
        <v>788</v>
      </c>
      <c r="AB388">
        <v>2125</v>
      </c>
      <c r="AC388">
        <v>42243</v>
      </c>
      <c r="AD388">
        <v>493</v>
      </c>
      <c r="AE388">
        <v>0.3</v>
      </c>
      <c r="AF388">
        <v>1.52</v>
      </c>
      <c r="AG388">
        <v>1.61</v>
      </c>
      <c r="AH388">
        <v>0.12</v>
      </c>
      <c r="AI388">
        <v>4.3899999999999997</v>
      </c>
      <c r="AJ388">
        <v>1.51</v>
      </c>
      <c r="AK388">
        <v>0.2</v>
      </c>
      <c r="AL388">
        <v>100</v>
      </c>
      <c r="AM388">
        <v>-0.18</v>
      </c>
      <c r="AN388">
        <v>0.21</v>
      </c>
      <c r="AO388">
        <v>0.87</v>
      </c>
    </row>
    <row r="389" spans="1:41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>
        <v>1.137</v>
      </c>
      <c r="M389">
        <v>825.77</v>
      </c>
      <c r="N389">
        <v>0.14763483160779187</v>
      </c>
      <c r="O389">
        <v>0.10400937068846015</v>
      </c>
      <c r="P389">
        <v>0.8329826480396948</v>
      </c>
      <c r="Q389">
        <v>0.91721607646970194</v>
      </c>
      <c r="R389">
        <v>0.64471862736753127</v>
      </c>
      <c r="S389">
        <v>0.90230336896834873</v>
      </c>
      <c r="T389">
        <v>5</v>
      </c>
      <c r="U389">
        <v>33</v>
      </c>
      <c r="V389">
        <v>420</v>
      </c>
      <c r="W389">
        <v>9.8243393638744347</v>
      </c>
      <c r="X389">
        <v>12.334706611174386</v>
      </c>
      <c r="Y389">
        <v>2.4952830146293596</v>
      </c>
      <c r="Z389">
        <v>11</v>
      </c>
      <c r="AA389">
        <v>1099</v>
      </c>
      <c r="AB389">
        <v>2159</v>
      </c>
      <c r="AC389">
        <v>37685</v>
      </c>
      <c r="AD389">
        <v>544</v>
      </c>
      <c r="AE389">
        <v>0.28999999999999998</v>
      </c>
      <c r="AF389">
        <v>1.51</v>
      </c>
      <c r="AG389">
        <v>5.55</v>
      </c>
      <c r="AH389">
        <v>0.1</v>
      </c>
      <c r="AI389">
        <v>6.45</v>
      </c>
      <c r="AJ389">
        <v>2.4500000000000002</v>
      </c>
      <c r="AK389">
        <v>0.35</v>
      </c>
      <c r="AL389">
        <v>92</v>
      </c>
      <c r="AM389">
        <v>-0.19</v>
      </c>
      <c r="AN389">
        <v>0.19</v>
      </c>
      <c r="AO389">
        <v>2.92</v>
      </c>
    </row>
    <row r="390" spans="1:41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>
        <v>4.9619999999999997</v>
      </c>
      <c r="M390">
        <v>601.03</v>
      </c>
      <c r="N390">
        <v>2.303251975609585E-2</v>
      </c>
      <c r="O390">
        <v>4.0038222086719651E-2</v>
      </c>
      <c r="P390">
        <v>0.31331187162833268</v>
      </c>
      <c r="Q390">
        <v>0.58317548881653369</v>
      </c>
      <c r="R390">
        <v>0.29920287352923486</v>
      </c>
      <c r="S390">
        <v>0.42864526643463213</v>
      </c>
      <c r="T390">
        <v>2</v>
      </c>
      <c r="U390">
        <v>12</v>
      </c>
      <c r="V390">
        <v>173</v>
      </c>
      <c r="W390">
        <v>9.9890932315089334</v>
      </c>
      <c r="X390">
        <v>6.8285593468615069</v>
      </c>
      <c r="Y390">
        <v>0.87920967817186868</v>
      </c>
      <c r="Z390">
        <v>50</v>
      </c>
      <c r="AA390">
        <v>1061</v>
      </c>
      <c r="AB390">
        <v>2243</v>
      </c>
      <c r="AC390">
        <v>45641</v>
      </c>
      <c r="AD390">
        <v>541</v>
      </c>
      <c r="AE390">
        <v>0.28000000000000003</v>
      </c>
      <c r="AF390">
        <v>1.51</v>
      </c>
      <c r="AG390">
        <v>6.22</v>
      </c>
      <c r="AH390">
        <v>0.1</v>
      </c>
      <c r="AI390">
        <v>7.18</v>
      </c>
      <c r="AJ390">
        <v>2.77</v>
      </c>
      <c r="AK390">
        <v>0.39</v>
      </c>
      <c r="AL390">
        <v>100</v>
      </c>
      <c r="AM390">
        <v>-0.5</v>
      </c>
      <c r="AN390">
        <v>0.11</v>
      </c>
      <c r="AO390">
        <v>2.78</v>
      </c>
    </row>
    <row r="391" spans="1:41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>
        <v>1.74</v>
      </c>
      <c r="N391" t="s">
        <v>675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>
        <v>7</v>
      </c>
      <c r="AA391">
        <v>10</v>
      </c>
      <c r="AB391">
        <v>2067</v>
      </c>
      <c r="AC391">
        <v>37189</v>
      </c>
      <c r="AD391">
        <v>380</v>
      </c>
      <c r="AE391">
        <v>0.35</v>
      </c>
      <c r="AF391">
        <v>1.49</v>
      </c>
      <c r="AG391">
        <v>0.96</v>
      </c>
      <c r="AH391">
        <v>0.13</v>
      </c>
      <c r="AI391">
        <v>1.52</v>
      </c>
      <c r="AJ391">
        <v>0.51</v>
      </c>
      <c r="AK391">
        <v>0.11</v>
      </c>
      <c r="AL391">
        <v>66</v>
      </c>
      <c r="AM391">
        <v>2.11</v>
      </c>
      <c r="AN391">
        <v>0.85</v>
      </c>
      <c r="AO391">
        <v>0.24</v>
      </c>
    </row>
    <row r="392" spans="1:41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706</v>
      </c>
      <c r="L392">
        <v>11.164</v>
      </c>
      <c r="M392">
        <v>3.16</v>
      </c>
      <c r="N392">
        <v>0.20553990223693647</v>
      </c>
      <c r="O392">
        <v>3.768594612719986E-2</v>
      </c>
      <c r="P392">
        <v>4.6274832418473771E-2</v>
      </c>
      <c r="Q392">
        <v>0.35121347146572168</v>
      </c>
      <c r="R392">
        <v>3.768594376168239E-2</v>
      </c>
      <c r="S392">
        <v>0.20553990523612065</v>
      </c>
      <c r="T392">
        <v>2</v>
      </c>
      <c r="U392">
        <v>3</v>
      </c>
      <c r="V392">
        <v>3</v>
      </c>
      <c r="W392">
        <v>5.051381533663549</v>
      </c>
      <c r="X392">
        <v>4.4509719108388675</v>
      </c>
      <c r="Y392">
        <v>4.4509719142106112</v>
      </c>
      <c r="Z392">
        <v>112</v>
      </c>
      <c r="AA392">
        <v>645</v>
      </c>
      <c r="AB392">
        <v>2156</v>
      </c>
      <c r="AC392">
        <v>67647</v>
      </c>
      <c r="AD392">
        <v>600</v>
      </c>
      <c r="AE392">
        <v>0.28999999999999998</v>
      </c>
      <c r="AF392">
        <v>1.53</v>
      </c>
      <c r="AG392">
        <v>4.84</v>
      </c>
      <c r="AH392">
        <v>0.14000000000000001</v>
      </c>
      <c r="AI392">
        <v>9.91</v>
      </c>
      <c r="AJ392">
        <v>3.33</v>
      </c>
      <c r="AK392">
        <v>0.55000000000000004</v>
      </c>
      <c r="AL392">
        <v>100</v>
      </c>
      <c r="AM392">
        <v>-0.63</v>
      </c>
      <c r="AN392">
        <v>0.05</v>
      </c>
      <c r="AO392">
        <v>0.5</v>
      </c>
    </row>
    <row r="393" spans="1:41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>
        <v>3.1720000000000002</v>
      </c>
      <c r="M393">
        <v>33.49</v>
      </c>
      <c r="N393">
        <v>0.78048470724146457</v>
      </c>
      <c r="O393">
        <v>0.39681082238462112</v>
      </c>
      <c r="P393">
        <v>0.61157373048450703</v>
      </c>
      <c r="Q393">
        <v>0.96915110896660295</v>
      </c>
      <c r="R393">
        <v>0.62880939509876932</v>
      </c>
      <c r="S393">
        <v>0.97199304566017752</v>
      </c>
      <c r="T393">
        <v>3</v>
      </c>
      <c r="U393">
        <v>20</v>
      </c>
      <c r="V393">
        <v>87</v>
      </c>
      <c r="W393">
        <v>12.34818197781582</v>
      </c>
      <c r="X393">
        <v>12.36120600916902</v>
      </c>
      <c r="Y393">
        <v>9.8688737280463563</v>
      </c>
      <c r="Z393">
        <v>32</v>
      </c>
      <c r="AA393">
        <v>590</v>
      </c>
      <c r="AB393">
        <v>2185</v>
      </c>
      <c r="AC393">
        <v>39171</v>
      </c>
      <c r="AD393">
        <v>501</v>
      </c>
      <c r="AE393">
        <v>0.31</v>
      </c>
      <c r="AF393">
        <v>1.46</v>
      </c>
      <c r="AG393">
        <v>1.17</v>
      </c>
      <c r="AH393">
        <v>0.12</v>
      </c>
      <c r="AI393">
        <v>2.16</v>
      </c>
      <c r="AJ393">
        <v>1.33</v>
      </c>
      <c r="AK393">
        <v>0.1</v>
      </c>
      <c r="AL393">
        <v>0</v>
      </c>
      <c r="AM393">
        <v>1.1499999999999999</v>
      </c>
      <c r="AN393">
        <v>0.57999999999999996</v>
      </c>
      <c r="AO393">
        <v>1.52</v>
      </c>
    </row>
    <row r="394" spans="1:41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>
        <v>12.273999999999999</v>
      </c>
      <c r="M394">
        <v>7.28</v>
      </c>
      <c r="N394">
        <v>0.38462870041318098</v>
      </c>
      <c r="O394">
        <v>7.2733810339630237E-2</v>
      </c>
      <c r="P394">
        <v>0.18053156491998595</v>
      </c>
      <c r="Q394">
        <v>0.97996606396050134</v>
      </c>
      <c r="R394">
        <v>7.2733809519544529E-2</v>
      </c>
      <c r="S394">
        <v>0.38462869941716832</v>
      </c>
      <c r="T394">
        <v>4</v>
      </c>
      <c r="U394">
        <v>14</v>
      </c>
      <c r="V394">
        <v>14</v>
      </c>
      <c r="W394">
        <v>11.243392118574027</v>
      </c>
      <c r="X394">
        <v>4.1969489169814498</v>
      </c>
      <c r="Y394">
        <v>4.196948911464558</v>
      </c>
      <c r="Z394">
        <v>123</v>
      </c>
      <c r="AA394">
        <v>669</v>
      </c>
      <c r="AB394">
        <v>2201</v>
      </c>
      <c r="AC394">
        <v>49478</v>
      </c>
      <c r="AD394">
        <v>665</v>
      </c>
      <c r="AE394">
        <v>0.23</v>
      </c>
      <c r="AF394">
        <v>1.47</v>
      </c>
      <c r="AG394">
        <v>3.24</v>
      </c>
      <c r="AH394">
        <v>0.16</v>
      </c>
      <c r="AI394">
        <v>4.22</v>
      </c>
      <c r="AJ394">
        <v>3.17</v>
      </c>
      <c r="AK394">
        <v>0.06</v>
      </c>
      <c r="AL394">
        <v>36</v>
      </c>
      <c r="AM394">
        <v>0.14000000000000001</v>
      </c>
      <c r="AN394">
        <v>0.23</v>
      </c>
      <c r="AO394">
        <v>0.86</v>
      </c>
    </row>
    <row r="395" spans="1:41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697</v>
      </c>
      <c r="L395">
        <v>47.656999999999996</v>
      </c>
      <c r="M395">
        <v>2.76</v>
      </c>
      <c r="N395">
        <v>0</v>
      </c>
      <c r="O395">
        <v>9.9728343171892556E-3</v>
      </c>
      <c r="P395">
        <v>9.9670221079315065E-3</v>
      </c>
      <c r="Q395">
        <v>0</v>
      </c>
      <c r="R395">
        <v>9.9728335637644019E-3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477</v>
      </c>
      <c r="AA395">
        <v>420</v>
      </c>
      <c r="AB395">
        <v>2058</v>
      </c>
      <c r="AC395">
        <v>58076</v>
      </c>
      <c r="AD395">
        <v>716</v>
      </c>
      <c r="AE395">
        <v>0.28999999999999998</v>
      </c>
      <c r="AF395">
        <v>1.53</v>
      </c>
      <c r="AG395">
        <v>3</v>
      </c>
      <c r="AH395">
        <v>0.1</v>
      </c>
      <c r="AI395">
        <v>3.36</v>
      </c>
      <c r="AJ395">
        <v>3.33</v>
      </c>
      <c r="AK395">
        <v>0.06</v>
      </c>
      <c r="AL395">
        <v>100</v>
      </c>
      <c r="AM395">
        <v>-0.68</v>
      </c>
      <c r="AN395">
        <v>0.05</v>
      </c>
      <c r="AO395">
        <v>0.44</v>
      </c>
    </row>
    <row r="396" spans="1:41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>
        <v>21.513000000000002</v>
      </c>
      <c r="M396">
        <v>49.39</v>
      </c>
      <c r="N396">
        <v>7.167387175856503E-2</v>
      </c>
      <c r="O396">
        <v>4.8080018435715979E-2</v>
      </c>
      <c r="P396">
        <v>0.18415621963450726</v>
      </c>
      <c r="Q396">
        <v>0.41169897212724682</v>
      </c>
      <c r="R396">
        <v>5.8207654409931357E-2</v>
      </c>
      <c r="S396">
        <v>0.14749489656463324</v>
      </c>
      <c r="T396">
        <v>0</v>
      </c>
      <c r="U396">
        <v>5</v>
      </c>
      <c r="V396">
        <v>14</v>
      </c>
      <c r="W396">
        <v>10.837974066953803</v>
      </c>
      <c r="X396">
        <v>3.4889531206773259</v>
      </c>
      <c r="Y396">
        <v>2.260130056538229</v>
      </c>
      <c r="Z396">
        <v>215</v>
      </c>
      <c r="AA396">
        <v>940</v>
      </c>
      <c r="AB396">
        <v>2110</v>
      </c>
      <c r="AC396">
        <v>100094</v>
      </c>
      <c r="AD396">
        <v>1041</v>
      </c>
      <c r="AE396">
        <v>0.26</v>
      </c>
      <c r="AF396">
        <v>1.51</v>
      </c>
      <c r="AG396">
        <v>8.1999999999999993</v>
      </c>
      <c r="AH396">
        <v>0.11</v>
      </c>
      <c r="AI396">
        <v>9.2100000000000009</v>
      </c>
      <c r="AJ396">
        <v>3.49</v>
      </c>
      <c r="AK396">
        <v>0.59</v>
      </c>
      <c r="AL396">
        <v>100</v>
      </c>
      <c r="AM396">
        <v>-0.78</v>
      </c>
      <c r="AN396">
        <v>0.04</v>
      </c>
      <c r="AO396">
        <v>1.69</v>
      </c>
    </row>
    <row r="397" spans="1:41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>
        <v>6.915</v>
      </c>
      <c r="M397">
        <v>88.89</v>
      </c>
      <c r="N397">
        <v>0.14580523350856225</v>
      </c>
      <c r="O397">
        <v>7.2931932839789174E-2</v>
      </c>
      <c r="P397">
        <v>0.28718976438658311</v>
      </c>
      <c r="Q397">
        <v>0.58240737482991256</v>
      </c>
      <c r="R397">
        <v>0.29071011173706562</v>
      </c>
      <c r="S397">
        <v>0.68069414887632296</v>
      </c>
      <c r="T397">
        <v>0</v>
      </c>
      <c r="U397">
        <v>78</v>
      </c>
      <c r="V397">
        <v>121</v>
      </c>
      <c r="W397">
        <v>8.5240895207205263</v>
      </c>
      <c r="X397">
        <v>7.9493011855421205</v>
      </c>
      <c r="Y397">
        <v>2.6347252322796852</v>
      </c>
      <c r="Z397">
        <v>69</v>
      </c>
      <c r="AA397">
        <v>1083</v>
      </c>
      <c r="AB397">
        <v>2213</v>
      </c>
      <c r="AC397">
        <v>44146</v>
      </c>
      <c r="AD397">
        <v>749</v>
      </c>
      <c r="AE397">
        <v>0.28999999999999998</v>
      </c>
      <c r="AF397">
        <v>1.52</v>
      </c>
      <c r="AG397">
        <v>5.49</v>
      </c>
      <c r="AH397">
        <v>0.14000000000000001</v>
      </c>
      <c r="AI397">
        <v>6.1</v>
      </c>
      <c r="AJ397">
        <v>2.73</v>
      </c>
      <c r="AK397">
        <v>0.27</v>
      </c>
      <c r="AL397">
        <v>100</v>
      </c>
      <c r="AM397">
        <v>-0.25</v>
      </c>
      <c r="AN397">
        <v>0.13</v>
      </c>
      <c r="AO397">
        <v>1.95</v>
      </c>
    </row>
    <row r="398" spans="1:41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>
        <v>24.48</v>
      </c>
      <c r="N398" t="s">
        <v>675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>
        <v>16</v>
      </c>
      <c r="AA398">
        <v>755</v>
      </c>
      <c r="AB398">
        <v>2095</v>
      </c>
      <c r="AC398">
        <v>37871</v>
      </c>
      <c r="AD398">
        <v>457</v>
      </c>
      <c r="AE398">
        <v>0.3</v>
      </c>
      <c r="AF398">
        <v>1.52</v>
      </c>
      <c r="AH398">
        <v>0.12</v>
      </c>
      <c r="AL398">
        <v>100</v>
      </c>
      <c r="AO398">
        <v>1.39</v>
      </c>
    </row>
    <row r="399" spans="1:41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>
        <v>0.49199999999999999</v>
      </c>
      <c r="M399">
        <v>48.84</v>
      </c>
      <c r="N399">
        <v>0.83734372847163496</v>
      </c>
      <c r="O399">
        <v>0.4899097973289856</v>
      </c>
      <c r="P399">
        <v>0.62162695643711974</v>
      </c>
      <c r="Q399">
        <v>0.82649461068541286</v>
      </c>
      <c r="R399">
        <v>0.71381310291734024</v>
      </c>
      <c r="S399">
        <v>0.95751371701430943</v>
      </c>
      <c r="T399">
        <v>4</v>
      </c>
      <c r="U399">
        <v>23</v>
      </c>
      <c r="V399">
        <v>114</v>
      </c>
      <c r="W399">
        <v>17.599165032844866</v>
      </c>
      <c r="X399">
        <v>11.876580971810043</v>
      </c>
      <c r="Y399">
        <v>10.529924863535518</v>
      </c>
      <c r="Z399">
        <v>5</v>
      </c>
      <c r="AA399">
        <v>616</v>
      </c>
      <c r="AB399">
        <v>2111</v>
      </c>
      <c r="AC399">
        <v>36497</v>
      </c>
      <c r="AD399">
        <v>470</v>
      </c>
      <c r="AE399">
        <v>0.32</v>
      </c>
      <c r="AF399">
        <v>1.46</v>
      </c>
      <c r="AG399">
        <v>1.1000000000000001</v>
      </c>
      <c r="AH399">
        <v>0.12</v>
      </c>
      <c r="AI399">
        <v>1.96</v>
      </c>
      <c r="AJ399">
        <v>1.0900000000000001</v>
      </c>
      <c r="AK399">
        <v>0.1</v>
      </c>
      <c r="AL399">
        <v>0</v>
      </c>
      <c r="AM399">
        <v>1.45</v>
      </c>
      <c r="AN399">
        <v>0.66</v>
      </c>
      <c r="AO399">
        <v>1.69</v>
      </c>
    </row>
    <row r="400" spans="1:41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>
        <v>21.88</v>
      </c>
      <c r="N400" t="s">
        <v>675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>
        <v>16</v>
      </c>
      <c r="AA400">
        <v>755</v>
      </c>
      <c r="AB400">
        <v>2095</v>
      </c>
      <c r="AC400">
        <v>37871</v>
      </c>
      <c r="AD400">
        <v>457</v>
      </c>
      <c r="AE400">
        <v>0.3</v>
      </c>
      <c r="AF400">
        <v>1.52</v>
      </c>
      <c r="AH400">
        <v>0.11</v>
      </c>
      <c r="AK400">
        <v>0.12</v>
      </c>
      <c r="AL400">
        <v>100</v>
      </c>
      <c r="AO400">
        <v>1.34</v>
      </c>
    </row>
    <row r="401" spans="1:41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>
        <v>5.7450000000000001</v>
      </c>
      <c r="M401">
        <v>597.22</v>
      </c>
      <c r="N401">
        <v>1.9056789230302025E-2</v>
      </c>
      <c r="O401">
        <v>3.7670412953803606E-2</v>
      </c>
      <c r="P401">
        <v>0.38759406801941287</v>
      </c>
      <c r="Q401">
        <v>0.57149612915793369</v>
      </c>
      <c r="R401">
        <v>0.18924388084253771</v>
      </c>
      <c r="S401">
        <v>0.25308514628953976</v>
      </c>
      <c r="T401">
        <v>2</v>
      </c>
      <c r="U401">
        <v>18</v>
      </c>
      <c r="V401">
        <v>171</v>
      </c>
      <c r="W401">
        <v>7.1585158078640809</v>
      </c>
      <c r="X401">
        <v>4.5493045525392519</v>
      </c>
      <c r="Y401">
        <v>0.82227154908780087</v>
      </c>
      <c r="Z401">
        <v>57</v>
      </c>
      <c r="AA401">
        <v>1053</v>
      </c>
      <c r="AB401">
        <v>2236</v>
      </c>
      <c r="AC401">
        <v>44677</v>
      </c>
      <c r="AD401">
        <v>541</v>
      </c>
      <c r="AE401">
        <v>0.28000000000000003</v>
      </c>
      <c r="AF401">
        <v>1.51</v>
      </c>
      <c r="AG401">
        <v>6.15</v>
      </c>
      <c r="AH401">
        <v>0.1</v>
      </c>
      <c r="AI401">
        <v>7.22</v>
      </c>
      <c r="AJ401">
        <v>2.81</v>
      </c>
      <c r="AK401">
        <v>0.39</v>
      </c>
      <c r="AL401">
        <v>100</v>
      </c>
      <c r="AM401">
        <v>-0.51</v>
      </c>
      <c r="AN401">
        <v>0.1</v>
      </c>
      <c r="AO401">
        <v>2.78</v>
      </c>
    </row>
    <row r="402" spans="1:41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>
        <v>2.68</v>
      </c>
      <c r="N402" t="s">
        <v>675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>
        <v>11</v>
      </c>
      <c r="AA402">
        <v>575</v>
      </c>
      <c r="AB402">
        <v>2087</v>
      </c>
      <c r="AC402">
        <v>36362</v>
      </c>
      <c r="AD402">
        <v>514</v>
      </c>
      <c r="AE402">
        <v>0.3</v>
      </c>
      <c r="AF402">
        <v>1.51</v>
      </c>
      <c r="AG402">
        <v>1.22</v>
      </c>
      <c r="AH402">
        <v>0.12</v>
      </c>
      <c r="AI402">
        <v>3.57</v>
      </c>
      <c r="AJ402">
        <v>1.58</v>
      </c>
      <c r="AK402">
        <v>0.09</v>
      </c>
      <c r="AL402">
        <v>100</v>
      </c>
      <c r="AM402">
        <v>-0.73</v>
      </c>
      <c r="AN402">
        <v>0.06</v>
      </c>
      <c r="AO402">
        <v>0.43</v>
      </c>
    </row>
    <row r="403" spans="1:41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>
        <v>6.3760000000000003</v>
      </c>
      <c r="M403">
        <v>58.04</v>
      </c>
      <c r="N403">
        <v>8.0313149556103428E-2</v>
      </c>
      <c r="O403">
        <v>3.448710194478901E-2</v>
      </c>
      <c r="P403">
        <v>0.44395404958645546</v>
      </c>
      <c r="Q403">
        <v>0.90206239541078082</v>
      </c>
      <c r="R403">
        <v>0.14722411844287484</v>
      </c>
      <c r="S403">
        <v>0.44794002366701108</v>
      </c>
      <c r="T403">
        <v>10</v>
      </c>
      <c r="U403">
        <v>20</v>
      </c>
      <c r="V403">
        <v>22</v>
      </c>
      <c r="W403">
        <v>11.856645681846349</v>
      </c>
      <c r="X403">
        <v>3.8226421897184584</v>
      </c>
      <c r="Y403">
        <v>0.95507356495074114</v>
      </c>
      <c r="Z403">
        <v>64</v>
      </c>
      <c r="AA403">
        <v>951</v>
      </c>
      <c r="AB403">
        <v>2175</v>
      </c>
      <c r="AC403">
        <v>39752</v>
      </c>
      <c r="AD403">
        <v>699</v>
      </c>
      <c r="AE403">
        <v>0.3</v>
      </c>
      <c r="AF403">
        <v>1.53</v>
      </c>
      <c r="AG403">
        <v>3.9</v>
      </c>
      <c r="AH403">
        <v>0.09</v>
      </c>
      <c r="AI403">
        <v>7.65</v>
      </c>
      <c r="AJ403">
        <v>2.96</v>
      </c>
      <c r="AK403">
        <v>0.41</v>
      </c>
      <c r="AL403">
        <v>100</v>
      </c>
      <c r="AM403">
        <v>-0.69</v>
      </c>
      <c r="AN403">
        <v>0.06</v>
      </c>
      <c r="AO403">
        <v>1.76</v>
      </c>
    </row>
    <row r="404" spans="1:41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>
        <v>9.5649999999999995</v>
      </c>
      <c r="M404">
        <v>110.48</v>
      </c>
      <c r="N404">
        <v>0.11295533516153113</v>
      </c>
      <c r="O404">
        <v>6.0569252665949105E-2</v>
      </c>
      <c r="P404">
        <v>0.68513758454441553</v>
      </c>
      <c r="Q404">
        <v>0.95391150661687329</v>
      </c>
      <c r="R404">
        <v>0.12410596469689504</v>
      </c>
      <c r="S404">
        <v>0.26822821364725508</v>
      </c>
      <c r="T404">
        <v>7</v>
      </c>
      <c r="U404">
        <v>31</v>
      </c>
      <c r="V404">
        <v>72</v>
      </c>
      <c r="W404">
        <v>20.22913791944508</v>
      </c>
      <c r="X404">
        <v>4.8188991749772612</v>
      </c>
      <c r="Y404">
        <v>2.9011704920944954</v>
      </c>
      <c r="Z404">
        <v>96</v>
      </c>
      <c r="AA404">
        <v>1057</v>
      </c>
      <c r="AB404">
        <v>2212</v>
      </c>
      <c r="AC404">
        <v>44561</v>
      </c>
      <c r="AD404">
        <v>927</v>
      </c>
      <c r="AE404">
        <v>0.25</v>
      </c>
      <c r="AF404">
        <v>1.5</v>
      </c>
      <c r="AG404">
        <v>5.83</v>
      </c>
      <c r="AH404">
        <v>0.13</v>
      </c>
      <c r="AI404">
        <v>7.24</v>
      </c>
      <c r="AJ404">
        <v>3.47</v>
      </c>
      <c r="AK404">
        <v>0.34</v>
      </c>
      <c r="AL404">
        <v>98</v>
      </c>
      <c r="AM404">
        <v>-0.64</v>
      </c>
      <c r="AN404">
        <v>0.06</v>
      </c>
      <c r="AO404">
        <v>2.04</v>
      </c>
    </row>
    <row r="405" spans="1:41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>
        <v>0.59799999999999998</v>
      </c>
      <c r="M405">
        <v>27.13</v>
      </c>
      <c r="N405">
        <v>0.64955044933144201</v>
      </c>
      <c r="O405">
        <v>0.30036057789059445</v>
      </c>
      <c r="P405">
        <v>0.5863116233340393</v>
      </c>
      <c r="Q405">
        <v>0.96979999534340622</v>
      </c>
      <c r="R405">
        <v>0.4443248400339474</v>
      </c>
      <c r="S405">
        <v>0.73422603611790238</v>
      </c>
      <c r="T405">
        <v>5</v>
      </c>
      <c r="U405">
        <v>40</v>
      </c>
      <c r="V405">
        <v>62</v>
      </c>
      <c r="W405">
        <v>13.479341330129822</v>
      </c>
      <c r="X405">
        <v>8.2418477262361822</v>
      </c>
      <c r="Y405">
        <v>6.9517596127320331</v>
      </c>
      <c r="Z405">
        <v>6</v>
      </c>
      <c r="AA405">
        <v>284</v>
      </c>
      <c r="AB405">
        <v>2126</v>
      </c>
      <c r="AC405">
        <v>41591</v>
      </c>
      <c r="AD405">
        <v>507</v>
      </c>
      <c r="AE405">
        <v>0.31</v>
      </c>
      <c r="AF405">
        <v>1.47</v>
      </c>
      <c r="AG405">
        <v>3.43</v>
      </c>
      <c r="AH405">
        <v>0.15</v>
      </c>
      <c r="AI405">
        <v>6.21</v>
      </c>
      <c r="AJ405">
        <v>0.96</v>
      </c>
      <c r="AK405">
        <v>0.33</v>
      </c>
      <c r="AL405">
        <v>18</v>
      </c>
      <c r="AM405">
        <v>0.09</v>
      </c>
      <c r="AN405">
        <v>0.24</v>
      </c>
      <c r="AO405">
        <v>1.43</v>
      </c>
    </row>
    <row r="406" spans="1:41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>
        <v>2.085</v>
      </c>
      <c r="M406">
        <v>388.39</v>
      </c>
      <c r="N406">
        <v>0.40397682047604433</v>
      </c>
      <c r="O406">
        <v>0.2330944008308965</v>
      </c>
      <c r="P406">
        <v>0.72325267851229502</v>
      </c>
      <c r="Q406">
        <v>0.90492592663967386</v>
      </c>
      <c r="R406">
        <v>0.65372785312593229</v>
      </c>
      <c r="S406">
        <v>0.96347256940491477</v>
      </c>
      <c r="T406">
        <v>6</v>
      </c>
      <c r="U406">
        <v>49</v>
      </c>
      <c r="V406">
        <v>423</v>
      </c>
      <c r="W406">
        <v>15.763864285154785</v>
      </c>
      <c r="X406">
        <v>14.943209264617151</v>
      </c>
      <c r="Y406">
        <v>6.4700609061498984</v>
      </c>
      <c r="Z406">
        <v>21</v>
      </c>
      <c r="AA406">
        <v>1135</v>
      </c>
      <c r="AB406">
        <v>2179</v>
      </c>
      <c r="AC406">
        <v>37923</v>
      </c>
      <c r="AD406">
        <v>690</v>
      </c>
      <c r="AE406">
        <v>0.3</v>
      </c>
      <c r="AF406">
        <v>1.49</v>
      </c>
      <c r="AG406">
        <v>4.0599999999999996</v>
      </c>
      <c r="AH406">
        <v>0.13</v>
      </c>
      <c r="AI406">
        <v>5.0599999999999996</v>
      </c>
      <c r="AJ406">
        <v>2.2200000000000002</v>
      </c>
      <c r="AK406">
        <v>0.25</v>
      </c>
      <c r="AL406">
        <v>75</v>
      </c>
      <c r="AM406">
        <v>0.36</v>
      </c>
      <c r="AN406">
        <v>0.33</v>
      </c>
      <c r="AO406">
        <v>2.59</v>
      </c>
    </row>
    <row r="407" spans="1:41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>
        <v>20.582999999999998</v>
      </c>
      <c r="M407">
        <v>50.58</v>
      </c>
      <c r="N407">
        <v>1.8842835354142266E-2</v>
      </c>
      <c r="O407">
        <v>1.456765974136464E-2</v>
      </c>
      <c r="P407">
        <v>9.0133417108972116E-2</v>
      </c>
      <c r="Q407">
        <v>0.42175482223886646</v>
      </c>
      <c r="R407">
        <v>1.7273352085683803E-2</v>
      </c>
      <c r="S407">
        <v>3.91605717557073E-2</v>
      </c>
      <c r="T407">
        <v>0</v>
      </c>
      <c r="U407">
        <v>1</v>
      </c>
      <c r="V407">
        <v>3</v>
      </c>
      <c r="W407">
        <v>1.2942899416107607</v>
      </c>
      <c r="X407">
        <v>0.51811001988822769</v>
      </c>
      <c r="Y407">
        <v>0.43096217644359536</v>
      </c>
      <c r="Z407">
        <v>206</v>
      </c>
      <c r="AA407">
        <v>803</v>
      </c>
      <c r="AB407">
        <v>2039</v>
      </c>
      <c r="AC407">
        <v>62473</v>
      </c>
      <c r="AD407">
        <v>717</v>
      </c>
      <c r="AE407">
        <v>0.28999999999999998</v>
      </c>
      <c r="AF407">
        <v>1.53</v>
      </c>
      <c r="AG407">
        <v>3.99</v>
      </c>
      <c r="AH407">
        <v>0.08</v>
      </c>
      <c r="AI407">
        <v>7.73</v>
      </c>
      <c r="AJ407">
        <v>3.04</v>
      </c>
      <c r="AK407">
        <v>0.42</v>
      </c>
      <c r="AL407">
        <v>100</v>
      </c>
      <c r="AM407">
        <v>-0.72</v>
      </c>
      <c r="AN407">
        <v>0.04</v>
      </c>
      <c r="AO407">
        <v>1.7</v>
      </c>
    </row>
    <row r="408" spans="1:41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707</v>
      </c>
      <c r="L408">
        <v>4.4340000000000002</v>
      </c>
      <c r="M408">
        <v>8.3800000000000008</v>
      </c>
      <c r="N408">
        <v>2.7900038332131182E-2</v>
      </c>
      <c r="O408">
        <v>1.6481266224216234E-2</v>
      </c>
      <c r="P408">
        <v>1.4671734159879031E-2</v>
      </c>
      <c r="Q408">
        <v>5.5572053069744814E-3</v>
      </c>
      <c r="R408">
        <v>1.6481264701991415E-2</v>
      </c>
      <c r="S408">
        <v>2.7900037717539038E-2</v>
      </c>
      <c r="T408">
        <v>0</v>
      </c>
      <c r="U408">
        <v>3</v>
      </c>
      <c r="V408">
        <v>3</v>
      </c>
      <c r="W408">
        <v>1.6328116799148995</v>
      </c>
      <c r="X408">
        <v>2.1778969301078051</v>
      </c>
      <c r="Y408">
        <v>2.1778969216815214</v>
      </c>
      <c r="Z408">
        <v>44</v>
      </c>
      <c r="AA408">
        <v>538</v>
      </c>
      <c r="AB408">
        <v>2149</v>
      </c>
      <c r="AC408">
        <v>52302</v>
      </c>
      <c r="AD408">
        <v>542</v>
      </c>
      <c r="AE408">
        <v>0.3</v>
      </c>
      <c r="AF408">
        <v>1.52</v>
      </c>
      <c r="AG408">
        <v>3.56</v>
      </c>
      <c r="AH408">
        <v>0.11</v>
      </c>
      <c r="AI408">
        <v>9.9600000000000009</v>
      </c>
      <c r="AJ408">
        <v>1.87</v>
      </c>
      <c r="AK408">
        <v>0.62</v>
      </c>
      <c r="AL408">
        <v>100</v>
      </c>
      <c r="AM408">
        <v>-0.79</v>
      </c>
      <c r="AN408">
        <v>0.05</v>
      </c>
      <c r="AO408">
        <v>0.92</v>
      </c>
    </row>
    <row r="409" spans="1:41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>
        <v>28.67</v>
      </c>
      <c r="N409" t="s">
        <v>675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>
        <v>97</v>
      </c>
      <c r="AA409">
        <v>635</v>
      </c>
      <c r="AB409">
        <v>2240</v>
      </c>
      <c r="AC409">
        <v>65651</v>
      </c>
      <c r="AD409">
        <v>1016</v>
      </c>
      <c r="AE409">
        <v>0.26</v>
      </c>
      <c r="AF409">
        <v>1.38</v>
      </c>
      <c r="AG409">
        <v>2.2599999999999998</v>
      </c>
      <c r="AH409">
        <v>0.13</v>
      </c>
      <c r="AI409">
        <v>5.0599999999999996</v>
      </c>
      <c r="AJ409">
        <v>1.91</v>
      </c>
      <c r="AK409">
        <v>0.77</v>
      </c>
      <c r="AL409">
        <v>100</v>
      </c>
      <c r="AM409">
        <v>-0.73</v>
      </c>
      <c r="AN409">
        <v>0.04</v>
      </c>
      <c r="AO409">
        <v>1.46</v>
      </c>
    </row>
    <row r="410" spans="1:41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>
        <v>2.6</v>
      </c>
      <c r="N410" t="s">
        <v>675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>
        <v>16</v>
      </c>
      <c r="AA410">
        <v>181</v>
      </c>
      <c r="AB410">
        <v>2067</v>
      </c>
      <c r="AC410">
        <v>37189</v>
      </c>
      <c r="AD410">
        <v>393</v>
      </c>
      <c r="AE410">
        <v>0.37</v>
      </c>
      <c r="AF410">
        <v>1.48</v>
      </c>
      <c r="AG410">
        <v>1.06</v>
      </c>
      <c r="AH410">
        <v>0.12</v>
      </c>
      <c r="AI410">
        <v>1.82</v>
      </c>
      <c r="AJ410">
        <v>0.48</v>
      </c>
      <c r="AK410">
        <v>0.13</v>
      </c>
      <c r="AL410">
        <v>100</v>
      </c>
      <c r="AM410">
        <v>2.0499999999999998</v>
      </c>
      <c r="AN410">
        <v>0.82</v>
      </c>
      <c r="AO410">
        <v>0.41</v>
      </c>
    </row>
    <row r="411" spans="1:41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>
        <v>6.9009999999999998</v>
      </c>
      <c r="M411">
        <v>16.55</v>
      </c>
      <c r="N411">
        <v>0.28618161565988703</v>
      </c>
      <c r="O411">
        <v>7.8532464458757278E-2</v>
      </c>
      <c r="P411">
        <v>0.2815316506992403</v>
      </c>
      <c r="Q411">
        <v>0.75687645720492847</v>
      </c>
      <c r="R411">
        <v>0.12039762910956892</v>
      </c>
      <c r="S411">
        <v>0.4641998449164097</v>
      </c>
      <c r="T411">
        <v>8</v>
      </c>
      <c r="U411">
        <v>15</v>
      </c>
      <c r="V411">
        <v>15</v>
      </c>
      <c r="W411">
        <v>9.900856379765866</v>
      </c>
      <c r="X411">
        <v>4.3552503361454074</v>
      </c>
      <c r="Y411">
        <v>3.1221920584404597</v>
      </c>
      <c r="Z411">
        <v>69</v>
      </c>
      <c r="AA411">
        <v>785</v>
      </c>
      <c r="AB411">
        <v>2181</v>
      </c>
      <c r="AC411">
        <v>50210</v>
      </c>
      <c r="AD411">
        <v>838</v>
      </c>
      <c r="AE411">
        <v>0.23</v>
      </c>
      <c r="AF411">
        <v>1.46</v>
      </c>
      <c r="AG411">
        <v>4.6399999999999997</v>
      </c>
      <c r="AH411">
        <v>0.2</v>
      </c>
      <c r="AI411">
        <v>5.95</v>
      </c>
      <c r="AJ411">
        <v>2.85</v>
      </c>
      <c r="AK411">
        <v>0.04</v>
      </c>
      <c r="AL411">
        <v>67</v>
      </c>
      <c r="AM411">
        <v>-0.35</v>
      </c>
      <c r="AN411">
        <v>0.05</v>
      </c>
      <c r="AO411">
        <v>1.22</v>
      </c>
    </row>
    <row r="412" spans="1:41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709</v>
      </c>
      <c r="L412">
        <v>5.9370000000000003</v>
      </c>
      <c r="M412">
        <v>40.369999999999997</v>
      </c>
      <c r="N412">
        <v>0.30474797999767544</v>
      </c>
      <c r="O412">
        <v>0.15688111448496267</v>
      </c>
      <c r="P412">
        <v>0.49573324532771512</v>
      </c>
      <c r="Q412">
        <v>0.97650518113388707</v>
      </c>
      <c r="R412">
        <v>0.30872156419692381</v>
      </c>
      <c r="S412">
        <v>0.62543711284979064</v>
      </c>
      <c r="T412">
        <v>4</v>
      </c>
      <c r="U412">
        <v>25</v>
      </c>
      <c r="V412">
        <v>52</v>
      </c>
      <c r="W412">
        <v>16.086012488612258</v>
      </c>
      <c r="X412">
        <v>8.3059143216263198</v>
      </c>
      <c r="Y412">
        <v>4.4878564037330557</v>
      </c>
      <c r="Z412">
        <v>59</v>
      </c>
      <c r="AA412">
        <v>703</v>
      </c>
      <c r="AB412">
        <v>2214</v>
      </c>
      <c r="AC412">
        <v>41222</v>
      </c>
      <c r="AD412">
        <v>562</v>
      </c>
      <c r="AE412">
        <v>0.28999999999999998</v>
      </c>
      <c r="AF412">
        <v>1.49</v>
      </c>
      <c r="AG412">
        <v>4.09</v>
      </c>
      <c r="AH412">
        <v>0.12</v>
      </c>
      <c r="AI412">
        <v>3.71</v>
      </c>
      <c r="AJ412">
        <v>1.84</v>
      </c>
      <c r="AK412">
        <v>0.1</v>
      </c>
      <c r="AL412">
        <v>100</v>
      </c>
      <c r="AM412">
        <v>-7.0000000000000007E-2</v>
      </c>
      <c r="AN412">
        <v>0.3</v>
      </c>
      <c r="AO412">
        <v>1.61</v>
      </c>
    </row>
    <row r="413" spans="1:41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>
        <v>10.189</v>
      </c>
      <c r="M413">
        <v>9.23</v>
      </c>
      <c r="N413">
        <v>0.51277632844196297</v>
      </c>
      <c r="O413">
        <v>0.10763695122494797</v>
      </c>
      <c r="P413">
        <v>0.33544214695307129</v>
      </c>
      <c r="Q413">
        <v>0.97688381431124804</v>
      </c>
      <c r="R413">
        <v>0.12686492741703956</v>
      </c>
      <c r="S413">
        <v>0.6167864504673497</v>
      </c>
      <c r="T413">
        <v>4</v>
      </c>
      <c r="U413">
        <v>21</v>
      </c>
      <c r="V413">
        <v>21</v>
      </c>
      <c r="W413">
        <v>9.192022658980683</v>
      </c>
      <c r="X413">
        <v>6.0074871818980782</v>
      </c>
      <c r="Y413">
        <v>5.1247533961480016</v>
      </c>
      <c r="Z413">
        <v>102</v>
      </c>
      <c r="AA413">
        <v>695</v>
      </c>
      <c r="AB413">
        <v>2201</v>
      </c>
      <c r="AC413">
        <v>49478</v>
      </c>
      <c r="AD413">
        <v>629</v>
      </c>
      <c r="AE413">
        <v>0.24</v>
      </c>
      <c r="AF413">
        <v>1.48</v>
      </c>
      <c r="AG413">
        <v>2.8</v>
      </c>
      <c r="AH413">
        <v>0.15</v>
      </c>
      <c r="AI413">
        <v>4.0199999999999996</v>
      </c>
      <c r="AJ413">
        <v>2.8</v>
      </c>
      <c r="AK413">
        <v>7.0000000000000007E-2</v>
      </c>
      <c r="AL413">
        <v>29</v>
      </c>
      <c r="AM413">
        <v>-0.04</v>
      </c>
      <c r="AN413">
        <v>0.19</v>
      </c>
      <c r="AO413">
        <v>0.97</v>
      </c>
    </row>
    <row r="414" spans="1:41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710</v>
      </c>
      <c r="L414">
        <v>3.0059999999999998</v>
      </c>
      <c r="M414">
        <v>92.49</v>
      </c>
      <c r="N414">
        <v>0.47069701883200871</v>
      </c>
      <c r="O414">
        <v>0.23598305773387282</v>
      </c>
      <c r="P414">
        <v>0.62437930788007923</v>
      </c>
      <c r="Q414">
        <v>0.9617490793913569</v>
      </c>
      <c r="R414">
        <v>0.43646560952120445</v>
      </c>
      <c r="S414">
        <v>0.85386727610219049</v>
      </c>
      <c r="T414">
        <v>7</v>
      </c>
      <c r="U414">
        <v>49</v>
      </c>
      <c r="V414">
        <v>124</v>
      </c>
      <c r="W414">
        <v>19.341919456315932</v>
      </c>
      <c r="X414">
        <v>11.991212057648619</v>
      </c>
      <c r="Y414">
        <v>6.81411130437289</v>
      </c>
      <c r="Z414">
        <v>30</v>
      </c>
      <c r="AA414">
        <v>734</v>
      </c>
      <c r="AB414">
        <v>2197</v>
      </c>
      <c r="AC414">
        <v>38610</v>
      </c>
      <c r="AD414">
        <v>527</v>
      </c>
      <c r="AE414">
        <v>0.31</v>
      </c>
      <c r="AF414">
        <v>1.49</v>
      </c>
      <c r="AG414">
        <v>3.45</v>
      </c>
      <c r="AH414">
        <v>0.12</v>
      </c>
      <c r="AI414">
        <v>5.49</v>
      </c>
      <c r="AJ414">
        <v>1.52</v>
      </c>
      <c r="AK414">
        <v>0.3</v>
      </c>
      <c r="AL414">
        <v>90</v>
      </c>
      <c r="AM414">
        <v>0.44</v>
      </c>
      <c r="AN414">
        <v>0.41</v>
      </c>
      <c r="AO414">
        <v>1.97</v>
      </c>
    </row>
    <row r="415" spans="1:41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>
        <v>22.56</v>
      </c>
      <c r="N415" t="s">
        <v>675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>
        <v>116</v>
      </c>
      <c r="AA415">
        <v>618</v>
      </c>
      <c r="AB415">
        <v>2240</v>
      </c>
      <c r="AC415">
        <v>65651</v>
      </c>
      <c r="AD415">
        <v>1173</v>
      </c>
      <c r="AE415">
        <v>0.25</v>
      </c>
      <c r="AF415">
        <v>1.36</v>
      </c>
      <c r="AG415">
        <v>2.27</v>
      </c>
      <c r="AH415">
        <v>0.13</v>
      </c>
      <c r="AI415">
        <v>5.25</v>
      </c>
      <c r="AJ415">
        <v>2.23</v>
      </c>
      <c r="AK415">
        <v>0.95</v>
      </c>
      <c r="AL415">
        <v>100</v>
      </c>
      <c r="AM415">
        <v>-0.75</v>
      </c>
      <c r="AN415">
        <v>0.04</v>
      </c>
      <c r="AO415">
        <v>1.35</v>
      </c>
    </row>
    <row r="416" spans="1:41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>
        <v>1.4770000000000001</v>
      </c>
      <c r="M416">
        <v>401.75</v>
      </c>
      <c r="N416">
        <v>0.42173203509990254</v>
      </c>
      <c r="O416">
        <v>0.24603609695778891</v>
      </c>
      <c r="P416">
        <v>0.59010769838198596</v>
      </c>
      <c r="Q416">
        <v>0.7456587598179043</v>
      </c>
      <c r="R416">
        <v>0.65099723254250574</v>
      </c>
      <c r="S416">
        <v>0.94644024459713672</v>
      </c>
      <c r="T416">
        <v>5</v>
      </c>
      <c r="U416">
        <v>47</v>
      </c>
      <c r="V416">
        <v>431</v>
      </c>
      <c r="W416">
        <v>13.20934116316848</v>
      </c>
      <c r="X416">
        <v>15.358599228751084</v>
      </c>
      <c r="Y416">
        <v>6.7142715000840205</v>
      </c>
      <c r="Z416">
        <v>15</v>
      </c>
      <c r="AA416">
        <v>1142</v>
      </c>
      <c r="AB416">
        <v>2159</v>
      </c>
      <c r="AC416">
        <v>37685</v>
      </c>
      <c r="AD416">
        <v>667</v>
      </c>
      <c r="AE416">
        <v>0.3</v>
      </c>
      <c r="AF416">
        <v>1.49</v>
      </c>
      <c r="AG416">
        <v>3.96</v>
      </c>
      <c r="AH416">
        <v>0.13</v>
      </c>
      <c r="AI416">
        <v>4.93</v>
      </c>
      <c r="AJ416">
        <v>2.1800000000000002</v>
      </c>
      <c r="AK416">
        <v>0.24</v>
      </c>
      <c r="AL416">
        <v>72</v>
      </c>
      <c r="AM416">
        <v>0.42</v>
      </c>
      <c r="AN416">
        <v>0.35</v>
      </c>
      <c r="AO416">
        <v>2.6</v>
      </c>
    </row>
    <row r="417" spans="1:41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>
        <v>179.73</v>
      </c>
      <c r="N417" t="s">
        <v>675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>
        <v>159</v>
      </c>
      <c r="AA417">
        <v>636</v>
      </c>
      <c r="AB417">
        <v>2125</v>
      </c>
      <c r="AC417">
        <v>42243</v>
      </c>
      <c r="AD417">
        <v>576</v>
      </c>
      <c r="AE417">
        <v>0.3</v>
      </c>
      <c r="AF417">
        <v>1.53</v>
      </c>
      <c r="AG417">
        <v>2.62</v>
      </c>
      <c r="AH417">
        <v>0.11</v>
      </c>
      <c r="AI417">
        <v>7.45</v>
      </c>
      <c r="AJ417">
        <v>1.96</v>
      </c>
      <c r="AK417">
        <v>0.42</v>
      </c>
      <c r="AL417">
        <v>82</v>
      </c>
      <c r="AM417">
        <v>-0.79</v>
      </c>
      <c r="AN417">
        <v>0.05</v>
      </c>
      <c r="AO417">
        <v>2.25</v>
      </c>
    </row>
    <row r="418" spans="1:41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711</v>
      </c>
      <c r="L418">
        <v>1.8440000000000001</v>
      </c>
      <c r="M418">
        <v>44.13</v>
      </c>
      <c r="N418">
        <v>0.46894750866448681</v>
      </c>
      <c r="O418">
        <v>0.25257019986273549</v>
      </c>
      <c r="P418">
        <v>0.67505956873130868</v>
      </c>
      <c r="Q418">
        <v>0.9592446799915918</v>
      </c>
      <c r="R418">
        <v>0.60501977242191674</v>
      </c>
      <c r="S418">
        <v>0.98354937942260745</v>
      </c>
      <c r="T418">
        <v>3</v>
      </c>
      <c r="U418">
        <v>16</v>
      </c>
      <c r="V418">
        <v>58</v>
      </c>
      <c r="W418">
        <v>14.347377212028871</v>
      </c>
      <c r="X418">
        <v>12.868566729196822</v>
      </c>
      <c r="Y418">
        <v>6.6156837523272172</v>
      </c>
      <c r="Z418">
        <v>18</v>
      </c>
      <c r="AA418">
        <v>966</v>
      </c>
      <c r="AB418">
        <v>2155</v>
      </c>
      <c r="AC418">
        <v>37183</v>
      </c>
      <c r="AD418">
        <v>681</v>
      </c>
      <c r="AE418">
        <v>0.26</v>
      </c>
      <c r="AF418">
        <v>1.46</v>
      </c>
      <c r="AG418">
        <v>3.37</v>
      </c>
      <c r="AH418">
        <v>0.14000000000000001</v>
      </c>
      <c r="AI418">
        <v>7.28</v>
      </c>
      <c r="AJ418">
        <v>2.44</v>
      </c>
      <c r="AK418">
        <v>0.43</v>
      </c>
      <c r="AL418">
        <v>29</v>
      </c>
      <c r="AM418">
        <v>0.53</v>
      </c>
      <c r="AN418">
        <v>0.39</v>
      </c>
      <c r="AO418">
        <v>1.64</v>
      </c>
    </row>
    <row r="419" spans="1:41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>
        <v>12.680999999999999</v>
      </c>
      <c r="M419">
        <v>23.32</v>
      </c>
      <c r="N419">
        <v>8.1403097646627013E-4</v>
      </c>
      <c r="O419">
        <v>9.9405218609688109E-3</v>
      </c>
      <c r="P419">
        <v>9.9781832057433979E-3</v>
      </c>
      <c r="Q419">
        <v>0</v>
      </c>
      <c r="R419">
        <v>9.9246375401692566E-3</v>
      </c>
      <c r="S419">
        <v>1.0411064176493122E-3</v>
      </c>
      <c r="T419">
        <v>1</v>
      </c>
      <c r="U419">
        <v>6</v>
      </c>
      <c r="V419">
        <v>6</v>
      </c>
      <c r="W419">
        <v>2.0469868121001653</v>
      </c>
      <c r="X419">
        <v>1.3525619894916481</v>
      </c>
      <c r="Y419">
        <v>1.2986619714786816</v>
      </c>
      <c r="Z419">
        <v>127</v>
      </c>
      <c r="AA419">
        <v>941</v>
      </c>
      <c r="AB419">
        <v>2156</v>
      </c>
      <c r="AC419">
        <v>67647</v>
      </c>
      <c r="AD419">
        <v>855</v>
      </c>
      <c r="AE419">
        <v>0.28999999999999998</v>
      </c>
      <c r="AF419">
        <v>1.53</v>
      </c>
      <c r="AG419">
        <v>4.67</v>
      </c>
      <c r="AH419">
        <v>0.05</v>
      </c>
      <c r="AI419">
        <v>5.74</v>
      </c>
      <c r="AJ419">
        <v>3.33</v>
      </c>
      <c r="AK419">
        <v>0.2</v>
      </c>
      <c r="AL419">
        <v>100</v>
      </c>
      <c r="AM419">
        <v>-0.61</v>
      </c>
      <c r="AN419">
        <v>0.13</v>
      </c>
      <c r="AO419">
        <v>1.37</v>
      </c>
    </row>
    <row r="420" spans="1:41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>
        <v>4.59</v>
      </c>
      <c r="M420">
        <v>3.54</v>
      </c>
      <c r="N420">
        <v>0.33805679106837411</v>
      </c>
      <c r="O420">
        <v>0.1740198610062951</v>
      </c>
      <c r="P420">
        <v>0.52818028844123321</v>
      </c>
      <c r="Q420">
        <v>0.94238978101055437</v>
      </c>
      <c r="R420">
        <v>0.5387658597736571</v>
      </c>
      <c r="S420">
        <v>0.95575098241459178</v>
      </c>
      <c r="T420">
        <v>2</v>
      </c>
      <c r="U420">
        <v>41</v>
      </c>
      <c r="V420">
        <v>220</v>
      </c>
      <c r="W420">
        <v>16.071694881016185</v>
      </c>
      <c r="X420">
        <v>13.82223697184658</v>
      </c>
      <c r="Y420">
        <v>5.2209052350898668</v>
      </c>
      <c r="Z420">
        <v>46</v>
      </c>
      <c r="AA420">
        <v>1114</v>
      </c>
      <c r="AB420">
        <v>2200</v>
      </c>
      <c r="AC420">
        <v>39973</v>
      </c>
      <c r="AD420">
        <v>702</v>
      </c>
      <c r="AE420">
        <v>0.3</v>
      </c>
      <c r="AF420">
        <v>1.5</v>
      </c>
      <c r="AG420">
        <v>4.1399999999999997</v>
      </c>
      <c r="AH420">
        <v>0.13</v>
      </c>
      <c r="AI420">
        <v>5.44</v>
      </c>
      <c r="AJ420">
        <v>2.44</v>
      </c>
      <c r="AK420">
        <v>0.26</v>
      </c>
      <c r="AL420">
        <v>100</v>
      </c>
      <c r="AM420">
        <v>0.24</v>
      </c>
      <c r="AN420">
        <v>0.28000000000000003</v>
      </c>
      <c r="AO420">
        <v>0.55000000000000004</v>
      </c>
    </row>
    <row r="421" spans="1:41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>
        <v>4.9800000000000004</v>
      </c>
      <c r="N421" t="s">
        <v>675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>
        <v>69</v>
      </c>
      <c r="AA421">
        <v>720</v>
      </c>
      <c r="AB421">
        <v>2125</v>
      </c>
      <c r="AC421">
        <v>42243</v>
      </c>
      <c r="AD421">
        <v>555</v>
      </c>
      <c r="AE421">
        <v>0.3</v>
      </c>
      <c r="AF421">
        <v>1.53</v>
      </c>
      <c r="AG421">
        <v>1.55</v>
      </c>
      <c r="AH421">
        <v>0.12</v>
      </c>
      <c r="AI421">
        <v>4.51</v>
      </c>
      <c r="AJ421">
        <v>1.96</v>
      </c>
      <c r="AK421">
        <v>0.16</v>
      </c>
      <c r="AL421">
        <v>100</v>
      </c>
      <c r="AM421">
        <v>-0.79</v>
      </c>
      <c r="AN421">
        <v>0.04</v>
      </c>
      <c r="AO421">
        <v>0.7</v>
      </c>
    </row>
    <row r="422" spans="1:41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>
        <v>13.076000000000001</v>
      </c>
      <c r="M422">
        <v>45.28</v>
      </c>
      <c r="N422">
        <v>2.0384593876100598E-2</v>
      </c>
      <c r="O422">
        <v>1.8347270215281347E-2</v>
      </c>
      <c r="P422">
        <v>1.2294233605555017E-2</v>
      </c>
      <c r="Q422">
        <v>2.1270035030920377E-2</v>
      </c>
      <c r="R422">
        <v>1.3194840330535168E-2</v>
      </c>
      <c r="S422">
        <v>2.2105572555942896E-2</v>
      </c>
      <c r="T422">
        <v>0</v>
      </c>
      <c r="U422">
        <v>23</v>
      </c>
      <c r="V422">
        <v>25</v>
      </c>
      <c r="W422">
        <v>0.90328806418603558</v>
      </c>
      <c r="X422">
        <v>1.35863050337828</v>
      </c>
      <c r="Y422">
        <v>1.1653711793671595</v>
      </c>
      <c r="Z422">
        <v>131</v>
      </c>
      <c r="AA422">
        <v>754</v>
      </c>
      <c r="AB422">
        <v>2162</v>
      </c>
      <c r="AC422">
        <v>70140</v>
      </c>
      <c r="AD422">
        <v>933</v>
      </c>
      <c r="AE422">
        <v>0.2</v>
      </c>
      <c r="AF422">
        <v>1.46</v>
      </c>
      <c r="AG422">
        <v>4.99</v>
      </c>
      <c r="AH422">
        <v>0.15</v>
      </c>
      <c r="AI422">
        <v>10.199999999999999</v>
      </c>
      <c r="AJ422">
        <v>3.82</v>
      </c>
      <c r="AK422">
        <v>0.52</v>
      </c>
      <c r="AL422">
        <v>51</v>
      </c>
      <c r="AM422">
        <v>-0.56999999999999995</v>
      </c>
      <c r="AN422">
        <v>0.04</v>
      </c>
      <c r="AO422">
        <v>1.66</v>
      </c>
    </row>
    <row r="423" spans="1:41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>
        <v>16.34</v>
      </c>
      <c r="N423" t="s">
        <v>675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>
        <v>121</v>
      </c>
      <c r="AA423">
        <v>660</v>
      </c>
      <c r="AB423">
        <v>2131</v>
      </c>
      <c r="AC423">
        <v>90858</v>
      </c>
      <c r="AD423">
        <v>1050</v>
      </c>
      <c r="AE423">
        <v>0.24</v>
      </c>
      <c r="AF423">
        <v>1.45</v>
      </c>
      <c r="AG423">
        <v>4.29</v>
      </c>
      <c r="AH423">
        <v>0.14000000000000001</v>
      </c>
      <c r="AI423">
        <v>9.83</v>
      </c>
      <c r="AJ423">
        <v>2.58</v>
      </c>
      <c r="AK423">
        <v>0.57999999999999996</v>
      </c>
      <c r="AL423">
        <v>100</v>
      </c>
      <c r="AM423">
        <v>-0.69</v>
      </c>
      <c r="AN423">
        <v>0.05</v>
      </c>
      <c r="AO423">
        <v>1.21</v>
      </c>
    </row>
    <row r="424" spans="1:41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>
        <v>30.92</v>
      </c>
      <c r="N424" t="s">
        <v>675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>
        <v>8</v>
      </c>
      <c r="AA424">
        <v>757</v>
      </c>
      <c r="AB424">
        <v>2087</v>
      </c>
      <c r="AC424">
        <v>36362</v>
      </c>
      <c r="AD424">
        <v>441</v>
      </c>
      <c r="AE424">
        <v>0.3</v>
      </c>
      <c r="AF424">
        <v>1.52</v>
      </c>
      <c r="AG424">
        <v>3.97</v>
      </c>
      <c r="AH424">
        <v>0.12</v>
      </c>
      <c r="AI424">
        <v>10.41</v>
      </c>
      <c r="AJ424">
        <v>1.68</v>
      </c>
      <c r="AK424">
        <v>0.74</v>
      </c>
      <c r="AL424">
        <v>100</v>
      </c>
      <c r="AM424">
        <v>0.35</v>
      </c>
      <c r="AN424">
        <v>0.37</v>
      </c>
      <c r="AO424">
        <v>1.49</v>
      </c>
    </row>
    <row r="425" spans="1:41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>
        <v>4.5940000000000003</v>
      </c>
      <c r="M425">
        <v>127.18</v>
      </c>
      <c r="N425">
        <v>0.22018884543800682</v>
      </c>
      <c r="O425">
        <v>0.13114647348809172</v>
      </c>
      <c r="P425">
        <v>0.67540084716590865</v>
      </c>
      <c r="Q425">
        <v>0.9251125286624603</v>
      </c>
      <c r="R425">
        <v>0.65183932820741808</v>
      </c>
      <c r="S425">
        <v>0.96177040979724648</v>
      </c>
      <c r="T425">
        <v>5</v>
      </c>
      <c r="U425">
        <v>13</v>
      </c>
      <c r="V425">
        <v>98</v>
      </c>
      <c r="W425">
        <v>15.98663705545721</v>
      </c>
      <c r="X425">
        <v>13.07378164689786</v>
      </c>
      <c r="Y425">
        <v>4.242800524712373</v>
      </c>
      <c r="Z425">
        <v>46</v>
      </c>
      <c r="AA425">
        <v>1109</v>
      </c>
      <c r="AB425">
        <v>2199</v>
      </c>
      <c r="AC425">
        <v>41223</v>
      </c>
      <c r="AD425">
        <v>855</v>
      </c>
      <c r="AE425">
        <v>0.26</v>
      </c>
      <c r="AF425">
        <v>1.49</v>
      </c>
      <c r="AG425">
        <v>5.2</v>
      </c>
      <c r="AH425">
        <v>0.12</v>
      </c>
      <c r="AI425">
        <v>6.52</v>
      </c>
      <c r="AJ425">
        <v>3.13</v>
      </c>
      <c r="AK425">
        <v>0.31</v>
      </c>
      <c r="AL425">
        <v>85</v>
      </c>
      <c r="AM425">
        <v>-0.33</v>
      </c>
      <c r="AN425">
        <v>0.15</v>
      </c>
      <c r="AO425">
        <v>2.1</v>
      </c>
    </row>
    <row r="426" spans="1:41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697</v>
      </c>
      <c r="L426">
        <v>26.867999999999999</v>
      </c>
      <c r="M426">
        <v>33.67</v>
      </c>
      <c r="N426">
        <v>7.2169846106816564E-3</v>
      </c>
      <c r="O426">
        <v>1.2958754022012173E-2</v>
      </c>
      <c r="P426">
        <v>4.9789549262516768E-2</v>
      </c>
      <c r="Q426">
        <v>0.20941870129226353</v>
      </c>
      <c r="R426">
        <v>1.3730665045444257E-2</v>
      </c>
      <c r="S426">
        <v>1.5921435930297583E-2</v>
      </c>
      <c r="T426">
        <v>0</v>
      </c>
      <c r="U426">
        <v>0</v>
      </c>
      <c r="V426">
        <v>2</v>
      </c>
      <c r="W426">
        <v>0</v>
      </c>
      <c r="X426">
        <v>0.43744248585194345</v>
      </c>
      <c r="Y426">
        <v>0.34069243698185347</v>
      </c>
      <c r="Z426">
        <v>269</v>
      </c>
      <c r="AA426">
        <v>656</v>
      </c>
      <c r="AB426">
        <v>2039</v>
      </c>
      <c r="AC426">
        <v>62473</v>
      </c>
      <c r="AD426">
        <v>710</v>
      </c>
      <c r="AE426">
        <v>0.28999999999999998</v>
      </c>
      <c r="AF426">
        <v>1.53</v>
      </c>
      <c r="AG426">
        <v>3.83</v>
      </c>
      <c r="AH426">
        <v>0.09</v>
      </c>
      <c r="AI426">
        <v>7.03</v>
      </c>
      <c r="AJ426">
        <v>3.07</v>
      </c>
      <c r="AK426">
        <v>0.36</v>
      </c>
      <c r="AL426">
        <v>100</v>
      </c>
      <c r="AM426">
        <v>-0.72</v>
      </c>
      <c r="AN426">
        <v>0.05</v>
      </c>
      <c r="AO426">
        <v>1.53</v>
      </c>
    </row>
    <row r="427" spans="1:41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712</v>
      </c>
      <c r="L427">
        <v>6.7480000000000002</v>
      </c>
      <c r="M427">
        <v>14.43</v>
      </c>
      <c r="N427">
        <v>0.72636349623769014</v>
      </c>
      <c r="O427">
        <v>0.30860088798497093</v>
      </c>
      <c r="P427">
        <v>0.51252252877422078</v>
      </c>
      <c r="Q427">
        <v>0.98002345258435219</v>
      </c>
      <c r="R427">
        <v>0.31763341736585105</v>
      </c>
      <c r="S427">
        <v>0.73059194185361342</v>
      </c>
      <c r="T427">
        <v>1</v>
      </c>
      <c r="U427">
        <v>25</v>
      </c>
      <c r="V427">
        <v>25</v>
      </c>
      <c r="W427">
        <v>11.298722186241493</v>
      </c>
      <c r="X427">
        <v>8.962816667109081</v>
      </c>
      <c r="Y427">
        <v>8.8699170697218843</v>
      </c>
      <c r="Z427">
        <v>67</v>
      </c>
      <c r="AA427">
        <v>435</v>
      </c>
      <c r="AB427">
        <v>2204</v>
      </c>
      <c r="AC427">
        <v>44076</v>
      </c>
      <c r="AD427">
        <v>470</v>
      </c>
      <c r="AE427">
        <v>0.32</v>
      </c>
      <c r="AF427">
        <v>1.49</v>
      </c>
      <c r="AG427">
        <v>3.49</v>
      </c>
      <c r="AH427">
        <v>0.13</v>
      </c>
      <c r="AI427">
        <v>8.35</v>
      </c>
      <c r="AJ427">
        <v>1.94</v>
      </c>
      <c r="AK427">
        <v>0.56999999999999995</v>
      </c>
      <c r="AL427">
        <v>63</v>
      </c>
      <c r="AM427">
        <v>0.65</v>
      </c>
      <c r="AN427">
        <v>0.42</v>
      </c>
      <c r="AO427">
        <v>1.1599999999999999</v>
      </c>
    </row>
    <row r="428" spans="1:41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>
        <v>2.9260000000000002</v>
      </c>
      <c r="M428">
        <v>1001.58</v>
      </c>
      <c r="N428">
        <v>5.8790592004615956E-2</v>
      </c>
      <c r="O428">
        <v>6.0553903173492497E-2</v>
      </c>
      <c r="P428">
        <v>0.46489867851650862</v>
      </c>
      <c r="Q428">
        <v>0.66246956620740305</v>
      </c>
      <c r="R428">
        <v>0.56279071052612772</v>
      </c>
      <c r="S428">
        <v>0.84686353945445436</v>
      </c>
      <c r="T428">
        <v>0</v>
      </c>
      <c r="U428">
        <v>5</v>
      </c>
      <c r="V428">
        <v>215</v>
      </c>
      <c r="W428">
        <v>8.3229430072419301</v>
      </c>
      <c r="X428">
        <v>12.249959080412188</v>
      </c>
      <c r="Y428">
        <v>1.3633705366695346</v>
      </c>
      <c r="Z428">
        <v>29</v>
      </c>
      <c r="AA428">
        <v>1083</v>
      </c>
      <c r="AB428">
        <v>2180</v>
      </c>
      <c r="AC428">
        <v>38276</v>
      </c>
      <c r="AD428">
        <v>536</v>
      </c>
      <c r="AE428">
        <v>0.28000000000000003</v>
      </c>
      <c r="AF428">
        <v>1.51</v>
      </c>
      <c r="AG428">
        <v>6.37</v>
      </c>
      <c r="AH428">
        <v>0.1</v>
      </c>
      <c r="AI428">
        <v>6.84</v>
      </c>
      <c r="AJ428">
        <v>2.69</v>
      </c>
      <c r="AK428">
        <v>0.37</v>
      </c>
      <c r="AL428">
        <v>96</v>
      </c>
      <c r="AM428">
        <v>-0.42</v>
      </c>
      <c r="AN428">
        <v>0.13</v>
      </c>
      <c r="AO428">
        <v>3</v>
      </c>
    </row>
    <row r="429" spans="1:41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>
        <v>28.58</v>
      </c>
      <c r="N429" t="s">
        <v>675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>
        <v>10</v>
      </c>
      <c r="AA429">
        <v>754</v>
      </c>
      <c r="AB429">
        <v>2095</v>
      </c>
      <c r="AC429">
        <v>37871</v>
      </c>
      <c r="AD429">
        <v>446</v>
      </c>
      <c r="AE429">
        <v>0.3</v>
      </c>
      <c r="AF429">
        <v>1.52</v>
      </c>
      <c r="AG429">
        <v>4.24</v>
      </c>
      <c r="AH429">
        <v>0.12</v>
      </c>
      <c r="AI429">
        <v>11.19</v>
      </c>
      <c r="AJ429">
        <v>1.79</v>
      </c>
      <c r="AK429">
        <v>0.79</v>
      </c>
      <c r="AL429">
        <v>100</v>
      </c>
      <c r="AM429">
        <v>0.19</v>
      </c>
      <c r="AN429">
        <v>0.32</v>
      </c>
      <c r="AO429">
        <v>1.46</v>
      </c>
    </row>
    <row r="430" spans="1:41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>
        <v>0.67600000000000005</v>
      </c>
      <c r="M430">
        <v>175.78</v>
      </c>
      <c r="N430">
        <v>0.7163627298404639</v>
      </c>
      <c r="O430">
        <v>0.39068813464700625</v>
      </c>
      <c r="P430">
        <v>0.85127952690151321</v>
      </c>
      <c r="Q430">
        <v>0.97579609923039068</v>
      </c>
      <c r="R430">
        <v>0.70021235120867331</v>
      </c>
      <c r="S430">
        <v>0.98170317180690203</v>
      </c>
      <c r="T430">
        <v>4</v>
      </c>
      <c r="U430">
        <v>18</v>
      </c>
      <c r="V430">
        <v>192</v>
      </c>
      <c r="W430">
        <v>11.049563442244091</v>
      </c>
      <c r="X430">
        <v>12.373120402562904</v>
      </c>
      <c r="Y430">
        <v>9.1919281841727365</v>
      </c>
      <c r="Z430">
        <v>7</v>
      </c>
      <c r="AA430">
        <v>981</v>
      </c>
      <c r="AB430">
        <v>2155</v>
      </c>
      <c r="AC430">
        <v>37183</v>
      </c>
      <c r="AD430">
        <v>532</v>
      </c>
      <c r="AE430">
        <v>0.28999999999999998</v>
      </c>
      <c r="AF430">
        <v>1.46</v>
      </c>
      <c r="AG430">
        <v>2.15</v>
      </c>
      <c r="AH430">
        <v>0.13</v>
      </c>
      <c r="AI430">
        <v>4.17</v>
      </c>
      <c r="AJ430">
        <v>1.62</v>
      </c>
      <c r="AK430">
        <v>0.23</v>
      </c>
      <c r="AL430">
        <v>14</v>
      </c>
      <c r="AM430">
        <v>1.1499999999999999</v>
      </c>
      <c r="AN430">
        <v>0.56000000000000005</v>
      </c>
      <c r="AO430">
        <v>2.2400000000000002</v>
      </c>
    </row>
    <row r="431" spans="1:41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713</v>
      </c>
      <c r="L431">
        <v>8.7750000000000004</v>
      </c>
      <c r="M431">
        <v>32.72</v>
      </c>
      <c r="N431">
        <v>7.0374908958262969E-2</v>
      </c>
      <c r="O431">
        <v>3.2971123921287912E-2</v>
      </c>
      <c r="P431">
        <v>0.24332671324632008</v>
      </c>
      <c r="Q431">
        <v>0.91979257416270777</v>
      </c>
      <c r="R431">
        <v>5.2664529914147142E-2</v>
      </c>
      <c r="S431">
        <v>0.17286232700372317</v>
      </c>
      <c r="T431">
        <v>0</v>
      </c>
      <c r="U431">
        <v>18</v>
      </c>
      <c r="V431">
        <v>29</v>
      </c>
      <c r="W431">
        <v>9.5120783185017572</v>
      </c>
      <c r="X431">
        <v>3.1540167819911598</v>
      </c>
      <c r="Y431">
        <v>2.154357890737757</v>
      </c>
      <c r="Z431">
        <v>88</v>
      </c>
      <c r="AA431">
        <v>469</v>
      </c>
      <c r="AB431">
        <v>2229</v>
      </c>
      <c r="AC431">
        <v>52024</v>
      </c>
      <c r="AD431">
        <v>623</v>
      </c>
      <c r="AE431">
        <v>0.27</v>
      </c>
      <c r="AF431">
        <v>1.51</v>
      </c>
      <c r="AG431">
        <v>6.53</v>
      </c>
      <c r="AH431">
        <v>0.13</v>
      </c>
      <c r="AI431">
        <v>4.38</v>
      </c>
      <c r="AJ431">
        <v>2.4</v>
      </c>
      <c r="AK431">
        <v>0.15</v>
      </c>
      <c r="AL431">
        <v>100</v>
      </c>
      <c r="AM431">
        <v>-0.28999999999999998</v>
      </c>
      <c r="AN431">
        <v>0.14000000000000001</v>
      </c>
      <c r="AO431">
        <v>1.51</v>
      </c>
    </row>
    <row r="432" spans="1:41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>
        <v>9.9730000000000008</v>
      </c>
      <c r="M432">
        <v>48.76</v>
      </c>
      <c r="N432">
        <v>3.6734471321166064E-2</v>
      </c>
      <c r="O432">
        <v>2.439008114882802E-2</v>
      </c>
      <c r="P432">
        <v>0.3009552835611029</v>
      </c>
      <c r="Q432">
        <v>0.61664807607500749</v>
      </c>
      <c r="R432">
        <v>3.2325098523352809E-2</v>
      </c>
      <c r="S432">
        <v>7.6854831206963237E-2</v>
      </c>
      <c r="T432">
        <v>1</v>
      </c>
      <c r="U432">
        <v>12</v>
      </c>
      <c r="V432">
        <v>26</v>
      </c>
      <c r="W432">
        <v>8.3320507868442188</v>
      </c>
      <c r="X432">
        <v>2.0999149576860159</v>
      </c>
      <c r="Y432">
        <v>1.3459956308315699</v>
      </c>
      <c r="Z432">
        <v>100</v>
      </c>
      <c r="AA432">
        <v>780</v>
      </c>
      <c r="AB432">
        <v>2193</v>
      </c>
      <c r="AC432">
        <v>42536</v>
      </c>
      <c r="AD432">
        <v>952</v>
      </c>
      <c r="AE432">
        <v>0.21</v>
      </c>
      <c r="AF432">
        <v>1.46</v>
      </c>
      <c r="AG432">
        <v>4.72</v>
      </c>
      <c r="AH432">
        <v>0.15</v>
      </c>
      <c r="AI432">
        <v>9.7100000000000009</v>
      </c>
      <c r="AJ432">
        <v>3.79</v>
      </c>
      <c r="AK432">
        <v>0.49</v>
      </c>
      <c r="AL432">
        <v>48</v>
      </c>
      <c r="AM432">
        <v>-0.52</v>
      </c>
      <c r="AN432">
        <v>0.06</v>
      </c>
      <c r="AO432">
        <v>1.69</v>
      </c>
    </row>
    <row r="433" spans="1:41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>
        <v>31.65</v>
      </c>
      <c r="N433" t="s">
        <v>675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>
        <v>7</v>
      </c>
      <c r="AA433">
        <v>758</v>
      </c>
      <c r="AB433">
        <v>2087</v>
      </c>
      <c r="AC433">
        <v>36362</v>
      </c>
      <c r="AD433">
        <v>440</v>
      </c>
      <c r="AE433">
        <v>0.3</v>
      </c>
      <c r="AF433">
        <v>1.52</v>
      </c>
      <c r="AH433">
        <v>0.12</v>
      </c>
      <c r="AL433">
        <v>100</v>
      </c>
      <c r="AO433">
        <v>1.5</v>
      </c>
    </row>
    <row r="434" spans="1:41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>
        <v>3.2850000000000001</v>
      </c>
      <c r="M434">
        <v>139.63</v>
      </c>
      <c r="N434">
        <v>0.28849565694992296</v>
      </c>
      <c r="O434">
        <v>0.17392577122979719</v>
      </c>
      <c r="P434">
        <v>0.66709728551663272</v>
      </c>
      <c r="Q434">
        <v>0.97717460802127443</v>
      </c>
      <c r="R434">
        <v>0.63344249361580407</v>
      </c>
      <c r="S434">
        <v>0.98351013374012408</v>
      </c>
      <c r="T434">
        <v>1</v>
      </c>
      <c r="U434">
        <v>20</v>
      </c>
      <c r="V434">
        <v>108</v>
      </c>
      <c r="W434">
        <v>15.846345338346952</v>
      </c>
      <c r="X434">
        <v>14.152061927689907</v>
      </c>
      <c r="Y434">
        <v>5.1190524181517985</v>
      </c>
      <c r="Z434">
        <v>33</v>
      </c>
      <c r="AA434">
        <v>1124</v>
      </c>
      <c r="AB434">
        <v>2179</v>
      </c>
      <c r="AC434">
        <v>37923</v>
      </c>
      <c r="AD434">
        <v>810</v>
      </c>
      <c r="AE434">
        <v>0.27</v>
      </c>
      <c r="AF434">
        <v>1.49</v>
      </c>
      <c r="AG434">
        <v>4.8099999999999996</v>
      </c>
      <c r="AH434">
        <v>0.12</v>
      </c>
      <c r="AI434">
        <v>6.06</v>
      </c>
      <c r="AJ434">
        <v>2.91</v>
      </c>
      <c r="AK434">
        <v>0.28999999999999998</v>
      </c>
      <c r="AL434">
        <v>77</v>
      </c>
      <c r="AM434">
        <v>-0.1</v>
      </c>
      <c r="AN434">
        <v>0.21</v>
      </c>
      <c r="AO434">
        <v>2.14</v>
      </c>
    </row>
    <row r="435" spans="1:41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706</v>
      </c>
      <c r="L435">
        <v>14.779</v>
      </c>
      <c r="M435">
        <v>3.48</v>
      </c>
      <c r="N435">
        <v>0.13999419414156861</v>
      </c>
      <c r="O435">
        <v>3.1163788006980386E-2</v>
      </c>
      <c r="P435">
        <v>5.8412881616537758E-2</v>
      </c>
      <c r="Q435">
        <v>0.34024492005713597</v>
      </c>
      <c r="R435">
        <v>3.116378734173993E-2</v>
      </c>
      <c r="S435">
        <v>0.13999419773532196</v>
      </c>
      <c r="T435">
        <v>0</v>
      </c>
      <c r="U435">
        <v>1</v>
      </c>
      <c r="V435">
        <v>1</v>
      </c>
      <c r="W435">
        <v>4.3731812228613958</v>
      </c>
      <c r="X435">
        <v>3.9780072151322825</v>
      </c>
      <c r="Y435">
        <v>3.9780072168869411</v>
      </c>
      <c r="Z435">
        <v>148</v>
      </c>
      <c r="AA435">
        <v>608</v>
      </c>
      <c r="AB435">
        <v>2156</v>
      </c>
      <c r="AC435">
        <v>67647</v>
      </c>
      <c r="AD435">
        <v>600</v>
      </c>
      <c r="AE435">
        <v>0.28999999999999998</v>
      </c>
      <c r="AF435">
        <v>1.53</v>
      </c>
      <c r="AG435">
        <v>4.32</v>
      </c>
      <c r="AH435">
        <v>0.15</v>
      </c>
      <c r="AI435">
        <v>7.26</v>
      </c>
      <c r="AJ435">
        <v>3.33</v>
      </c>
      <c r="AK435">
        <v>0.3</v>
      </c>
      <c r="AL435">
        <v>100</v>
      </c>
      <c r="AM435">
        <v>-0.57999999999999996</v>
      </c>
      <c r="AN435">
        <v>0.05</v>
      </c>
      <c r="AO435">
        <v>0.54</v>
      </c>
    </row>
    <row r="436" spans="1:41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>
        <v>14.872999999999999</v>
      </c>
      <c r="M436">
        <v>5.96</v>
      </c>
      <c r="N436">
        <v>0.25078560340060613</v>
      </c>
      <c r="O436">
        <v>5.3061111326060978E-2</v>
      </c>
      <c r="P436">
        <v>0.17413849118758215</v>
      </c>
      <c r="Q436">
        <v>0.91045850684386986</v>
      </c>
      <c r="R436">
        <v>5.3061111117459536E-2</v>
      </c>
      <c r="S436">
        <v>0.25078560210080458</v>
      </c>
      <c r="T436">
        <v>4</v>
      </c>
      <c r="U436">
        <v>7</v>
      </c>
      <c r="V436">
        <v>7</v>
      </c>
      <c r="W436">
        <v>8.8840305361352279</v>
      </c>
      <c r="X436">
        <v>2.9796040120438425</v>
      </c>
      <c r="Y436">
        <v>2.9796040146374234</v>
      </c>
      <c r="Z436">
        <v>149</v>
      </c>
      <c r="AA436">
        <v>642</v>
      </c>
      <c r="AB436">
        <v>2201</v>
      </c>
      <c r="AC436">
        <v>49478</v>
      </c>
      <c r="AD436">
        <v>742</v>
      </c>
      <c r="AE436">
        <v>0.22</v>
      </c>
      <c r="AF436">
        <v>1.47</v>
      </c>
      <c r="AG436">
        <v>3.72</v>
      </c>
      <c r="AH436">
        <v>0.16</v>
      </c>
      <c r="AI436">
        <v>4.66</v>
      </c>
      <c r="AJ436">
        <v>3.63</v>
      </c>
      <c r="AK436">
        <v>0.06</v>
      </c>
      <c r="AL436">
        <v>44</v>
      </c>
      <c r="AM436">
        <v>-7.0000000000000007E-2</v>
      </c>
      <c r="AN436">
        <v>0.15</v>
      </c>
      <c r="AO436">
        <v>0.78</v>
      </c>
    </row>
    <row r="437" spans="1:41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>
        <v>104.89</v>
      </c>
      <c r="N437" t="s">
        <v>675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>
        <v>136</v>
      </c>
      <c r="AA437">
        <v>665</v>
      </c>
      <c r="AB437">
        <v>2125</v>
      </c>
      <c r="AC437">
        <v>42243</v>
      </c>
      <c r="AD437">
        <v>555</v>
      </c>
      <c r="AE437">
        <v>0.3</v>
      </c>
      <c r="AF437">
        <v>1.53</v>
      </c>
      <c r="AG437">
        <v>1.91</v>
      </c>
      <c r="AH437">
        <v>0.12</v>
      </c>
      <c r="AI437">
        <v>5.51</v>
      </c>
      <c r="AJ437">
        <v>1.86</v>
      </c>
      <c r="AK437">
        <v>0.25</v>
      </c>
      <c r="AL437">
        <v>100</v>
      </c>
      <c r="AM437">
        <v>-0.79</v>
      </c>
      <c r="AN437">
        <v>0.04</v>
      </c>
      <c r="AO437">
        <v>2.02</v>
      </c>
    </row>
    <row r="438" spans="1:41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>
        <v>22.318999999999999</v>
      </c>
      <c r="M438">
        <v>69.23</v>
      </c>
      <c r="N438">
        <v>3.7744387407972903E-2</v>
      </c>
      <c r="O438">
        <v>3.2196303523071602E-2</v>
      </c>
      <c r="P438">
        <v>4.4007872139195464E-2</v>
      </c>
      <c r="Q438">
        <v>0.15254435828937071</v>
      </c>
      <c r="R438">
        <v>2.2699826989640067E-2</v>
      </c>
      <c r="S438">
        <v>6.9244774261056977E-2</v>
      </c>
      <c r="T438">
        <v>1</v>
      </c>
      <c r="U438">
        <v>6</v>
      </c>
      <c r="V438">
        <v>14</v>
      </c>
      <c r="W438">
        <v>3.7263714259365153</v>
      </c>
      <c r="X438">
        <v>1.8473339535329407</v>
      </c>
      <c r="Y438">
        <v>1.515089093315686</v>
      </c>
      <c r="Z438">
        <v>223</v>
      </c>
      <c r="AA438">
        <v>933</v>
      </c>
      <c r="AB438">
        <v>2098</v>
      </c>
      <c r="AC438">
        <v>103444</v>
      </c>
      <c r="AD438">
        <v>1091</v>
      </c>
      <c r="AE438">
        <v>0.27</v>
      </c>
      <c r="AF438">
        <v>1.52</v>
      </c>
      <c r="AG438">
        <v>8.65</v>
      </c>
      <c r="AH438">
        <v>0.11</v>
      </c>
      <c r="AI438">
        <v>8.91</v>
      </c>
      <c r="AJ438">
        <v>3.44</v>
      </c>
      <c r="AK438">
        <v>0.6</v>
      </c>
      <c r="AL438">
        <v>100</v>
      </c>
      <c r="AM438">
        <v>-0.79</v>
      </c>
      <c r="AN438">
        <v>0.04</v>
      </c>
      <c r="AO438">
        <v>1.84</v>
      </c>
    </row>
    <row r="439" spans="1:41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>
        <v>11.843999999999999</v>
      </c>
      <c r="M439">
        <v>799.15</v>
      </c>
      <c r="N439">
        <v>2.3275530980662782E-3</v>
      </c>
      <c r="O439">
        <v>2.6136357964272224E-2</v>
      </c>
      <c r="P439">
        <v>1.0000026284323532E-2</v>
      </c>
      <c r="Q439">
        <v>0</v>
      </c>
      <c r="R439">
        <v>1.5946570902569717E-2</v>
      </c>
      <c r="S439">
        <v>2.1985510810826968E-2</v>
      </c>
      <c r="T439">
        <v>1</v>
      </c>
      <c r="U439">
        <v>2</v>
      </c>
      <c r="V439">
        <v>75</v>
      </c>
      <c r="W439">
        <v>3.9079983019960833</v>
      </c>
      <c r="X439">
        <v>0.79419901440912655</v>
      </c>
      <c r="Y439">
        <v>0.47377683946072935</v>
      </c>
      <c r="Z439">
        <v>118</v>
      </c>
      <c r="AA439">
        <v>993</v>
      </c>
      <c r="AB439">
        <v>2301</v>
      </c>
      <c r="AC439">
        <v>51994</v>
      </c>
      <c r="AD439">
        <v>552</v>
      </c>
      <c r="AE439">
        <v>0.28000000000000003</v>
      </c>
      <c r="AF439">
        <v>1.52</v>
      </c>
      <c r="AG439">
        <v>5.4</v>
      </c>
      <c r="AH439">
        <v>0.1</v>
      </c>
      <c r="AI439">
        <v>8.42</v>
      </c>
      <c r="AJ439">
        <v>3.09</v>
      </c>
      <c r="AK439">
        <v>0.46</v>
      </c>
      <c r="AL439">
        <v>100</v>
      </c>
      <c r="AM439">
        <v>-0.73</v>
      </c>
      <c r="AN439">
        <v>0.04</v>
      </c>
      <c r="AO439">
        <v>2.9</v>
      </c>
    </row>
    <row r="440" spans="1:41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>
        <v>5.43</v>
      </c>
      <c r="N440" t="s">
        <v>675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>
        <v>117</v>
      </c>
      <c r="AA440">
        <v>150</v>
      </c>
      <c r="AB440">
        <v>2240</v>
      </c>
      <c r="AC440">
        <v>65651</v>
      </c>
      <c r="AD440">
        <v>543</v>
      </c>
      <c r="AE440">
        <v>0.27</v>
      </c>
      <c r="AF440">
        <v>1.45</v>
      </c>
      <c r="AG440">
        <v>2.75</v>
      </c>
      <c r="AH440">
        <v>0.16</v>
      </c>
      <c r="AI440">
        <v>4.92</v>
      </c>
      <c r="AJ440">
        <v>1.36</v>
      </c>
      <c r="AK440">
        <v>0.06</v>
      </c>
      <c r="AL440">
        <v>100</v>
      </c>
      <c r="AM440">
        <v>-0.57999999999999996</v>
      </c>
      <c r="AN440">
        <v>0.04</v>
      </c>
      <c r="AO440">
        <v>0.73</v>
      </c>
    </row>
    <row r="441" spans="1:41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>
        <v>12.28</v>
      </c>
      <c r="M441">
        <v>41.94</v>
      </c>
      <c r="N441">
        <v>0.12682833491156212</v>
      </c>
      <c r="O441">
        <v>6.2215393250036923E-2</v>
      </c>
      <c r="P441">
        <v>0.52774265247448227</v>
      </c>
      <c r="Q441">
        <v>0.96459728900315156</v>
      </c>
      <c r="R441">
        <v>9.1044163817504714E-2</v>
      </c>
      <c r="S441">
        <v>0.24996710363245889</v>
      </c>
      <c r="T441">
        <v>2</v>
      </c>
      <c r="U441">
        <v>16</v>
      </c>
      <c r="V441">
        <v>25</v>
      </c>
      <c r="W441">
        <v>12.081272696164243</v>
      </c>
      <c r="X441">
        <v>3.7280935774570487</v>
      </c>
      <c r="Y441">
        <v>2.2362225364724519</v>
      </c>
      <c r="Z441">
        <v>123</v>
      </c>
      <c r="AA441">
        <v>863</v>
      </c>
      <c r="AB441">
        <v>2154</v>
      </c>
      <c r="AC441">
        <v>71393</v>
      </c>
      <c r="AD441">
        <v>850</v>
      </c>
      <c r="AE441">
        <v>0.21</v>
      </c>
      <c r="AF441">
        <v>1.47</v>
      </c>
      <c r="AG441">
        <v>4.95</v>
      </c>
      <c r="AH441">
        <v>0.14000000000000001</v>
      </c>
      <c r="AI441">
        <v>11.08</v>
      </c>
      <c r="AJ441">
        <v>3.58</v>
      </c>
      <c r="AK441">
        <v>0.65</v>
      </c>
      <c r="AL441">
        <v>49</v>
      </c>
      <c r="AM441">
        <v>-0.51</v>
      </c>
      <c r="AN441">
        <v>0.08</v>
      </c>
      <c r="AO441">
        <v>1.62</v>
      </c>
    </row>
    <row r="442" spans="1:41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715</v>
      </c>
      <c r="L442">
        <v>8.6259999999999994</v>
      </c>
      <c r="M442">
        <v>3.4</v>
      </c>
      <c r="N442">
        <v>0.59318207798432465</v>
      </c>
      <c r="O442">
        <v>0.10919744574355814</v>
      </c>
      <c r="P442">
        <v>0.19174014472778916</v>
      </c>
      <c r="Q442">
        <v>0.77587890029138817</v>
      </c>
      <c r="R442">
        <v>0.10919744556539827</v>
      </c>
      <c r="S442">
        <v>0.59318207986687943</v>
      </c>
      <c r="T442">
        <v>4</v>
      </c>
      <c r="U442">
        <v>9</v>
      </c>
      <c r="V442">
        <v>9</v>
      </c>
      <c r="W442">
        <v>7.5480117713933268</v>
      </c>
      <c r="X442">
        <v>5.4717304500956025</v>
      </c>
      <c r="Y442">
        <v>5.4717304426649038</v>
      </c>
      <c r="Z442">
        <v>86</v>
      </c>
      <c r="AA442">
        <v>259</v>
      </c>
      <c r="AB442">
        <v>2181</v>
      </c>
      <c r="AC442">
        <v>50210</v>
      </c>
      <c r="AD442">
        <v>609</v>
      </c>
      <c r="AE442">
        <v>0.25</v>
      </c>
      <c r="AF442">
        <v>1.48</v>
      </c>
      <c r="AG442">
        <v>4.75</v>
      </c>
      <c r="AH442">
        <v>0.2</v>
      </c>
      <c r="AI442">
        <v>6.13</v>
      </c>
      <c r="AJ442">
        <v>2.61</v>
      </c>
      <c r="AK442">
        <v>0.04</v>
      </c>
      <c r="AL442">
        <v>0</v>
      </c>
      <c r="AM442">
        <v>-0.36</v>
      </c>
      <c r="AN442">
        <v>0.04</v>
      </c>
      <c r="AO442">
        <v>0.53</v>
      </c>
    </row>
    <row r="443" spans="1:41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>
        <v>7.2930000000000001</v>
      </c>
      <c r="M443">
        <v>4.0599999999999996</v>
      </c>
      <c r="N443">
        <v>4.1557895052115955E-2</v>
      </c>
      <c r="O443">
        <v>2.2730616725889212E-2</v>
      </c>
      <c r="P443">
        <v>0.34859480320641251</v>
      </c>
      <c r="Q443">
        <v>0.78592466580930065</v>
      </c>
      <c r="R443">
        <v>0.10774002415049982</v>
      </c>
      <c r="S443">
        <v>0.35377164685610685</v>
      </c>
      <c r="T443">
        <v>4</v>
      </c>
      <c r="U443">
        <v>11</v>
      </c>
      <c r="V443">
        <v>28</v>
      </c>
      <c r="W443">
        <v>9.5538049053371115</v>
      </c>
      <c r="X443">
        <v>2.8609385430015686</v>
      </c>
      <c r="Y443">
        <v>0.89816666142395329</v>
      </c>
      <c r="Z443">
        <v>73</v>
      </c>
      <c r="AA443">
        <v>942</v>
      </c>
      <c r="AB443">
        <v>2175</v>
      </c>
      <c r="AC443">
        <v>39752</v>
      </c>
      <c r="AD443">
        <v>684</v>
      </c>
      <c r="AE443">
        <v>0.28999999999999998</v>
      </c>
      <c r="AF443">
        <v>1.53</v>
      </c>
      <c r="AG443">
        <v>3.93</v>
      </c>
      <c r="AH443">
        <v>0.1</v>
      </c>
      <c r="AI443">
        <v>7.75</v>
      </c>
      <c r="AJ443">
        <v>3.12</v>
      </c>
      <c r="AK443">
        <v>0.4</v>
      </c>
      <c r="AL443">
        <v>100</v>
      </c>
      <c r="AM443">
        <v>-0.76</v>
      </c>
      <c r="AN443">
        <v>0.05</v>
      </c>
      <c r="AO443">
        <v>0.61</v>
      </c>
    </row>
    <row r="444" spans="1:41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712</v>
      </c>
      <c r="L444">
        <v>9.5510000000000002</v>
      </c>
      <c r="M444">
        <v>10.59</v>
      </c>
      <c r="N444">
        <v>0.62074326199885799</v>
      </c>
      <c r="O444">
        <v>0.22079295288642337</v>
      </c>
      <c r="P444">
        <v>0.31404846281052884</v>
      </c>
      <c r="Q444">
        <v>0.79809854835645733</v>
      </c>
      <c r="R444">
        <v>0.2207929522065914</v>
      </c>
      <c r="S444">
        <v>0.6207432641589824</v>
      </c>
      <c r="T444">
        <v>7</v>
      </c>
      <c r="U444">
        <v>17</v>
      </c>
      <c r="V444">
        <v>17</v>
      </c>
      <c r="W444">
        <v>9.5397418428044212</v>
      </c>
      <c r="X444">
        <v>7.514978898733351</v>
      </c>
      <c r="Y444">
        <v>7.5149788924121221</v>
      </c>
      <c r="Z444">
        <v>96</v>
      </c>
      <c r="AA444">
        <v>405</v>
      </c>
      <c r="AB444">
        <v>2212</v>
      </c>
      <c r="AC444">
        <v>44561</v>
      </c>
      <c r="AD444">
        <v>463</v>
      </c>
      <c r="AE444">
        <v>0.3</v>
      </c>
      <c r="AF444">
        <v>1.52</v>
      </c>
      <c r="AG444">
        <v>4.21</v>
      </c>
      <c r="AH444">
        <v>0.13</v>
      </c>
      <c r="AI444">
        <v>9.84</v>
      </c>
      <c r="AJ444">
        <v>2.1</v>
      </c>
      <c r="AK444">
        <v>0.64</v>
      </c>
      <c r="AL444">
        <v>79</v>
      </c>
      <c r="AM444">
        <v>0.13</v>
      </c>
      <c r="AN444">
        <v>0.27</v>
      </c>
      <c r="AO444">
        <v>1.02</v>
      </c>
    </row>
    <row r="445" spans="1:41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710</v>
      </c>
      <c r="L445">
        <v>3.0659999999999998</v>
      </c>
      <c r="M445">
        <v>144.66</v>
      </c>
      <c r="N445">
        <v>0.4640550529152776</v>
      </c>
      <c r="O445">
        <v>0.23103212689459912</v>
      </c>
      <c r="P445">
        <v>0.57248481625537484</v>
      </c>
      <c r="Q445">
        <v>0.96612788602129618</v>
      </c>
      <c r="R445">
        <v>0.4102985185529433</v>
      </c>
      <c r="S445">
        <v>0.81979987695990442</v>
      </c>
      <c r="T445">
        <v>6</v>
      </c>
      <c r="U445">
        <v>48</v>
      </c>
      <c r="V445">
        <v>123</v>
      </c>
      <c r="W445">
        <v>16.406390472005043</v>
      </c>
      <c r="X445">
        <v>11.36489619829133</v>
      </c>
      <c r="Y445">
        <v>6.6900756369616907</v>
      </c>
      <c r="Z445">
        <v>31</v>
      </c>
      <c r="AA445">
        <v>732</v>
      </c>
      <c r="AB445">
        <v>2197</v>
      </c>
      <c r="AC445">
        <v>38610</v>
      </c>
      <c r="AD445">
        <v>538</v>
      </c>
      <c r="AE445">
        <v>0.31</v>
      </c>
      <c r="AF445">
        <v>1.48</v>
      </c>
      <c r="AG445">
        <v>3.46</v>
      </c>
      <c r="AH445">
        <v>0.12</v>
      </c>
      <c r="AI445">
        <v>5.61</v>
      </c>
      <c r="AJ445">
        <v>1.62</v>
      </c>
      <c r="AK445">
        <v>0.31</v>
      </c>
      <c r="AL445">
        <v>91</v>
      </c>
      <c r="AM445">
        <v>0.41</v>
      </c>
      <c r="AN445">
        <v>0.41</v>
      </c>
      <c r="AO445">
        <v>2.16</v>
      </c>
    </row>
    <row r="446" spans="1:41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>
        <v>20.100000000000001</v>
      </c>
      <c r="N446" t="s">
        <v>675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>
        <v>187</v>
      </c>
      <c r="AA446">
        <v>592</v>
      </c>
      <c r="AB446">
        <v>2216</v>
      </c>
      <c r="AC446">
        <v>68947</v>
      </c>
      <c r="AD446">
        <v>1119</v>
      </c>
      <c r="AE446">
        <v>0.23</v>
      </c>
      <c r="AF446">
        <v>1.45</v>
      </c>
      <c r="AG446">
        <v>4.54</v>
      </c>
      <c r="AH446">
        <v>0.13</v>
      </c>
      <c r="AI446">
        <v>11.08</v>
      </c>
      <c r="AJ446">
        <v>2.95</v>
      </c>
      <c r="AK446">
        <v>0.61</v>
      </c>
      <c r="AL446">
        <v>100</v>
      </c>
      <c r="AM446">
        <v>-0.74</v>
      </c>
      <c r="AN446">
        <v>0.05</v>
      </c>
      <c r="AO446">
        <v>1.3</v>
      </c>
    </row>
    <row r="447" spans="1:41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>
        <v>4.2</v>
      </c>
      <c r="N447" t="s">
        <v>675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>
        <v>91</v>
      </c>
      <c r="AA447">
        <v>707</v>
      </c>
      <c r="AB447">
        <v>2125</v>
      </c>
      <c r="AC447">
        <v>42243</v>
      </c>
      <c r="AD447">
        <v>551</v>
      </c>
      <c r="AE447">
        <v>0.3</v>
      </c>
      <c r="AF447">
        <v>1.53</v>
      </c>
      <c r="AG447">
        <v>2.1</v>
      </c>
      <c r="AH447">
        <v>0.12</v>
      </c>
      <c r="AI447">
        <v>6.01</v>
      </c>
      <c r="AJ447">
        <v>1.96</v>
      </c>
      <c r="AK447">
        <v>0.28999999999999998</v>
      </c>
      <c r="AL447">
        <v>100</v>
      </c>
      <c r="AM447">
        <v>-0.79</v>
      </c>
      <c r="AN447">
        <v>0.04</v>
      </c>
      <c r="AO447">
        <v>0.62</v>
      </c>
    </row>
    <row r="448" spans="1:41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>
        <v>6.26</v>
      </c>
      <c r="M448">
        <v>154.6</v>
      </c>
      <c r="N448">
        <v>0.18618841353385304</v>
      </c>
      <c r="O448">
        <v>9.1878803225985184E-2</v>
      </c>
      <c r="P448">
        <v>0.30038076532577368</v>
      </c>
      <c r="Q448">
        <v>0.58203614947995508</v>
      </c>
      <c r="R448">
        <v>0.31250780697438946</v>
      </c>
      <c r="S448">
        <v>0.69913870635903674</v>
      </c>
      <c r="T448">
        <v>4</v>
      </c>
      <c r="U448">
        <v>83</v>
      </c>
      <c r="V448">
        <v>136</v>
      </c>
      <c r="W448">
        <v>8.5319471566008023</v>
      </c>
      <c r="X448">
        <v>8.8657773280540155</v>
      </c>
      <c r="Y448">
        <v>3.1859401528917051</v>
      </c>
      <c r="Z448">
        <v>63</v>
      </c>
      <c r="AA448">
        <v>1093</v>
      </c>
      <c r="AB448">
        <v>2213</v>
      </c>
      <c r="AC448">
        <v>44146</v>
      </c>
      <c r="AD448">
        <v>736</v>
      </c>
      <c r="AE448">
        <v>0.28999999999999998</v>
      </c>
      <c r="AF448">
        <v>1.52</v>
      </c>
      <c r="AG448">
        <v>5.23</v>
      </c>
      <c r="AH448">
        <v>0.14000000000000001</v>
      </c>
      <c r="AI448">
        <v>6.06</v>
      </c>
      <c r="AJ448">
        <v>2.64</v>
      </c>
      <c r="AK448">
        <v>0.28000000000000003</v>
      </c>
      <c r="AL448">
        <v>100</v>
      </c>
      <c r="AM448">
        <v>-0.16</v>
      </c>
      <c r="AN448">
        <v>0.16</v>
      </c>
      <c r="AO448">
        <v>2.19</v>
      </c>
    </row>
    <row r="449" spans="1:41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>
        <v>19.36</v>
      </c>
      <c r="N449" t="s">
        <v>675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>
        <v>49</v>
      </c>
      <c r="AA449">
        <v>506</v>
      </c>
      <c r="AB449">
        <v>2140</v>
      </c>
      <c r="AC449">
        <v>46607</v>
      </c>
      <c r="AD449">
        <v>432</v>
      </c>
      <c r="AE449">
        <v>0.3</v>
      </c>
      <c r="AF449">
        <v>1.52</v>
      </c>
      <c r="AG449">
        <v>2.17</v>
      </c>
      <c r="AH449">
        <v>0.12</v>
      </c>
      <c r="AI449">
        <v>5.72</v>
      </c>
      <c r="AJ449">
        <v>1.8</v>
      </c>
      <c r="AK449">
        <v>0.34</v>
      </c>
      <c r="AL449">
        <v>47</v>
      </c>
      <c r="AM449">
        <v>0.28000000000000003</v>
      </c>
      <c r="AN449">
        <v>0.33</v>
      </c>
      <c r="AO449">
        <v>1.29</v>
      </c>
    </row>
    <row r="450" spans="1:41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>
        <v>0.63400000000000001</v>
      </c>
      <c r="M450">
        <v>17.45</v>
      </c>
      <c r="N450">
        <v>0.96376413396776139</v>
      </c>
      <c r="O450">
        <v>0.68881757552059864</v>
      </c>
      <c r="P450">
        <v>0.72565992677630797</v>
      </c>
      <c r="Q450">
        <v>0.94926721989151075</v>
      </c>
      <c r="R450">
        <v>0.69423733397561393</v>
      </c>
      <c r="S450">
        <v>0.96268573064535301</v>
      </c>
      <c r="T450">
        <v>5</v>
      </c>
      <c r="U450">
        <v>20</v>
      </c>
      <c r="V450">
        <v>20</v>
      </c>
      <c r="W450">
        <v>9.0673271050983981</v>
      </c>
      <c r="X450">
        <v>12.370615348971601</v>
      </c>
      <c r="Y450">
        <v>12.473176390820807</v>
      </c>
      <c r="Z450">
        <v>6</v>
      </c>
      <c r="AA450">
        <v>43</v>
      </c>
      <c r="AB450">
        <v>2141</v>
      </c>
      <c r="AC450">
        <v>37050</v>
      </c>
      <c r="AD450">
        <v>387</v>
      </c>
      <c r="AE450">
        <v>0.33</v>
      </c>
      <c r="AF450">
        <v>1.45</v>
      </c>
      <c r="AG450">
        <v>0.96</v>
      </c>
      <c r="AH450">
        <v>0.13</v>
      </c>
      <c r="AI450">
        <v>1.52</v>
      </c>
      <c r="AJ450">
        <v>0.56000000000000005</v>
      </c>
      <c r="AK450">
        <v>0.11</v>
      </c>
      <c r="AL450">
        <v>7</v>
      </c>
      <c r="AM450">
        <v>2.11</v>
      </c>
      <c r="AN450">
        <v>0.85</v>
      </c>
      <c r="AO450">
        <v>1.24</v>
      </c>
    </row>
    <row r="451" spans="1:41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>
        <v>7.0890000000000004</v>
      </c>
      <c r="M451">
        <v>184.57</v>
      </c>
      <c r="N451">
        <v>0.15477426119331281</v>
      </c>
      <c r="O451">
        <v>8.4839143227183764E-2</v>
      </c>
      <c r="P451">
        <v>0.55576811004951199</v>
      </c>
      <c r="Q451">
        <v>0.79264156099175731</v>
      </c>
      <c r="R451">
        <v>0.5123313173015519</v>
      </c>
      <c r="S451">
        <v>0.88961132297724377</v>
      </c>
      <c r="T451">
        <v>2</v>
      </c>
      <c r="U451">
        <v>30</v>
      </c>
      <c r="V451">
        <v>85</v>
      </c>
      <c r="W451">
        <v>18.245198946358176</v>
      </c>
      <c r="X451">
        <v>13.159056692507919</v>
      </c>
      <c r="Y451">
        <v>3.4253920507400704</v>
      </c>
      <c r="Z451">
        <v>71</v>
      </c>
      <c r="AA451">
        <v>1084</v>
      </c>
      <c r="AB451">
        <v>2212</v>
      </c>
      <c r="AC451">
        <v>44561</v>
      </c>
      <c r="AD451">
        <v>889</v>
      </c>
      <c r="AE451">
        <v>0.26</v>
      </c>
      <c r="AF451">
        <v>1.5</v>
      </c>
      <c r="AG451">
        <v>5.56</v>
      </c>
      <c r="AH451">
        <v>0.12</v>
      </c>
      <c r="AI451">
        <v>7.04</v>
      </c>
      <c r="AJ451">
        <v>3.33</v>
      </c>
      <c r="AK451">
        <v>0.33</v>
      </c>
      <c r="AL451">
        <v>92</v>
      </c>
      <c r="AM451">
        <v>-0.55000000000000004</v>
      </c>
      <c r="AN451">
        <v>0.09</v>
      </c>
      <c r="AO451">
        <v>2.27</v>
      </c>
    </row>
    <row r="452" spans="1:41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716</v>
      </c>
      <c r="L452">
        <v>9.5879999999999992</v>
      </c>
      <c r="M452">
        <v>2.7</v>
      </c>
      <c r="N452">
        <v>0.99916223618196842</v>
      </c>
      <c r="O452">
        <v>0.15915459107852994</v>
      </c>
      <c r="P452">
        <v>0.18772375428730492</v>
      </c>
      <c r="Q452">
        <v>0.99731059164444302</v>
      </c>
      <c r="R452">
        <v>0.15915458981890923</v>
      </c>
      <c r="S452">
        <v>0.99916223575658103</v>
      </c>
      <c r="T452">
        <v>4</v>
      </c>
      <c r="U452">
        <v>6</v>
      </c>
      <c r="V452">
        <v>6</v>
      </c>
      <c r="W452">
        <v>6.5565387217797735</v>
      </c>
      <c r="X452">
        <v>6.62559599364306</v>
      </c>
      <c r="Y452">
        <v>6.6255959964791939</v>
      </c>
      <c r="Z452">
        <v>96</v>
      </c>
      <c r="AA452">
        <v>100</v>
      </c>
      <c r="AB452">
        <v>2201</v>
      </c>
      <c r="AC452">
        <v>49478</v>
      </c>
      <c r="AD452">
        <v>427</v>
      </c>
      <c r="AE452">
        <v>0.28000000000000003</v>
      </c>
      <c r="AF452">
        <v>1.49</v>
      </c>
      <c r="AG452">
        <v>0.99</v>
      </c>
      <c r="AH452">
        <v>0.12</v>
      </c>
      <c r="AI452">
        <v>1.8</v>
      </c>
      <c r="AJ452">
        <v>1.4</v>
      </c>
      <c r="AK452">
        <v>0.1</v>
      </c>
      <c r="AL452">
        <v>0</v>
      </c>
      <c r="AM452">
        <v>1.67</v>
      </c>
      <c r="AN452">
        <v>0.72</v>
      </c>
      <c r="AO452">
        <v>0.43</v>
      </c>
    </row>
    <row r="453" spans="1:41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>
        <v>1.69</v>
      </c>
      <c r="M453">
        <v>616.16</v>
      </c>
      <c r="N453">
        <v>0.40640565365874987</v>
      </c>
      <c r="O453">
        <v>0.23513602404413991</v>
      </c>
      <c r="P453">
        <v>0.60534283023361601</v>
      </c>
      <c r="Q453">
        <v>0.85947196341700816</v>
      </c>
      <c r="R453">
        <v>0.66663472424395753</v>
      </c>
      <c r="S453">
        <v>0.96074058108547689</v>
      </c>
      <c r="T453">
        <v>3</v>
      </c>
      <c r="U453">
        <v>49</v>
      </c>
      <c r="V453">
        <v>425</v>
      </c>
      <c r="W453">
        <v>15.496658202404767</v>
      </c>
      <c r="X453">
        <v>15.470372446118605</v>
      </c>
      <c r="Y453">
        <v>6.5069537918645519</v>
      </c>
      <c r="Z453">
        <v>17</v>
      </c>
      <c r="AA453">
        <v>1138</v>
      </c>
      <c r="AB453">
        <v>2179</v>
      </c>
      <c r="AC453">
        <v>37923</v>
      </c>
      <c r="AD453">
        <v>687</v>
      </c>
      <c r="AE453">
        <v>0.3</v>
      </c>
      <c r="AF453">
        <v>1.49</v>
      </c>
      <c r="AG453">
        <v>4.04</v>
      </c>
      <c r="AH453">
        <v>0.13</v>
      </c>
      <c r="AI453">
        <v>5.04</v>
      </c>
      <c r="AJ453">
        <v>2.27</v>
      </c>
      <c r="AK453">
        <v>0.25</v>
      </c>
      <c r="AL453">
        <v>74</v>
      </c>
      <c r="AM453">
        <v>0.37</v>
      </c>
      <c r="AN453">
        <v>0.33</v>
      </c>
      <c r="AO453">
        <v>2.79</v>
      </c>
    </row>
    <row r="454" spans="1:41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717</v>
      </c>
      <c r="L454">
        <v>6.5060000000000002</v>
      </c>
      <c r="M454">
        <v>12.22</v>
      </c>
      <c r="N454">
        <v>0.53835543227339144</v>
      </c>
      <c r="O454">
        <v>0.26099032464624011</v>
      </c>
      <c r="P454">
        <v>0.49924779327112012</v>
      </c>
      <c r="Q454">
        <v>1.0000000784655849</v>
      </c>
      <c r="R454">
        <v>0.26099031528208411</v>
      </c>
      <c r="S454">
        <v>0.53835543150288101</v>
      </c>
      <c r="T454">
        <v>2</v>
      </c>
      <c r="U454">
        <v>12</v>
      </c>
      <c r="V454">
        <v>12</v>
      </c>
      <c r="W454">
        <v>12.936540070007194</v>
      </c>
      <c r="X454">
        <v>7.9124128243217244</v>
      </c>
      <c r="Y454">
        <v>7.9124128160944762</v>
      </c>
      <c r="Z454">
        <v>65</v>
      </c>
      <c r="AA454">
        <v>321</v>
      </c>
      <c r="AB454">
        <v>2213</v>
      </c>
      <c r="AC454">
        <v>44146</v>
      </c>
      <c r="AD454">
        <v>520</v>
      </c>
      <c r="AE454">
        <v>0.32</v>
      </c>
      <c r="AF454">
        <v>1.49</v>
      </c>
      <c r="AG454">
        <v>3.09</v>
      </c>
      <c r="AH454">
        <v>0.12</v>
      </c>
      <c r="AI454">
        <v>6.11</v>
      </c>
      <c r="AJ454">
        <v>1.96</v>
      </c>
      <c r="AK454">
        <v>0.35</v>
      </c>
      <c r="AL454">
        <v>100</v>
      </c>
      <c r="AM454">
        <v>0.42</v>
      </c>
      <c r="AN454">
        <v>0.36</v>
      </c>
      <c r="AO454">
        <v>1.0900000000000001</v>
      </c>
    </row>
    <row r="455" spans="1:41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>
        <v>17.635999999999999</v>
      </c>
      <c r="M455">
        <v>10.24</v>
      </c>
      <c r="N455">
        <v>0.13160859573719935</v>
      </c>
      <c r="O455">
        <v>4.3684337433984262E-2</v>
      </c>
      <c r="P455">
        <v>2.9729899077003682E-2</v>
      </c>
      <c r="Q455">
        <v>0.17177167389914846</v>
      </c>
      <c r="R455">
        <v>4.1701766847113089E-2</v>
      </c>
      <c r="S455">
        <v>0.13199051000092335</v>
      </c>
      <c r="T455">
        <v>0</v>
      </c>
      <c r="U455">
        <v>0</v>
      </c>
      <c r="V455">
        <v>0</v>
      </c>
      <c r="W455">
        <v>1.3827470807914863</v>
      </c>
      <c r="X455">
        <v>1.5499096412975717</v>
      </c>
      <c r="Y455">
        <v>1.5454249932335724</v>
      </c>
      <c r="Z455">
        <v>176</v>
      </c>
      <c r="AA455">
        <v>563</v>
      </c>
      <c r="AB455">
        <v>2216</v>
      </c>
      <c r="AC455">
        <v>68947</v>
      </c>
      <c r="AD455">
        <v>913</v>
      </c>
      <c r="AE455">
        <v>0.2</v>
      </c>
      <c r="AF455">
        <v>1.46</v>
      </c>
      <c r="AG455">
        <v>3.74</v>
      </c>
      <c r="AH455">
        <v>0.15</v>
      </c>
      <c r="AI455">
        <v>6.09</v>
      </c>
      <c r="AJ455">
        <v>3.83</v>
      </c>
      <c r="AK455">
        <v>0.08</v>
      </c>
      <c r="AL455">
        <v>100</v>
      </c>
      <c r="AM455">
        <v>-0.57999999999999996</v>
      </c>
      <c r="AN455">
        <v>0.05</v>
      </c>
      <c r="AO455">
        <v>1.01</v>
      </c>
    </row>
    <row r="456" spans="1:41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720</v>
      </c>
      <c r="L456">
        <v>20.398</v>
      </c>
      <c r="M456">
        <v>2.14</v>
      </c>
      <c r="N456">
        <v>6.5265483752671077E-2</v>
      </c>
      <c r="O456">
        <v>1.6283416509170142E-2</v>
      </c>
      <c r="P456">
        <v>1.5243401369037655E-2</v>
      </c>
      <c r="Q456">
        <v>5.6078848242205201E-2</v>
      </c>
      <c r="R456">
        <v>1.6283415963802606E-2</v>
      </c>
      <c r="S456">
        <v>6.5265484539842239E-2</v>
      </c>
      <c r="T456">
        <v>1</v>
      </c>
      <c r="U456">
        <v>1</v>
      </c>
      <c r="V456">
        <v>1</v>
      </c>
      <c r="W456">
        <v>0.9966093825327923</v>
      </c>
      <c r="X456">
        <v>1.3454832349294041</v>
      </c>
      <c r="Y456">
        <v>1.3454832352871715</v>
      </c>
      <c r="Z456">
        <v>204</v>
      </c>
      <c r="AA456">
        <v>514</v>
      </c>
      <c r="AB456">
        <v>2154</v>
      </c>
      <c r="AC456">
        <v>71393</v>
      </c>
      <c r="AD456">
        <v>697</v>
      </c>
      <c r="AE456">
        <v>0.2</v>
      </c>
      <c r="AF456">
        <v>1.46</v>
      </c>
      <c r="AG456">
        <v>4.8499999999999996</v>
      </c>
      <c r="AH456">
        <v>0.21</v>
      </c>
      <c r="AI456">
        <v>6.26</v>
      </c>
      <c r="AJ456">
        <v>3.82</v>
      </c>
      <c r="AK456">
        <v>0.04</v>
      </c>
      <c r="AL456">
        <v>0</v>
      </c>
      <c r="AM456">
        <v>-0.31</v>
      </c>
      <c r="AN456">
        <v>0.04</v>
      </c>
      <c r="AO456">
        <v>0.33</v>
      </c>
    </row>
    <row r="457" spans="1:41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>
        <v>12.278</v>
      </c>
      <c r="M457">
        <v>74.2</v>
      </c>
      <c r="N457">
        <v>2.0153184149485647E-2</v>
      </c>
      <c r="O457">
        <v>1.8204849523526322E-2</v>
      </c>
      <c r="P457">
        <v>1.620495594982722E-2</v>
      </c>
      <c r="Q457">
        <v>3.1353536635647827E-2</v>
      </c>
      <c r="R457">
        <v>1.3240217198819612E-2</v>
      </c>
      <c r="S457">
        <v>2.2773875474160116E-2</v>
      </c>
      <c r="T457">
        <v>0</v>
      </c>
      <c r="U457">
        <v>21</v>
      </c>
      <c r="V457">
        <v>25</v>
      </c>
      <c r="W457">
        <v>1.7098652801740186</v>
      </c>
      <c r="X457">
        <v>1.3960857882104203</v>
      </c>
      <c r="Y457">
        <v>1.1746680498489022</v>
      </c>
      <c r="Z457">
        <v>123</v>
      </c>
      <c r="AA457">
        <v>761</v>
      </c>
      <c r="AB457">
        <v>2162</v>
      </c>
      <c r="AC457">
        <v>70140</v>
      </c>
      <c r="AD457">
        <v>932</v>
      </c>
      <c r="AE457">
        <v>0.2</v>
      </c>
      <c r="AF457">
        <v>1.46</v>
      </c>
      <c r="AG457">
        <v>4.8499999999999996</v>
      </c>
      <c r="AH457">
        <v>0.15</v>
      </c>
      <c r="AI457">
        <v>9.9499999999999993</v>
      </c>
      <c r="AJ457">
        <v>3.82</v>
      </c>
      <c r="AK457">
        <v>0.5</v>
      </c>
      <c r="AL457">
        <v>50</v>
      </c>
      <c r="AM457">
        <v>-0.56999999999999995</v>
      </c>
      <c r="AN457">
        <v>0.05</v>
      </c>
      <c r="AO457">
        <v>1.87</v>
      </c>
    </row>
    <row r="458" spans="1:41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>
        <v>4.6470000000000002</v>
      </c>
      <c r="M458">
        <v>200.91</v>
      </c>
      <c r="N458">
        <v>0.22076993743520923</v>
      </c>
      <c r="O458">
        <v>0.13166352576371554</v>
      </c>
      <c r="P458">
        <v>0.67265752704204473</v>
      </c>
      <c r="Q458">
        <v>0.91718858888964139</v>
      </c>
      <c r="R458">
        <v>0.65596388113395765</v>
      </c>
      <c r="S458">
        <v>0.96175986687268122</v>
      </c>
      <c r="T458">
        <v>4</v>
      </c>
      <c r="U458">
        <v>13</v>
      </c>
      <c r="V458">
        <v>98</v>
      </c>
      <c r="W458">
        <v>14.054559752886691</v>
      </c>
      <c r="X458">
        <v>13.127130990288682</v>
      </c>
      <c r="Y458">
        <v>4.2451340250287961</v>
      </c>
      <c r="Z458">
        <v>46</v>
      </c>
      <c r="AA458">
        <v>1109</v>
      </c>
      <c r="AB458">
        <v>2199</v>
      </c>
      <c r="AC458">
        <v>41223</v>
      </c>
      <c r="AD458">
        <v>846</v>
      </c>
      <c r="AE458">
        <v>0.27</v>
      </c>
      <c r="AF458">
        <v>1.5</v>
      </c>
      <c r="AG458">
        <v>5.19</v>
      </c>
      <c r="AH458">
        <v>0.12</v>
      </c>
      <c r="AI458">
        <v>6.61</v>
      </c>
      <c r="AJ458">
        <v>3.09</v>
      </c>
      <c r="AK458">
        <v>0.31</v>
      </c>
      <c r="AL458">
        <v>85</v>
      </c>
      <c r="AM458">
        <v>-0.33</v>
      </c>
      <c r="AN458">
        <v>0.15</v>
      </c>
      <c r="AO458">
        <v>2.2999999999999998</v>
      </c>
    </row>
    <row r="459" spans="1:41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>
        <v>3.85</v>
      </c>
      <c r="N459" t="s">
        <v>675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>
        <v>8</v>
      </c>
      <c r="AA459">
        <v>11</v>
      </c>
      <c r="AB459">
        <v>2046</v>
      </c>
      <c r="AC459">
        <v>36682</v>
      </c>
      <c r="AD459">
        <v>380</v>
      </c>
      <c r="AE459">
        <v>0.31</v>
      </c>
      <c r="AF459">
        <v>1.49</v>
      </c>
      <c r="AH459">
        <v>0.13</v>
      </c>
      <c r="AK459">
        <v>0.13</v>
      </c>
      <c r="AL459">
        <v>40</v>
      </c>
      <c r="AO459">
        <v>0.59</v>
      </c>
    </row>
    <row r="460" spans="1:41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712</v>
      </c>
      <c r="L460">
        <v>6.1589999999999998</v>
      </c>
      <c r="M460">
        <v>2.21</v>
      </c>
      <c r="N460">
        <v>0.78830358095935971</v>
      </c>
      <c r="O460">
        <v>0.37295167496869991</v>
      </c>
      <c r="P460">
        <v>0.57834263071204628</v>
      </c>
      <c r="Q460">
        <v>0.95557765480543388</v>
      </c>
      <c r="R460">
        <v>0.40634754547066443</v>
      </c>
      <c r="S460">
        <v>0.82399313541319941</v>
      </c>
      <c r="T460">
        <v>9</v>
      </c>
      <c r="U460">
        <v>31</v>
      </c>
      <c r="V460">
        <v>34</v>
      </c>
      <c r="W460">
        <v>17.857474769529002</v>
      </c>
      <c r="X460">
        <v>11.191709110304664</v>
      </c>
      <c r="Y460">
        <v>10.247007963929521</v>
      </c>
      <c r="Z460">
        <v>62</v>
      </c>
      <c r="AA460">
        <v>441</v>
      </c>
      <c r="AB460">
        <v>2204</v>
      </c>
      <c r="AC460">
        <v>44076</v>
      </c>
      <c r="AD460">
        <v>484</v>
      </c>
      <c r="AE460">
        <v>0.32</v>
      </c>
      <c r="AF460">
        <v>1.49</v>
      </c>
      <c r="AG460">
        <v>2.84</v>
      </c>
      <c r="AH460">
        <v>0.13</v>
      </c>
      <c r="AI460">
        <v>6.61</v>
      </c>
      <c r="AJ460">
        <v>1.34</v>
      </c>
      <c r="AK460">
        <v>0.45</v>
      </c>
      <c r="AL460">
        <v>100</v>
      </c>
      <c r="AM460">
        <v>1.02</v>
      </c>
      <c r="AN460">
        <v>0.52</v>
      </c>
      <c r="AO460">
        <v>0.34</v>
      </c>
    </row>
    <row r="461" spans="1:41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>
        <v>1.67</v>
      </c>
      <c r="N461" t="s">
        <v>675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>
        <v>166</v>
      </c>
      <c r="AA461">
        <v>622</v>
      </c>
      <c r="AB461">
        <v>2125</v>
      </c>
      <c r="AC461">
        <v>42243</v>
      </c>
      <c r="AD461">
        <v>514</v>
      </c>
      <c r="AE461">
        <v>0.3</v>
      </c>
      <c r="AF461">
        <v>1.53</v>
      </c>
      <c r="AG461">
        <v>2.15</v>
      </c>
      <c r="AH461">
        <v>0.12</v>
      </c>
      <c r="AI461">
        <v>6.15</v>
      </c>
      <c r="AJ461">
        <v>1.96</v>
      </c>
      <c r="AK461">
        <v>0.3</v>
      </c>
      <c r="AL461">
        <v>100</v>
      </c>
      <c r="AM461">
        <v>-0.79</v>
      </c>
      <c r="AN461">
        <v>0.04</v>
      </c>
      <c r="AO461">
        <v>0.22</v>
      </c>
    </row>
    <row r="462" spans="1:41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>
        <v>31.63</v>
      </c>
      <c r="N462" t="s">
        <v>675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>
        <v>139</v>
      </c>
      <c r="AA462">
        <v>429</v>
      </c>
      <c r="AB462">
        <v>2131</v>
      </c>
      <c r="AC462">
        <v>90858</v>
      </c>
      <c r="AD462">
        <v>740</v>
      </c>
      <c r="AE462">
        <v>0.25</v>
      </c>
      <c r="AF462">
        <v>1.35</v>
      </c>
      <c r="AG462">
        <v>3.72</v>
      </c>
      <c r="AH462">
        <v>0.12</v>
      </c>
      <c r="AI462">
        <v>9.6</v>
      </c>
      <c r="AJ462">
        <v>2.0699999999999998</v>
      </c>
      <c r="AK462">
        <v>1.1200000000000001</v>
      </c>
      <c r="AL462">
        <v>100</v>
      </c>
      <c r="AM462">
        <v>-0.75</v>
      </c>
      <c r="AN462">
        <v>0.05</v>
      </c>
      <c r="AO462">
        <v>1.5</v>
      </c>
    </row>
    <row r="463" spans="1:41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713</v>
      </c>
      <c r="L463">
        <v>9.4849999999999994</v>
      </c>
      <c r="M463">
        <v>76.17</v>
      </c>
      <c r="N463">
        <v>4.7771071061918205E-2</v>
      </c>
      <c r="O463">
        <v>2.5661388635419505E-2</v>
      </c>
      <c r="P463">
        <v>0.17230426984894295</v>
      </c>
      <c r="Q463">
        <v>0.39693989521101009</v>
      </c>
      <c r="R463">
        <v>3.2873044268725296E-2</v>
      </c>
      <c r="S463">
        <v>0.10170669052135331</v>
      </c>
      <c r="T463">
        <v>4</v>
      </c>
      <c r="U463">
        <v>21</v>
      </c>
      <c r="V463">
        <v>29</v>
      </c>
      <c r="W463">
        <v>3.4866550879188209</v>
      </c>
      <c r="X463">
        <v>2.6840560004118124</v>
      </c>
      <c r="Y463">
        <v>1.9450667960865413</v>
      </c>
      <c r="Z463">
        <v>95</v>
      </c>
      <c r="AA463">
        <v>463</v>
      </c>
      <c r="AB463">
        <v>2229</v>
      </c>
      <c r="AC463">
        <v>52024</v>
      </c>
      <c r="AD463">
        <v>643</v>
      </c>
      <c r="AE463">
        <v>0.28000000000000003</v>
      </c>
      <c r="AF463">
        <v>1.51</v>
      </c>
      <c r="AG463">
        <v>6.6</v>
      </c>
      <c r="AH463">
        <v>0.13</v>
      </c>
      <c r="AI463">
        <v>4.2699999999999996</v>
      </c>
      <c r="AJ463">
        <v>2.36</v>
      </c>
      <c r="AK463">
        <v>0.14000000000000001</v>
      </c>
      <c r="AL463">
        <v>100</v>
      </c>
      <c r="AM463">
        <v>-0.32</v>
      </c>
      <c r="AN463">
        <v>0.13</v>
      </c>
      <c r="AO463">
        <v>1.88</v>
      </c>
    </row>
    <row r="464" spans="1:41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>
        <v>8.1240000000000006</v>
      </c>
      <c r="M464">
        <v>76.17</v>
      </c>
      <c r="N464">
        <v>7.7727958649811052E-2</v>
      </c>
      <c r="O464">
        <v>4.0751092025148219E-2</v>
      </c>
      <c r="P464">
        <v>0.3677771324631039</v>
      </c>
      <c r="Q464">
        <v>0.90432147429815046</v>
      </c>
      <c r="R464">
        <v>0.10271509588141231</v>
      </c>
      <c r="S464">
        <v>0.29988699723056073</v>
      </c>
      <c r="T464">
        <v>0</v>
      </c>
      <c r="U464">
        <v>31</v>
      </c>
      <c r="V464">
        <v>60</v>
      </c>
      <c r="W464">
        <v>7.446830324355739</v>
      </c>
      <c r="X464">
        <v>4.0276072852585552</v>
      </c>
      <c r="Y464">
        <v>1.8969379804243842</v>
      </c>
      <c r="Z464">
        <v>81</v>
      </c>
      <c r="AA464">
        <v>1075</v>
      </c>
      <c r="AB464">
        <v>2229</v>
      </c>
      <c r="AC464">
        <v>52024</v>
      </c>
      <c r="AD464">
        <v>782</v>
      </c>
      <c r="AE464">
        <v>0.28999999999999998</v>
      </c>
      <c r="AF464">
        <v>1.52</v>
      </c>
      <c r="AG464">
        <v>5.86</v>
      </c>
      <c r="AH464">
        <v>0.14000000000000001</v>
      </c>
      <c r="AI464">
        <v>6.31</v>
      </c>
      <c r="AJ464">
        <v>2.84</v>
      </c>
      <c r="AK464">
        <v>0.28999999999999998</v>
      </c>
      <c r="AL464">
        <v>0</v>
      </c>
      <c r="AM464">
        <v>-0.33</v>
      </c>
      <c r="AN464">
        <v>0.11</v>
      </c>
      <c r="AO464">
        <v>1.88</v>
      </c>
    </row>
    <row r="465" spans="1:41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>
        <v>14.455</v>
      </c>
      <c r="M465">
        <v>25.74</v>
      </c>
      <c r="N465">
        <v>0.10122235532542366</v>
      </c>
      <c r="O465">
        <v>4.7854741106224528E-2</v>
      </c>
      <c r="P465">
        <v>0.33945813189692225</v>
      </c>
      <c r="Q465">
        <v>0.90053431240512083</v>
      </c>
      <c r="R465">
        <v>4.5351642424108579E-2</v>
      </c>
      <c r="S465">
        <v>0.13871147016343463</v>
      </c>
      <c r="T465">
        <v>5</v>
      </c>
      <c r="U465">
        <v>21</v>
      </c>
      <c r="V465">
        <v>23</v>
      </c>
      <c r="W465">
        <v>11.061388964802793</v>
      </c>
      <c r="X465">
        <v>2.5386001096215791</v>
      </c>
      <c r="Y465">
        <v>1.9519274898777934</v>
      </c>
      <c r="Z465">
        <v>145</v>
      </c>
      <c r="AA465">
        <v>844</v>
      </c>
      <c r="AB465">
        <v>2154</v>
      </c>
      <c r="AC465">
        <v>71393</v>
      </c>
      <c r="AD465">
        <v>904</v>
      </c>
      <c r="AE465">
        <v>0.21</v>
      </c>
      <c r="AF465">
        <v>1.47</v>
      </c>
      <c r="AG465">
        <v>5.09</v>
      </c>
      <c r="AH465">
        <v>0.14000000000000001</v>
      </c>
      <c r="AI465">
        <v>11.4</v>
      </c>
      <c r="AJ465">
        <v>3.66</v>
      </c>
      <c r="AK465">
        <v>0.66</v>
      </c>
      <c r="AL465">
        <v>0</v>
      </c>
      <c r="AM465">
        <v>-0.59</v>
      </c>
      <c r="AN465">
        <v>0.06</v>
      </c>
      <c r="AO465">
        <v>1.41</v>
      </c>
    </row>
    <row r="466" spans="1:41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>
        <v>21.35</v>
      </c>
      <c r="N466" t="s">
        <v>675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>
        <v>6</v>
      </c>
      <c r="AA466">
        <v>584</v>
      </c>
      <c r="AB466">
        <v>2087</v>
      </c>
      <c r="AC466">
        <v>36362</v>
      </c>
      <c r="AD466">
        <v>438</v>
      </c>
      <c r="AE466">
        <v>0.3</v>
      </c>
      <c r="AF466">
        <v>1.51</v>
      </c>
      <c r="AH466">
        <v>0.12</v>
      </c>
      <c r="AK466">
        <v>0.12</v>
      </c>
      <c r="AL466">
        <v>100</v>
      </c>
      <c r="AO466">
        <v>1.33</v>
      </c>
    </row>
    <row r="467" spans="1:41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>
        <v>12.212</v>
      </c>
      <c r="M467">
        <v>25.74</v>
      </c>
      <c r="N467">
        <v>0.33452942212665782</v>
      </c>
      <c r="O467">
        <v>5.6971424318681678E-2</v>
      </c>
      <c r="P467">
        <v>0.10357613562845605</v>
      </c>
      <c r="Q467">
        <v>0.65069474381414927</v>
      </c>
      <c r="R467">
        <v>5.6971424429105112E-2</v>
      </c>
      <c r="S467">
        <v>0.33452942157247667</v>
      </c>
      <c r="T467">
        <v>4</v>
      </c>
      <c r="U467">
        <v>7</v>
      </c>
      <c r="V467">
        <v>7</v>
      </c>
      <c r="W467">
        <v>6.838989432859373</v>
      </c>
      <c r="X467">
        <v>4.1690223628760421</v>
      </c>
      <c r="Y467">
        <v>4.1690223665173871</v>
      </c>
      <c r="Z467">
        <v>122</v>
      </c>
      <c r="AA467">
        <v>497</v>
      </c>
      <c r="AB467">
        <v>2203</v>
      </c>
      <c r="AC467">
        <v>50055</v>
      </c>
      <c r="AD467">
        <v>589</v>
      </c>
      <c r="AE467">
        <v>0.23</v>
      </c>
      <c r="AF467">
        <v>1.47</v>
      </c>
      <c r="AG467">
        <v>1.95</v>
      </c>
      <c r="AH467">
        <v>0.12</v>
      </c>
      <c r="AI467">
        <v>3.46</v>
      </c>
      <c r="AJ467">
        <v>2.85</v>
      </c>
      <c r="AK467">
        <v>7.0000000000000007E-2</v>
      </c>
      <c r="AL467">
        <v>50</v>
      </c>
      <c r="AM467">
        <v>-0.74</v>
      </c>
      <c r="AN467">
        <v>0.05</v>
      </c>
      <c r="AO467">
        <v>1.41</v>
      </c>
    </row>
    <row r="468" spans="1:41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>
        <v>50.338000000000001</v>
      </c>
      <c r="M468">
        <v>3.46</v>
      </c>
      <c r="N468">
        <v>1.4905112016409776E-2</v>
      </c>
      <c r="O468">
        <v>2.0876509842983258E-2</v>
      </c>
      <c r="P468">
        <v>0.01</v>
      </c>
      <c r="Q468">
        <v>0</v>
      </c>
      <c r="R468">
        <v>2.0578625137983086E-2</v>
      </c>
      <c r="S468">
        <v>1.490511250612718E-2</v>
      </c>
      <c r="T468">
        <v>0</v>
      </c>
      <c r="U468">
        <v>0</v>
      </c>
      <c r="V468">
        <v>0</v>
      </c>
      <c r="W468">
        <v>4.0599061065032339E-2</v>
      </c>
      <c r="X468">
        <v>1.0313075470952671</v>
      </c>
      <c r="Y468">
        <v>1.0313075508733491</v>
      </c>
      <c r="Z468">
        <v>503</v>
      </c>
      <c r="AA468">
        <v>319</v>
      </c>
      <c r="AB468">
        <v>1980</v>
      </c>
      <c r="AC468">
        <v>93067</v>
      </c>
      <c r="AD468">
        <v>1153</v>
      </c>
      <c r="AE468">
        <v>0.2</v>
      </c>
      <c r="AF468">
        <v>1.46</v>
      </c>
      <c r="AG468">
        <v>6.06</v>
      </c>
      <c r="AH468">
        <v>0.13</v>
      </c>
      <c r="AI468">
        <v>15.52</v>
      </c>
      <c r="AJ468">
        <v>3.82</v>
      </c>
      <c r="AK468">
        <v>1.03</v>
      </c>
      <c r="AL468">
        <v>100</v>
      </c>
      <c r="AM468">
        <v>-0.69</v>
      </c>
      <c r="AN468">
        <v>0.05</v>
      </c>
      <c r="AO468">
        <v>0.54</v>
      </c>
    </row>
    <row r="469" spans="1:41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>
        <v>2.6549999999999998</v>
      </c>
      <c r="M469">
        <v>142.41</v>
      </c>
      <c r="N469">
        <v>0.30196498225407298</v>
      </c>
      <c r="O469">
        <v>0.18458483938667375</v>
      </c>
      <c r="P469">
        <v>0.75433630319035072</v>
      </c>
      <c r="Q469">
        <v>0.94850506665125778</v>
      </c>
      <c r="R469">
        <v>0.64650210912999273</v>
      </c>
      <c r="S469">
        <v>0.98077577445232123</v>
      </c>
      <c r="T469">
        <v>7</v>
      </c>
      <c r="U469">
        <v>23</v>
      </c>
      <c r="V469">
        <v>117</v>
      </c>
      <c r="W469">
        <v>16.149922455911515</v>
      </c>
      <c r="X469">
        <v>14.380409111842537</v>
      </c>
      <c r="Y469">
        <v>5.301384711355297</v>
      </c>
      <c r="Z469">
        <v>27</v>
      </c>
      <c r="AA469">
        <v>1131</v>
      </c>
      <c r="AB469">
        <v>2179</v>
      </c>
      <c r="AC469">
        <v>37923</v>
      </c>
      <c r="AD469">
        <v>811</v>
      </c>
      <c r="AE469">
        <v>0.27</v>
      </c>
      <c r="AF469">
        <v>1.49</v>
      </c>
      <c r="AG469">
        <v>4.7300000000000004</v>
      </c>
      <c r="AH469">
        <v>0.12</v>
      </c>
      <c r="AI469">
        <v>5.95</v>
      </c>
      <c r="AJ469">
        <v>2.87</v>
      </c>
      <c r="AK469">
        <v>0.28000000000000003</v>
      </c>
      <c r="AL469">
        <v>76</v>
      </c>
      <c r="AM469">
        <v>-0.06</v>
      </c>
      <c r="AN469">
        <v>0.22</v>
      </c>
      <c r="AO469">
        <v>2.15</v>
      </c>
    </row>
    <row r="470" spans="1:41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>
        <v>7.51</v>
      </c>
      <c r="N470" t="s">
        <v>675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>
        <v>8</v>
      </c>
      <c r="AA470">
        <v>16</v>
      </c>
      <c r="AB470">
        <v>2063</v>
      </c>
      <c r="AC470">
        <v>35759</v>
      </c>
      <c r="AD470">
        <v>387</v>
      </c>
      <c r="AE470">
        <v>0.28999999999999998</v>
      </c>
      <c r="AF470">
        <v>1.49</v>
      </c>
      <c r="AH470">
        <v>0.13</v>
      </c>
      <c r="AK470">
        <v>0.13</v>
      </c>
      <c r="AL470">
        <v>83</v>
      </c>
      <c r="AO470">
        <v>0.88</v>
      </c>
    </row>
    <row r="471" spans="1:41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721</v>
      </c>
      <c r="L471">
        <v>19.321999999999999</v>
      </c>
      <c r="M471">
        <v>1.1299999999999999</v>
      </c>
      <c r="N471">
        <v>0.19774037330885391</v>
      </c>
      <c r="O471">
        <v>3.7184969336705731E-2</v>
      </c>
      <c r="P471">
        <v>8.1838287097544204E-2</v>
      </c>
      <c r="Q471">
        <v>0.55767097574126223</v>
      </c>
      <c r="R471">
        <v>3.7184959790406744E-2</v>
      </c>
      <c r="S471">
        <v>0.19774036791017455</v>
      </c>
      <c r="T471">
        <v>2</v>
      </c>
      <c r="U471">
        <v>3</v>
      </c>
      <c r="V471">
        <v>3</v>
      </c>
      <c r="W471">
        <v>6.4006873247105043</v>
      </c>
      <c r="X471">
        <v>3.1451574606152231</v>
      </c>
      <c r="Y471">
        <v>3.1451574830351881</v>
      </c>
      <c r="Z471">
        <v>193</v>
      </c>
      <c r="AA471">
        <v>586</v>
      </c>
      <c r="AB471">
        <v>2201</v>
      </c>
      <c r="AC471">
        <v>49478</v>
      </c>
      <c r="AD471">
        <v>574</v>
      </c>
      <c r="AE471">
        <v>0.2</v>
      </c>
      <c r="AF471">
        <v>1.46</v>
      </c>
      <c r="AG471">
        <v>3.53</v>
      </c>
      <c r="AH471">
        <v>0.14000000000000001</v>
      </c>
      <c r="AI471">
        <v>4.26</v>
      </c>
      <c r="AJ471">
        <v>3.22</v>
      </c>
      <c r="AK471">
        <v>0.06</v>
      </c>
      <c r="AL471">
        <v>58</v>
      </c>
      <c r="AM471">
        <v>-0.38</v>
      </c>
      <c r="AN471">
        <v>0.11</v>
      </c>
      <c r="AO471">
        <v>0.05</v>
      </c>
    </row>
    <row r="472" spans="1:41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722</v>
      </c>
      <c r="L472">
        <v>20.103000000000002</v>
      </c>
      <c r="M472">
        <v>5.73</v>
      </c>
      <c r="N472">
        <v>0.10560949020369288</v>
      </c>
      <c r="O472">
        <v>4.3978107462945872E-2</v>
      </c>
      <c r="P472">
        <v>0.11514795305649116</v>
      </c>
      <c r="Q472">
        <v>0.41168007020106712</v>
      </c>
      <c r="R472">
        <v>4.2618332206845237E-2</v>
      </c>
      <c r="S472">
        <v>0.10560948938604203</v>
      </c>
      <c r="T472">
        <v>2</v>
      </c>
      <c r="U472">
        <v>5</v>
      </c>
      <c r="V472">
        <v>5</v>
      </c>
      <c r="W472">
        <v>4.9884135966764349</v>
      </c>
      <c r="X472">
        <v>2.5276235632686341</v>
      </c>
      <c r="Y472">
        <v>2.5276235828380273</v>
      </c>
      <c r="Z472">
        <v>201</v>
      </c>
      <c r="AA472">
        <v>538</v>
      </c>
      <c r="AB472">
        <v>2110</v>
      </c>
      <c r="AC472">
        <v>100094</v>
      </c>
      <c r="AD472">
        <v>955</v>
      </c>
      <c r="AE472">
        <v>0.2</v>
      </c>
      <c r="AF472">
        <v>1.46</v>
      </c>
      <c r="AG472">
        <v>5.53</v>
      </c>
      <c r="AH472">
        <v>0.13</v>
      </c>
      <c r="AI472">
        <v>12.16</v>
      </c>
      <c r="AJ472">
        <v>3.82</v>
      </c>
      <c r="AK472">
        <v>0.44</v>
      </c>
      <c r="AL472">
        <v>100</v>
      </c>
      <c r="AM472">
        <v>-0.66</v>
      </c>
      <c r="AN472">
        <v>0.05</v>
      </c>
      <c r="AO472">
        <v>0.76</v>
      </c>
    </row>
    <row r="473" spans="1:41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>
        <v>8.4309999999999992</v>
      </c>
      <c r="M473">
        <v>82.65</v>
      </c>
      <c r="N473">
        <v>0.10415396164267753</v>
      </c>
      <c r="O473">
        <v>5.2064583797308703E-2</v>
      </c>
      <c r="P473">
        <v>0.32663918706921685</v>
      </c>
      <c r="Q473">
        <v>0.78179219995127192</v>
      </c>
      <c r="R473">
        <v>0.13754462842829321</v>
      </c>
      <c r="S473">
        <v>0.36038155115859194</v>
      </c>
      <c r="T473">
        <v>1</v>
      </c>
      <c r="U473">
        <v>60</v>
      </c>
      <c r="V473">
        <v>96</v>
      </c>
      <c r="W473">
        <v>6.4631035152985277</v>
      </c>
      <c r="X473">
        <v>4.3893593083236642</v>
      </c>
      <c r="Y473">
        <v>2.1448266293442293</v>
      </c>
      <c r="Z473">
        <v>84</v>
      </c>
      <c r="AA473">
        <v>1078</v>
      </c>
      <c r="AB473">
        <v>2229</v>
      </c>
      <c r="AC473">
        <v>52024</v>
      </c>
      <c r="AD473">
        <v>800</v>
      </c>
      <c r="AE473">
        <v>0.28999999999999998</v>
      </c>
      <c r="AF473">
        <v>1.52</v>
      </c>
      <c r="AG473">
        <v>5.69</v>
      </c>
      <c r="AH473">
        <v>0.14000000000000001</v>
      </c>
      <c r="AI473">
        <v>6.21</v>
      </c>
      <c r="AJ473">
        <v>2.8</v>
      </c>
      <c r="AK473">
        <v>0.27</v>
      </c>
      <c r="AL473">
        <v>100</v>
      </c>
      <c r="AM473">
        <v>-0.31</v>
      </c>
      <c r="AN473">
        <v>0.11</v>
      </c>
      <c r="AO473">
        <v>1.92</v>
      </c>
    </row>
    <row r="474" spans="1:41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>
        <v>7.0170000000000003</v>
      </c>
      <c r="M474">
        <v>55.33</v>
      </c>
      <c r="N474">
        <v>0.12847765557255281</v>
      </c>
      <c r="O474">
        <v>7.6179416718573811E-2</v>
      </c>
      <c r="P474">
        <v>0.58095346876976661</v>
      </c>
      <c r="Q474">
        <v>0.9829198192167613</v>
      </c>
      <c r="R474">
        <v>0.33723786531376565</v>
      </c>
      <c r="S474">
        <v>0.60651357656205318</v>
      </c>
      <c r="T474">
        <v>1</v>
      </c>
      <c r="U474">
        <v>9</v>
      </c>
      <c r="V474">
        <v>34</v>
      </c>
      <c r="W474">
        <v>13.543533398560424</v>
      </c>
      <c r="X474">
        <v>8.7097365794486912</v>
      </c>
      <c r="Y474">
        <v>2.5404291101014511</v>
      </c>
      <c r="Z474">
        <v>70</v>
      </c>
      <c r="AA474">
        <v>813</v>
      </c>
      <c r="AB474">
        <v>2193</v>
      </c>
      <c r="AC474">
        <v>51821</v>
      </c>
      <c r="AD474">
        <v>898</v>
      </c>
      <c r="AE474">
        <v>0.22</v>
      </c>
      <c r="AF474">
        <v>1.46</v>
      </c>
      <c r="AG474">
        <v>4.26</v>
      </c>
      <c r="AH474">
        <v>0.15</v>
      </c>
      <c r="AI474">
        <v>8.73</v>
      </c>
      <c r="AJ474">
        <v>3.52</v>
      </c>
      <c r="AK474">
        <v>0.44</v>
      </c>
      <c r="AL474">
        <v>42</v>
      </c>
      <c r="AM474">
        <v>-0.26</v>
      </c>
      <c r="AN474">
        <v>0.14000000000000001</v>
      </c>
      <c r="AO474">
        <v>1.74</v>
      </c>
    </row>
    <row r="475" spans="1:41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>
        <v>18.68</v>
      </c>
      <c r="N475" t="s">
        <v>675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>
        <v>19</v>
      </c>
      <c r="AA475">
        <v>745</v>
      </c>
      <c r="AB475">
        <v>2095</v>
      </c>
      <c r="AC475">
        <v>37871</v>
      </c>
      <c r="AD475">
        <v>462</v>
      </c>
      <c r="AE475">
        <v>0.3</v>
      </c>
      <c r="AF475">
        <v>1.53</v>
      </c>
      <c r="AH475">
        <v>0.11</v>
      </c>
      <c r="AK475">
        <v>0.11</v>
      </c>
      <c r="AL475">
        <v>100</v>
      </c>
      <c r="AO475">
        <v>1.27</v>
      </c>
    </row>
    <row r="476" spans="1:41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>
        <v>4.03</v>
      </c>
      <c r="N476" t="s">
        <v>675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>
        <v>104</v>
      </c>
      <c r="AA476">
        <v>167</v>
      </c>
      <c r="AB476">
        <v>2240</v>
      </c>
      <c r="AC476">
        <v>65651</v>
      </c>
      <c r="AD476">
        <v>583</v>
      </c>
      <c r="AE476">
        <v>0.28000000000000003</v>
      </c>
      <c r="AF476">
        <v>1.45</v>
      </c>
      <c r="AG476">
        <v>2.66</v>
      </c>
      <c r="AH476">
        <v>0.16</v>
      </c>
      <c r="AI476">
        <v>4.72</v>
      </c>
      <c r="AJ476">
        <v>1.6</v>
      </c>
      <c r="AK476">
        <v>0.13</v>
      </c>
      <c r="AL476">
        <v>100</v>
      </c>
      <c r="AM476">
        <v>-0.6</v>
      </c>
      <c r="AN476">
        <v>0.04</v>
      </c>
      <c r="AO476">
        <v>0.61</v>
      </c>
    </row>
    <row r="477" spans="1:41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>
        <v>9.3149999999999995</v>
      </c>
      <c r="M477">
        <v>29.98</v>
      </c>
      <c r="N477">
        <v>0.22250162963459141</v>
      </c>
      <c r="O477">
        <v>0.1114062734862329</v>
      </c>
      <c r="P477">
        <v>0.48678827615900755</v>
      </c>
      <c r="Q477">
        <v>0.89315315384319027</v>
      </c>
      <c r="R477">
        <v>0.39822414990938393</v>
      </c>
      <c r="S477">
        <v>0.86609109945470419</v>
      </c>
      <c r="T477">
        <v>6</v>
      </c>
      <c r="U477">
        <v>19</v>
      </c>
      <c r="V477">
        <v>35</v>
      </c>
      <c r="W477">
        <v>14.921490422045714</v>
      </c>
      <c r="X477">
        <v>10.681341954251131</v>
      </c>
      <c r="Y477">
        <v>3.3988904782864293</v>
      </c>
      <c r="Z477">
        <v>93</v>
      </c>
      <c r="AA477">
        <v>897</v>
      </c>
      <c r="AB477">
        <v>2210</v>
      </c>
      <c r="AC477">
        <v>42882</v>
      </c>
      <c r="AD477">
        <v>830</v>
      </c>
      <c r="AE477">
        <v>0.23</v>
      </c>
      <c r="AF477">
        <v>1.47</v>
      </c>
      <c r="AG477">
        <v>4.53</v>
      </c>
      <c r="AH477">
        <v>0.14000000000000001</v>
      </c>
      <c r="AI477">
        <v>10.08</v>
      </c>
      <c r="AJ477">
        <v>3.26</v>
      </c>
      <c r="AK477">
        <v>0.59</v>
      </c>
      <c r="AL477">
        <v>43</v>
      </c>
      <c r="AM477">
        <v>-0.22</v>
      </c>
      <c r="AN477">
        <v>0.17</v>
      </c>
      <c r="AO477">
        <v>1.48</v>
      </c>
    </row>
    <row r="478" spans="1:41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712</v>
      </c>
      <c r="L478">
        <v>10.023</v>
      </c>
      <c r="M478">
        <v>7.23</v>
      </c>
      <c r="N478">
        <v>0.63553032529277098</v>
      </c>
      <c r="O478">
        <v>0.22756590715266339</v>
      </c>
      <c r="P478">
        <v>0.40429104281977613</v>
      </c>
      <c r="Q478">
        <v>0.87471614412612597</v>
      </c>
      <c r="R478">
        <v>0.22756590644448293</v>
      </c>
      <c r="S478">
        <v>0.63553032728018566</v>
      </c>
      <c r="T478">
        <v>8</v>
      </c>
      <c r="U478">
        <v>16</v>
      </c>
      <c r="V478">
        <v>16</v>
      </c>
      <c r="W478">
        <v>8.8549344754484824</v>
      </c>
      <c r="X478">
        <v>7.5675246303618264</v>
      </c>
      <c r="Y478">
        <v>7.5675246359868877</v>
      </c>
      <c r="Z478">
        <v>100</v>
      </c>
      <c r="AA478">
        <v>400</v>
      </c>
      <c r="AB478">
        <v>2212</v>
      </c>
      <c r="AC478">
        <v>44561</v>
      </c>
      <c r="AD478">
        <v>463</v>
      </c>
      <c r="AE478">
        <v>0.3</v>
      </c>
      <c r="AF478">
        <v>1.51</v>
      </c>
      <c r="AG478">
        <v>4.4800000000000004</v>
      </c>
      <c r="AH478">
        <v>0.13</v>
      </c>
      <c r="AI478">
        <v>10.53</v>
      </c>
      <c r="AJ478">
        <v>2.4700000000000002</v>
      </c>
      <c r="AK478">
        <v>0.68</v>
      </c>
      <c r="AL478">
        <v>84</v>
      </c>
      <c r="AM478">
        <v>0</v>
      </c>
      <c r="AN478">
        <v>0.24</v>
      </c>
      <c r="AO478">
        <v>0.86</v>
      </c>
    </row>
    <row r="479" spans="1:41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710</v>
      </c>
      <c r="L479">
        <v>3.3849999999999998</v>
      </c>
      <c r="M479">
        <v>84.9</v>
      </c>
      <c r="N479">
        <v>0.43022798668802009</v>
      </c>
      <c r="O479">
        <v>0.2103916112659763</v>
      </c>
      <c r="P479">
        <v>0.54718844434307612</v>
      </c>
      <c r="Q479">
        <v>0.97454515945573639</v>
      </c>
      <c r="R479">
        <v>0.37237184018457442</v>
      </c>
      <c r="S479">
        <v>0.76456068016284506</v>
      </c>
      <c r="T479">
        <v>6</v>
      </c>
      <c r="U479">
        <v>42</v>
      </c>
      <c r="V479">
        <v>117</v>
      </c>
      <c r="W479">
        <v>16.72514305980506</v>
      </c>
      <c r="X479">
        <v>10.503757089767623</v>
      </c>
      <c r="Y479">
        <v>6.1601595942625993</v>
      </c>
      <c r="Z479">
        <v>34</v>
      </c>
      <c r="AA479">
        <v>729</v>
      </c>
      <c r="AB479">
        <v>2197</v>
      </c>
      <c r="AC479">
        <v>39752</v>
      </c>
      <c r="AD479">
        <v>548</v>
      </c>
      <c r="AE479">
        <v>0.31</v>
      </c>
      <c r="AF479">
        <v>1.49</v>
      </c>
      <c r="AG479">
        <v>3.61</v>
      </c>
      <c r="AH479">
        <v>0.12</v>
      </c>
      <c r="AI479">
        <v>5.92</v>
      </c>
      <c r="AJ479">
        <v>1.5</v>
      </c>
      <c r="AK479">
        <v>0.33</v>
      </c>
      <c r="AL479">
        <v>96</v>
      </c>
      <c r="AM479">
        <v>0.32</v>
      </c>
      <c r="AN479">
        <v>0.39</v>
      </c>
      <c r="AO479">
        <v>1.93</v>
      </c>
    </row>
    <row r="480" spans="1:41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>
        <v>15.875</v>
      </c>
      <c r="M480">
        <v>99.45</v>
      </c>
      <c r="N480">
        <v>1.9522618429982264E-2</v>
      </c>
      <c r="O480">
        <v>1.5259094286133394E-2</v>
      </c>
      <c r="P480">
        <v>0.11751709843995838</v>
      </c>
      <c r="Q480">
        <v>0.56296136475687641</v>
      </c>
      <c r="R480">
        <v>2.6407552775972665E-2</v>
      </c>
      <c r="S480">
        <v>8.7122566759133907E-2</v>
      </c>
      <c r="T480">
        <v>1</v>
      </c>
      <c r="U480">
        <v>2</v>
      </c>
      <c r="V480">
        <v>18</v>
      </c>
      <c r="W480">
        <v>1.6468419698392074</v>
      </c>
      <c r="X480">
        <v>0.69592522216522779</v>
      </c>
      <c r="Y480">
        <v>0.69414328578635309</v>
      </c>
      <c r="Z480">
        <v>159</v>
      </c>
      <c r="AA480">
        <v>858</v>
      </c>
      <c r="AB480">
        <v>2039</v>
      </c>
      <c r="AC480">
        <v>62473</v>
      </c>
      <c r="AD480">
        <v>686</v>
      </c>
      <c r="AE480">
        <v>0.28999999999999998</v>
      </c>
      <c r="AF480">
        <v>1.53</v>
      </c>
      <c r="AG480">
        <v>3.95</v>
      </c>
      <c r="AH480">
        <v>0.1</v>
      </c>
      <c r="AI480">
        <v>7.74</v>
      </c>
      <c r="AJ480">
        <v>3.18</v>
      </c>
      <c r="AK480">
        <v>0.41</v>
      </c>
      <c r="AL480">
        <v>100</v>
      </c>
      <c r="AM480">
        <v>-0.77</v>
      </c>
      <c r="AN480">
        <v>0.05</v>
      </c>
      <c r="AO480">
        <v>2</v>
      </c>
    </row>
    <row r="481" spans="1:41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>
        <v>23.48</v>
      </c>
      <c r="N481" t="s">
        <v>675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>
        <v>103</v>
      </c>
      <c r="AA481">
        <v>632</v>
      </c>
      <c r="AB481">
        <v>2240</v>
      </c>
      <c r="AC481">
        <v>65651</v>
      </c>
      <c r="AD481">
        <v>1193</v>
      </c>
      <c r="AE481">
        <v>0.25</v>
      </c>
      <c r="AF481">
        <v>1.37</v>
      </c>
      <c r="AG481">
        <v>2.2000000000000002</v>
      </c>
      <c r="AH481">
        <v>0.13</v>
      </c>
      <c r="AI481">
        <v>5.13</v>
      </c>
      <c r="AJ481">
        <v>2.06</v>
      </c>
      <c r="AK481">
        <v>0.9</v>
      </c>
      <c r="AL481">
        <v>100</v>
      </c>
      <c r="AM481">
        <v>-0.75</v>
      </c>
      <c r="AN481">
        <v>0.04</v>
      </c>
      <c r="AO481">
        <v>1.37</v>
      </c>
    </row>
    <row r="482" spans="1:41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>
        <v>8.24</v>
      </c>
      <c r="N482" t="s">
        <v>675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>
        <v>162</v>
      </c>
      <c r="AA482">
        <v>490</v>
      </c>
      <c r="AB482">
        <v>2089</v>
      </c>
      <c r="AC482">
        <v>100514</v>
      </c>
      <c r="AD482">
        <v>1138</v>
      </c>
      <c r="AE482">
        <v>0.25</v>
      </c>
      <c r="AF482">
        <v>1.36</v>
      </c>
      <c r="AG482">
        <v>1.65</v>
      </c>
      <c r="AH482">
        <v>0.13</v>
      </c>
      <c r="AI482">
        <v>3.26</v>
      </c>
      <c r="AJ482">
        <v>2.0699999999999998</v>
      </c>
      <c r="AK482">
        <v>0.96</v>
      </c>
      <c r="AL482">
        <v>100</v>
      </c>
      <c r="AM482">
        <v>-0.75</v>
      </c>
      <c r="AN482">
        <v>0.04</v>
      </c>
      <c r="AO482">
        <v>0.92</v>
      </c>
    </row>
    <row r="483" spans="1:41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>
        <v>29.35</v>
      </c>
      <c r="N483" t="s">
        <v>675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>
        <v>10</v>
      </c>
      <c r="AA483">
        <v>754</v>
      </c>
      <c r="AB483">
        <v>2095</v>
      </c>
      <c r="AC483">
        <v>37871</v>
      </c>
      <c r="AD483">
        <v>442</v>
      </c>
      <c r="AE483">
        <v>0.3</v>
      </c>
      <c r="AF483">
        <v>1.52</v>
      </c>
      <c r="AG483">
        <v>4.1399999999999997</v>
      </c>
      <c r="AH483">
        <v>0.12</v>
      </c>
      <c r="AI483">
        <v>10.89</v>
      </c>
      <c r="AJ483">
        <v>1.75</v>
      </c>
      <c r="AK483">
        <v>0.77</v>
      </c>
      <c r="AL483">
        <v>100</v>
      </c>
      <c r="AM483">
        <v>0.25</v>
      </c>
      <c r="AN483">
        <v>0.34</v>
      </c>
      <c r="AO483">
        <v>1.47</v>
      </c>
    </row>
    <row r="484" spans="1:41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>
        <v>17.02</v>
      </c>
      <c r="N484" t="s">
        <v>675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>
        <v>28</v>
      </c>
      <c r="AA484">
        <v>737</v>
      </c>
      <c r="AB484">
        <v>2095</v>
      </c>
      <c r="AC484">
        <v>37871</v>
      </c>
      <c r="AD484">
        <v>462</v>
      </c>
      <c r="AE484">
        <v>0.3</v>
      </c>
      <c r="AF484">
        <v>1.53</v>
      </c>
      <c r="AG484">
        <v>5.29</v>
      </c>
      <c r="AH484">
        <v>0.11</v>
      </c>
      <c r="AI484">
        <v>14.46</v>
      </c>
      <c r="AJ484">
        <v>1.85</v>
      </c>
      <c r="AK484">
        <v>1.04</v>
      </c>
      <c r="AL484">
        <v>100</v>
      </c>
      <c r="AM484">
        <v>-0.28999999999999998</v>
      </c>
      <c r="AN484">
        <v>0.2</v>
      </c>
      <c r="AO484">
        <v>1.23</v>
      </c>
    </row>
    <row r="485" spans="1:41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>
        <v>3.92</v>
      </c>
      <c r="N485" t="s">
        <v>675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>
        <v>8</v>
      </c>
      <c r="AA485">
        <v>704</v>
      </c>
      <c r="AB485">
        <v>2126</v>
      </c>
      <c r="AC485">
        <v>36990</v>
      </c>
      <c r="AD485">
        <v>436</v>
      </c>
      <c r="AE485">
        <v>0.3</v>
      </c>
      <c r="AF485">
        <v>1.51</v>
      </c>
      <c r="AG485">
        <v>1.1599999999999999</v>
      </c>
      <c r="AH485">
        <v>0.12</v>
      </c>
      <c r="AI485">
        <v>3.05</v>
      </c>
      <c r="AJ485">
        <v>1.54</v>
      </c>
      <c r="AK485">
        <v>0.1</v>
      </c>
      <c r="AL485">
        <v>100</v>
      </c>
      <c r="AM485">
        <v>0.02</v>
      </c>
      <c r="AN485">
        <v>0.27</v>
      </c>
      <c r="AO485">
        <v>0.59</v>
      </c>
    </row>
    <row r="486" spans="1:41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>
        <v>34.75</v>
      </c>
      <c r="N486" t="s">
        <v>675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>
        <v>64</v>
      </c>
      <c r="AA486">
        <v>922</v>
      </c>
      <c r="AB486">
        <v>2210</v>
      </c>
      <c r="AC486">
        <v>42882</v>
      </c>
      <c r="AD486">
        <v>711</v>
      </c>
      <c r="AE486">
        <v>0.24</v>
      </c>
      <c r="AF486">
        <v>1.46</v>
      </c>
      <c r="AG486">
        <v>3.88</v>
      </c>
      <c r="AH486">
        <v>0.14000000000000001</v>
      </c>
      <c r="AI486">
        <v>8.4600000000000009</v>
      </c>
      <c r="AJ486">
        <v>2.78</v>
      </c>
      <c r="AK486">
        <v>0.49</v>
      </c>
      <c r="AL486">
        <v>34</v>
      </c>
      <c r="AM486">
        <v>0.18</v>
      </c>
      <c r="AN486">
        <v>0.28000000000000003</v>
      </c>
      <c r="AO486">
        <v>1.54</v>
      </c>
    </row>
    <row r="487" spans="1:41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>
        <v>28.31</v>
      </c>
      <c r="N487" t="s">
        <v>675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>
        <v>78</v>
      </c>
      <c r="AA487">
        <v>908</v>
      </c>
      <c r="AB487">
        <v>2210</v>
      </c>
      <c r="AC487">
        <v>42882</v>
      </c>
      <c r="AD487">
        <v>817</v>
      </c>
      <c r="AE487">
        <v>0.22</v>
      </c>
      <c r="AF487">
        <v>1.47</v>
      </c>
      <c r="AG487">
        <v>4.5199999999999996</v>
      </c>
      <c r="AH487">
        <v>0.14000000000000001</v>
      </c>
      <c r="AI487">
        <v>9.9600000000000009</v>
      </c>
      <c r="AJ487">
        <v>3.31</v>
      </c>
      <c r="AK487">
        <v>0.57999999999999996</v>
      </c>
      <c r="AL487">
        <v>41</v>
      </c>
      <c r="AM487">
        <v>-0.24</v>
      </c>
      <c r="AN487">
        <v>0.16</v>
      </c>
      <c r="AO487">
        <v>1.45</v>
      </c>
    </row>
    <row r="488" spans="1:41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>
        <v>26.28</v>
      </c>
      <c r="N488" t="s">
        <v>675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>
        <v>106</v>
      </c>
      <c r="AA488">
        <v>881</v>
      </c>
      <c r="AB488">
        <v>2210</v>
      </c>
      <c r="AC488">
        <v>42882</v>
      </c>
      <c r="AD488">
        <v>823</v>
      </c>
      <c r="AE488">
        <v>0.21</v>
      </c>
      <c r="AF488">
        <v>1.47</v>
      </c>
      <c r="AG488">
        <v>4.79</v>
      </c>
      <c r="AH488">
        <v>0.14000000000000001</v>
      </c>
      <c r="AI488">
        <v>10.6</v>
      </c>
      <c r="AJ488">
        <v>3.53</v>
      </c>
      <c r="AK488">
        <v>0.61</v>
      </c>
      <c r="AL488">
        <v>45</v>
      </c>
      <c r="AM488">
        <v>-0.42</v>
      </c>
      <c r="AN488">
        <v>0.11</v>
      </c>
      <c r="AO488">
        <v>1.42</v>
      </c>
    </row>
    <row r="489" spans="1:41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>
        <v>25.25</v>
      </c>
      <c r="N489" t="s">
        <v>675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>
        <v>133</v>
      </c>
      <c r="AA489">
        <v>854</v>
      </c>
      <c r="AB489">
        <v>2154</v>
      </c>
      <c r="AC489">
        <v>71393</v>
      </c>
      <c r="AD489">
        <v>854</v>
      </c>
      <c r="AE489">
        <v>0.21</v>
      </c>
      <c r="AF489">
        <v>1.47</v>
      </c>
      <c r="AG489">
        <v>4.96</v>
      </c>
      <c r="AH489">
        <v>0.14000000000000001</v>
      </c>
      <c r="AI489">
        <v>10.98</v>
      </c>
      <c r="AJ489">
        <v>3.6</v>
      </c>
      <c r="AK489">
        <v>0.63</v>
      </c>
      <c r="AL489">
        <v>46</v>
      </c>
      <c r="AM489">
        <v>-0.52</v>
      </c>
      <c r="AN489">
        <v>0.08</v>
      </c>
      <c r="AO489">
        <v>1.4</v>
      </c>
    </row>
    <row r="490" spans="1:41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>
        <v>22.72</v>
      </c>
      <c r="N490" t="s">
        <v>675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>
        <v>163</v>
      </c>
      <c r="AA490">
        <v>823</v>
      </c>
      <c r="AB490">
        <v>2154</v>
      </c>
      <c r="AC490">
        <v>71393</v>
      </c>
      <c r="AD490">
        <v>865</v>
      </c>
      <c r="AE490">
        <v>0.21</v>
      </c>
      <c r="AF490">
        <v>1.46</v>
      </c>
      <c r="AG490">
        <v>5.37</v>
      </c>
      <c r="AH490">
        <v>0.15</v>
      </c>
      <c r="AI490">
        <v>12.02</v>
      </c>
      <c r="AJ490">
        <v>3.77</v>
      </c>
      <c r="AK490">
        <v>0.7</v>
      </c>
      <c r="AL490">
        <v>52</v>
      </c>
      <c r="AM490">
        <v>-0.61</v>
      </c>
      <c r="AN490">
        <v>0.05</v>
      </c>
      <c r="AO490">
        <v>1.36</v>
      </c>
    </row>
    <row r="491" spans="1:41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>
        <v>18.89</v>
      </c>
      <c r="N491" t="s">
        <v>675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>
        <v>220</v>
      </c>
      <c r="AA491">
        <v>766</v>
      </c>
      <c r="AB491">
        <v>2069</v>
      </c>
      <c r="AC491">
        <v>95968</v>
      </c>
      <c r="AD491">
        <v>933</v>
      </c>
      <c r="AE491">
        <v>0.2</v>
      </c>
      <c r="AF491">
        <v>1.46</v>
      </c>
      <c r="AG491">
        <v>5.86</v>
      </c>
      <c r="AH491">
        <v>0.15</v>
      </c>
      <c r="AI491">
        <v>13.58</v>
      </c>
      <c r="AJ491">
        <v>3.82</v>
      </c>
      <c r="AK491">
        <v>0.83</v>
      </c>
      <c r="AL491">
        <v>62</v>
      </c>
      <c r="AM491">
        <v>-0.6</v>
      </c>
      <c r="AN491">
        <v>0.05</v>
      </c>
      <c r="AO491">
        <v>1.28</v>
      </c>
    </row>
    <row r="492" spans="1:41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>
        <v>12.19</v>
      </c>
      <c r="N492" t="s">
        <v>675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>
        <v>267</v>
      </c>
      <c r="AA492">
        <v>719</v>
      </c>
      <c r="AB492">
        <v>2069</v>
      </c>
      <c r="AC492">
        <v>95968</v>
      </c>
      <c r="AD492">
        <v>939</v>
      </c>
      <c r="AE492">
        <v>0.2</v>
      </c>
      <c r="AF492">
        <v>1.46</v>
      </c>
      <c r="AG492">
        <v>5.88</v>
      </c>
      <c r="AH492">
        <v>0.15</v>
      </c>
      <c r="AI492">
        <v>13.68</v>
      </c>
      <c r="AJ492">
        <v>3.82</v>
      </c>
      <c r="AK492">
        <v>0.84</v>
      </c>
      <c r="AL492">
        <v>73</v>
      </c>
      <c r="AM492">
        <v>-0.6</v>
      </c>
      <c r="AN492">
        <v>0.05</v>
      </c>
      <c r="AO492">
        <v>1.0900000000000001</v>
      </c>
    </row>
    <row r="493" spans="1:41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>
        <v>17.48</v>
      </c>
      <c r="N493" t="s">
        <v>675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>
        <v>401</v>
      </c>
      <c r="AA493">
        <v>486</v>
      </c>
      <c r="AB493">
        <v>2072</v>
      </c>
      <c r="AC493">
        <v>54950</v>
      </c>
      <c r="AD493">
        <v>701</v>
      </c>
      <c r="AE493">
        <v>0.28999999999999998</v>
      </c>
      <c r="AF493">
        <v>1.53</v>
      </c>
      <c r="AG493">
        <v>4.59</v>
      </c>
      <c r="AH493">
        <v>0.11</v>
      </c>
      <c r="AI493">
        <v>10.3</v>
      </c>
      <c r="AJ493">
        <v>3.33</v>
      </c>
      <c r="AK493">
        <v>0.64</v>
      </c>
      <c r="AL493">
        <v>100</v>
      </c>
      <c r="AM493">
        <v>-0.74</v>
      </c>
      <c r="AN493">
        <v>0.06</v>
      </c>
      <c r="AO493">
        <v>1.24</v>
      </c>
    </row>
    <row r="494" spans="1:41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>
        <v>62.29</v>
      </c>
      <c r="N494" t="s">
        <v>675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>
        <v>5</v>
      </c>
      <c r="AA494">
        <v>878</v>
      </c>
      <c r="AB494">
        <v>2108</v>
      </c>
      <c r="AC494">
        <v>38350</v>
      </c>
      <c r="AD494">
        <v>806</v>
      </c>
      <c r="AE494">
        <v>0.23</v>
      </c>
      <c r="AF494">
        <v>1.46</v>
      </c>
      <c r="AG494">
        <v>3.91</v>
      </c>
      <c r="AH494">
        <v>0.14000000000000001</v>
      </c>
      <c r="AI494">
        <v>8.01</v>
      </c>
      <c r="AJ494">
        <v>3.23</v>
      </c>
      <c r="AK494">
        <v>0.41</v>
      </c>
      <c r="AL494">
        <v>38</v>
      </c>
      <c r="AM494">
        <v>-0.04</v>
      </c>
      <c r="AN494">
        <v>0.2</v>
      </c>
      <c r="AO494">
        <v>1.79</v>
      </c>
    </row>
    <row r="495" spans="1:41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>
        <v>60.78</v>
      </c>
      <c r="N495" t="s">
        <v>675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>
        <v>29</v>
      </c>
      <c r="AA495">
        <v>854</v>
      </c>
      <c r="AB495">
        <v>2161</v>
      </c>
      <c r="AC495">
        <v>42787</v>
      </c>
      <c r="AD495">
        <v>845</v>
      </c>
      <c r="AE495">
        <v>0.23</v>
      </c>
      <c r="AF495">
        <v>1.46</v>
      </c>
      <c r="AG495">
        <v>4</v>
      </c>
      <c r="AH495">
        <v>0.15</v>
      </c>
      <c r="AI495">
        <v>8.27</v>
      </c>
      <c r="AJ495">
        <v>3.28</v>
      </c>
      <c r="AK495">
        <v>0.43</v>
      </c>
      <c r="AL495">
        <v>39</v>
      </c>
      <c r="AM495">
        <v>-0.11</v>
      </c>
      <c r="AN495">
        <v>0.19</v>
      </c>
      <c r="AO495">
        <v>1.78</v>
      </c>
    </row>
    <row r="496" spans="1:41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>
        <v>59.35</v>
      </c>
      <c r="N496" t="s">
        <v>675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>
        <v>51</v>
      </c>
      <c r="AA496">
        <v>832</v>
      </c>
      <c r="AB496">
        <v>2151</v>
      </c>
      <c r="AC496">
        <v>39227</v>
      </c>
      <c r="AD496">
        <v>859</v>
      </c>
      <c r="AE496">
        <v>0.23</v>
      </c>
      <c r="AF496">
        <v>1.46</v>
      </c>
      <c r="AG496">
        <v>4.07</v>
      </c>
      <c r="AH496">
        <v>0.15</v>
      </c>
      <c r="AI496">
        <v>8.43</v>
      </c>
      <c r="AJ496">
        <v>3.32</v>
      </c>
      <c r="AK496">
        <v>0.43</v>
      </c>
      <c r="AL496">
        <v>40</v>
      </c>
      <c r="AM496">
        <v>-0.17</v>
      </c>
      <c r="AN496">
        <v>0.17</v>
      </c>
      <c r="AO496">
        <v>1.77</v>
      </c>
    </row>
    <row r="497" spans="1:42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>
        <v>50.83</v>
      </c>
      <c r="N497" t="s">
        <v>675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>
        <v>79</v>
      </c>
      <c r="AA497">
        <v>804</v>
      </c>
      <c r="AB497">
        <v>2195</v>
      </c>
      <c r="AC497">
        <v>51821</v>
      </c>
      <c r="AD497">
        <v>958</v>
      </c>
      <c r="AE497">
        <v>0.21</v>
      </c>
      <c r="AF497">
        <v>1.46</v>
      </c>
      <c r="AG497">
        <v>4.57</v>
      </c>
      <c r="AH497">
        <v>0.15</v>
      </c>
      <c r="AI497">
        <v>9.41</v>
      </c>
      <c r="AJ497">
        <v>3.66</v>
      </c>
      <c r="AK497">
        <v>0.48</v>
      </c>
      <c r="AL497">
        <v>46</v>
      </c>
      <c r="AM497">
        <v>-0.42</v>
      </c>
      <c r="AN497">
        <v>0.09</v>
      </c>
      <c r="AO497">
        <v>1.71</v>
      </c>
    </row>
    <row r="498" spans="1:42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>
        <v>49.17</v>
      </c>
      <c r="N498" t="s">
        <v>675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>
        <v>96</v>
      </c>
      <c r="AA498">
        <v>787</v>
      </c>
      <c r="AB498">
        <v>2193</v>
      </c>
      <c r="AC498">
        <v>42536</v>
      </c>
      <c r="AD498">
        <v>893</v>
      </c>
      <c r="AE498">
        <v>0.21</v>
      </c>
      <c r="AF498">
        <v>1.46</v>
      </c>
      <c r="AG498">
        <v>4.71</v>
      </c>
      <c r="AH498">
        <v>0.15</v>
      </c>
      <c r="AI498">
        <v>9.75</v>
      </c>
      <c r="AJ498">
        <v>3.77</v>
      </c>
      <c r="AK498">
        <v>0.5</v>
      </c>
      <c r="AL498">
        <v>48</v>
      </c>
      <c r="AM498">
        <v>-0.51</v>
      </c>
      <c r="AN498">
        <v>7.0000000000000007E-2</v>
      </c>
      <c r="AO498">
        <v>1.69</v>
      </c>
    </row>
    <row r="499" spans="1:42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</row>
    <row r="500" spans="1:42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>
        <v>45.25</v>
      </c>
      <c r="N500" t="s">
        <v>675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>
        <v>127</v>
      </c>
      <c r="AA500">
        <v>756</v>
      </c>
      <c r="AB500">
        <v>2162</v>
      </c>
      <c r="AC500">
        <v>70140</v>
      </c>
      <c r="AD500">
        <v>943</v>
      </c>
      <c r="AE500">
        <v>0.2</v>
      </c>
      <c r="AF500">
        <v>1.46</v>
      </c>
      <c r="AG500">
        <v>5.01</v>
      </c>
      <c r="AH500">
        <v>0.15</v>
      </c>
      <c r="AI500">
        <v>10.31</v>
      </c>
      <c r="AJ500">
        <v>3.82</v>
      </c>
      <c r="AK500">
        <v>0.53</v>
      </c>
      <c r="AL500">
        <v>52</v>
      </c>
      <c r="AM500">
        <v>-0.56999999999999995</v>
      </c>
      <c r="AN500">
        <v>0.05</v>
      </c>
      <c r="AO500">
        <v>1.66</v>
      </c>
    </row>
    <row r="501" spans="1:42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</row>
    <row r="502" spans="1:42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>
        <v>31.09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>
        <v>227</v>
      </c>
      <c r="AA502">
        <v>655</v>
      </c>
      <c r="AB502">
        <v>2162</v>
      </c>
      <c r="AC502">
        <v>70140</v>
      </c>
      <c r="AD502">
        <v>1078</v>
      </c>
      <c r="AE502">
        <v>0.2</v>
      </c>
      <c r="AF502">
        <v>1.46</v>
      </c>
      <c r="AG502">
        <v>5.75</v>
      </c>
      <c r="AH502">
        <v>0.15</v>
      </c>
      <c r="AI502">
        <v>12.86</v>
      </c>
      <c r="AJ502">
        <v>3.82</v>
      </c>
      <c r="AK502">
        <v>0.74</v>
      </c>
      <c r="AL502">
        <v>76</v>
      </c>
      <c r="AM502">
        <v>-0.57999999999999996</v>
      </c>
      <c r="AN502">
        <v>0.05</v>
      </c>
      <c r="AO502">
        <v>1.49</v>
      </c>
    </row>
    <row r="503" spans="1:42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</row>
    <row r="504" spans="1:42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>
        <v>16.329999999999998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>
        <v>345</v>
      </c>
      <c r="AA504">
        <v>513</v>
      </c>
      <c r="AB504">
        <v>2027</v>
      </c>
      <c r="AC504">
        <v>89522</v>
      </c>
      <c r="AD504">
        <v>1085</v>
      </c>
      <c r="AE504">
        <v>0.2</v>
      </c>
      <c r="AF504">
        <v>1.46</v>
      </c>
      <c r="AG504">
        <v>5.93</v>
      </c>
      <c r="AH504">
        <v>0.16</v>
      </c>
      <c r="AI504">
        <v>13.33</v>
      </c>
      <c r="AJ504">
        <v>3.82</v>
      </c>
      <c r="AK504">
        <v>0.76</v>
      </c>
      <c r="AL504">
        <v>95</v>
      </c>
      <c r="AM504">
        <v>-0.56999999999999995</v>
      </c>
      <c r="AN504">
        <v>0.04</v>
      </c>
      <c r="AO504">
        <v>1.21</v>
      </c>
    </row>
    <row r="505" spans="1:42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>
        <v>2.96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>
        <v>547</v>
      </c>
      <c r="AA505">
        <v>222</v>
      </c>
      <c r="AB505">
        <v>2044</v>
      </c>
      <c r="AC505">
        <v>88708</v>
      </c>
      <c r="AD505">
        <v>1095</v>
      </c>
      <c r="AE505">
        <v>0.2</v>
      </c>
      <c r="AF505">
        <v>1.46</v>
      </c>
      <c r="AG505">
        <v>6.07</v>
      </c>
      <c r="AH505">
        <v>0.12</v>
      </c>
      <c r="AI505">
        <v>16.010000000000002</v>
      </c>
      <c r="AJ505">
        <v>3.82</v>
      </c>
      <c r="AK505">
        <v>1.1000000000000001</v>
      </c>
      <c r="AL505">
        <v>100</v>
      </c>
      <c r="AM505">
        <v>-0.72</v>
      </c>
      <c r="AN505">
        <v>0.05</v>
      </c>
      <c r="AO505">
        <v>0.47</v>
      </c>
    </row>
    <row r="506" spans="1:42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>
        <v>20.21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>
        <v>81</v>
      </c>
      <c r="AA506">
        <v>711</v>
      </c>
      <c r="AB506">
        <v>2210</v>
      </c>
      <c r="AC506">
        <v>42882</v>
      </c>
      <c r="AD506">
        <v>558</v>
      </c>
      <c r="AE506">
        <v>0.26</v>
      </c>
      <c r="AF506">
        <v>1.48</v>
      </c>
      <c r="AG506">
        <v>2.2000000000000002</v>
      </c>
      <c r="AH506">
        <v>0.14000000000000001</v>
      </c>
      <c r="AI506">
        <v>3.23</v>
      </c>
      <c r="AJ506">
        <v>2.1800000000000002</v>
      </c>
      <c r="AK506">
        <v>0.08</v>
      </c>
      <c r="AL506">
        <v>13</v>
      </c>
      <c r="AM506">
        <v>0.75</v>
      </c>
      <c r="AN506">
        <v>0.43</v>
      </c>
      <c r="AO506">
        <v>1.31</v>
      </c>
    </row>
    <row r="507" spans="1:42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>
        <v>4.8600000000000003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>
        <v>194</v>
      </c>
      <c r="AA507">
        <v>448</v>
      </c>
      <c r="AB507">
        <v>2189</v>
      </c>
      <c r="AC507">
        <v>71320</v>
      </c>
      <c r="AD507">
        <v>1138</v>
      </c>
      <c r="AE507">
        <v>0.25</v>
      </c>
      <c r="AF507">
        <v>1.36</v>
      </c>
      <c r="AG507">
        <v>1.68</v>
      </c>
      <c r="AH507">
        <v>0.13</v>
      </c>
      <c r="AI507">
        <v>3.25</v>
      </c>
      <c r="AJ507">
        <v>2.0699999999999998</v>
      </c>
      <c r="AK507">
        <v>1</v>
      </c>
      <c r="AL507">
        <v>100</v>
      </c>
      <c r="AM507">
        <v>-0.74</v>
      </c>
      <c r="AN507">
        <v>0.04</v>
      </c>
      <c r="AO507">
        <v>0.69</v>
      </c>
    </row>
    <row r="508" spans="1:42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>
        <v>3.5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2.02</v>
      </c>
      <c r="AK508">
        <v>1</v>
      </c>
      <c r="AL508">
        <v>100</v>
      </c>
      <c r="AM508">
        <v>-0.74</v>
      </c>
      <c r="AN508">
        <v>0.04</v>
      </c>
      <c r="AO508">
        <v>0.54</v>
      </c>
    </row>
    <row r="509" spans="1:42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>
        <v>4.3947200779999998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>
        <v>27.84</v>
      </c>
      <c r="AA509">
        <v>236.84</v>
      </c>
      <c r="AB509">
        <v>2334</v>
      </c>
      <c r="AC509">
        <v>60569</v>
      </c>
      <c r="AD509">
        <v>551</v>
      </c>
      <c r="AE509">
        <v>0.21</v>
      </c>
      <c r="AF509">
        <v>1.25</v>
      </c>
      <c r="AG509">
        <v>1.8</v>
      </c>
      <c r="AH509">
        <v>0.16</v>
      </c>
      <c r="AI509">
        <v>3.71</v>
      </c>
      <c r="AJ509">
        <v>2.6</v>
      </c>
      <c r="AK509">
        <v>0.02</v>
      </c>
      <c r="AL509">
        <v>100</v>
      </c>
      <c r="AM509">
        <v>-0.21</v>
      </c>
      <c r="AN509">
        <v>0.06</v>
      </c>
      <c r="AO509">
        <v>0.64</v>
      </c>
      <c r="AP509" t="s">
        <v>536</v>
      </c>
    </row>
    <row r="510" spans="1:42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>
        <v>191.45700070000001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>
        <v>28.41</v>
      </c>
      <c r="AA510">
        <v>829.36</v>
      </c>
      <c r="AB510">
        <v>2354</v>
      </c>
      <c r="AC510">
        <v>63177</v>
      </c>
      <c r="AD510">
        <v>675</v>
      </c>
      <c r="AE510">
        <v>0.31</v>
      </c>
      <c r="AF510">
        <v>1.43</v>
      </c>
      <c r="AG510">
        <v>4.99</v>
      </c>
      <c r="AH510">
        <v>0.11</v>
      </c>
      <c r="AI510">
        <v>13.44</v>
      </c>
      <c r="AJ510">
        <v>1.52</v>
      </c>
      <c r="AK510">
        <v>0.18</v>
      </c>
      <c r="AL510">
        <v>100</v>
      </c>
      <c r="AM510">
        <v>-0.74</v>
      </c>
      <c r="AN510">
        <v>0.05</v>
      </c>
      <c r="AO510">
        <v>2.2799999999999998</v>
      </c>
      <c r="AP510" t="s">
        <v>538</v>
      </c>
    </row>
    <row r="511" spans="1:42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>
        <v>189.621994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>
        <v>35.06</v>
      </c>
      <c r="AA511">
        <v>822.71</v>
      </c>
      <c r="AB511">
        <v>2354</v>
      </c>
      <c r="AC511">
        <v>63177</v>
      </c>
      <c r="AD511">
        <v>674</v>
      </c>
      <c r="AE511">
        <v>0.32</v>
      </c>
      <c r="AF511">
        <v>1.44</v>
      </c>
      <c r="AG511">
        <v>5.05</v>
      </c>
      <c r="AH511">
        <v>0.11</v>
      </c>
      <c r="AI511">
        <v>13.64</v>
      </c>
      <c r="AJ511">
        <v>1.49</v>
      </c>
      <c r="AK511">
        <v>0.18</v>
      </c>
      <c r="AL511">
        <v>100</v>
      </c>
      <c r="AM511">
        <v>-0.75</v>
      </c>
      <c r="AN511">
        <v>0.05</v>
      </c>
      <c r="AO511">
        <v>2.2799999999999998</v>
      </c>
      <c r="AP511" t="s">
        <v>540</v>
      </c>
    </row>
    <row r="512" spans="1:42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>
        <v>79.03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>
        <v>39</v>
      </c>
      <c r="AA512">
        <v>597</v>
      </c>
      <c r="AB512">
        <v>2011</v>
      </c>
      <c r="AC512">
        <v>55194</v>
      </c>
      <c r="AD512">
        <v>882</v>
      </c>
      <c r="AE512">
        <v>0.08</v>
      </c>
      <c r="AF512">
        <v>1.43</v>
      </c>
      <c r="AG512">
        <v>7.09</v>
      </c>
      <c r="AH512">
        <v>0.08</v>
      </c>
      <c r="AI512">
        <v>3.91</v>
      </c>
      <c r="AJ512">
        <v>1.77</v>
      </c>
      <c r="AK512">
        <v>0.4</v>
      </c>
      <c r="AL512">
        <v>94</v>
      </c>
      <c r="AM512">
        <v>-0.71</v>
      </c>
      <c r="AN512">
        <v>0.02</v>
      </c>
      <c r="AO512">
        <v>1.9</v>
      </c>
    </row>
    <row r="513" spans="1:41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>
        <v>2.48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>
        <v>88</v>
      </c>
      <c r="AA513">
        <v>267</v>
      </c>
      <c r="AB513">
        <v>2095</v>
      </c>
      <c r="AC513">
        <v>82480</v>
      </c>
      <c r="AD513">
        <v>1239</v>
      </c>
      <c r="AE513">
        <v>0.14000000000000001</v>
      </c>
      <c r="AF513">
        <v>1.46</v>
      </c>
      <c r="AG513">
        <v>1.78</v>
      </c>
      <c r="AH513">
        <v>0.14000000000000001</v>
      </c>
      <c r="AI513">
        <v>1.49</v>
      </c>
      <c r="AJ513">
        <v>3.97</v>
      </c>
      <c r="AK513">
        <v>0.08</v>
      </c>
      <c r="AL513">
        <v>100</v>
      </c>
      <c r="AM513">
        <v>-0.81</v>
      </c>
      <c r="AN513">
        <v>0.06</v>
      </c>
      <c r="AO513">
        <v>0.39</v>
      </c>
    </row>
    <row r="514" spans="1:41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>
        <v>2.5099999999999998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>
        <v>57</v>
      </c>
      <c r="AA514">
        <v>95</v>
      </c>
      <c r="AB514">
        <v>2220</v>
      </c>
      <c r="AC514">
        <v>54858</v>
      </c>
      <c r="AD514">
        <v>574</v>
      </c>
      <c r="AE514">
        <v>0.12</v>
      </c>
      <c r="AF514">
        <v>1.47</v>
      </c>
      <c r="AG514">
        <v>3.56</v>
      </c>
      <c r="AH514">
        <v>0.12</v>
      </c>
      <c r="AI514">
        <v>9.1</v>
      </c>
      <c r="AJ514">
        <v>1.1599999999999999</v>
      </c>
      <c r="AK514">
        <v>1.1100000000000001</v>
      </c>
      <c r="AL514">
        <v>100</v>
      </c>
      <c r="AM514">
        <v>-0.75</v>
      </c>
      <c r="AN514">
        <v>0.05</v>
      </c>
      <c r="AO514">
        <v>0.4</v>
      </c>
    </row>
    <row r="515" spans="1:41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723</v>
      </c>
      <c r="L515">
        <v>19.329000000000001</v>
      </c>
      <c r="M515">
        <v>27.49</v>
      </c>
      <c r="N515">
        <v>0</v>
      </c>
      <c r="O515">
        <v>9.9847908138090222E-3</v>
      </c>
      <c r="P515">
        <v>9.576653511365954E-3</v>
      </c>
      <c r="Q515">
        <v>0</v>
      </c>
      <c r="R515">
        <v>9.9798448111522147E-3</v>
      </c>
      <c r="S515">
        <v>0</v>
      </c>
      <c r="T515">
        <v>0</v>
      </c>
      <c r="U515">
        <v>1</v>
      </c>
      <c r="V515">
        <v>1</v>
      </c>
      <c r="W515">
        <v>0.78482290959412593</v>
      </c>
      <c r="X515">
        <v>0.48719650347793769</v>
      </c>
      <c r="Y515">
        <v>0.39071940548620504</v>
      </c>
      <c r="Z515">
        <v>192</v>
      </c>
      <c r="AA515">
        <v>718</v>
      </c>
      <c r="AB515">
        <v>2252</v>
      </c>
      <c r="AC515">
        <v>56109</v>
      </c>
      <c r="AD515">
        <v>576</v>
      </c>
      <c r="AE515">
        <v>0.11</v>
      </c>
      <c r="AF515">
        <v>1.53</v>
      </c>
      <c r="AG515">
        <v>5.58</v>
      </c>
      <c r="AH515">
        <v>0.11</v>
      </c>
      <c r="AI515">
        <v>13.53</v>
      </c>
      <c r="AJ515">
        <v>3.33</v>
      </c>
      <c r="AK515">
        <v>0.86</v>
      </c>
      <c r="AL515">
        <v>100</v>
      </c>
      <c r="AM515">
        <v>-0.67</v>
      </c>
      <c r="AN515">
        <v>0.05</v>
      </c>
      <c r="AO515">
        <v>1.44</v>
      </c>
    </row>
    <row r="516" spans="1:41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>
        <v>7.7320000000000002</v>
      </c>
      <c r="M516">
        <v>57.28</v>
      </c>
      <c r="N516">
        <v>6.2788413809102342E-2</v>
      </c>
      <c r="O516">
        <v>2.614786352142523E-2</v>
      </c>
      <c r="P516">
        <v>0.21298586133802969</v>
      </c>
      <c r="Q516">
        <v>0.57859178726523097</v>
      </c>
      <c r="R516">
        <v>8.2108322652630933E-2</v>
      </c>
      <c r="S516">
        <v>0.29635717516008375</v>
      </c>
      <c r="T516">
        <v>3</v>
      </c>
      <c r="U516">
        <v>9</v>
      </c>
      <c r="V516">
        <v>12</v>
      </c>
      <c r="W516">
        <v>5.7521733359592755</v>
      </c>
      <c r="X516">
        <v>2.2359301727468681</v>
      </c>
      <c r="Y516">
        <v>0.75442774413362423</v>
      </c>
      <c r="Z516">
        <v>78</v>
      </c>
      <c r="AA516">
        <v>930</v>
      </c>
      <c r="AB516">
        <v>2175</v>
      </c>
      <c r="AC516">
        <v>39752</v>
      </c>
      <c r="AD516">
        <v>698</v>
      </c>
      <c r="AE516">
        <v>0.09</v>
      </c>
      <c r="AF516">
        <v>1.53</v>
      </c>
      <c r="AG516">
        <v>3.95</v>
      </c>
      <c r="AH516">
        <v>0.09</v>
      </c>
      <c r="AI516">
        <v>7.74</v>
      </c>
      <c r="AJ516">
        <v>3</v>
      </c>
      <c r="AK516">
        <v>0.41</v>
      </c>
      <c r="AL516">
        <v>100</v>
      </c>
      <c r="AM516">
        <v>-0.75</v>
      </c>
      <c r="AN516">
        <v>0.05</v>
      </c>
      <c r="AO516">
        <v>1.76</v>
      </c>
    </row>
    <row r="517" spans="1:41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>
        <v>0.44400000000000001</v>
      </c>
      <c r="M517">
        <v>11.53</v>
      </c>
      <c r="N517">
        <v>0.96170300614583437</v>
      </c>
      <c r="O517">
        <v>0.68845236629704398</v>
      </c>
      <c r="P517">
        <v>0.6693891335438793</v>
      </c>
      <c r="Q517">
        <v>0.90887912167653684</v>
      </c>
      <c r="R517">
        <v>0.71190308897271448</v>
      </c>
      <c r="S517">
        <v>0.96479141548468772</v>
      </c>
      <c r="T517">
        <v>6</v>
      </c>
      <c r="U517">
        <v>24</v>
      </c>
      <c r="V517">
        <v>24</v>
      </c>
      <c r="W517">
        <v>8.4492378310566263</v>
      </c>
      <c r="X517">
        <v>11.569377866611152</v>
      </c>
      <c r="Y517">
        <v>12.292112744628634</v>
      </c>
      <c r="Z517">
        <v>4</v>
      </c>
      <c r="AA517">
        <v>45</v>
      </c>
      <c r="AB517">
        <v>2141</v>
      </c>
      <c r="AC517">
        <v>37050</v>
      </c>
      <c r="AD517">
        <v>379</v>
      </c>
      <c r="AE517">
        <v>0.13</v>
      </c>
      <c r="AF517">
        <v>1.45</v>
      </c>
      <c r="AG517">
        <v>0.96</v>
      </c>
      <c r="AH517">
        <v>0.13</v>
      </c>
      <c r="AI517">
        <v>1.52</v>
      </c>
      <c r="AJ517">
        <v>0.55000000000000004</v>
      </c>
      <c r="AK517">
        <v>0.11</v>
      </c>
      <c r="AL517">
        <v>7</v>
      </c>
      <c r="AM517">
        <v>2.11</v>
      </c>
      <c r="AN517">
        <v>0.85</v>
      </c>
      <c r="AO517">
        <v>1.06</v>
      </c>
    </row>
    <row r="518" spans="1:41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>
        <v>7.9109999999999996</v>
      </c>
      <c r="M518">
        <v>50.62</v>
      </c>
      <c r="N518">
        <v>6.8775042213873358E-2</v>
      </c>
      <c r="O518">
        <v>4.2806422816828074E-2</v>
      </c>
      <c r="P518">
        <v>0.51070065656579344</v>
      </c>
      <c r="Q518">
        <v>0.99401863082521258</v>
      </c>
      <c r="R518">
        <v>0.13405780361635686</v>
      </c>
      <c r="S518">
        <v>0.27836238013085285</v>
      </c>
      <c r="T518">
        <v>4</v>
      </c>
      <c r="U518">
        <v>7</v>
      </c>
      <c r="V518">
        <v>31</v>
      </c>
      <c r="W518">
        <v>11.977808297530618</v>
      </c>
      <c r="X518">
        <v>4.0672689773977657</v>
      </c>
      <c r="Y518">
        <v>1.7222763469158187</v>
      </c>
      <c r="Z518">
        <v>80</v>
      </c>
      <c r="AA518">
        <v>803</v>
      </c>
      <c r="AB518">
        <v>2195</v>
      </c>
      <c r="AC518">
        <v>51821</v>
      </c>
      <c r="AD518">
        <v>936</v>
      </c>
      <c r="AE518">
        <v>0.15</v>
      </c>
      <c r="AF518">
        <v>1.46</v>
      </c>
      <c r="AG518">
        <v>4.58</v>
      </c>
      <c r="AH518">
        <v>0.15</v>
      </c>
      <c r="AI518">
        <v>9.41</v>
      </c>
      <c r="AJ518">
        <v>3.68</v>
      </c>
      <c r="AK518">
        <v>0.48</v>
      </c>
      <c r="AL518">
        <v>47</v>
      </c>
      <c r="AM518">
        <v>-0.43</v>
      </c>
      <c r="AN518">
        <v>0.09</v>
      </c>
      <c r="AO518">
        <v>1.7</v>
      </c>
    </row>
    <row r="519" spans="1:41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722</v>
      </c>
      <c r="L519">
        <v>24.632999999999999</v>
      </c>
      <c r="M519">
        <v>2.76</v>
      </c>
      <c r="N519">
        <v>4.8609932321527542E-2</v>
      </c>
      <c r="O519">
        <v>3.8574134635325059E-2</v>
      </c>
      <c r="P519">
        <v>3.6943001177107623E-2</v>
      </c>
      <c r="Q519">
        <v>4.7056560853807175E-2</v>
      </c>
      <c r="R519">
        <v>3.6963329081935031E-2</v>
      </c>
      <c r="S519">
        <v>4.8609932262462956E-2</v>
      </c>
      <c r="T519">
        <v>0</v>
      </c>
      <c r="U519">
        <v>0</v>
      </c>
      <c r="V519">
        <v>0</v>
      </c>
      <c r="W519">
        <v>0.39680818521159772</v>
      </c>
      <c r="X519">
        <v>0.76267239118266261</v>
      </c>
      <c r="Y519">
        <v>0.76267239210936488</v>
      </c>
      <c r="Z519">
        <v>246</v>
      </c>
      <c r="AA519">
        <v>489</v>
      </c>
      <c r="AB519">
        <v>2110</v>
      </c>
      <c r="AC519">
        <v>100094</v>
      </c>
      <c r="AD519">
        <v>1042</v>
      </c>
      <c r="AE519">
        <v>0.12</v>
      </c>
      <c r="AF519">
        <v>1.46</v>
      </c>
      <c r="AG519">
        <v>5.55</v>
      </c>
      <c r="AH519">
        <v>0.12</v>
      </c>
      <c r="AI519">
        <v>13.08</v>
      </c>
      <c r="AJ519">
        <v>3.82</v>
      </c>
      <c r="AK519">
        <v>0.55000000000000004</v>
      </c>
      <c r="AL519">
        <v>100</v>
      </c>
      <c r="AM519">
        <v>-0.72</v>
      </c>
      <c r="AN519">
        <v>0.06</v>
      </c>
      <c r="AO519">
        <v>0.44</v>
      </c>
    </row>
    <row r="520" spans="1:41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>
        <v>11.131</v>
      </c>
      <c r="M520">
        <v>24.4</v>
      </c>
      <c r="N520">
        <v>7.7810755165556562E-4</v>
      </c>
      <c r="O520">
        <v>9.9439709760224104E-3</v>
      </c>
      <c r="P520">
        <v>1.005155274507658E-2</v>
      </c>
      <c r="Q520">
        <v>0</v>
      </c>
      <c r="R520">
        <v>9.9197326848872048E-3</v>
      </c>
      <c r="S520">
        <v>1.1253449405484643E-3</v>
      </c>
      <c r="T520">
        <v>0</v>
      </c>
      <c r="U520">
        <v>5</v>
      </c>
      <c r="V520">
        <v>6</v>
      </c>
      <c r="W520">
        <v>2.172260928609997</v>
      </c>
      <c r="X520">
        <v>1.3816818255528593</v>
      </c>
      <c r="Y520">
        <v>1.3045263846054234</v>
      </c>
      <c r="Z520">
        <v>114</v>
      </c>
      <c r="AA520">
        <v>946</v>
      </c>
      <c r="AB520">
        <v>2156</v>
      </c>
      <c r="AC520">
        <v>67647</v>
      </c>
      <c r="AD520">
        <v>837</v>
      </c>
      <c r="AE520">
        <v>0.13</v>
      </c>
      <c r="AF520">
        <v>1.53</v>
      </c>
      <c r="AG520">
        <v>4.5199999999999996</v>
      </c>
      <c r="AH520">
        <v>0.13</v>
      </c>
      <c r="AI520">
        <v>5.62</v>
      </c>
      <c r="AJ520">
        <v>3.33</v>
      </c>
      <c r="AK520">
        <v>0.19</v>
      </c>
      <c r="AL520">
        <v>100</v>
      </c>
      <c r="AM520">
        <v>-0.62</v>
      </c>
      <c r="AN520">
        <v>0.05</v>
      </c>
      <c r="AO520">
        <v>1.39</v>
      </c>
    </row>
    <row r="521" spans="1:41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>
        <v>8.6199999999999992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>
        <v>6</v>
      </c>
      <c r="AA521">
        <v>272</v>
      </c>
      <c r="AB521">
        <v>2101</v>
      </c>
      <c r="AC521">
        <v>45641</v>
      </c>
      <c r="AD521">
        <v>522</v>
      </c>
      <c r="AE521">
        <v>0.11</v>
      </c>
      <c r="AF521">
        <v>1.48</v>
      </c>
      <c r="AG521">
        <v>13.37</v>
      </c>
      <c r="AH521">
        <v>0.11</v>
      </c>
      <c r="AI521">
        <v>2.58</v>
      </c>
      <c r="AJ521">
        <v>1.3</v>
      </c>
      <c r="AK521">
        <v>0.19</v>
      </c>
      <c r="AL521">
        <v>20</v>
      </c>
      <c r="AM521">
        <v>-0.33</v>
      </c>
      <c r="AN521">
        <v>0.2</v>
      </c>
      <c r="AO521">
        <v>0.94</v>
      </c>
    </row>
    <row r="522" spans="1:41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724</v>
      </c>
      <c r="L522">
        <v>17.527000000000001</v>
      </c>
      <c r="M522">
        <v>10.18</v>
      </c>
      <c r="N522">
        <v>2.9405196561322296E-2</v>
      </c>
      <c r="O522">
        <v>1.4172046636803265E-2</v>
      </c>
      <c r="P522">
        <v>9.972021511684033E-3</v>
      </c>
      <c r="Q522">
        <v>0</v>
      </c>
      <c r="R522">
        <v>1.2770566132233093E-2</v>
      </c>
      <c r="S522">
        <v>2.727363084344489E-2</v>
      </c>
      <c r="T522">
        <v>0</v>
      </c>
      <c r="U522">
        <v>0</v>
      </c>
      <c r="V522">
        <v>0</v>
      </c>
      <c r="W522">
        <v>0</v>
      </c>
      <c r="X522">
        <v>0.54923224409690463</v>
      </c>
      <c r="Y522">
        <v>0.74053506324468388</v>
      </c>
      <c r="Z522">
        <v>177</v>
      </c>
      <c r="AA522">
        <v>513</v>
      </c>
      <c r="AB522">
        <v>2134</v>
      </c>
      <c r="AC522">
        <v>58686</v>
      </c>
      <c r="AD522">
        <v>602</v>
      </c>
      <c r="AE522">
        <v>0.11</v>
      </c>
      <c r="AF522">
        <v>1.53</v>
      </c>
      <c r="AG522">
        <v>4.3499999999999996</v>
      </c>
      <c r="AH522">
        <v>0.11</v>
      </c>
      <c r="AI522">
        <v>11.93</v>
      </c>
      <c r="AJ522">
        <v>2.09</v>
      </c>
      <c r="AK522">
        <v>0.79</v>
      </c>
      <c r="AL522">
        <v>100</v>
      </c>
      <c r="AM522">
        <v>-0.78</v>
      </c>
      <c r="AN522">
        <v>0.05</v>
      </c>
      <c r="AO522">
        <v>1.01</v>
      </c>
    </row>
    <row r="523" spans="1:41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>
        <v>9.8179999999999996</v>
      </c>
      <c r="M523">
        <v>26.69</v>
      </c>
      <c r="N523">
        <v>0.16931907227277387</v>
      </c>
      <c r="O523">
        <v>8.2292542298383439E-2</v>
      </c>
      <c r="P523">
        <v>0.47153885716279381</v>
      </c>
      <c r="Q523">
        <v>0.95193927026792557</v>
      </c>
      <c r="R523">
        <v>0.27563827843291278</v>
      </c>
      <c r="S523">
        <v>0.68880076926869926</v>
      </c>
      <c r="T523">
        <v>3</v>
      </c>
      <c r="U523">
        <v>13</v>
      </c>
      <c r="V523">
        <v>29</v>
      </c>
      <c r="W523">
        <v>12.942808239535108</v>
      </c>
      <c r="X523">
        <v>8.6637023178449688</v>
      </c>
      <c r="Y523">
        <v>2.7060828239722978</v>
      </c>
      <c r="Z523">
        <v>98</v>
      </c>
      <c r="AA523">
        <v>889</v>
      </c>
      <c r="AB523">
        <v>2210</v>
      </c>
      <c r="AC523">
        <v>42882</v>
      </c>
      <c r="AD523">
        <v>860</v>
      </c>
      <c r="AE523">
        <v>0.14000000000000001</v>
      </c>
      <c r="AF523">
        <v>1.47</v>
      </c>
      <c r="AG523">
        <v>4.72</v>
      </c>
      <c r="AH523">
        <v>0.14000000000000001</v>
      </c>
      <c r="AI523">
        <v>10.39</v>
      </c>
      <c r="AJ523">
        <v>3.5</v>
      </c>
      <c r="AK523">
        <v>0.6</v>
      </c>
      <c r="AL523">
        <v>44</v>
      </c>
      <c r="AM523">
        <v>-0.37</v>
      </c>
      <c r="AN523">
        <v>0.12</v>
      </c>
      <c r="AO523">
        <v>1.43</v>
      </c>
    </row>
    <row r="524" spans="1:41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>
        <v>6.0449999999999999</v>
      </c>
      <c r="M524">
        <v>38.47</v>
      </c>
      <c r="N524">
        <v>0.11441904708661799</v>
      </c>
      <c r="O524">
        <v>5.7610290164884059E-2</v>
      </c>
      <c r="P524">
        <v>0.36689976275159836</v>
      </c>
      <c r="Q524">
        <v>0.75236745233679192</v>
      </c>
      <c r="R524">
        <v>0.19929015463798269</v>
      </c>
      <c r="S524">
        <v>0.41640210161659252</v>
      </c>
      <c r="T524">
        <v>3</v>
      </c>
      <c r="U524">
        <v>12</v>
      </c>
      <c r="V524">
        <v>19</v>
      </c>
      <c r="W524">
        <v>8.5230255818039549</v>
      </c>
      <c r="X524">
        <v>6.768911020080254</v>
      </c>
      <c r="Y524">
        <v>2.7125856795298775</v>
      </c>
      <c r="Z524">
        <v>60</v>
      </c>
      <c r="AA524">
        <v>1000</v>
      </c>
      <c r="AB524">
        <v>2213</v>
      </c>
      <c r="AC524">
        <v>44146</v>
      </c>
      <c r="AD524">
        <v>742</v>
      </c>
      <c r="AE524">
        <v>0.13</v>
      </c>
      <c r="AF524">
        <v>1.52</v>
      </c>
      <c r="AG524">
        <v>4.18</v>
      </c>
      <c r="AH524">
        <v>0.13</v>
      </c>
      <c r="AI524">
        <v>5.77</v>
      </c>
      <c r="AJ524">
        <v>3.1</v>
      </c>
      <c r="AK524">
        <v>0.23</v>
      </c>
      <c r="AL524">
        <v>100</v>
      </c>
      <c r="AM524">
        <v>-0.33</v>
      </c>
      <c r="AN524">
        <v>0.13</v>
      </c>
      <c r="AO524">
        <v>1.59</v>
      </c>
    </row>
    <row r="525" spans="1:41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>
        <v>4.96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>
        <v>31</v>
      </c>
      <c r="AA525">
        <v>206</v>
      </c>
      <c r="AB525">
        <v>2193</v>
      </c>
      <c r="AC525">
        <v>54630</v>
      </c>
      <c r="AD525">
        <v>609</v>
      </c>
      <c r="AE525">
        <v>0.12</v>
      </c>
      <c r="AF525">
        <v>1.47</v>
      </c>
      <c r="AG525">
        <v>10.54</v>
      </c>
      <c r="AH525">
        <v>0.12</v>
      </c>
      <c r="AI525">
        <v>2.93</v>
      </c>
      <c r="AJ525">
        <v>1.1599999999999999</v>
      </c>
      <c r="AK525">
        <v>0.72</v>
      </c>
      <c r="AL525">
        <v>84</v>
      </c>
      <c r="AM525">
        <v>-0.91</v>
      </c>
      <c r="AN525">
        <v>0.03</v>
      </c>
      <c r="AO525">
        <v>0.7</v>
      </c>
    </row>
    <row r="526" spans="1:41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>
        <v>0.86399999999999999</v>
      </c>
      <c r="M526">
        <v>48.5</v>
      </c>
      <c r="N526">
        <v>0.83691289147677339</v>
      </c>
      <c r="O526">
        <v>0.48868247458385317</v>
      </c>
      <c r="P526">
        <v>0.7417665996585262</v>
      </c>
      <c r="Q526">
        <v>0.85208951773184527</v>
      </c>
      <c r="R526">
        <v>0.70919611513824654</v>
      </c>
      <c r="S526">
        <v>0.95965323814988579</v>
      </c>
      <c r="T526">
        <v>3</v>
      </c>
      <c r="U526">
        <v>25</v>
      </c>
      <c r="V526">
        <v>111</v>
      </c>
      <c r="W526">
        <v>8.3066438871786481</v>
      </c>
      <c r="X526">
        <v>11.626614477266919</v>
      </c>
      <c r="Y526">
        <v>10.446189275918679</v>
      </c>
      <c r="Z526">
        <v>7</v>
      </c>
      <c r="AA526">
        <v>613</v>
      </c>
      <c r="AB526">
        <v>2147</v>
      </c>
      <c r="AC526">
        <v>37141</v>
      </c>
      <c r="AD526">
        <v>473</v>
      </c>
      <c r="AE526">
        <v>0.12</v>
      </c>
      <c r="AF526">
        <v>1.46</v>
      </c>
      <c r="AG526">
        <v>1.1100000000000001</v>
      </c>
      <c r="AH526">
        <v>0.12</v>
      </c>
      <c r="AI526">
        <v>1.97</v>
      </c>
      <c r="AJ526">
        <v>1.1299999999999999</v>
      </c>
      <c r="AK526">
        <v>0.1</v>
      </c>
      <c r="AL526">
        <v>0</v>
      </c>
      <c r="AM526">
        <v>1.44</v>
      </c>
      <c r="AN526">
        <v>0.66</v>
      </c>
      <c r="AO526">
        <v>1.69</v>
      </c>
    </row>
    <row r="527" spans="1:41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>
        <v>84.8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>
        <v>8</v>
      </c>
      <c r="AA527">
        <v>627</v>
      </c>
      <c r="AB527">
        <v>1964</v>
      </c>
      <c r="AC527">
        <v>50812</v>
      </c>
      <c r="AD527">
        <v>833</v>
      </c>
      <c r="AE527">
        <v>0.08</v>
      </c>
      <c r="AF527">
        <v>1.43</v>
      </c>
      <c r="AG527">
        <v>7.09</v>
      </c>
      <c r="AH527">
        <v>0.08</v>
      </c>
      <c r="AI527">
        <v>3.8</v>
      </c>
      <c r="AJ527">
        <v>1.72</v>
      </c>
      <c r="AK527">
        <v>0.38</v>
      </c>
      <c r="AL527">
        <v>90</v>
      </c>
      <c r="AM527">
        <v>-0.64</v>
      </c>
      <c r="AN527">
        <v>0.03</v>
      </c>
      <c r="AO527">
        <v>1.93</v>
      </c>
    </row>
    <row r="528" spans="1:41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>
        <v>3.06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>
        <v>295</v>
      </c>
      <c r="AA528">
        <v>438</v>
      </c>
      <c r="AB528">
        <v>1934</v>
      </c>
      <c r="AC528">
        <v>85621</v>
      </c>
      <c r="AD528">
        <v>1378</v>
      </c>
      <c r="AE528">
        <v>0.13</v>
      </c>
      <c r="AF528">
        <v>1.46</v>
      </c>
      <c r="AG528">
        <v>2.06</v>
      </c>
      <c r="AH528">
        <v>0.13</v>
      </c>
      <c r="AI528">
        <v>4.45</v>
      </c>
      <c r="AJ528">
        <v>4.33</v>
      </c>
      <c r="AK528">
        <v>1.02</v>
      </c>
      <c r="AL528">
        <v>100</v>
      </c>
      <c r="AM528">
        <v>-0.75</v>
      </c>
      <c r="AN528">
        <v>0.04</v>
      </c>
      <c r="AO528">
        <v>0.49</v>
      </c>
    </row>
    <row r="529" spans="1:41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>
        <v>9.27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>
        <v>21</v>
      </c>
      <c r="AA529">
        <v>131</v>
      </c>
      <c r="AB529">
        <v>2139</v>
      </c>
      <c r="AC529">
        <v>45413</v>
      </c>
      <c r="AD529">
        <v>504</v>
      </c>
      <c r="AE529">
        <v>0.13</v>
      </c>
      <c r="AF529">
        <v>1.46</v>
      </c>
      <c r="AG529">
        <v>2.39</v>
      </c>
      <c r="AH529">
        <v>0.13</v>
      </c>
      <c r="AI529">
        <v>5.17</v>
      </c>
      <c r="AJ529">
        <v>0.98</v>
      </c>
      <c r="AK529">
        <v>0.76</v>
      </c>
      <c r="AL529">
        <v>43</v>
      </c>
      <c r="AM529">
        <v>-0.14000000000000001</v>
      </c>
      <c r="AN529">
        <v>0.21</v>
      </c>
      <c r="AO529">
        <v>0.97</v>
      </c>
    </row>
    <row r="530" spans="1:41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725</v>
      </c>
      <c r="L530">
        <v>26.69</v>
      </c>
      <c r="M530">
        <v>27.84</v>
      </c>
      <c r="N530">
        <v>0</v>
      </c>
      <c r="O530">
        <v>2.3137235358696773E-2</v>
      </c>
      <c r="P530">
        <v>9.9971624121514731E-3</v>
      </c>
      <c r="Q530">
        <v>0</v>
      </c>
      <c r="R530">
        <v>9.9929599556891884E-3</v>
      </c>
      <c r="S530">
        <v>0</v>
      </c>
      <c r="T530">
        <v>0</v>
      </c>
      <c r="U530">
        <v>3</v>
      </c>
      <c r="V530">
        <v>3</v>
      </c>
      <c r="W530">
        <v>0</v>
      </c>
      <c r="X530">
        <v>0.35561607428197373</v>
      </c>
      <c r="Y530">
        <v>0.28084864208599791</v>
      </c>
      <c r="Z530">
        <v>266</v>
      </c>
      <c r="AA530">
        <v>536</v>
      </c>
      <c r="AB530">
        <v>2185</v>
      </c>
      <c r="AC530">
        <v>61918</v>
      </c>
      <c r="AD530">
        <v>429</v>
      </c>
      <c r="AE530">
        <v>0.04</v>
      </c>
      <c r="AF530">
        <v>1.53</v>
      </c>
      <c r="AG530">
        <v>4.03</v>
      </c>
      <c r="AH530">
        <v>0.04</v>
      </c>
      <c r="AI530">
        <v>4.5</v>
      </c>
      <c r="AJ530">
        <v>3.33</v>
      </c>
      <c r="AK530">
        <v>0.15</v>
      </c>
      <c r="AL530">
        <v>100</v>
      </c>
      <c r="AM530">
        <v>-0.69</v>
      </c>
      <c r="AN530">
        <v>0.02</v>
      </c>
      <c r="AO530">
        <v>1.44</v>
      </c>
    </row>
    <row r="531" spans="1:41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723</v>
      </c>
      <c r="L531">
        <v>20.128</v>
      </c>
      <c r="M531">
        <v>27.26</v>
      </c>
      <c r="N531">
        <v>0</v>
      </c>
      <c r="O531">
        <v>9.9944999450302802E-3</v>
      </c>
      <c r="P531">
        <v>0.01</v>
      </c>
      <c r="Q531">
        <v>0</v>
      </c>
      <c r="R531">
        <v>9.9934113377936565E-3</v>
      </c>
      <c r="S531">
        <v>0</v>
      </c>
      <c r="T531">
        <v>0</v>
      </c>
      <c r="U531">
        <v>1</v>
      </c>
      <c r="V531">
        <v>1</v>
      </c>
      <c r="W531">
        <v>1.4558967220225782</v>
      </c>
      <c r="X531">
        <v>0.51910120486267664</v>
      </c>
      <c r="Y531">
        <v>0.39401525063941079</v>
      </c>
      <c r="Z531">
        <v>202</v>
      </c>
      <c r="AA531">
        <v>707</v>
      </c>
      <c r="AB531">
        <v>2252</v>
      </c>
      <c r="AC531">
        <v>56109</v>
      </c>
      <c r="AD531">
        <v>568</v>
      </c>
      <c r="AE531">
        <v>0.11</v>
      </c>
      <c r="AF531">
        <v>1.53</v>
      </c>
      <c r="AG531">
        <v>5.61</v>
      </c>
      <c r="AH531">
        <v>0.11</v>
      </c>
      <c r="AI531">
        <v>13.63</v>
      </c>
      <c r="AJ531">
        <v>3.33</v>
      </c>
      <c r="AK531">
        <v>0.87</v>
      </c>
      <c r="AL531">
        <v>100</v>
      </c>
      <c r="AM531">
        <v>-0.67</v>
      </c>
      <c r="AN531">
        <v>0.05</v>
      </c>
      <c r="AO531">
        <v>1.44</v>
      </c>
    </row>
    <row r="532" spans="1:41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697</v>
      </c>
      <c r="L532">
        <v>25.698</v>
      </c>
      <c r="M532">
        <v>33.840000000000003</v>
      </c>
      <c r="N532">
        <v>9.2021653770904058E-3</v>
      </c>
      <c r="O532">
        <v>1.3327747388308367E-2</v>
      </c>
      <c r="P532">
        <v>6.4809142757938962E-2</v>
      </c>
      <c r="Q532">
        <v>0.28846918742549715</v>
      </c>
      <c r="R532">
        <v>1.461759713879626E-2</v>
      </c>
      <c r="S532">
        <v>2.1773983798567452E-2</v>
      </c>
      <c r="T532">
        <v>0</v>
      </c>
      <c r="U532">
        <v>0</v>
      </c>
      <c r="V532">
        <v>2</v>
      </c>
      <c r="W532">
        <v>0</v>
      </c>
      <c r="X532">
        <v>0.4041051013334615</v>
      </c>
      <c r="Y532">
        <v>0.33893457901693136</v>
      </c>
      <c r="Z532">
        <v>247</v>
      </c>
      <c r="AA532">
        <v>659</v>
      </c>
      <c r="AB532">
        <v>2039</v>
      </c>
      <c r="AC532">
        <v>62473</v>
      </c>
      <c r="AD532">
        <v>712</v>
      </c>
      <c r="AE532">
        <v>0.09</v>
      </c>
      <c r="AF532">
        <v>1.53</v>
      </c>
      <c r="AG532">
        <v>3.85</v>
      </c>
      <c r="AH532">
        <v>0.09</v>
      </c>
      <c r="AI532">
        <v>7.1</v>
      </c>
      <c r="AJ532">
        <v>3.09</v>
      </c>
      <c r="AK532">
        <v>0.37</v>
      </c>
      <c r="AL532">
        <v>100</v>
      </c>
      <c r="AM532">
        <v>-0.72</v>
      </c>
      <c r="AN532">
        <v>0.05</v>
      </c>
      <c r="AO532">
        <v>1.53</v>
      </c>
    </row>
    <row r="533" spans="1:41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724</v>
      </c>
      <c r="L533">
        <v>4.9589999999999996</v>
      </c>
      <c r="M533">
        <v>13.04</v>
      </c>
      <c r="N533">
        <v>7.8736287612166167E-2</v>
      </c>
      <c r="O533">
        <v>4.1552680220082641E-2</v>
      </c>
      <c r="P533">
        <v>0.3929800977518777</v>
      </c>
      <c r="Q533">
        <v>0.77456779819844079</v>
      </c>
      <c r="R533">
        <v>4.9062214652188962E-2</v>
      </c>
      <c r="S533">
        <v>8.7396890711584033E-2</v>
      </c>
      <c r="T533">
        <v>4</v>
      </c>
      <c r="U533">
        <v>4</v>
      </c>
      <c r="V533">
        <v>4</v>
      </c>
      <c r="W533">
        <v>12.753790531181394</v>
      </c>
      <c r="X533">
        <v>1.4748173075903102</v>
      </c>
      <c r="Y533">
        <v>1.467210792925002</v>
      </c>
      <c r="Z533">
        <v>49</v>
      </c>
      <c r="AA533">
        <v>641</v>
      </c>
      <c r="AB533">
        <v>2154</v>
      </c>
      <c r="AC533">
        <v>37978</v>
      </c>
      <c r="AD533">
        <v>606</v>
      </c>
      <c r="AE533">
        <v>0.11</v>
      </c>
      <c r="AF533">
        <v>1.53</v>
      </c>
      <c r="AG533">
        <v>3.76</v>
      </c>
      <c r="AH533">
        <v>0.11</v>
      </c>
      <c r="AI533">
        <v>10.25</v>
      </c>
      <c r="AJ533">
        <v>2.06</v>
      </c>
      <c r="AK533">
        <v>0.66</v>
      </c>
      <c r="AL533">
        <v>100</v>
      </c>
      <c r="AM533">
        <v>-0.55000000000000004</v>
      </c>
      <c r="AN533">
        <v>0.12</v>
      </c>
      <c r="AO533">
        <v>1.1200000000000001</v>
      </c>
    </row>
    <row r="534" spans="1:41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726</v>
      </c>
      <c r="L534">
        <v>0.48799999999999999</v>
      </c>
      <c r="M534">
        <v>27.27</v>
      </c>
      <c r="N534">
        <v>0.65118010952246919</v>
      </c>
      <c r="O534">
        <v>0.30171130752970216</v>
      </c>
      <c r="P534">
        <v>0.51984913827416834</v>
      </c>
      <c r="Q534">
        <v>0.97288157802108333</v>
      </c>
      <c r="R534">
        <v>0.5067067603038935</v>
      </c>
      <c r="S534">
        <v>0.83278404237025205</v>
      </c>
      <c r="T534">
        <v>3</v>
      </c>
      <c r="U534">
        <v>38</v>
      </c>
      <c r="V534">
        <v>63</v>
      </c>
      <c r="W534">
        <v>9.1038284359266104</v>
      </c>
      <c r="X534">
        <v>9.1491657529600605</v>
      </c>
      <c r="Y534">
        <v>6.9553272658298448</v>
      </c>
      <c r="Z534">
        <v>4</v>
      </c>
      <c r="AA534">
        <v>286</v>
      </c>
      <c r="AB534">
        <v>2126</v>
      </c>
      <c r="AC534">
        <v>41591</v>
      </c>
      <c r="AD534">
        <v>491</v>
      </c>
      <c r="AE534">
        <v>0.15</v>
      </c>
      <c r="AF534">
        <v>1.47</v>
      </c>
      <c r="AG534">
        <v>3.42</v>
      </c>
      <c r="AH534">
        <v>0.15</v>
      </c>
      <c r="AI534">
        <v>6.18</v>
      </c>
      <c r="AJ534">
        <v>0.96</v>
      </c>
      <c r="AK534">
        <v>0.32</v>
      </c>
      <c r="AL534">
        <v>18</v>
      </c>
      <c r="AM534">
        <v>0.11</v>
      </c>
      <c r="AN534">
        <v>0.25</v>
      </c>
      <c r="AO534">
        <v>1.44</v>
      </c>
    </row>
    <row r="535" spans="1:41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>
        <v>12.11</v>
      </c>
      <c r="M535">
        <v>46.81</v>
      </c>
      <c r="N535">
        <v>2.1137122822084339E-2</v>
      </c>
      <c r="O535">
        <v>2.1078092639451002E-2</v>
      </c>
      <c r="P535">
        <v>1.46933257709742E-2</v>
      </c>
      <c r="Q535">
        <v>2.523916663283849E-2</v>
      </c>
      <c r="R535">
        <v>1.3022751789721235E-2</v>
      </c>
      <c r="S535">
        <v>2.3207853041022644E-2</v>
      </c>
      <c r="T535">
        <v>0</v>
      </c>
      <c r="U535">
        <v>18</v>
      </c>
      <c r="V535">
        <v>25</v>
      </c>
      <c r="W535">
        <v>1.1534703953198011</v>
      </c>
      <c r="X535">
        <v>1.3573281971283535</v>
      </c>
      <c r="Y535">
        <v>1.1694144962695558</v>
      </c>
      <c r="Z535">
        <v>119</v>
      </c>
      <c r="AA535">
        <v>764</v>
      </c>
      <c r="AB535">
        <v>2162</v>
      </c>
      <c r="AC535">
        <v>70140</v>
      </c>
      <c r="AD535">
        <v>938</v>
      </c>
      <c r="AE535">
        <v>0.15</v>
      </c>
      <c r="AF535">
        <v>1.46</v>
      </c>
      <c r="AG535">
        <v>4.88</v>
      </c>
      <c r="AH535">
        <v>0.15</v>
      </c>
      <c r="AI535">
        <v>10.06</v>
      </c>
      <c r="AJ535">
        <v>3.82</v>
      </c>
      <c r="AK535">
        <v>0.51</v>
      </c>
      <c r="AL535">
        <v>50</v>
      </c>
      <c r="AM535">
        <v>-0.56999999999999995</v>
      </c>
      <c r="AN535">
        <v>0.05</v>
      </c>
      <c r="AO535">
        <v>1.67</v>
      </c>
    </row>
    <row r="536" spans="1:41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727</v>
      </c>
      <c r="L536">
        <v>28.475999999999999</v>
      </c>
      <c r="M536">
        <v>1.93</v>
      </c>
      <c r="N536">
        <v>7.1634244039550123E-4</v>
      </c>
      <c r="O536">
        <v>1.2256198811074454E-2</v>
      </c>
      <c r="P536">
        <v>1.0901780811539046E-2</v>
      </c>
      <c r="Q536">
        <v>1.4943631207085151E-3</v>
      </c>
      <c r="R536">
        <v>1.0452474593044388E-2</v>
      </c>
      <c r="S536">
        <v>7.1634244510163916E-4</v>
      </c>
      <c r="T536">
        <v>2</v>
      </c>
      <c r="U536">
        <v>3</v>
      </c>
      <c r="V536">
        <v>3</v>
      </c>
      <c r="W536">
        <v>6.4121737669185777</v>
      </c>
      <c r="X536">
        <v>3.3349102996909519</v>
      </c>
      <c r="Y536">
        <v>3.3349102777816713</v>
      </c>
      <c r="Z536">
        <v>282</v>
      </c>
      <c r="AA536">
        <v>456</v>
      </c>
      <c r="AB536">
        <v>2110</v>
      </c>
      <c r="AC536">
        <v>100094</v>
      </c>
      <c r="AD536">
        <v>1042</v>
      </c>
      <c r="AE536">
        <v>0.14000000000000001</v>
      </c>
      <c r="AF536">
        <v>1.46</v>
      </c>
      <c r="AG536">
        <v>5.52</v>
      </c>
      <c r="AH536">
        <v>0.14000000000000001</v>
      </c>
      <c r="AI536">
        <v>11.84</v>
      </c>
      <c r="AJ536">
        <v>3.82</v>
      </c>
      <c r="AK536">
        <v>0.39</v>
      </c>
      <c r="AL536">
        <v>100</v>
      </c>
      <c r="AM536">
        <v>-0.64</v>
      </c>
      <c r="AN536">
        <v>0.05</v>
      </c>
      <c r="AO536">
        <v>0.28999999999999998</v>
      </c>
    </row>
    <row r="537" spans="1:41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>
        <v>6.88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>
        <v>16</v>
      </c>
      <c r="AA537">
        <v>255</v>
      </c>
      <c r="AB537">
        <v>2115</v>
      </c>
      <c r="AC537">
        <v>59389</v>
      </c>
      <c r="AD537">
        <v>512</v>
      </c>
      <c r="AE537">
        <v>0.11</v>
      </c>
      <c r="AF537">
        <v>1.49</v>
      </c>
      <c r="AG537">
        <v>3</v>
      </c>
      <c r="AH537">
        <v>0.11</v>
      </c>
      <c r="AI537">
        <v>3.36</v>
      </c>
      <c r="AJ537">
        <v>1.37</v>
      </c>
      <c r="AK537">
        <v>0.06</v>
      </c>
      <c r="AL537">
        <v>0</v>
      </c>
      <c r="AM537">
        <v>-0.68</v>
      </c>
      <c r="AN537">
        <v>0.06</v>
      </c>
      <c r="AO537">
        <v>0.84</v>
      </c>
    </row>
    <row r="538" spans="1:41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>
        <v>6.99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>
        <v>13</v>
      </c>
      <c r="AA538">
        <v>224</v>
      </c>
      <c r="AB538">
        <v>2193</v>
      </c>
      <c r="AC538">
        <v>54630</v>
      </c>
      <c r="AD538">
        <v>531</v>
      </c>
      <c r="AE538">
        <v>0.12</v>
      </c>
      <c r="AF538">
        <v>1.48</v>
      </c>
      <c r="AG538">
        <v>9.73</v>
      </c>
      <c r="AH538">
        <v>0.12</v>
      </c>
      <c r="AI538">
        <v>2.71</v>
      </c>
      <c r="AJ538">
        <v>1.24</v>
      </c>
      <c r="AK538">
        <v>0.68</v>
      </c>
      <c r="AL538">
        <v>67</v>
      </c>
      <c r="AM538">
        <v>-0.65</v>
      </c>
      <c r="AN538">
        <v>0.1</v>
      </c>
      <c r="AO538">
        <v>0.84</v>
      </c>
    </row>
    <row r="539" spans="1:41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>
        <v>8.266</v>
      </c>
      <c r="M539">
        <v>114.94</v>
      </c>
      <c r="N539">
        <v>0.14410463806698956</v>
      </c>
      <c r="O539">
        <v>7.6876507689782797E-2</v>
      </c>
      <c r="P539">
        <v>0.37692185364942016</v>
      </c>
      <c r="Q539">
        <v>0.7295454620080003</v>
      </c>
      <c r="R539">
        <v>0.3341939966703194</v>
      </c>
      <c r="S539">
        <v>0.70168770856942542</v>
      </c>
      <c r="T539">
        <v>4</v>
      </c>
      <c r="U539">
        <v>33</v>
      </c>
      <c r="V539">
        <v>78</v>
      </c>
      <c r="W539">
        <v>9.346418545789053</v>
      </c>
      <c r="X539">
        <v>9.3503631674507002</v>
      </c>
      <c r="Y539">
        <v>3.2004511471415436</v>
      </c>
      <c r="Z539">
        <v>82</v>
      </c>
      <c r="AA539">
        <v>1072</v>
      </c>
      <c r="AB539">
        <v>2212</v>
      </c>
      <c r="AC539">
        <v>44561</v>
      </c>
      <c r="AD539">
        <v>906</v>
      </c>
      <c r="AE539">
        <v>0.12</v>
      </c>
      <c r="AF539">
        <v>1.5</v>
      </c>
      <c r="AG539">
        <v>5.65</v>
      </c>
      <c r="AH539">
        <v>0.12</v>
      </c>
      <c r="AI539">
        <v>7.09</v>
      </c>
      <c r="AJ539">
        <v>3.37</v>
      </c>
      <c r="AK539">
        <v>0.33</v>
      </c>
      <c r="AL539">
        <v>94</v>
      </c>
      <c r="AM539">
        <v>-0.59</v>
      </c>
      <c r="AN539">
        <v>7.0000000000000007E-2</v>
      </c>
      <c r="AO539">
        <v>2.06</v>
      </c>
    </row>
    <row r="540" spans="1:41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>
        <v>6.9740000000000002</v>
      </c>
      <c r="M540">
        <v>88.61</v>
      </c>
      <c r="N540">
        <v>0.14485767470420935</v>
      </c>
      <c r="O540">
        <v>7.2385249220034503E-2</v>
      </c>
      <c r="P540">
        <v>0.37474588025489741</v>
      </c>
      <c r="Q540">
        <v>0.72382586113571279</v>
      </c>
      <c r="R540">
        <v>0.26722627123052656</v>
      </c>
      <c r="S540">
        <v>0.6239241819353879</v>
      </c>
      <c r="T540">
        <v>2</v>
      </c>
      <c r="U540">
        <v>78</v>
      </c>
      <c r="V540">
        <v>121</v>
      </c>
      <c r="W540">
        <v>7.8197414238678871</v>
      </c>
      <c r="X540">
        <v>7.2562127859362944</v>
      </c>
      <c r="Y540">
        <v>2.6110697454390008</v>
      </c>
      <c r="Z540">
        <v>70</v>
      </c>
      <c r="AA540">
        <v>1082</v>
      </c>
      <c r="AB540">
        <v>2195</v>
      </c>
      <c r="AC540">
        <v>55575</v>
      </c>
      <c r="AD540">
        <v>752</v>
      </c>
      <c r="AE540">
        <v>0.14000000000000001</v>
      </c>
      <c r="AF540">
        <v>1.52</v>
      </c>
      <c r="AG540">
        <v>5.49</v>
      </c>
      <c r="AH540">
        <v>0.14000000000000001</v>
      </c>
      <c r="AI540">
        <v>6.09</v>
      </c>
      <c r="AJ540">
        <v>2.76</v>
      </c>
      <c r="AK540">
        <v>0.27</v>
      </c>
      <c r="AL540">
        <v>100</v>
      </c>
      <c r="AM540">
        <v>-0.25</v>
      </c>
      <c r="AN540">
        <v>0.13</v>
      </c>
      <c r="AO540">
        <v>1.95</v>
      </c>
    </row>
    <row r="541" spans="1:41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>
        <v>4.3470000000000004</v>
      </c>
      <c r="M541">
        <v>129.41999999999999</v>
      </c>
      <c r="N541">
        <v>0.23324357154314662</v>
      </c>
      <c r="O541">
        <v>0.13896949875224704</v>
      </c>
      <c r="P541">
        <v>0.67171791219478916</v>
      </c>
      <c r="Q541">
        <v>0.93489732862118058</v>
      </c>
      <c r="R541">
        <v>0.65435323710239079</v>
      </c>
      <c r="S541">
        <v>0.96997341632824241</v>
      </c>
      <c r="T541">
        <v>1</v>
      </c>
      <c r="U541">
        <v>14</v>
      </c>
      <c r="V541">
        <v>99</v>
      </c>
      <c r="W541">
        <v>12.036523641216629</v>
      </c>
      <c r="X541">
        <v>13.310705583333805</v>
      </c>
      <c r="Y541">
        <v>4.3754722532755475</v>
      </c>
      <c r="Z541">
        <v>41</v>
      </c>
      <c r="AA541">
        <v>1112</v>
      </c>
      <c r="AB541">
        <v>2199</v>
      </c>
      <c r="AC541">
        <v>41223</v>
      </c>
      <c r="AD541">
        <v>844</v>
      </c>
      <c r="AE541">
        <v>0.12</v>
      </c>
      <c r="AF541">
        <v>1.49</v>
      </c>
      <c r="AG541">
        <v>5.12</v>
      </c>
      <c r="AH541">
        <v>0.12</v>
      </c>
      <c r="AI541">
        <v>6.43</v>
      </c>
      <c r="AJ541">
        <v>3.09</v>
      </c>
      <c r="AK541">
        <v>0.3</v>
      </c>
      <c r="AL541">
        <v>84</v>
      </c>
      <c r="AM541">
        <v>-0.28000000000000003</v>
      </c>
      <c r="AN541">
        <v>0.16</v>
      </c>
      <c r="AO541">
        <v>2.11</v>
      </c>
    </row>
    <row r="542" spans="1:41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>
        <v>217.85</v>
      </c>
      <c r="M542">
        <v>4.6100000000000003</v>
      </c>
      <c r="N542">
        <v>0.13083102456583026</v>
      </c>
      <c r="O542">
        <v>4.5385179674589771E-2</v>
      </c>
      <c r="P542">
        <v>0.1236025138733433</v>
      </c>
      <c r="Q542">
        <v>0.35457379315816506</v>
      </c>
      <c r="R542">
        <v>4.5342358909857328E-2</v>
      </c>
      <c r="S542">
        <v>0.13083102307777783</v>
      </c>
      <c r="T542">
        <v>0</v>
      </c>
      <c r="U542">
        <v>0</v>
      </c>
      <c r="V542">
        <v>0</v>
      </c>
      <c r="W542">
        <v>3.996206041874856</v>
      </c>
      <c r="X542">
        <v>1.6444003157152918</v>
      </c>
      <c r="Y542">
        <v>1.6443998919254736</v>
      </c>
      <c r="Z542">
        <v>218</v>
      </c>
      <c r="AA542">
        <v>509</v>
      </c>
      <c r="AB542">
        <v>2044</v>
      </c>
      <c r="AC542">
        <v>93631</v>
      </c>
      <c r="AD542">
        <v>1095</v>
      </c>
      <c r="AE542">
        <v>0.2</v>
      </c>
      <c r="AF542">
        <v>1.46</v>
      </c>
      <c r="AH542">
        <v>0.16</v>
      </c>
    </row>
    <row r="543" spans="1:41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>
        <v>519.12</v>
      </c>
      <c r="M543">
        <v>4.4400000000000004</v>
      </c>
      <c r="N543">
        <v>0</v>
      </c>
      <c r="O543">
        <v>9.995312147773357E-3</v>
      </c>
      <c r="P543">
        <v>0.01</v>
      </c>
      <c r="Q543">
        <v>0</v>
      </c>
      <c r="R543">
        <v>9.9953121275260688E-3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519</v>
      </c>
      <c r="AA543">
        <v>490</v>
      </c>
      <c r="AB543">
        <v>1989</v>
      </c>
      <c r="AC543">
        <v>61986</v>
      </c>
      <c r="AD543">
        <v>784</v>
      </c>
      <c r="AE543">
        <v>0.28999999999999998</v>
      </c>
      <c r="AF543">
        <v>1.53</v>
      </c>
      <c r="AH543">
        <v>0.05</v>
      </c>
    </row>
    <row r="544" spans="1:41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683</v>
      </c>
      <c r="L544">
        <v>509.54</v>
      </c>
      <c r="M544">
        <v>37.479999999999997</v>
      </c>
      <c r="N544">
        <v>0</v>
      </c>
      <c r="O544">
        <v>9.9564476634612983E-3</v>
      </c>
      <c r="P544">
        <v>0.01</v>
      </c>
      <c r="Q544">
        <v>0</v>
      </c>
      <c r="R544">
        <v>9.9433238935138085E-3</v>
      </c>
      <c r="S544">
        <v>0</v>
      </c>
      <c r="T544">
        <v>0</v>
      </c>
      <c r="U544">
        <v>9</v>
      </c>
      <c r="V544">
        <v>9</v>
      </c>
      <c r="W544">
        <v>0</v>
      </c>
      <c r="X544">
        <v>0.2011370114936725</v>
      </c>
      <c r="Y544">
        <v>0.1978113671274539</v>
      </c>
      <c r="Z544">
        <v>510</v>
      </c>
      <c r="AA544">
        <v>601</v>
      </c>
      <c r="AB544">
        <v>2049</v>
      </c>
      <c r="AC544">
        <v>62155</v>
      </c>
      <c r="AD544">
        <v>697</v>
      </c>
      <c r="AE544">
        <v>0.28000000000000003</v>
      </c>
      <c r="AF544">
        <v>1.53</v>
      </c>
      <c r="AH544">
        <v>0.1</v>
      </c>
    </row>
    <row r="545" spans="1:34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677</v>
      </c>
      <c r="L545">
        <v>704</v>
      </c>
      <c r="M545">
        <v>30.42</v>
      </c>
      <c r="N545">
        <v>0</v>
      </c>
      <c r="O545">
        <v>9.9764367776812267E-3</v>
      </c>
      <c r="P545">
        <v>9.9095664284914019E-3</v>
      </c>
      <c r="Q545">
        <v>0</v>
      </c>
      <c r="R545">
        <v>9.9874856474189717E-3</v>
      </c>
      <c r="S545">
        <v>0</v>
      </c>
      <c r="T545">
        <v>0</v>
      </c>
      <c r="U545">
        <v>2</v>
      </c>
      <c r="V545">
        <v>7</v>
      </c>
      <c r="W545">
        <v>0</v>
      </c>
      <c r="X545">
        <v>0.25741151863634448</v>
      </c>
      <c r="Y545">
        <v>0.43749600328981858</v>
      </c>
      <c r="Z545">
        <v>704</v>
      </c>
      <c r="AA545">
        <v>584</v>
      </c>
      <c r="AB545">
        <v>1978</v>
      </c>
      <c r="AC545">
        <v>58180</v>
      </c>
      <c r="AD545">
        <v>789</v>
      </c>
      <c r="AE545">
        <v>0.28000000000000003</v>
      </c>
      <c r="AF545">
        <v>1.53</v>
      </c>
      <c r="AH545">
        <v>0.09</v>
      </c>
    </row>
    <row r="546" spans="1:34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>
        <v>120.32</v>
      </c>
      <c r="M546">
        <v>13.81</v>
      </c>
      <c r="N546">
        <v>0.20468080485064935</v>
      </c>
      <c r="O546">
        <v>6.4284002820644365E-2</v>
      </c>
      <c r="P546">
        <v>0.12540874172325098</v>
      </c>
      <c r="Q546">
        <v>0.7030875612965195</v>
      </c>
      <c r="R546">
        <v>7.1589555587982884E-2</v>
      </c>
      <c r="S546">
        <v>0.23204079948579912</v>
      </c>
      <c r="T546">
        <v>1</v>
      </c>
      <c r="U546">
        <v>6</v>
      </c>
      <c r="V546">
        <v>6</v>
      </c>
      <c r="W546">
        <v>4.6421556926380436</v>
      </c>
      <c r="X546">
        <v>2.9783227551181808</v>
      </c>
      <c r="Y546">
        <v>2.7169833866556892</v>
      </c>
      <c r="Z546">
        <v>120</v>
      </c>
      <c r="AA546">
        <v>606</v>
      </c>
      <c r="AB546">
        <v>2216</v>
      </c>
      <c r="AC546">
        <v>68947</v>
      </c>
      <c r="AD546">
        <v>857</v>
      </c>
      <c r="AE546">
        <v>0.24</v>
      </c>
      <c r="AF546">
        <v>1.46</v>
      </c>
      <c r="AH546">
        <v>0.19</v>
      </c>
    </row>
    <row r="547" spans="1:34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>
        <v>93.79</v>
      </c>
      <c r="M547">
        <v>10.82</v>
      </c>
      <c r="N547">
        <v>0.11837911729535112</v>
      </c>
      <c r="O547">
        <v>0.11182951650929046</v>
      </c>
      <c r="P547">
        <v>0.29339667886698934</v>
      </c>
      <c r="Q547">
        <v>0.44457749771317961</v>
      </c>
      <c r="R547">
        <v>0.11835098895562854</v>
      </c>
      <c r="S547">
        <v>0.12596047869211222</v>
      </c>
      <c r="T547">
        <v>2</v>
      </c>
      <c r="U547">
        <v>6</v>
      </c>
      <c r="V547">
        <v>6</v>
      </c>
      <c r="W547">
        <v>9.3760668058813526</v>
      </c>
      <c r="X547">
        <v>1.1869036014556837</v>
      </c>
      <c r="Y547">
        <v>1.333658393565482</v>
      </c>
      <c r="Z547">
        <v>94</v>
      </c>
      <c r="AA547">
        <v>765</v>
      </c>
      <c r="AB547">
        <v>2195</v>
      </c>
      <c r="AC547">
        <v>51821</v>
      </c>
      <c r="AD547">
        <v>694</v>
      </c>
      <c r="AE547">
        <v>0.22</v>
      </c>
      <c r="AF547">
        <v>1.47</v>
      </c>
      <c r="AH547">
        <v>0.17</v>
      </c>
    </row>
    <row r="548" spans="1:34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>
        <v>71.650000000000006</v>
      </c>
      <c r="M548">
        <v>36.54</v>
      </c>
      <c r="N548">
        <v>7.7370468362341099E-2</v>
      </c>
      <c r="O548">
        <v>3.9976457796287258E-2</v>
      </c>
      <c r="P548">
        <v>0.41721167937369152</v>
      </c>
      <c r="Q548">
        <v>0.78783906708655038</v>
      </c>
      <c r="R548">
        <v>7.6185593936792723E-2</v>
      </c>
      <c r="S548">
        <v>0.17072491486234864</v>
      </c>
      <c r="T548">
        <v>0</v>
      </c>
      <c r="U548">
        <v>9</v>
      </c>
      <c r="V548">
        <v>13</v>
      </c>
      <c r="W548">
        <v>10.351699016124206</v>
      </c>
      <c r="X548">
        <v>3.7651280171493138</v>
      </c>
      <c r="Y548">
        <v>2.2767241865747465</v>
      </c>
      <c r="Z548">
        <v>72</v>
      </c>
      <c r="AA548">
        <v>989</v>
      </c>
      <c r="AB548">
        <v>2213</v>
      </c>
      <c r="AC548">
        <v>44146</v>
      </c>
      <c r="AD548">
        <v>840</v>
      </c>
      <c r="AE548">
        <v>0.28999999999999998</v>
      </c>
      <c r="AF548">
        <v>1.53</v>
      </c>
      <c r="AH548">
        <v>0.13</v>
      </c>
    </row>
    <row r="549" spans="1:34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>
        <v>214.24</v>
      </c>
      <c r="M549">
        <v>18.97</v>
      </c>
      <c r="N549">
        <v>2.4373822801942904E-2</v>
      </c>
      <c r="O549">
        <v>1.8884275216143963E-2</v>
      </c>
      <c r="P549">
        <v>1.7782406607086833E-2</v>
      </c>
      <c r="Q549">
        <v>1.2158982252865243E-2</v>
      </c>
      <c r="R549">
        <v>1.8760024319474673E-2</v>
      </c>
      <c r="S549">
        <v>2.4373822805728057E-2</v>
      </c>
      <c r="T549">
        <v>3</v>
      </c>
      <c r="U549">
        <v>16</v>
      </c>
      <c r="V549">
        <v>16</v>
      </c>
      <c r="W549">
        <v>1.7185168931901678</v>
      </c>
      <c r="X549">
        <v>1.0735245157728524</v>
      </c>
      <c r="Y549">
        <v>1.0735245301880392</v>
      </c>
      <c r="Z549">
        <v>214</v>
      </c>
      <c r="AA549">
        <v>772</v>
      </c>
      <c r="AB549">
        <v>2154</v>
      </c>
      <c r="AC549">
        <v>71393</v>
      </c>
      <c r="AD549">
        <v>889</v>
      </c>
      <c r="AE549">
        <v>0.2</v>
      </c>
      <c r="AF549">
        <v>1.46</v>
      </c>
      <c r="AH549">
        <v>0.15</v>
      </c>
    </row>
    <row r="550" spans="1:34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>
        <v>145.72</v>
      </c>
      <c r="M550">
        <v>24.08</v>
      </c>
      <c r="N550">
        <v>8.653556331701627E-2</v>
      </c>
      <c r="O550">
        <v>3.176086156645274E-2</v>
      </c>
      <c r="P550">
        <v>0.25112343737243392</v>
      </c>
      <c r="Q550">
        <v>0.83703361981450297</v>
      </c>
      <c r="R550">
        <v>3.4314306291503567E-2</v>
      </c>
      <c r="S550">
        <v>0.11094688250105286</v>
      </c>
      <c r="T550">
        <v>4</v>
      </c>
      <c r="U550">
        <v>20</v>
      </c>
      <c r="V550">
        <v>22</v>
      </c>
      <c r="W550">
        <v>9.5328000952623739</v>
      </c>
      <c r="X550">
        <v>2.2125200799600768</v>
      </c>
      <c r="Y550">
        <v>1.8113407668829014</v>
      </c>
      <c r="Z550">
        <v>146</v>
      </c>
      <c r="AA550">
        <v>841</v>
      </c>
      <c r="AB550">
        <v>2154</v>
      </c>
      <c r="AC550">
        <v>71393</v>
      </c>
      <c r="AD550">
        <v>899</v>
      </c>
      <c r="AE550">
        <v>0.21</v>
      </c>
      <c r="AF550">
        <v>1.47</v>
      </c>
      <c r="AH550">
        <v>0.14000000000000001</v>
      </c>
    </row>
    <row r="551" spans="1:34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>
        <v>172.28</v>
      </c>
      <c r="M551">
        <v>22.45</v>
      </c>
      <c r="N551">
        <v>4.6304288730751736E-2</v>
      </c>
      <c r="O551">
        <v>2.162118318617394E-2</v>
      </c>
      <c r="P551">
        <v>6.5274313329111544E-2</v>
      </c>
      <c r="Q551">
        <v>0.33159936737133672</v>
      </c>
      <c r="R551">
        <v>2.0073230834002073E-2</v>
      </c>
      <c r="S551">
        <v>4.8109908211641086E-2</v>
      </c>
      <c r="T551">
        <v>2</v>
      </c>
      <c r="U551">
        <v>18</v>
      </c>
      <c r="V551">
        <v>18</v>
      </c>
      <c r="W551">
        <v>4.3570289809263567</v>
      </c>
      <c r="X551">
        <v>1.3526743949702071</v>
      </c>
      <c r="Y551">
        <v>1.3398388782032793</v>
      </c>
      <c r="Z551">
        <v>172</v>
      </c>
      <c r="AA551">
        <v>814</v>
      </c>
      <c r="AB551">
        <v>2154</v>
      </c>
      <c r="AC551">
        <v>71393</v>
      </c>
      <c r="AD551">
        <v>891</v>
      </c>
      <c r="AE551">
        <v>0.21</v>
      </c>
      <c r="AF551">
        <v>1.46</v>
      </c>
      <c r="AH551">
        <v>0.15</v>
      </c>
    </row>
    <row r="552" spans="1:34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>
        <v>97.12</v>
      </c>
      <c r="M552">
        <v>9.2100000000000009</v>
      </c>
      <c r="N552">
        <v>0.51192729725591346</v>
      </c>
      <c r="O552">
        <v>0.10591405480683784</v>
      </c>
      <c r="P552">
        <v>0.34211564452041165</v>
      </c>
      <c r="Q552">
        <v>0.98108823779634868</v>
      </c>
      <c r="R552">
        <v>0.12135074783933193</v>
      </c>
      <c r="S552">
        <v>0.58989149520620365</v>
      </c>
      <c r="T552">
        <v>5</v>
      </c>
      <c r="U552">
        <v>21</v>
      </c>
      <c r="V552">
        <v>21</v>
      </c>
      <c r="W552">
        <v>9.3889518317165521</v>
      </c>
      <c r="X552">
        <v>5.7306754065077152</v>
      </c>
      <c r="Y552">
        <v>5.1041132580631361</v>
      </c>
      <c r="Z552">
        <v>97</v>
      </c>
      <c r="AA552">
        <v>694</v>
      </c>
      <c r="AB552">
        <v>2201</v>
      </c>
      <c r="AC552">
        <v>49478</v>
      </c>
      <c r="AD552">
        <v>599</v>
      </c>
      <c r="AE552">
        <v>0.24</v>
      </c>
      <c r="AF552">
        <v>1.48</v>
      </c>
      <c r="AH552">
        <v>0.15</v>
      </c>
    </row>
    <row r="553" spans="1:34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709</v>
      </c>
      <c r="L553">
        <v>156.62</v>
      </c>
      <c r="M553">
        <v>11.37</v>
      </c>
      <c r="N553">
        <v>0.1261242239887819</v>
      </c>
      <c r="O553">
        <v>6.1916529196443873E-2</v>
      </c>
      <c r="P553">
        <v>0.32669620436755403</v>
      </c>
      <c r="Q553">
        <v>0.77836360872204635</v>
      </c>
      <c r="R553">
        <v>6.4835117907128148E-2</v>
      </c>
      <c r="S553">
        <v>0.13321415820750188</v>
      </c>
      <c r="T553">
        <v>5</v>
      </c>
      <c r="U553">
        <v>15</v>
      </c>
      <c r="V553">
        <v>16</v>
      </c>
      <c r="W553">
        <v>9.2728789967363756</v>
      </c>
      <c r="X553">
        <v>2.410367275136748</v>
      </c>
      <c r="Y553">
        <v>2.3747697936309056</v>
      </c>
      <c r="Z553">
        <v>157</v>
      </c>
      <c r="AA553">
        <v>605</v>
      </c>
      <c r="AB553">
        <v>2222</v>
      </c>
      <c r="AC553">
        <v>51362</v>
      </c>
      <c r="AD553">
        <v>564</v>
      </c>
      <c r="AE553">
        <v>0.26</v>
      </c>
      <c r="AF553">
        <v>1.48</v>
      </c>
      <c r="AH553">
        <v>0.11</v>
      </c>
    </row>
    <row r="554" spans="1:34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695</v>
      </c>
      <c r="L554">
        <v>106.32</v>
      </c>
      <c r="M554">
        <v>9.7899999999999991</v>
      </c>
      <c r="N554">
        <v>0.18141489042186368</v>
      </c>
      <c r="O554">
        <v>9.3923486813509455E-2</v>
      </c>
      <c r="P554">
        <v>0.15826826198867056</v>
      </c>
      <c r="Q554">
        <v>0.3992682059768794</v>
      </c>
      <c r="R554">
        <v>0.12323608262844699</v>
      </c>
      <c r="S554">
        <v>0.24472250043557967</v>
      </c>
      <c r="T554">
        <v>12</v>
      </c>
      <c r="U554">
        <v>27</v>
      </c>
      <c r="V554">
        <v>27</v>
      </c>
      <c r="W554">
        <v>9.6286575708238136</v>
      </c>
      <c r="X554">
        <v>4.6003339396716738</v>
      </c>
      <c r="Y554">
        <v>3.410267247726479</v>
      </c>
      <c r="Z554">
        <v>106</v>
      </c>
      <c r="AA554">
        <v>327</v>
      </c>
      <c r="AB554">
        <v>2243</v>
      </c>
      <c r="AC554">
        <v>45641</v>
      </c>
      <c r="AD554">
        <v>514</v>
      </c>
      <c r="AE554">
        <v>0.22</v>
      </c>
      <c r="AF554">
        <v>1.44</v>
      </c>
      <c r="AH554">
        <v>0.1</v>
      </c>
    </row>
    <row r="555" spans="1:34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715</v>
      </c>
      <c r="L555">
        <v>54.21</v>
      </c>
      <c r="M555">
        <v>8.4600000000000009</v>
      </c>
      <c r="N555">
        <v>0.82754994432848139</v>
      </c>
      <c r="O555">
        <v>0.25981517314034874</v>
      </c>
      <c r="P555">
        <v>0.51147679751403319</v>
      </c>
      <c r="Q555">
        <v>0.97922791593040059</v>
      </c>
      <c r="R555">
        <v>0.25977946263325929</v>
      </c>
      <c r="S555">
        <v>0.82754994152849626</v>
      </c>
      <c r="T555">
        <v>6</v>
      </c>
      <c r="U555">
        <v>25</v>
      </c>
      <c r="V555">
        <v>25</v>
      </c>
      <c r="W555">
        <v>12.026600548308066</v>
      </c>
      <c r="X555">
        <v>8.7667164344111992</v>
      </c>
      <c r="Y555">
        <v>8.7667168451839785</v>
      </c>
      <c r="Z555">
        <v>54</v>
      </c>
      <c r="AA555">
        <v>291</v>
      </c>
      <c r="AB555">
        <v>2161</v>
      </c>
      <c r="AC555">
        <v>42787</v>
      </c>
      <c r="AD555">
        <v>572</v>
      </c>
      <c r="AE555">
        <v>0.26</v>
      </c>
      <c r="AF555">
        <v>1.48</v>
      </c>
      <c r="AH555">
        <v>0.16</v>
      </c>
    </row>
    <row r="556" spans="1:34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>
        <v>8.09</v>
      </c>
      <c r="M556">
        <v>107</v>
      </c>
      <c r="N556">
        <v>0.70621147355978731</v>
      </c>
      <c r="O556">
        <v>0.37362319385892456</v>
      </c>
      <c r="P556">
        <v>0.83201138718713041</v>
      </c>
      <c r="Q556">
        <v>0.94846711675930817</v>
      </c>
      <c r="R556">
        <v>0.64288226661956571</v>
      </c>
      <c r="S556">
        <v>0.98326434398967621</v>
      </c>
      <c r="T556">
        <v>5</v>
      </c>
      <c r="U556">
        <v>18</v>
      </c>
      <c r="V556">
        <v>188</v>
      </c>
      <c r="W556">
        <v>12.100731263720897</v>
      </c>
      <c r="X556">
        <v>12.606056692425415</v>
      </c>
      <c r="Y556">
        <v>9.0891687858470327</v>
      </c>
      <c r="Z556">
        <v>8</v>
      </c>
      <c r="AA556">
        <v>978</v>
      </c>
      <c r="AB556">
        <v>2155</v>
      </c>
      <c r="AC556">
        <v>37183</v>
      </c>
      <c r="AD556">
        <v>536</v>
      </c>
      <c r="AE556">
        <v>0.28999999999999998</v>
      </c>
      <c r="AF556">
        <v>1.46</v>
      </c>
      <c r="AH556">
        <v>0.13</v>
      </c>
    </row>
    <row r="557" spans="1:34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710</v>
      </c>
      <c r="L557">
        <v>25.45</v>
      </c>
      <c r="M557">
        <v>96.65</v>
      </c>
      <c r="N557">
        <v>0.49210473185211517</v>
      </c>
      <c r="O557">
        <v>0.25327223189638171</v>
      </c>
      <c r="P557">
        <v>0.72093718143670449</v>
      </c>
      <c r="Q557">
        <v>0.97136407214044207</v>
      </c>
      <c r="R557">
        <v>0.53441387927379025</v>
      </c>
      <c r="S557">
        <v>0.96092725475104668</v>
      </c>
      <c r="T557">
        <v>5</v>
      </c>
      <c r="U557">
        <v>33</v>
      </c>
      <c r="V557">
        <v>130</v>
      </c>
      <c r="W557">
        <v>13.6095217570274</v>
      </c>
      <c r="X557">
        <v>13.148379340648567</v>
      </c>
      <c r="Y557">
        <v>7.1075468404339013</v>
      </c>
      <c r="Z557">
        <v>25</v>
      </c>
      <c r="AA557">
        <v>737</v>
      </c>
      <c r="AB557">
        <v>2167</v>
      </c>
      <c r="AC557">
        <v>38256</v>
      </c>
      <c r="AD557">
        <v>520</v>
      </c>
      <c r="AE557">
        <v>0.31</v>
      </c>
      <c r="AF557">
        <v>1.49</v>
      </c>
      <c r="AH557">
        <v>0.12</v>
      </c>
    </row>
    <row r="558" spans="1:34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>
        <v>3.68</v>
      </c>
      <c r="M558">
        <v>12.46</v>
      </c>
      <c r="N558">
        <v>0.9621182204138754</v>
      </c>
      <c r="O558">
        <v>0.68510779522992804</v>
      </c>
      <c r="P558">
        <v>0.5552406398396823</v>
      </c>
      <c r="Q558">
        <v>0.94919935988712756</v>
      </c>
      <c r="R558">
        <v>0.72922697370029654</v>
      </c>
      <c r="S558">
        <v>0.96396351891302612</v>
      </c>
      <c r="T558">
        <v>3</v>
      </c>
      <c r="U558">
        <v>24</v>
      </c>
      <c r="V558">
        <v>27</v>
      </c>
      <c r="W558">
        <v>14.054658014111586</v>
      </c>
      <c r="X558">
        <v>11.86515071985267</v>
      </c>
      <c r="Y558">
        <v>12.485041550875364</v>
      </c>
      <c r="Z558">
        <v>4</v>
      </c>
      <c r="AA558">
        <v>46</v>
      </c>
      <c r="AB558">
        <v>2141</v>
      </c>
      <c r="AC558">
        <v>37050</v>
      </c>
      <c r="AD558">
        <v>377</v>
      </c>
      <c r="AE558">
        <v>0.32</v>
      </c>
      <c r="AF558">
        <v>1.45</v>
      </c>
      <c r="AH558">
        <v>0.13</v>
      </c>
    </row>
    <row r="559" spans="1:34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>
        <v>88.63</v>
      </c>
      <c r="M559">
        <v>11.36</v>
      </c>
      <c r="N559">
        <v>0.43099138170719065</v>
      </c>
      <c r="O559">
        <v>0.11809985413465478</v>
      </c>
      <c r="P559">
        <v>0.56361028249130218</v>
      </c>
      <c r="Q559">
        <v>0.91689979496640339</v>
      </c>
      <c r="R559">
        <v>0.12972387067981528</v>
      </c>
      <c r="S559">
        <v>0.47730132916245832</v>
      </c>
      <c r="T559">
        <v>7</v>
      </c>
      <c r="U559">
        <v>27</v>
      </c>
      <c r="V559">
        <v>27</v>
      </c>
      <c r="W559">
        <v>13.736070109709418</v>
      </c>
      <c r="X559">
        <v>5.4367278245451924</v>
      </c>
      <c r="Y559">
        <v>4.9749667200321124</v>
      </c>
      <c r="Z559">
        <v>89</v>
      </c>
      <c r="AA559">
        <v>533</v>
      </c>
      <c r="AB559">
        <v>2203</v>
      </c>
      <c r="AC559">
        <v>50055</v>
      </c>
      <c r="AD559">
        <v>611</v>
      </c>
      <c r="AE559">
        <v>0.27</v>
      </c>
      <c r="AF559">
        <v>1.48</v>
      </c>
      <c r="AH559">
        <v>0.12</v>
      </c>
    </row>
    <row r="560" spans="1:34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>
        <v>65.39</v>
      </c>
      <c r="M560">
        <v>19.100000000000001</v>
      </c>
      <c r="N560">
        <v>0.65591576458124079</v>
      </c>
      <c r="O560">
        <v>0.27091448773390131</v>
      </c>
      <c r="P560">
        <v>0.47483428308709325</v>
      </c>
      <c r="Q560">
        <v>0.96726780987733008</v>
      </c>
      <c r="R560">
        <v>0.38730055494747728</v>
      </c>
      <c r="S560">
        <v>0.83442989997361128</v>
      </c>
      <c r="T560">
        <v>1</v>
      </c>
      <c r="U560">
        <v>41</v>
      </c>
      <c r="V560">
        <v>48</v>
      </c>
      <c r="W560">
        <v>13.763822813082212</v>
      </c>
      <c r="X560">
        <v>11.010212431948473</v>
      </c>
      <c r="Y560">
        <v>8.4456177161081118</v>
      </c>
      <c r="Z560">
        <v>65</v>
      </c>
      <c r="AA560">
        <v>556</v>
      </c>
      <c r="AB560">
        <v>2185</v>
      </c>
      <c r="AC560">
        <v>39171</v>
      </c>
      <c r="AD560">
        <v>559</v>
      </c>
      <c r="AE560">
        <v>0.3</v>
      </c>
      <c r="AF560">
        <v>1.47</v>
      </c>
      <c r="AH560">
        <v>0.12</v>
      </c>
    </row>
    <row r="561" spans="1:34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>
        <v>67.209999999999994</v>
      </c>
      <c r="M561">
        <v>34.380000000000003</v>
      </c>
      <c r="N561">
        <v>0.32153112078743429</v>
      </c>
      <c r="O561">
        <v>0.15566091841434165</v>
      </c>
      <c r="P561">
        <v>0.52363935011116114</v>
      </c>
      <c r="Q561">
        <v>1.0000000518258378</v>
      </c>
      <c r="R561">
        <v>0.49795012418463269</v>
      </c>
      <c r="S561">
        <v>0.97932017540006477</v>
      </c>
      <c r="T561">
        <v>0</v>
      </c>
      <c r="U561">
        <v>13</v>
      </c>
      <c r="V561">
        <v>38</v>
      </c>
      <c r="W561">
        <v>12.218875623344159</v>
      </c>
      <c r="X561">
        <v>12.848097054482221</v>
      </c>
      <c r="Y561">
        <v>4.639170340409013</v>
      </c>
      <c r="Z561">
        <v>67</v>
      </c>
      <c r="AA561">
        <v>917</v>
      </c>
      <c r="AB561">
        <v>2210</v>
      </c>
      <c r="AC561">
        <v>42882</v>
      </c>
      <c r="AD561">
        <v>762</v>
      </c>
      <c r="AE561">
        <v>0.24</v>
      </c>
      <c r="AF561">
        <v>1.46</v>
      </c>
      <c r="AH561">
        <v>0.14000000000000001</v>
      </c>
    </row>
    <row r="562" spans="1:34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>
        <v>2.74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>
        <v>447</v>
      </c>
      <c r="AA562">
        <v>266</v>
      </c>
      <c r="AB562">
        <v>1991</v>
      </c>
      <c r="AC562">
        <v>102262</v>
      </c>
      <c r="AD562">
        <v>1391</v>
      </c>
      <c r="AE562">
        <v>0.2</v>
      </c>
      <c r="AF562">
        <v>1.45</v>
      </c>
      <c r="AH562">
        <v>0.13</v>
      </c>
    </row>
    <row r="563" spans="1:34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>
        <v>106.86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>
        <v>61</v>
      </c>
      <c r="AA563">
        <v>783</v>
      </c>
      <c r="AB563">
        <v>2002</v>
      </c>
      <c r="AC563">
        <v>80236</v>
      </c>
      <c r="AD563">
        <v>1170</v>
      </c>
      <c r="AE563">
        <v>0.2</v>
      </c>
      <c r="AF563">
        <v>1.46</v>
      </c>
      <c r="AH563">
        <v>0.14000000000000001</v>
      </c>
    </row>
    <row r="564" spans="1:34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>
        <v>1.38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>
        <v>256</v>
      </c>
      <c r="AA564">
        <v>329</v>
      </c>
      <c r="AB564">
        <v>2216</v>
      </c>
      <c r="AC564">
        <v>68947</v>
      </c>
      <c r="AD564">
        <v>1083</v>
      </c>
      <c r="AE564">
        <v>0.25</v>
      </c>
      <c r="AF564">
        <v>1.36</v>
      </c>
      <c r="AH564">
        <v>0.17</v>
      </c>
    </row>
    <row r="565" spans="1:34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>
        <v>6.97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>
        <v>129</v>
      </c>
      <c r="AA565">
        <v>605</v>
      </c>
      <c r="AB565">
        <v>2240</v>
      </c>
      <c r="AC565">
        <v>65651</v>
      </c>
      <c r="AD565">
        <v>1229</v>
      </c>
      <c r="AE565">
        <v>0.25</v>
      </c>
      <c r="AF565">
        <v>1.37</v>
      </c>
      <c r="AH565">
        <v>0.12</v>
      </c>
    </row>
    <row r="566" spans="1:34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>
        <v>81.17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>
        <v>23</v>
      </c>
      <c r="AA566">
        <v>613</v>
      </c>
      <c r="AB566">
        <v>2011</v>
      </c>
      <c r="AC566">
        <v>55194</v>
      </c>
      <c r="AD566">
        <v>920</v>
      </c>
      <c r="AE566">
        <v>0.26</v>
      </c>
      <c r="AF566">
        <v>1.43</v>
      </c>
      <c r="AH566">
        <v>0.08</v>
      </c>
    </row>
    <row r="567" spans="1:34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>
        <v>2.84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>
        <v>4</v>
      </c>
      <c r="AA567">
        <v>187</v>
      </c>
      <c r="AB567">
        <v>1939</v>
      </c>
      <c r="AC567">
        <v>53945</v>
      </c>
      <c r="AD567">
        <v>586</v>
      </c>
      <c r="AE567">
        <v>0.28999999999999998</v>
      </c>
      <c r="AF567">
        <v>1.48</v>
      </c>
      <c r="AH567">
        <v>0.05</v>
      </c>
    </row>
    <row r="568" spans="1:34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>
        <v>13.13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>
        <v>24</v>
      </c>
      <c r="AA568">
        <v>549</v>
      </c>
      <c r="AB568">
        <v>1756</v>
      </c>
      <c r="AC568">
        <v>67768</v>
      </c>
      <c r="AD568">
        <v>901</v>
      </c>
      <c r="AE568">
        <v>0.25</v>
      </c>
      <c r="AF568">
        <v>1.49</v>
      </c>
      <c r="AH568">
        <v>0.17</v>
      </c>
    </row>
    <row r="569" spans="1:34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>
        <v>19.79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>
        <v>0</v>
      </c>
      <c r="AA569">
        <v>573</v>
      </c>
      <c r="AB569">
        <v>1756</v>
      </c>
      <c r="AC569">
        <v>67768</v>
      </c>
      <c r="AD569">
        <v>813</v>
      </c>
      <c r="AE569">
        <v>0.25</v>
      </c>
      <c r="AF569">
        <v>1.49</v>
      </c>
      <c r="AH569">
        <v>0.15</v>
      </c>
    </row>
    <row r="570" spans="1:34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>
        <v>23.48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>
        <v>62</v>
      </c>
      <c r="AA570">
        <v>526</v>
      </c>
      <c r="AB570">
        <v>1977</v>
      </c>
      <c r="AC570">
        <v>79778</v>
      </c>
      <c r="AD570">
        <v>1106</v>
      </c>
      <c r="AE570">
        <v>0.26</v>
      </c>
      <c r="AF570">
        <v>1.48</v>
      </c>
      <c r="AH570">
        <v>0.15</v>
      </c>
    </row>
    <row r="571" spans="1:34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>
        <v>46.33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>
        <v>23</v>
      </c>
      <c r="AA571">
        <v>565</v>
      </c>
      <c r="AB571">
        <v>1800</v>
      </c>
      <c r="AC571">
        <v>69951</v>
      </c>
      <c r="AD571">
        <v>1305</v>
      </c>
      <c r="AE571">
        <v>0.26</v>
      </c>
      <c r="AF571">
        <v>1.48</v>
      </c>
      <c r="AH571">
        <v>0.15</v>
      </c>
    </row>
    <row r="572" spans="1:34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>
        <v>1653.01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>
        <v>5</v>
      </c>
      <c r="AA572">
        <v>1323</v>
      </c>
      <c r="AB572">
        <v>2046</v>
      </c>
      <c r="AC572">
        <v>39411</v>
      </c>
      <c r="AD572">
        <v>573</v>
      </c>
      <c r="AE572">
        <v>0.28000000000000003</v>
      </c>
      <c r="AF572">
        <v>1.5</v>
      </c>
      <c r="AH572">
        <v>0.08</v>
      </c>
    </row>
    <row r="573" spans="1:34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>
        <v>15.05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>
        <v>90</v>
      </c>
      <c r="AA573">
        <v>502</v>
      </c>
      <c r="AB573">
        <v>2048</v>
      </c>
      <c r="AC573">
        <v>55008</v>
      </c>
      <c r="AD573">
        <v>555</v>
      </c>
      <c r="AE573">
        <v>0.3</v>
      </c>
      <c r="AF573">
        <v>1.53</v>
      </c>
      <c r="AH573">
        <v>0.12</v>
      </c>
    </row>
    <row r="574" spans="1:34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>
        <v>3.06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>
        <v>104</v>
      </c>
      <c r="AA574">
        <v>373</v>
      </c>
      <c r="AB574">
        <v>2242</v>
      </c>
      <c r="AC574">
        <v>45545</v>
      </c>
      <c r="AD574">
        <v>442</v>
      </c>
      <c r="AE574">
        <v>0.28999999999999998</v>
      </c>
      <c r="AF574">
        <v>1.52</v>
      </c>
      <c r="AH574">
        <v>0.13</v>
      </c>
    </row>
    <row r="575" spans="1:34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>
        <v>4.95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>
        <v>94</v>
      </c>
      <c r="AA575">
        <v>413</v>
      </c>
      <c r="AB575">
        <v>2064</v>
      </c>
      <c r="AC575">
        <v>55143</v>
      </c>
      <c r="AD575">
        <v>494</v>
      </c>
      <c r="AE575">
        <v>0.3</v>
      </c>
      <c r="AF575">
        <v>1.53</v>
      </c>
      <c r="AH575">
        <v>0.13</v>
      </c>
    </row>
    <row r="576" spans="1:34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>
        <v>15.14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>
        <v>86</v>
      </c>
      <c r="AA576">
        <v>506</v>
      </c>
      <c r="AB576">
        <v>2048</v>
      </c>
      <c r="AC576">
        <v>55008</v>
      </c>
      <c r="AD576">
        <v>550</v>
      </c>
      <c r="AE576">
        <v>0.3</v>
      </c>
      <c r="AF576">
        <v>1.53</v>
      </c>
      <c r="AH576">
        <v>0.12</v>
      </c>
    </row>
    <row r="577" spans="1:41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>
        <v>7.83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>
        <v>56</v>
      </c>
      <c r="AA577">
        <v>431</v>
      </c>
      <c r="AB577">
        <v>1955</v>
      </c>
      <c r="AC577">
        <v>60451</v>
      </c>
      <c r="AD577">
        <v>621</v>
      </c>
      <c r="AE577">
        <v>0.3</v>
      </c>
      <c r="AF577">
        <v>1.53</v>
      </c>
      <c r="AH577">
        <v>0.12</v>
      </c>
    </row>
    <row r="578" spans="1:41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>
        <v>76.92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>
        <v>101</v>
      </c>
      <c r="AA578">
        <v>534</v>
      </c>
      <c r="AB578">
        <v>2242</v>
      </c>
      <c r="AC578">
        <v>45545</v>
      </c>
      <c r="AD578">
        <v>472</v>
      </c>
      <c r="AE578">
        <v>0.27</v>
      </c>
      <c r="AF578">
        <v>1.43</v>
      </c>
      <c r="AH578">
        <v>0.12</v>
      </c>
    </row>
    <row r="579" spans="1:41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>
        <v>1651.6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>
        <v>12</v>
      </c>
      <c r="AA579">
        <v>1316</v>
      </c>
      <c r="AB579">
        <v>2071</v>
      </c>
      <c r="AC579">
        <v>41216</v>
      </c>
      <c r="AD579">
        <v>573</v>
      </c>
      <c r="AE579">
        <v>0.28000000000000003</v>
      </c>
      <c r="AF579">
        <v>1.5</v>
      </c>
      <c r="AH579">
        <v>0.08</v>
      </c>
    </row>
    <row r="580" spans="1:41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>
        <v>9.2899999999999991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>
        <v>144</v>
      </c>
      <c r="AA580">
        <v>448</v>
      </c>
      <c r="AB580">
        <v>2071</v>
      </c>
      <c r="AC580">
        <v>57835</v>
      </c>
      <c r="AD580">
        <v>563</v>
      </c>
      <c r="AE580">
        <v>0.3</v>
      </c>
      <c r="AF580">
        <v>1.53</v>
      </c>
      <c r="AH580">
        <v>0.12</v>
      </c>
    </row>
    <row r="581" spans="1:41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>
        <v>110.69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>
        <v>25</v>
      </c>
      <c r="AA581">
        <v>593</v>
      </c>
      <c r="AB581">
        <v>2014</v>
      </c>
      <c r="AC581">
        <v>63671</v>
      </c>
      <c r="AD581">
        <v>579</v>
      </c>
      <c r="AE581">
        <v>0.3</v>
      </c>
      <c r="AF581">
        <v>1.53</v>
      </c>
      <c r="AH581">
        <v>0.12</v>
      </c>
    </row>
    <row r="582" spans="1:41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>
        <v>2.75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>
        <v>126</v>
      </c>
      <c r="AA582">
        <v>247</v>
      </c>
      <c r="AB582">
        <v>2044</v>
      </c>
      <c r="AC582">
        <v>55284</v>
      </c>
      <c r="AD582">
        <v>494</v>
      </c>
      <c r="AE582">
        <v>0.3</v>
      </c>
      <c r="AF582">
        <v>1.53</v>
      </c>
      <c r="AH582">
        <v>0.15</v>
      </c>
    </row>
    <row r="583" spans="1:41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>
        <v>12.93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>
        <v>5</v>
      </c>
      <c r="AA583">
        <v>243</v>
      </c>
      <c r="AB583">
        <v>1945</v>
      </c>
      <c r="AC583">
        <v>46859</v>
      </c>
      <c r="AD583">
        <v>498</v>
      </c>
      <c r="AE583">
        <v>0.31</v>
      </c>
      <c r="AF583">
        <v>1.5</v>
      </c>
      <c r="AH583">
        <v>0.12</v>
      </c>
    </row>
    <row r="584" spans="1:41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>
        <v>1665.35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>
        <v>5</v>
      </c>
      <c r="AA584">
        <v>1323</v>
      </c>
      <c r="AB584">
        <v>2046</v>
      </c>
      <c r="AC584">
        <v>39411</v>
      </c>
      <c r="AD584">
        <v>573</v>
      </c>
      <c r="AE584">
        <v>0.28000000000000003</v>
      </c>
      <c r="AF584">
        <v>1.5</v>
      </c>
      <c r="AH584">
        <v>0.08</v>
      </c>
    </row>
    <row r="585" spans="1:41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>
        <v>2.7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>
        <v>150</v>
      </c>
      <c r="AA585">
        <v>324</v>
      </c>
      <c r="AB585">
        <v>2160</v>
      </c>
      <c r="AC585">
        <v>50244</v>
      </c>
      <c r="AD585">
        <v>499</v>
      </c>
      <c r="AE585">
        <v>0.3</v>
      </c>
      <c r="AF585">
        <v>1.53</v>
      </c>
      <c r="AH585">
        <v>0.11</v>
      </c>
    </row>
    <row r="586" spans="1:41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>
        <v>12.77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>
        <v>98</v>
      </c>
      <c r="AA586">
        <v>145</v>
      </c>
      <c r="AB586">
        <v>2216</v>
      </c>
      <c r="AC586">
        <v>45789</v>
      </c>
      <c r="AD586">
        <v>422</v>
      </c>
      <c r="AE586">
        <v>0.28000000000000003</v>
      </c>
      <c r="AF586">
        <v>1.44</v>
      </c>
      <c r="AH586">
        <v>0.12</v>
      </c>
    </row>
    <row r="587" spans="1:41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>
        <v>0.25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>
        <v>140</v>
      </c>
      <c r="AA587">
        <v>122</v>
      </c>
      <c r="AB587">
        <v>2048</v>
      </c>
      <c r="AC587">
        <v>55008</v>
      </c>
      <c r="AD587">
        <v>530</v>
      </c>
      <c r="AE587">
        <v>0.3</v>
      </c>
      <c r="AF587">
        <v>1.53</v>
      </c>
      <c r="AH587">
        <v>0.11</v>
      </c>
    </row>
    <row r="588" spans="1:41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>
        <v>5.04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>
        <v>80</v>
      </c>
      <c r="AA588">
        <v>426</v>
      </c>
      <c r="AB588">
        <v>2064</v>
      </c>
      <c r="AC588">
        <v>55143</v>
      </c>
      <c r="AD588">
        <v>494</v>
      </c>
      <c r="AE588">
        <v>0.3</v>
      </c>
      <c r="AF588">
        <v>1.53</v>
      </c>
      <c r="AH588">
        <v>0.13</v>
      </c>
    </row>
    <row r="589" spans="1:41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>
        <v>13.84</v>
      </c>
      <c r="N589" t="s">
        <v>675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>
        <v>160</v>
      </c>
      <c r="AA589">
        <v>352</v>
      </c>
      <c r="AB589">
        <v>2265</v>
      </c>
      <c r="AC589">
        <v>35806</v>
      </c>
      <c r="AD589">
        <v>466</v>
      </c>
      <c r="AE589">
        <v>0.26</v>
      </c>
      <c r="AF589">
        <v>1.38</v>
      </c>
      <c r="AH589">
        <v>0.11</v>
      </c>
    </row>
    <row r="590" spans="1:41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>
        <v>7.66</v>
      </c>
      <c r="N590" t="s">
        <v>675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>
        <v>66</v>
      </c>
      <c r="AA590">
        <v>420</v>
      </c>
      <c r="AB590">
        <v>1955</v>
      </c>
      <c r="AC590">
        <v>60451</v>
      </c>
      <c r="AD590">
        <v>622</v>
      </c>
      <c r="AE590">
        <v>0.3</v>
      </c>
      <c r="AF590">
        <v>1.53</v>
      </c>
      <c r="AH590">
        <v>0.12</v>
      </c>
    </row>
    <row r="591" spans="1:41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>
        <v>1.89</v>
      </c>
      <c r="N591" t="s">
        <v>675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>
        <v>172</v>
      </c>
      <c r="AA591">
        <v>315</v>
      </c>
      <c r="AB591">
        <v>2013</v>
      </c>
      <c r="AC591">
        <v>67825</v>
      </c>
      <c r="AD591">
        <v>606</v>
      </c>
      <c r="AE591">
        <v>0.3</v>
      </c>
      <c r="AF591">
        <v>1.53</v>
      </c>
      <c r="AH591">
        <v>0.1</v>
      </c>
    </row>
    <row r="592" spans="1:41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>
        <v>2.8055400000000001</v>
      </c>
      <c r="N592" t="s">
        <v>675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>
        <v>0.61799999999999999</v>
      </c>
      <c r="AA592">
        <v>1.4750000000000001</v>
      </c>
      <c r="AB592">
        <v>2046.400024</v>
      </c>
      <c r="AC592">
        <v>39410.601560000003</v>
      </c>
      <c r="AD592">
        <v>373.46667480000002</v>
      </c>
      <c r="AE592">
        <v>0.34085972399999998</v>
      </c>
      <c r="AF592">
        <v>1.4887080989999999</v>
      </c>
      <c r="AG592">
        <v>0.96355199800000002</v>
      </c>
      <c r="AH592">
        <v>0.125221998</v>
      </c>
      <c r="AI592">
        <v>1.517078996</v>
      </c>
      <c r="AJ592">
        <v>0.520916661</v>
      </c>
      <c r="AK592">
        <v>0.110409997</v>
      </c>
      <c r="AL592">
        <v>99.540300000000002</v>
      </c>
      <c r="AM592">
        <v>2.1066205500000001</v>
      </c>
      <c r="AN592">
        <v>0.84543102999999997</v>
      </c>
      <c r="AO592">
        <v>0.44801646499999997</v>
      </c>
    </row>
    <row r="593" spans="1:41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>
        <v>114</v>
      </c>
      <c r="N593" t="s">
        <v>675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>
        <v>0.99099999999999999</v>
      </c>
      <c r="AA593">
        <v>60.87</v>
      </c>
      <c r="AB593">
        <v>1911.3000489999999</v>
      </c>
      <c r="AC593">
        <v>52423.300779999998</v>
      </c>
      <c r="AD593">
        <v>581.94464159999995</v>
      </c>
      <c r="AE593">
        <v>0.29957119100000001</v>
      </c>
      <c r="AF593">
        <v>1.5250246620000001</v>
      </c>
      <c r="AG593">
        <v>3.4846007239999999</v>
      </c>
      <c r="AH593">
        <v>0.11693036399999999</v>
      </c>
      <c r="AI593">
        <v>6.382871239</v>
      </c>
      <c r="AJ593">
        <v>1.8371218739999999</v>
      </c>
      <c r="AK593">
        <v>0.26628853899999999</v>
      </c>
      <c r="AL593">
        <v>100</v>
      </c>
      <c r="AM593">
        <v>-0.79451282099999998</v>
      </c>
      <c r="AN593">
        <v>7.0517165000000007E-2</v>
      </c>
      <c r="AO593">
        <v>2.0569048510000001</v>
      </c>
    </row>
    <row r="594" spans="1:41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>
        <v>2.03931</v>
      </c>
      <c r="N594" t="s">
        <v>675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>
        <v>15.497999999999999</v>
      </c>
      <c r="AA594">
        <v>21.885999999999999</v>
      </c>
      <c r="AB594">
        <v>2097.1000979999999</v>
      </c>
      <c r="AC594">
        <v>53522.898439999997</v>
      </c>
      <c r="AD594">
        <v>520.93334960000004</v>
      </c>
      <c r="AE594">
        <v>0.30099999900000002</v>
      </c>
      <c r="AF594">
        <v>1.5299999710000001</v>
      </c>
      <c r="AG594">
        <v>4.7792618679999999</v>
      </c>
      <c r="AH594">
        <v>0.112447324</v>
      </c>
      <c r="AI594">
        <v>13.40893449</v>
      </c>
      <c r="AJ594">
        <v>1.9559999699999999</v>
      </c>
      <c r="AK594">
        <v>0.92329228799999996</v>
      </c>
      <c r="AL594">
        <v>100</v>
      </c>
      <c r="AM594">
        <v>-0.775739768</v>
      </c>
      <c r="AN594">
        <v>5.0933526999999999E-2</v>
      </c>
      <c r="AO594">
        <v>0.30948324900000002</v>
      </c>
    </row>
    <row r="595" spans="1:41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>
        <v>1045.3399999999999</v>
      </c>
      <c r="N595" t="s">
        <v>675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>
        <v>8.1349999999999998</v>
      </c>
      <c r="AA595">
        <v>116.40300000000001</v>
      </c>
      <c r="AB595">
        <v>2250.3999020000001</v>
      </c>
      <c r="AC595">
        <v>41044.199220000002</v>
      </c>
      <c r="AD595">
        <v>531.05575999999996</v>
      </c>
      <c r="AE595">
        <v>0.278053675</v>
      </c>
      <c r="AF595">
        <v>1.491536583</v>
      </c>
      <c r="AG595">
        <v>3.3735153900000001</v>
      </c>
      <c r="AH595">
        <v>8.4388469999999993E-2</v>
      </c>
      <c r="AI595">
        <v>5.308025013</v>
      </c>
      <c r="AJ595">
        <v>2.3317597650000002</v>
      </c>
      <c r="AK595">
        <v>0.27938957599999997</v>
      </c>
      <c r="AL595">
        <v>100</v>
      </c>
      <c r="AM595">
        <v>-5.9433039E-2</v>
      </c>
      <c r="AN595">
        <v>0.17778297000000001</v>
      </c>
      <c r="AO595">
        <v>3.0192575690000001</v>
      </c>
    </row>
    <row r="596" spans="1:41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>
        <v>0.43201699999999998</v>
      </c>
      <c r="N596" t="s">
        <v>675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>
        <v>32.609000000000002</v>
      </c>
      <c r="AA596">
        <v>16.018000000000001</v>
      </c>
      <c r="AB596">
        <v>2023.6999510000001</v>
      </c>
      <c r="AC596">
        <v>67547.203129999994</v>
      </c>
      <c r="AD596">
        <v>614</v>
      </c>
      <c r="AE596">
        <v>0.30099999900000002</v>
      </c>
      <c r="AF596">
        <v>1.5299999710000001</v>
      </c>
      <c r="AG596">
        <v>18.291378129999998</v>
      </c>
      <c r="AH596">
        <v>0.116447223</v>
      </c>
      <c r="AI596">
        <v>6.065782102</v>
      </c>
      <c r="AJ596">
        <v>1.9559999699999999</v>
      </c>
      <c r="AK596">
        <v>9.8243611999999994E-2</v>
      </c>
      <c r="AL596">
        <v>100</v>
      </c>
      <c r="AM596">
        <v>-0.71959897900000003</v>
      </c>
      <c r="AN596">
        <v>2.9278889999999999E-3</v>
      </c>
      <c r="AO596">
        <v>-0.36449916300000001</v>
      </c>
    </row>
    <row r="597" spans="1:41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>
        <v>14.156700000000001</v>
      </c>
      <c r="N597" t="s">
        <v>675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>
        <v>14.327</v>
      </c>
      <c r="AA597">
        <v>42.613999999999997</v>
      </c>
      <c r="AB597">
        <v>2071.1000979999999</v>
      </c>
      <c r="AC597">
        <v>57835.199220000002</v>
      </c>
      <c r="AD597">
        <v>543.18000080000002</v>
      </c>
      <c r="AE597">
        <v>0.30099999900000002</v>
      </c>
      <c r="AF597">
        <v>1.529971792</v>
      </c>
      <c r="AG597">
        <v>3.6540895770000001</v>
      </c>
      <c r="AH597">
        <v>0.11376942399999999</v>
      </c>
      <c r="AI597">
        <v>10.30853145</v>
      </c>
      <c r="AJ597">
        <v>1.9559999699999999</v>
      </c>
      <c r="AK597">
        <v>0.65898186299999995</v>
      </c>
      <c r="AL597">
        <v>100</v>
      </c>
      <c r="AM597">
        <v>-0.78116771900000004</v>
      </c>
      <c r="AN597">
        <v>4.8412888000000001E-2</v>
      </c>
      <c r="AO597">
        <v>1.150962029</v>
      </c>
    </row>
    <row r="598" spans="1:41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>
        <v>127.086</v>
      </c>
      <c r="N598" t="s">
        <v>675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>
        <v>15.257999999999999</v>
      </c>
      <c r="AA598">
        <v>107.845</v>
      </c>
      <c r="AB598">
        <v>2276.1999510000001</v>
      </c>
      <c r="AC598">
        <v>36066.699220000002</v>
      </c>
      <c r="AD598">
        <v>558.8658782</v>
      </c>
      <c r="AE598">
        <v>0.28351471499999997</v>
      </c>
      <c r="AF598">
        <v>1.528403513</v>
      </c>
      <c r="AG598">
        <v>5.3106671729999997</v>
      </c>
      <c r="AH598">
        <v>4.2949551000000002E-2</v>
      </c>
      <c r="AI598">
        <v>2.5722281819999999</v>
      </c>
      <c r="AJ598">
        <v>3.2120169359999999</v>
      </c>
      <c r="AK598">
        <v>9.0161540999999998E-2</v>
      </c>
      <c r="AL598">
        <v>100</v>
      </c>
      <c r="AM598">
        <v>1.7394699999999999E-2</v>
      </c>
      <c r="AN598">
        <v>0.10695122</v>
      </c>
      <c r="AO598">
        <v>2.1040977110000001</v>
      </c>
    </row>
    <row r="599" spans="1:41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>
        <v>9.1316799999999994</v>
      </c>
      <c r="N599" t="s">
        <v>675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>
        <v>11.831</v>
      </c>
      <c r="AA599">
        <v>35.399000000000001</v>
      </c>
      <c r="AB599">
        <v>2160.3000489999999</v>
      </c>
      <c r="AC599">
        <v>50244.398439999997</v>
      </c>
      <c r="AD599">
        <v>531.43748089999997</v>
      </c>
      <c r="AE599">
        <v>0.30056044500000001</v>
      </c>
      <c r="AF599">
        <v>1.5281083550000001</v>
      </c>
      <c r="AG599">
        <v>4.5446195530000004</v>
      </c>
      <c r="AH599">
        <v>0.123179122</v>
      </c>
      <c r="AI599">
        <v>10.828190709999999</v>
      </c>
      <c r="AJ599">
        <v>1.9559999699999999</v>
      </c>
      <c r="AK599">
        <v>0.62662501199999998</v>
      </c>
      <c r="AL599">
        <v>100</v>
      </c>
      <c r="AM599">
        <v>-0.870427167</v>
      </c>
      <c r="AN599">
        <v>6.9753447999999996E-2</v>
      </c>
      <c r="AO599">
        <v>0.96055068399999999</v>
      </c>
    </row>
    <row r="600" spans="1:41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>
        <v>0.89330600000000004</v>
      </c>
      <c r="N600" t="s">
        <v>675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>
        <v>29.286000000000001</v>
      </c>
      <c r="AA600">
        <v>19.341000000000001</v>
      </c>
      <c r="AB600">
        <v>2012.5</v>
      </c>
      <c r="AC600">
        <v>67825.398440000004</v>
      </c>
      <c r="AD600">
        <v>614.63336179999999</v>
      </c>
      <c r="AE600">
        <v>0.30099999900000002</v>
      </c>
      <c r="AF600">
        <v>1.5299999710000001</v>
      </c>
      <c r="AG600">
        <v>22.366740230000001</v>
      </c>
      <c r="AH600">
        <v>0.105870271</v>
      </c>
      <c r="AI600">
        <v>4.8036288059999999</v>
      </c>
      <c r="AJ600">
        <v>1.9559999699999999</v>
      </c>
      <c r="AK600">
        <v>0.111416766</v>
      </c>
      <c r="AL600">
        <v>100</v>
      </c>
      <c r="AM600">
        <v>-0.91490022999999998</v>
      </c>
      <c r="AN600">
        <v>2.4791349999999999E-3</v>
      </c>
      <c r="AO600">
        <v>-4.8999749000000002E-2</v>
      </c>
    </row>
    <row r="601" spans="1:41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>
        <v>7.4460600000000001</v>
      </c>
      <c r="N601" t="s">
        <v>675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>
        <v>0.67600000000000005</v>
      </c>
      <c r="AA601">
        <v>1.087</v>
      </c>
      <c r="AB601">
        <v>2046.400024</v>
      </c>
      <c r="AC601">
        <v>39410.601560000003</v>
      </c>
      <c r="AD601">
        <v>376.42381499999999</v>
      </c>
      <c r="AE601">
        <v>0.39584802499999999</v>
      </c>
      <c r="AF601">
        <v>1.4789826180000001</v>
      </c>
      <c r="AG601">
        <v>0.96355199800000002</v>
      </c>
      <c r="AH601">
        <v>0.125221998</v>
      </c>
      <c r="AI601">
        <v>1.517078996</v>
      </c>
      <c r="AJ601">
        <v>0.49000000999999999</v>
      </c>
      <c r="AK601">
        <v>0.110409997</v>
      </c>
      <c r="AL601">
        <v>58.3202</v>
      </c>
      <c r="AM601">
        <v>2.1066205500000001</v>
      </c>
      <c r="AN601">
        <v>0.84543102999999997</v>
      </c>
      <c r="AO601">
        <v>0.87192653099999995</v>
      </c>
    </row>
    <row r="602" spans="1:41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>
        <v>16.628900000000002</v>
      </c>
      <c r="N602" t="s">
        <v>675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>
        <v>6.7069999999999999</v>
      </c>
      <c r="AA602">
        <v>52.488999999999997</v>
      </c>
      <c r="AB602">
        <v>2048.1000979999999</v>
      </c>
      <c r="AC602">
        <v>55008.398439999997</v>
      </c>
      <c r="AD602">
        <v>546.01960310000004</v>
      </c>
      <c r="AE602">
        <v>0.30099999900000002</v>
      </c>
      <c r="AF602">
        <v>1.5299988090000001</v>
      </c>
      <c r="AG602">
        <v>2.6634985169999998</v>
      </c>
      <c r="AH602">
        <v>0.119314112</v>
      </c>
      <c r="AI602">
        <v>6.7736944650000002</v>
      </c>
      <c r="AJ602">
        <v>1.9559999699999999</v>
      </c>
      <c r="AK602">
        <v>0.324389504</v>
      </c>
      <c r="AL602">
        <v>100</v>
      </c>
      <c r="AM602">
        <v>-0.84035326300000002</v>
      </c>
      <c r="AN602">
        <v>5.0484959000000003E-2</v>
      </c>
      <c r="AO602">
        <v>1.2208635219999999</v>
      </c>
    </row>
    <row r="603" spans="1:41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>
        <v>18.1248</v>
      </c>
      <c r="N603" t="s">
        <v>675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>
        <v>17.649000000000001</v>
      </c>
      <c r="AA603">
        <v>40.923000000000002</v>
      </c>
      <c r="AB603">
        <v>2264.8000489999999</v>
      </c>
      <c r="AC603">
        <v>35805.5</v>
      </c>
      <c r="AD603">
        <v>502.28888790000002</v>
      </c>
      <c r="AE603">
        <v>0.27385393699999999</v>
      </c>
      <c r="AF603">
        <v>1.4133708009999999</v>
      </c>
      <c r="AG603">
        <v>5.2709512949999997</v>
      </c>
      <c r="AH603">
        <v>0.11381530199999999</v>
      </c>
      <c r="AI603">
        <v>14.39958596</v>
      </c>
      <c r="AJ603">
        <v>0.60978949999999998</v>
      </c>
      <c r="AK603">
        <v>1.032838452</v>
      </c>
      <c r="AL603">
        <v>100</v>
      </c>
      <c r="AM603">
        <v>-0.200117509</v>
      </c>
      <c r="AN603">
        <v>0.20299214900000001</v>
      </c>
      <c r="AO603">
        <v>1.258273223</v>
      </c>
    </row>
    <row r="604" spans="1:41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>
        <v>7.2718600000000002</v>
      </c>
      <c r="N604" t="s">
        <v>675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>
        <v>6.1749999999999998</v>
      </c>
      <c r="AA604">
        <v>40.905000000000001</v>
      </c>
      <c r="AB604">
        <v>1954.6999510000001</v>
      </c>
      <c r="AC604">
        <v>60451.300779999998</v>
      </c>
      <c r="AD604">
        <v>635.98572650000006</v>
      </c>
      <c r="AE604">
        <v>0.30133722200000002</v>
      </c>
      <c r="AF604">
        <v>1.5304031149999999</v>
      </c>
      <c r="AG604">
        <v>14.733860549999999</v>
      </c>
      <c r="AH604">
        <v>0.117840531</v>
      </c>
      <c r="AI604">
        <v>6.591809853</v>
      </c>
      <c r="AJ604">
        <v>1.8326896290000001</v>
      </c>
      <c r="AK604">
        <v>0.213544502</v>
      </c>
      <c r="AL604">
        <v>100</v>
      </c>
      <c r="AM604">
        <v>-0.70408272299999997</v>
      </c>
      <c r="AN604">
        <v>3.3532155000000001E-2</v>
      </c>
      <c r="AO604">
        <v>0.86164550900000003</v>
      </c>
    </row>
    <row r="605" spans="1:41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>
        <v>1.2847999999999999</v>
      </c>
      <c r="N605" t="s">
        <v>675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>
        <v>18.707000000000001</v>
      </c>
      <c r="AA605">
        <v>22.495000000000001</v>
      </c>
      <c r="AB605">
        <v>2043.900024</v>
      </c>
      <c r="AC605">
        <v>55283.601560000003</v>
      </c>
      <c r="AD605">
        <v>527.29998780000005</v>
      </c>
      <c r="AE605">
        <v>0.30099999900000002</v>
      </c>
      <c r="AF605">
        <v>1.5299999710000001</v>
      </c>
      <c r="AG605">
        <v>3.1223609450000001</v>
      </c>
      <c r="AH605">
        <v>0.13397200400000001</v>
      </c>
      <c r="AI605">
        <v>5.2178778650000002</v>
      </c>
      <c r="AJ605">
        <v>1.9559999699999999</v>
      </c>
      <c r="AK605">
        <v>7.5320996000000001E-2</v>
      </c>
      <c r="AL605">
        <v>100</v>
      </c>
      <c r="AM605">
        <v>-1.0286823510000001</v>
      </c>
      <c r="AN605">
        <v>6.7110002000000002E-2</v>
      </c>
      <c r="AO605">
        <v>0.108835528</v>
      </c>
    </row>
    <row r="606" spans="1:41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>
        <v>121.03400000000001</v>
      </c>
      <c r="N606" t="s">
        <v>675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>
        <v>1.056</v>
      </c>
      <c r="AA606">
        <v>58.14</v>
      </c>
      <c r="AB606">
        <v>1945.3000489999999</v>
      </c>
      <c r="AC606">
        <v>46858.5</v>
      </c>
      <c r="AD606">
        <v>521.42416030000004</v>
      </c>
      <c r="AE606">
        <v>0.30095009</v>
      </c>
      <c r="AF606">
        <v>1.5234804310000001</v>
      </c>
      <c r="AG606">
        <v>3.8312582609999999</v>
      </c>
      <c r="AH606">
        <v>0.123038578</v>
      </c>
      <c r="AI606">
        <v>7.2698935640000002</v>
      </c>
      <c r="AJ606">
        <v>1.824390169</v>
      </c>
      <c r="AK606">
        <v>0.35009886200000001</v>
      </c>
      <c r="AL606">
        <v>100</v>
      </c>
      <c r="AM606">
        <v>-0.691703607</v>
      </c>
      <c r="AN606">
        <v>0.116578181</v>
      </c>
      <c r="AO606">
        <v>2.082907386</v>
      </c>
    </row>
    <row r="607" spans="1:41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>
        <v>10.507300000000001</v>
      </c>
      <c r="N607" t="s">
        <v>675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>
        <v>1.458</v>
      </c>
      <c r="AA607">
        <v>39.219000000000001</v>
      </c>
      <c r="AB607">
        <v>1989.1999510000001</v>
      </c>
      <c r="AC607">
        <v>47518.199220000002</v>
      </c>
      <c r="AD607">
        <v>453.10000309999998</v>
      </c>
      <c r="AE607">
        <v>0.29560978700000001</v>
      </c>
      <c r="AF607">
        <v>1.51925986</v>
      </c>
      <c r="AG607">
        <v>8.4136500709999993</v>
      </c>
      <c r="AH607">
        <v>0.120913725</v>
      </c>
      <c r="AI607">
        <v>3.7386529990000001</v>
      </c>
      <c r="AJ607">
        <v>1.3723695410000001</v>
      </c>
      <c r="AK607">
        <v>9.8341319999999996E-2</v>
      </c>
      <c r="AL607">
        <v>100</v>
      </c>
      <c r="AM607">
        <v>-5.8832777000000003E-2</v>
      </c>
      <c r="AN607">
        <v>0.28428881099999997</v>
      </c>
      <c r="AO607">
        <v>1.021491132</v>
      </c>
    </row>
    <row r="608" spans="1:41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>
        <v>202.96299999999999</v>
      </c>
      <c r="N608" t="s">
        <v>675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>
        <v>11.311</v>
      </c>
      <c r="AA608">
        <v>78.286000000000001</v>
      </c>
      <c r="AB608">
        <v>2269</v>
      </c>
      <c r="AC608">
        <v>38373.5</v>
      </c>
      <c r="AD608">
        <v>471.03793200000001</v>
      </c>
      <c r="AE608">
        <v>0.27435657800000002</v>
      </c>
      <c r="AF608">
        <v>1.444031576</v>
      </c>
      <c r="AG608">
        <v>2.989490628</v>
      </c>
      <c r="AH608">
        <v>0.111676424</v>
      </c>
      <c r="AI608">
        <v>7.7985684429999997</v>
      </c>
      <c r="AJ608">
        <v>1.3813712</v>
      </c>
      <c r="AK608">
        <v>0.50083858599999997</v>
      </c>
      <c r="AL608">
        <v>100</v>
      </c>
      <c r="AM608">
        <v>0.34390004800000001</v>
      </c>
      <c r="AN608">
        <v>0.33275244599999998</v>
      </c>
      <c r="AO608">
        <v>2.3074168739999998</v>
      </c>
    </row>
    <row r="609" spans="1:41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>
        <v>14.147500000000001</v>
      </c>
      <c r="N609" t="s">
        <v>675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>
        <v>0.94299999999999995</v>
      </c>
      <c r="AA609">
        <v>36.94</v>
      </c>
      <c r="AB609">
        <v>1943.1999510000001</v>
      </c>
      <c r="AC609">
        <v>57795.601560000003</v>
      </c>
      <c r="AD609">
        <v>593.45952499999999</v>
      </c>
      <c r="AE609">
        <v>0.29906711499999999</v>
      </c>
      <c r="AF609">
        <v>1.5261652999999999</v>
      </c>
      <c r="AG609">
        <v>4.2675251779999996</v>
      </c>
      <c r="AH609">
        <v>0.14617614600000001</v>
      </c>
      <c r="AI609">
        <v>6.3743052320000002</v>
      </c>
      <c r="AJ609">
        <v>1.7289106869999999</v>
      </c>
      <c r="AK609">
        <v>7.1991665999999996E-2</v>
      </c>
      <c r="AL609">
        <v>100</v>
      </c>
      <c r="AM609">
        <v>1.1593564000000001E-2</v>
      </c>
      <c r="AN609">
        <v>0.18143915499999999</v>
      </c>
      <c r="AO609">
        <v>1.150679703</v>
      </c>
    </row>
    <row r="610" spans="1:41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>
        <v>20.9709</v>
      </c>
      <c r="N610" t="s">
        <v>675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>
        <v>0.30399999999999999</v>
      </c>
      <c r="AA610">
        <v>40.898000000000003</v>
      </c>
      <c r="AB610">
        <v>1999.099976</v>
      </c>
      <c r="AC610">
        <v>42593.199220000002</v>
      </c>
      <c r="AD610">
        <v>443.57222239999999</v>
      </c>
      <c r="AE610">
        <v>0.29385160199999999</v>
      </c>
      <c r="AF610">
        <v>1.515476708</v>
      </c>
      <c r="AG610">
        <v>6.0916950710000002</v>
      </c>
      <c r="AH610">
        <v>0.12719708399999999</v>
      </c>
      <c r="AI610">
        <v>3.8352394159999998</v>
      </c>
      <c r="AJ610">
        <v>1.3063448040000001</v>
      </c>
      <c r="AK610">
        <v>9.5858293999999997E-2</v>
      </c>
      <c r="AL610">
        <v>100</v>
      </c>
      <c r="AM610">
        <v>0.42674441699999999</v>
      </c>
      <c r="AN610">
        <v>0.38734497800000001</v>
      </c>
      <c r="AO610">
        <v>1.321617069</v>
      </c>
    </row>
    <row r="611" spans="1:41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>
        <v>40.403599999999997</v>
      </c>
      <c r="N611" t="s">
        <v>675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>
        <v>15.17</v>
      </c>
      <c r="AA611">
        <v>36.024999999999999</v>
      </c>
      <c r="AB611">
        <v>2282.6000979999999</v>
      </c>
      <c r="AC611">
        <v>35398.699220000002</v>
      </c>
      <c r="AD611">
        <v>464.47999729999998</v>
      </c>
      <c r="AE611">
        <v>0.26857847800000001</v>
      </c>
      <c r="AF611">
        <v>1.400419034</v>
      </c>
      <c r="AG611">
        <v>5.447802952</v>
      </c>
      <c r="AH611">
        <v>0.11642324</v>
      </c>
      <c r="AI611">
        <v>14.42438153</v>
      </c>
      <c r="AJ611">
        <v>0.55112793100000002</v>
      </c>
      <c r="AK611">
        <v>0.980132691</v>
      </c>
      <c r="AL611">
        <v>100</v>
      </c>
      <c r="AM611">
        <v>-7.0191466999999994E-2</v>
      </c>
      <c r="AN611">
        <v>0.22236613599999999</v>
      </c>
      <c r="AO611">
        <v>1.6064200630000001</v>
      </c>
    </row>
    <row r="612" spans="1:41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>
        <v>2.3720400000000001</v>
      </c>
      <c r="N612" t="s">
        <v>675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>
        <v>5.2009999999999996</v>
      </c>
      <c r="AA612">
        <v>30.757999999999999</v>
      </c>
      <c r="AB612">
        <v>2112.5</v>
      </c>
      <c r="AC612">
        <v>47711.898439999997</v>
      </c>
      <c r="AD612">
        <v>436.66665649999999</v>
      </c>
      <c r="AE612">
        <v>0.30099999900000002</v>
      </c>
      <c r="AF612">
        <v>1.5315711759999999</v>
      </c>
      <c r="AG612">
        <v>4.6587879140000004</v>
      </c>
      <c r="AH612">
        <v>0.12254322400000001</v>
      </c>
      <c r="AI612">
        <v>11.21523668</v>
      </c>
      <c r="AJ612">
        <v>1.9559999699999999</v>
      </c>
      <c r="AK612">
        <v>0.659415631</v>
      </c>
      <c r="AL612">
        <v>100</v>
      </c>
      <c r="AM612">
        <v>-0.902105834</v>
      </c>
      <c r="AN612">
        <v>6.1081521E-2</v>
      </c>
      <c r="AO612">
        <v>0.37512200800000001</v>
      </c>
    </row>
    <row r="613" spans="1:41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>
        <v>3.5192700000000001</v>
      </c>
      <c r="N613" t="s">
        <v>675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>
        <v>2.2050000000000001</v>
      </c>
      <c r="AA613">
        <v>69.168000000000006</v>
      </c>
      <c r="AB613">
        <v>2124.8999020000001</v>
      </c>
      <c r="AC613">
        <v>42243.101560000003</v>
      </c>
      <c r="AD613">
        <v>486.04001460000001</v>
      </c>
      <c r="AE613">
        <v>0.29975559200000002</v>
      </c>
      <c r="AF613">
        <v>1.525161982</v>
      </c>
      <c r="AG613">
        <v>1.1785915</v>
      </c>
      <c r="AH613">
        <v>0.118445801</v>
      </c>
      <c r="AI613">
        <v>3.2124019439999998</v>
      </c>
      <c r="AJ613">
        <v>1.8557999730000001</v>
      </c>
      <c r="AK613">
        <v>9.4123765999999998E-2</v>
      </c>
      <c r="AL613">
        <v>100</v>
      </c>
      <c r="AM613">
        <v>-0.21427178499999999</v>
      </c>
      <c r="AN613">
        <v>0.20058300700000001</v>
      </c>
      <c r="AO613">
        <v>0.54645258699999999</v>
      </c>
    </row>
    <row r="614" spans="1:41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697</v>
      </c>
    </row>
    <row r="615" spans="1:41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670</v>
      </c>
    </row>
    <row r="616" spans="1:41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698</v>
      </c>
    </row>
    <row r="625" spans="1:11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713</v>
      </c>
    </row>
    <row r="631" spans="1:11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698</v>
      </c>
    </row>
    <row r="632" spans="1:11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703</v>
      </c>
    </row>
    <row r="633" spans="1:11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713</v>
      </c>
    </row>
    <row r="638" spans="1:11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687</v>
      </c>
    </row>
    <row r="639" spans="1:11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672</v>
      </c>
    </row>
    <row r="644" spans="1:11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670</v>
      </c>
    </row>
    <row r="649" spans="1:11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669</v>
      </c>
    </row>
    <row r="653" spans="1:11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672</v>
      </c>
    </row>
    <row r="658" spans="1:11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672</v>
      </c>
    </row>
  </sheetData>
  <autoFilter ref="A1:AP659"/>
  <conditionalFormatting sqref="A2:A659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9"/>
  <sheetViews>
    <sheetView workbookViewId="0">
      <selection activeCell="J6" sqref="J6"/>
    </sheetView>
  </sheetViews>
  <sheetFormatPr defaultRowHeight="15" x14ac:dyDescent="0.25"/>
  <sheetData>
    <row r="1" spans="1:43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771</v>
      </c>
      <c r="L1" t="s">
        <v>649</v>
      </c>
      <c r="M1" t="s">
        <v>644</v>
      </c>
      <c r="N1" t="s">
        <v>645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651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 t="s">
        <v>675</v>
      </c>
      <c r="N2">
        <v>47.6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 t="s">
        <v>675</v>
      </c>
      <c r="AA2">
        <v>17</v>
      </c>
      <c r="AB2">
        <v>694</v>
      </c>
      <c r="AC2">
        <v>1809</v>
      </c>
      <c r="AD2">
        <v>66997</v>
      </c>
      <c r="AE2">
        <v>1247</v>
      </c>
      <c r="AF2">
        <v>0.2</v>
      </c>
      <c r="AG2">
        <v>1.46</v>
      </c>
      <c r="AH2">
        <v>3.6</v>
      </c>
      <c r="AI2">
        <v>0.12</v>
      </c>
      <c r="AJ2">
        <v>8.9700000000000006</v>
      </c>
      <c r="AK2">
        <v>4.01</v>
      </c>
      <c r="AL2">
        <v>1</v>
      </c>
      <c r="AM2">
        <v>100</v>
      </c>
      <c r="AN2">
        <v>-0.76</v>
      </c>
      <c r="AO2">
        <v>0.05</v>
      </c>
      <c r="AP2">
        <v>1.68</v>
      </c>
    </row>
    <row r="3" spans="1:43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 t="s">
        <v>675</v>
      </c>
      <c r="N3">
        <v>29.17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 t="s">
        <v>675</v>
      </c>
      <c r="AA3">
        <v>50</v>
      </c>
      <c r="AB3">
        <v>661</v>
      </c>
      <c r="AC3">
        <v>1922</v>
      </c>
      <c r="AD3">
        <v>77491</v>
      </c>
      <c r="AE3">
        <v>1273</v>
      </c>
      <c r="AF3">
        <v>0.19</v>
      </c>
      <c r="AG3">
        <v>1.46</v>
      </c>
      <c r="AH3">
        <v>2.83</v>
      </c>
      <c r="AI3">
        <v>0.13</v>
      </c>
      <c r="AJ3">
        <v>6.85</v>
      </c>
      <c r="AK3">
        <v>4.47</v>
      </c>
      <c r="AL3">
        <v>1.07</v>
      </c>
      <c r="AM3">
        <v>100</v>
      </c>
      <c r="AN3">
        <v>-0.75</v>
      </c>
      <c r="AO3">
        <v>0.04</v>
      </c>
      <c r="AP3">
        <v>1.46</v>
      </c>
    </row>
    <row r="4" spans="1:43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 t="s">
        <v>675</v>
      </c>
      <c r="N4">
        <v>24.04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 t="s">
        <v>675</v>
      </c>
      <c r="AA4">
        <v>76</v>
      </c>
      <c r="AB4">
        <v>636</v>
      </c>
      <c r="AC4">
        <v>1922</v>
      </c>
      <c r="AD4">
        <v>76950</v>
      </c>
      <c r="AE4">
        <v>1291</v>
      </c>
      <c r="AF4">
        <v>0.19</v>
      </c>
      <c r="AG4">
        <v>1.46</v>
      </c>
      <c r="AH4">
        <v>2.15</v>
      </c>
      <c r="AI4">
        <v>0.13</v>
      </c>
      <c r="AJ4">
        <v>4.72</v>
      </c>
      <c r="AK4">
        <v>4.59</v>
      </c>
      <c r="AL4">
        <v>1.03</v>
      </c>
      <c r="AM4">
        <v>100</v>
      </c>
      <c r="AN4">
        <v>-0.75</v>
      </c>
      <c r="AO4">
        <v>0.04</v>
      </c>
      <c r="AP4">
        <v>1.38</v>
      </c>
    </row>
    <row r="5" spans="1:43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 t="s">
        <v>675</v>
      </c>
      <c r="N5">
        <v>6.6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 t="s">
        <v>675</v>
      </c>
      <c r="AA5">
        <v>87</v>
      </c>
      <c r="AB5">
        <v>451</v>
      </c>
      <c r="AC5">
        <v>1922</v>
      </c>
      <c r="AD5">
        <v>77491</v>
      </c>
      <c r="AE5">
        <v>1251</v>
      </c>
      <c r="AF5">
        <v>0.2</v>
      </c>
      <c r="AG5">
        <v>1.46</v>
      </c>
      <c r="AH5">
        <v>6.09</v>
      </c>
      <c r="AI5">
        <v>0.11</v>
      </c>
      <c r="AJ5">
        <v>16.97</v>
      </c>
      <c r="AK5">
        <v>3.86</v>
      </c>
      <c r="AL5">
        <v>1.26</v>
      </c>
      <c r="AM5">
        <v>100</v>
      </c>
      <c r="AN5">
        <v>-0.77</v>
      </c>
      <c r="AO5">
        <v>0.05</v>
      </c>
      <c r="AP5">
        <v>0.82</v>
      </c>
    </row>
    <row r="6" spans="1:43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 t="s">
        <v>675</v>
      </c>
      <c r="N6">
        <v>3.64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 t="s">
        <v>675</v>
      </c>
      <c r="AA6">
        <v>154</v>
      </c>
      <c r="AB6">
        <v>384</v>
      </c>
      <c r="AC6">
        <v>1922</v>
      </c>
      <c r="AD6">
        <v>77491</v>
      </c>
      <c r="AE6">
        <v>1248</v>
      </c>
      <c r="AF6">
        <v>0.2</v>
      </c>
      <c r="AG6">
        <v>1.46</v>
      </c>
      <c r="AH6">
        <v>5.92</v>
      </c>
      <c r="AI6">
        <v>0.11</v>
      </c>
      <c r="AJ6">
        <v>16.420000000000002</v>
      </c>
      <c r="AK6">
        <v>4.04</v>
      </c>
      <c r="AL6">
        <v>1.25</v>
      </c>
      <c r="AM6">
        <v>100</v>
      </c>
      <c r="AN6">
        <v>-0.77</v>
      </c>
      <c r="AO6">
        <v>0.05</v>
      </c>
      <c r="AP6">
        <v>0.56000000000000005</v>
      </c>
    </row>
    <row r="7" spans="1:43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 t="s">
        <v>675</v>
      </c>
      <c r="N7">
        <v>2.76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 t="s">
        <v>675</v>
      </c>
      <c r="AA7">
        <v>175</v>
      </c>
      <c r="AB7">
        <v>363</v>
      </c>
      <c r="AC7">
        <v>2060</v>
      </c>
      <c r="AD7">
        <v>88759</v>
      </c>
      <c r="AE7">
        <v>1280</v>
      </c>
      <c r="AF7">
        <v>0.2</v>
      </c>
      <c r="AG7">
        <v>1.46</v>
      </c>
      <c r="AH7">
        <v>5.8</v>
      </c>
      <c r="AI7">
        <v>0.11</v>
      </c>
      <c r="AJ7">
        <v>16.04</v>
      </c>
      <c r="AK7">
        <v>4.0599999999999996</v>
      </c>
      <c r="AL7">
        <v>1.25</v>
      </c>
      <c r="AM7">
        <v>100</v>
      </c>
      <c r="AN7">
        <v>-0.77</v>
      </c>
      <c r="AO7">
        <v>0.05</v>
      </c>
      <c r="AP7">
        <v>0.44</v>
      </c>
    </row>
    <row r="8" spans="1:43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 t="s">
        <v>675</v>
      </c>
      <c r="N8">
        <v>2.02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 t="s">
        <v>675</v>
      </c>
      <c r="AA8">
        <v>374</v>
      </c>
      <c r="AB8">
        <v>326</v>
      </c>
      <c r="AC8">
        <v>2080</v>
      </c>
      <c r="AD8">
        <v>102490</v>
      </c>
      <c r="AE8">
        <v>1249</v>
      </c>
      <c r="AF8">
        <v>0.19</v>
      </c>
      <c r="AG8">
        <v>1.46</v>
      </c>
      <c r="AH8">
        <v>1.68</v>
      </c>
      <c r="AI8">
        <v>0.13</v>
      </c>
      <c r="AJ8">
        <v>3.25</v>
      </c>
      <c r="AK8">
        <v>4.71</v>
      </c>
      <c r="AL8">
        <v>1</v>
      </c>
      <c r="AM8">
        <v>100</v>
      </c>
      <c r="AN8">
        <v>-0.74</v>
      </c>
      <c r="AO8">
        <v>0.04</v>
      </c>
      <c r="AP8">
        <v>0.3</v>
      </c>
    </row>
    <row r="9" spans="1:43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 t="s">
        <v>675</v>
      </c>
      <c r="N9">
        <v>6.25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 t="s">
        <v>675</v>
      </c>
      <c r="AA9">
        <v>14</v>
      </c>
      <c r="AB9">
        <v>326</v>
      </c>
      <c r="AC9">
        <v>1842</v>
      </c>
      <c r="AD9">
        <v>72122</v>
      </c>
      <c r="AE9">
        <v>1286</v>
      </c>
      <c r="AF9">
        <v>0.25</v>
      </c>
      <c r="AG9">
        <v>1.5</v>
      </c>
      <c r="AH9">
        <v>1.78</v>
      </c>
      <c r="AI9">
        <v>0.14000000000000001</v>
      </c>
      <c r="AJ9">
        <v>1.49</v>
      </c>
      <c r="AK9">
        <v>2.2400000000000002</v>
      </c>
      <c r="AL9">
        <v>0.08</v>
      </c>
      <c r="AM9">
        <v>100</v>
      </c>
      <c r="AN9">
        <v>-0.81</v>
      </c>
      <c r="AO9">
        <v>0.06</v>
      </c>
      <c r="AP9">
        <v>0.8</v>
      </c>
    </row>
    <row r="10" spans="1:43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 t="s">
        <v>675</v>
      </c>
      <c r="N10">
        <v>1.48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 t="s">
        <v>675</v>
      </c>
      <c r="AA10">
        <v>506</v>
      </c>
      <c r="AB10">
        <v>205</v>
      </c>
      <c r="AC10">
        <v>1991</v>
      </c>
      <c r="AD10">
        <v>102262</v>
      </c>
      <c r="AE10">
        <v>1391</v>
      </c>
      <c r="AF10">
        <v>0.19</v>
      </c>
      <c r="AG10">
        <v>1.45</v>
      </c>
      <c r="AH10">
        <v>2.13</v>
      </c>
      <c r="AI10">
        <v>0.13</v>
      </c>
      <c r="AJ10">
        <v>4.67</v>
      </c>
      <c r="AK10">
        <v>3.83</v>
      </c>
      <c r="AL10">
        <v>1.03</v>
      </c>
      <c r="AM10">
        <v>100</v>
      </c>
      <c r="AN10">
        <v>-0.75</v>
      </c>
      <c r="AO10">
        <v>0.04</v>
      </c>
      <c r="AP10">
        <v>0.17</v>
      </c>
    </row>
    <row r="11" spans="1:43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 t="s">
        <v>675</v>
      </c>
      <c r="N11">
        <v>1.742820024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 t="s">
        <v>675</v>
      </c>
      <c r="AA11">
        <v>180.71</v>
      </c>
      <c r="AB11">
        <v>160.24</v>
      </c>
      <c r="AC11">
        <v>1986</v>
      </c>
      <c r="AD11">
        <v>80181</v>
      </c>
      <c r="AE11">
        <v>1263</v>
      </c>
      <c r="AF11">
        <v>0.28000000000000003</v>
      </c>
      <c r="AG11">
        <v>1.53</v>
      </c>
      <c r="AH11">
        <v>4.34</v>
      </c>
      <c r="AI11">
        <v>0.22</v>
      </c>
      <c r="AJ11">
        <v>7.19</v>
      </c>
      <c r="AK11">
        <v>1.85</v>
      </c>
      <c r="AL11">
        <v>0.05</v>
      </c>
      <c r="AM11">
        <v>100</v>
      </c>
      <c r="AN11">
        <v>-0.6</v>
      </c>
      <c r="AO11">
        <v>0.04</v>
      </c>
      <c r="AP11">
        <v>0.24</v>
      </c>
      <c r="AQ11" t="s">
        <v>29</v>
      </c>
    </row>
    <row r="12" spans="1:43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 t="s">
        <v>675</v>
      </c>
      <c r="N12">
        <v>153.80000000000001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 t="s">
        <v>675</v>
      </c>
      <c r="AA12">
        <v>12</v>
      </c>
      <c r="AB12">
        <v>832</v>
      </c>
      <c r="AC12">
        <v>1751</v>
      </c>
      <c r="AD12">
        <v>62156</v>
      </c>
      <c r="AE12">
        <v>1217</v>
      </c>
      <c r="AF12">
        <v>0.21</v>
      </c>
      <c r="AG12">
        <v>1.47</v>
      </c>
      <c r="AH12">
        <v>3.94</v>
      </c>
      <c r="AI12">
        <v>0.13</v>
      </c>
      <c r="AJ12">
        <v>9.16</v>
      </c>
      <c r="AK12">
        <v>3.74</v>
      </c>
      <c r="AL12">
        <v>0.72</v>
      </c>
      <c r="AM12">
        <v>100</v>
      </c>
      <c r="AN12">
        <v>-0.7</v>
      </c>
      <c r="AO12">
        <v>7.0000000000000007E-2</v>
      </c>
      <c r="AP12">
        <v>2.19</v>
      </c>
    </row>
    <row r="13" spans="1:43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 t="s">
        <v>675</v>
      </c>
      <c r="N13">
        <v>139.68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 t="s">
        <v>675</v>
      </c>
      <c r="AA13">
        <v>7</v>
      </c>
      <c r="AB13">
        <v>837</v>
      </c>
      <c r="AC13">
        <v>1809</v>
      </c>
      <c r="AD13">
        <v>66997</v>
      </c>
      <c r="AE13">
        <v>1215</v>
      </c>
      <c r="AF13">
        <v>0.2</v>
      </c>
      <c r="AG13">
        <v>1.47</v>
      </c>
      <c r="AH13">
        <v>4.17</v>
      </c>
      <c r="AI13">
        <v>0.13</v>
      </c>
      <c r="AJ13">
        <v>9.9600000000000009</v>
      </c>
      <c r="AK13">
        <v>3.89</v>
      </c>
      <c r="AL13">
        <v>0.78</v>
      </c>
      <c r="AM13">
        <v>100</v>
      </c>
      <c r="AN13">
        <v>-0.72</v>
      </c>
      <c r="AO13">
        <v>0.06</v>
      </c>
      <c r="AP13">
        <v>2.15</v>
      </c>
    </row>
    <row r="14" spans="1:43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 t="s">
        <v>675</v>
      </c>
      <c r="N14">
        <v>138.22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 t="s">
        <v>675</v>
      </c>
      <c r="AA14">
        <v>13</v>
      </c>
      <c r="AB14">
        <v>831</v>
      </c>
      <c r="AC14">
        <v>1809</v>
      </c>
      <c r="AD14">
        <v>66997</v>
      </c>
      <c r="AE14">
        <v>1216</v>
      </c>
      <c r="AF14">
        <v>0.2</v>
      </c>
      <c r="AG14">
        <v>1.47</v>
      </c>
      <c r="AH14">
        <v>4.1900000000000004</v>
      </c>
      <c r="AI14">
        <v>0.13</v>
      </c>
      <c r="AJ14">
        <v>10.02</v>
      </c>
      <c r="AK14">
        <v>3.89</v>
      </c>
      <c r="AL14">
        <v>0.79</v>
      </c>
      <c r="AM14">
        <v>100</v>
      </c>
      <c r="AN14">
        <v>-0.73</v>
      </c>
      <c r="AO14">
        <v>0.06</v>
      </c>
      <c r="AP14">
        <v>2.14</v>
      </c>
    </row>
    <row r="15" spans="1:43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 t="s">
        <v>675</v>
      </c>
      <c r="N15">
        <v>6.8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 t="s">
        <v>675</v>
      </c>
      <c r="AA15">
        <v>12</v>
      </c>
      <c r="AB15">
        <v>368</v>
      </c>
      <c r="AC15">
        <v>1809</v>
      </c>
      <c r="AD15">
        <v>66997</v>
      </c>
      <c r="AE15">
        <v>1379</v>
      </c>
      <c r="AF15">
        <v>0.24</v>
      </c>
      <c r="AG15">
        <v>1.48</v>
      </c>
      <c r="AH15">
        <v>4</v>
      </c>
      <c r="AI15">
        <v>0.12</v>
      </c>
      <c r="AJ15">
        <v>9.51</v>
      </c>
      <c r="AK15">
        <v>1.75</v>
      </c>
      <c r="AL15">
        <v>0.68</v>
      </c>
      <c r="AM15">
        <v>100</v>
      </c>
      <c r="AN15">
        <v>-0.7</v>
      </c>
      <c r="AO15">
        <v>0.08</v>
      </c>
      <c r="AP15">
        <v>0.83</v>
      </c>
    </row>
    <row r="16" spans="1:43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 t="s">
        <v>675</v>
      </c>
      <c r="N16">
        <v>121.45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 t="s">
        <v>675</v>
      </c>
      <c r="AA16">
        <v>24</v>
      </c>
      <c r="AB16">
        <v>820</v>
      </c>
      <c r="AC16">
        <v>1922</v>
      </c>
      <c r="AD16">
        <v>76950</v>
      </c>
      <c r="AE16">
        <v>1196</v>
      </c>
      <c r="AF16">
        <v>0.2</v>
      </c>
      <c r="AG16">
        <v>1.46</v>
      </c>
      <c r="AH16">
        <v>4.12</v>
      </c>
      <c r="AI16">
        <v>0.14000000000000001</v>
      </c>
      <c r="AJ16">
        <v>9.7100000000000009</v>
      </c>
      <c r="AK16">
        <v>4.07</v>
      </c>
      <c r="AL16">
        <v>0.78</v>
      </c>
      <c r="AM16">
        <v>100</v>
      </c>
      <c r="AN16">
        <v>-0.75</v>
      </c>
      <c r="AO16">
        <v>0.05</v>
      </c>
      <c r="AP16">
        <v>2.08</v>
      </c>
    </row>
    <row r="17" spans="1:42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 t="s">
        <v>675</v>
      </c>
      <c r="N17">
        <v>118.87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 t="s">
        <v>675</v>
      </c>
      <c r="AA17">
        <v>25</v>
      </c>
      <c r="AB17">
        <v>819</v>
      </c>
      <c r="AC17">
        <v>1922</v>
      </c>
      <c r="AD17">
        <v>76950</v>
      </c>
      <c r="AE17">
        <v>1190</v>
      </c>
      <c r="AF17">
        <v>0.2</v>
      </c>
      <c r="AG17">
        <v>1.46</v>
      </c>
      <c r="AH17">
        <v>4.07</v>
      </c>
      <c r="AI17">
        <v>0.14000000000000001</v>
      </c>
      <c r="AJ17">
        <v>9.5299999999999994</v>
      </c>
      <c r="AK17">
        <v>4.07</v>
      </c>
      <c r="AL17">
        <v>0.77</v>
      </c>
      <c r="AM17">
        <v>100</v>
      </c>
      <c r="AN17">
        <v>-0.75</v>
      </c>
      <c r="AO17">
        <v>0.05</v>
      </c>
      <c r="AP17">
        <v>2.08</v>
      </c>
    </row>
    <row r="18" spans="1:42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 t="s">
        <v>675</v>
      </c>
      <c r="N18">
        <v>113.56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 t="s">
        <v>675</v>
      </c>
      <c r="AA18">
        <v>55</v>
      </c>
      <c r="AB18">
        <v>789</v>
      </c>
      <c r="AC18">
        <v>2062</v>
      </c>
      <c r="AD18">
        <v>87302</v>
      </c>
      <c r="AE18">
        <v>1183</v>
      </c>
      <c r="AF18">
        <v>0.2</v>
      </c>
      <c r="AG18">
        <v>1.46</v>
      </c>
      <c r="AH18">
        <v>4</v>
      </c>
      <c r="AI18">
        <v>0.14000000000000001</v>
      </c>
      <c r="AJ18">
        <v>9.25</v>
      </c>
      <c r="AK18">
        <v>4.1100000000000003</v>
      </c>
      <c r="AL18">
        <v>0.74</v>
      </c>
      <c r="AM18">
        <v>100</v>
      </c>
      <c r="AN18">
        <v>-0.74</v>
      </c>
      <c r="AO18">
        <v>0.05</v>
      </c>
      <c r="AP18">
        <v>2.06</v>
      </c>
    </row>
    <row r="19" spans="1:42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 t="s">
        <v>675</v>
      </c>
      <c r="N19">
        <v>106.73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 t="s">
        <v>675</v>
      </c>
      <c r="AA19">
        <v>62</v>
      </c>
      <c r="AB19">
        <v>782</v>
      </c>
      <c r="AC19">
        <v>2002</v>
      </c>
      <c r="AD19">
        <v>80236</v>
      </c>
      <c r="AE19">
        <v>1179</v>
      </c>
      <c r="AF19">
        <v>0.2</v>
      </c>
      <c r="AG19">
        <v>1.46</v>
      </c>
      <c r="AH19">
        <v>4.0999999999999996</v>
      </c>
      <c r="AI19">
        <v>0.14000000000000001</v>
      </c>
      <c r="AJ19">
        <v>9.5299999999999994</v>
      </c>
      <c r="AK19">
        <v>4.17</v>
      </c>
      <c r="AL19">
        <v>0.74</v>
      </c>
      <c r="AM19">
        <v>100</v>
      </c>
      <c r="AN19">
        <v>-0.74</v>
      </c>
      <c r="AO19">
        <v>0.05</v>
      </c>
      <c r="AP19">
        <v>2.0299999999999998</v>
      </c>
    </row>
    <row r="20" spans="1:42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 t="s">
        <v>675</v>
      </c>
      <c r="N20">
        <v>2.48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 t="s">
        <v>675</v>
      </c>
      <c r="AA20">
        <v>90</v>
      </c>
      <c r="AB20">
        <v>265</v>
      </c>
      <c r="AC20">
        <v>2095</v>
      </c>
      <c r="AD20">
        <v>82480</v>
      </c>
      <c r="AE20">
        <v>1216</v>
      </c>
      <c r="AF20">
        <v>0.19</v>
      </c>
      <c r="AG20">
        <v>1.46</v>
      </c>
      <c r="AH20">
        <v>1.78</v>
      </c>
      <c r="AI20">
        <v>0.14000000000000001</v>
      </c>
      <c r="AJ20">
        <v>1.49</v>
      </c>
      <c r="AK20">
        <v>4.17</v>
      </c>
      <c r="AL20">
        <v>0.08</v>
      </c>
      <c r="AM20">
        <v>100</v>
      </c>
      <c r="AN20">
        <v>-0.81</v>
      </c>
      <c r="AO20">
        <v>0.06</v>
      </c>
      <c r="AP20">
        <v>0.39</v>
      </c>
    </row>
    <row r="21" spans="1:42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 t="s">
        <v>675</v>
      </c>
      <c r="N21">
        <v>92.62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 t="s">
        <v>675</v>
      </c>
      <c r="AA21">
        <v>74</v>
      </c>
      <c r="AB21">
        <v>770</v>
      </c>
      <c r="AC21">
        <v>2131</v>
      </c>
      <c r="AD21">
        <v>90882</v>
      </c>
      <c r="AE21">
        <v>1145</v>
      </c>
      <c r="AF21">
        <v>0.19</v>
      </c>
      <c r="AG21">
        <v>1.46</v>
      </c>
      <c r="AH21">
        <v>4.4400000000000004</v>
      </c>
      <c r="AI21">
        <v>0.14000000000000001</v>
      </c>
      <c r="AJ21">
        <v>10.67</v>
      </c>
      <c r="AK21">
        <v>4.29</v>
      </c>
      <c r="AL21">
        <v>0.81</v>
      </c>
      <c r="AM21">
        <v>100</v>
      </c>
      <c r="AN21">
        <v>-0.73</v>
      </c>
      <c r="AO21">
        <v>0.05</v>
      </c>
      <c r="AP21">
        <v>1.97</v>
      </c>
    </row>
    <row r="22" spans="1:42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 t="s">
        <v>675</v>
      </c>
      <c r="N22">
        <v>4.78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 t="s">
        <v>675</v>
      </c>
      <c r="AA22">
        <v>97</v>
      </c>
      <c r="AB22">
        <v>345</v>
      </c>
      <c r="AC22">
        <v>2131</v>
      </c>
      <c r="AD22">
        <v>90882</v>
      </c>
      <c r="AE22">
        <v>1216</v>
      </c>
      <c r="AF22">
        <v>0.2</v>
      </c>
      <c r="AG22">
        <v>1.46</v>
      </c>
      <c r="AH22">
        <v>1.78</v>
      </c>
      <c r="AI22">
        <v>0.14000000000000001</v>
      </c>
      <c r="AJ22">
        <v>1.49</v>
      </c>
      <c r="AK22">
        <v>4.12</v>
      </c>
      <c r="AL22">
        <v>0.08</v>
      </c>
      <c r="AM22">
        <v>100</v>
      </c>
      <c r="AN22">
        <v>-0.81</v>
      </c>
      <c r="AO22">
        <v>0.06</v>
      </c>
      <c r="AP22">
        <v>0.68</v>
      </c>
    </row>
    <row r="23" spans="1:42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 t="s">
        <v>675</v>
      </c>
      <c r="N23">
        <v>4.7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 t="s">
        <v>675</v>
      </c>
      <c r="AA23">
        <v>116</v>
      </c>
      <c r="AB23">
        <v>324</v>
      </c>
      <c r="AC23">
        <v>2131</v>
      </c>
      <c r="AD23">
        <v>90882</v>
      </c>
      <c r="AE23">
        <v>1216</v>
      </c>
      <c r="AF23">
        <v>0.2</v>
      </c>
      <c r="AG23">
        <v>1.46</v>
      </c>
      <c r="AH23">
        <v>1.78</v>
      </c>
      <c r="AI23">
        <v>0.14000000000000001</v>
      </c>
      <c r="AJ23">
        <v>1.49</v>
      </c>
      <c r="AK23">
        <v>4.17</v>
      </c>
      <c r="AL23">
        <v>0.08</v>
      </c>
      <c r="AM23">
        <v>100</v>
      </c>
      <c r="AN23">
        <v>-0.81</v>
      </c>
      <c r="AO23">
        <v>0.06</v>
      </c>
      <c r="AP23">
        <v>0.67</v>
      </c>
    </row>
    <row r="24" spans="1:42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 t="s">
        <v>675</v>
      </c>
      <c r="N24">
        <v>25.48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 t="s">
        <v>675</v>
      </c>
      <c r="AA24">
        <v>113</v>
      </c>
      <c r="AB24">
        <v>703</v>
      </c>
      <c r="AC24">
        <v>2142</v>
      </c>
      <c r="AD24">
        <v>82756</v>
      </c>
      <c r="AE24">
        <v>1169</v>
      </c>
      <c r="AF24">
        <v>0.21</v>
      </c>
      <c r="AG24">
        <v>1.47</v>
      </c>
      <c r="AH24">
        <v>5.35</v>
      </c>
      <c r="AI24">
        <v>0.15</v>
      </c>
      <c r="AJ24">
        <v>13.29</v>
      </c>
      <c r="AK24">
        <v>3.55</v>
      </c>
      <c r="AL24">
        <v>0.86</v>
      </c>
      <c r="AM24">
        <v>100</v>
      </c>
      <c r="AN24">
        <v>-0.72</v>
      </c>
      <c r="AO24">
        <v>0.05</v>
      </c>
      <c r="AP24">
        <v>1.41</v>
      </c>
    </row>
    <row r="25" spans="1:42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 t="s">
        <v>675</v>
      </c>
      <c r="N25">
        <v>49.62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 t="s">
        <v>675</v>
      </c>
      <c r="AA25">
        <v>119</v>
      </c>
      <c r="AB25">
        <v>726</v>
      </c>
      <c r="AC25">
        <v>2142</v>
      </c>
      <c r="AD25">
        <v>82756</v>
      </c>
      <c r="AE25">
        <v>1121</v>
      </c>
      <c r="AF25">
        <v>0.19</v>
      </c>
      <c r="AG25">
        <v>1.46</v>
      </c>
      <c r="AH25">
        <v>4.8099999999999996</v>
      </c>
      <c r="AI25">
        <v>0.14000000000000001</v>
      </c>
      <c r="AJ25">
        <v>11.97</v>
      </c>
      <c r="AK25">
        <v>4.5199999999999996</v>
      </c>
      <c r="AL25">
        <v>0.92</v>
      </c>
      <c r="AM25">
        <v>100</v>
      </c>
      <c r="AN25">
        <v>-0.73</v>
      </c>
      <c r="AO25">
        <v>0.05</v>
      </c>
      <c r="AP25">
        <v>1.7</v>
      </c>
    </row>
    <row r="26" spans="1:42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 t="s">
        <v>675</v>
      </c>
      <c r="N26">
        <v>7.86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 t="s">
        <v>675</v>
      </c>
      <c r="AA26">
        <v>155</v>
      </c>
      <c r="AB26">
        <v>639</v>
      </c>
      <c r="AC26">
        <v>2142</v>
      </c>
      <c r="AD26">
        <v>82756</v>
      </c>
      <c r="AE26">
        <v>1082</v>
      </c>
      <c r="AF26">
        <v>0.19</v>
      </c>
      <c r="AG26">
        <v>1.46</v>
      </c>
      <c r="AH26">
        <v>5.71</v>
      </c>
      <c r="AI26">
        <v>0.16</v>
      </c>
      <c r="AJ26">
        <v>14.24</v>
      </c>
      <c r="AK26">
        <v>4.3499999999999996</v>
      </c>
      <c r="AL26">
        <v>0.9</v>
      </c>
      <c r="AM26">
        <v>100</v>
      </c>
      <c r="AN26">
        <v>-0.69</v>
      </c>
      <c r="AO26">
        <v>0.04</v>
      </c>
      <c r="AP26">
        <v>0.9</v>
      </c>
    </row>
    <row r="27" spans="1:42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 t="s">
        <v>675</v>
      </c>
      <c r="N27">
        <v>13.31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 t="s">
        <v>675</v>
      </c>
      <c r="AA27">
        <v>154</v>
      </c>
      <c r="AB27">
        <v>690</v>
      </c>
      <c r="AC27">
        <v>2066</v>
      </c>
      <c r="AD27">
        <v>103666</v>
      </c>
      <c r="AE27">
        <v>1116</v>
      </c>
      <c r="AF27">
        <v>0.2</v>
      </c>
      <c r="AG27">
        <v>1.46</v>
      </c>
      <c r="AH27">
        <v>6.16</v>
      </c>
      <c r="AI27">
        <v>0.14000000000000001</v>
      </c>
      <c r="AJ27">
        <v>16.34</v>
      </c>
      <c r="AK27">
        <v>4.2699999999999996</v>
      </c>
      <c r="AL27">
        <v>1.1100000000000001</v>
      </c>
      <c r="AM27">
        <v>100</v>
      </c>
      <c r="AN27">
        <v>-0.72</v>
      </c>
      <c r="AO27">
        <v>0.05</v>
      </c>
      <c r="AP27">
        <v>1.1200000000000001</v>
      </c>
    </row>
    <row r="28" spans="1:42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 t="s">
        <v>675</v>
      </c>
      <c r="N28">
        <v>4.7699999999999996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 t="s">
        <v>675</v>
      </c>
      <c r="AA28">
        <v>203</v>
      </c>
      <c r="AB28">
        <v>527</v>
      </c>
      <c r="AC28">
        <v>2122</v>
      </c>
      <c r="AD28">
        <v>96082</v>
      </c>
      <c r="AE28">
        <v>1129</v>
      </c>
      <c r="AF28">
        <v>0.19</v>
      </c>
      <c r="AG28">
        <v>1.46</v>
      </c>
      <c r="AH28">
        <v>6.18</v>
      </c>
      <c r="AI28">
        <v>0.13</v>
      </c>
      <c r="AJ28">
        <v>16.510000000000002</v>
      </c>
      <c r="AK28">
        <v>4.67</v>
      </c>
      <c r="AL28">
        <v>1.1299999999999999</v>
      </c>
      <c r="AM28">
        <v>100</v>
      </c>
      <c r="AN28">
        <v>-0.73</v>
      </c>
      <c r="AO28">
        <v>0.05</v>
      </c>
      <c r="AP28">
        <v>0.68</v>
      </c>
    </row>
    <row r="29" spans="1:42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 t="s">
        <v>675</v>
      </c>
      <c r="N29">
        <v>3.22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 t="s">
        <v>675</v>
      </c>
      <c r="AA29">
        <v>245</v>
      </c>
      <c r="AB29">
        <v>400</v>
      </c>
      <c r="AC29">
        <v>2122</v>
      </c>
      <c r="AD29">
        <v>96082</v>
      </c>
      <c r="AE29">
        <v>1079</v>
      </c>
      <c r="AF29">
        <v>0.19</v>
      </c>
      <c r="AG29">
        <v>1.46</v>
      </c>
      <c r="AH29">
        <v>6.28</v>
      </c>
      <c r="AI29">
        <v>0.11</v>
      </c>
      <c r="AJ29">
        <v>17.55</v>
      </c>
      <c r="AK29">
        <v>4.71</v>
      </c>
      <c r="AL29">
        <v>1.28</v>
      </c>
      <c r="AM29">
        <v>100</v>
      </c>
      <c r="AN29">
        <v>-0.77</v>
      </c>
      <c r="AO29">
        <v>0.05</v>
      </c>
      <c r="AP29">
        <v>0.51</v>
      </c>
    </row>
    <row r="30" spans="1:42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 t="s">
        <v>675</v>
      </c>
      <c r="N30">
        <v>0.24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 t="s">
        <v>675</v>
      </c>
      <c r="AA30">
        <v>452</v>
      </c>
      <c r="AB30">
        <v>192</v>
      </c>
      <c r="AC30">
        <v>2057</v>
      </c>
      <c r="AD30">
        <v>92151</v>
      </c>
      <c r="AE30">
        <v>1290</v>
      </c>
      <c r="AF30">
        <v>0.28000000000000003</v>
      </c>
      <c r="AG30">
        <v>1.53</v>
      </c>
      <c r="AH30">
        <v>5.38</v>
      </c>
      <c r="AI30">
        <v>0.33</v>
      </c>
      <c r="AJ30">
        <v>8.4600000000000009</v>
      </c>
      <c r="AK30">
        <v>1.85</v>
      </c>
      <c r="AL30">
        <v>0.02</v>
      </c>
      <c r="AM30">
        <v>100</v>
      </c>
      <c r="AN30">
        <v>-0.4</v>
      </c>
      <c r="AO30">
        <v>0.01</v>
      </c>
      <c r="AP30">
        <v>-0.62</v>
      </c>
    </row>
    <row r="31" spans="1:42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 t="s">
        <v>675</v>
      </c>
      <c r="N31">
        <v>19.86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 t="s">
        <v>675</v>
      </c>
      <c r="AA31">
        <v>110</v>
      </c>
      <c r="AB31">
        <v>472</v>
      </c>
      <c r="AC31">
        <v>1977</v>
      </c>
      <c r="AD31">
        <v>79778</v>
      </c>
      <c r="AE31">
        <v>1114</v>
      </c>
      <c r="AF31">
        <v>0.26</v>
      </c>
      <c r="AG31">
        <v>1.48</v>
      </c>
      <c r="AH31">
        <v>2.2599999999999998</v>
      </c>
      <c r="AI31">
        <v>0.15</v>
      </c>
      <c r="AJ31">
        <v>3.71</v>
      </c>
      <c r="AK31">
        <v>1.87</v>
      </c>
      <c r="AL31">
        <v>0.03</v>
      </c>
      <c r="AM31">
        <v>100</v>
      </c>
      <c r="AN31">
        <v>-1.27</v>
      </c>
      <c r="AO31">
        <v>0.02</v>
      </c>
      <c r="AP31">
        <v>1.3</v>
      </c>
    </row>
    <row r="32" spans="1:42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 t="s">
        <v>675</v>
      </c>
      <c r="N32">
        <v>1.61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 t="s">
        <v>675</v>
      </c>
      <c r="AA32">
        <v>60</v>
      </c>
      <c r="AB32">
        <v>171</v>
      </c>
      <c r="AC32">
        <v>1686</v>
      </c>
      <c r="AD32">
        <v>57460</v>
      </c>
      <c r="AE32">
        <v>701</v>
      </c>
      <c r="AF32">
        <v>0.22</v>
      </c>
      <c r="AG32">
        <v>1.53</v>
      </c>
      <c r="AH32">
        <v>5.96</v>
      </c>
      <c r="AI32">
        <v>0.26</v>
      </c>
      <c r="AJ32">
        <v>7.92</v>
      </c>
      <c r="AK32">
        <v>4.6100000000000003</v>
      </c>
      <c r="AL32">
        <v>0.03</v>
      </c>
      <c r="AM32">
        <v>100</v>
      </c>
      <c r="AN32">
        <v>-0.15</v>
      </c>
      <c r="AO32">
        <v>0.02</v>
      </c>
      <c r="AP32">
        <v>0.21</v>
      </c>
    </row>
    <row r="33" spans="1:42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 t="s">
        <v>675</v>
      </c>
      <c r="N33">
        <v>2.02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 t="s">
        <v>675</v>
      </c>
      <c r="AA33">
        <v>374</v>
      </c>
      <c r="AB33">
        <v>326</v>
      </c>
      <c r="AC33">
        <v>2080</v>
      </c>
      <c r="AD33">
        <v>102490</v>
      </c>
      <c r="AE33">
        <v>1249</v>
      </c>
      <c r="AF33">
        <v>0.19</v>
      </c>
      <c r="AG33">
        <v>1.46</v>
      </c>
      <c r="AH33">
        <v>1.68</v>
      </c>
      <c r="AI33">
        <v>0.13</v>
      </c>
      <c r="AJ33">
        <v>3.25</v>
      </c>
      <c r="AK33">
        <v>4.71</v>
      </c>
      <c r="AL33">
        <v>1</v>
      </c>
      <c r="AM33">
        <v>100</v>
      </c>
      <c r="AN33">
        <v>-0.74</v>
      </c>
      <c r="AO33">
        <v>0.04</v>
      </c>
      <c r="AP33">
        <v>0.3</v>
      </c>
    </row>
    <row r="34" spans="1:42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 t="s">
        <v>675</v>
      </c>
      <c r="N34">
        <v>4.78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 t="s">
        <v>675</v>
      </c>
      <c r="AA34">
        <v>97</v>
      </c>
      <c r="AB34">
        <v>345</v>
      </c>
      <c r="AC34">
        <v>2131</v>
      </c>
      <c r="AD34">
        <v>90882</v>
      </c>
      <c r="AE34">
        <v>1216</v>
      </c>
      <c r="AF34">
        <v>0.2</v>
      </c>
      <c r="AG34">
        <v>1.46</v>
      </c>
      <c r="AH34">
        <v>1.78</v>
      </c>
      <c r="AI34">
        <v>0.14000000000000001</v>
      </c>
      <c r="AJ34">
        <v>1.49</v>
      </c>
      <c r="AK34">
        <v>4.12</v>
      </c>
      <c r="AL34">
        <v>0.08</v>
      </c>
      <c r="AM34">
        <v>100</v>
      </c>
      <c r="AN34">
        <v>-0.81</v>
      </c>
      <c r="AO34">
        <v>0.06</v>
      </c>
      <c r="AP34">
        <v>0.68</v>
      </c>
    </row>
    <row r="35" spans="1:42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 t="s">
        <v>675</v>
      </c>
      <c r="N35">
        <v>113.39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 t="s">
        <v>675</v>
      </c>
      <c r="AA35">
        <v>36</v>
      </c>
      <c r="AB35">
        <v>740</v>
      </c>
      <c r="AC35">
        <v>1893</v>
      </c>
      <c r="AD35">
        <v>74373</v>
      </c>
      <c r="AE35">
        <v>1304</v>
      </c>
      <c r="AF35">
        <v>0.24</v>
      </c>
      <c r="AG35">
        <v>1.49</v>
      </c>
      <c r="AH35">
        <v>3.42</v>
      </c>
      <c r="AI35">
        <v>0.17</v>
      </c>
      <c r="AJ35">
        <v>6.12</v>
      </c>
      <c r="AK35">
        <v>2.52</v>
      </c>
      <c r="AL35">
        <v>0.35</v>
      </c>
      <c r="AM35">
        <v>100</v>
      </c>
      <c r="AN35">
        <v>-0.7</v>
      </c>
      <c r="AO35">
        <v>0.05</v>
      </c>
      <c r="AP35">
        <v>2.0499999999999998</v>
      </c>
    </row>
    <row r="36" spans="1:42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 t="s">
        <v>675</v>
      </c>
      <c r="N36">
        <v>6.25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 t="s">
        <v>675</v>
      </c>
      <c r="AA36">
        <v>14</v>
      </c>
      <c r="AB36">
        <v>326</v>
      </c>
      <c r="AC36">
        <v>1842</v>
      </c>
      <c r="AD36">
        <v>72122</v>
      </c>
      <c r="AE36">
        <v>1286</v>
      </c>
      <c r="AF36">
        <v>0.25</v>
      </c>
      <c r="AG36">
        <v>1.5</v>
      </c>
      <c r="AH36">
        <v>1.78</v>
      </c>
      <c r="AI36">
        <v>0.14000000000000001</v>
      </c>
      <c r="AJ36">
        <v>1.49</v>
      </c>
      <c r="AK36">
        <v>2.2400000000000002</v>
      </c>
      <c r="AL36">
        <v>0.08</v>
      </c>
      <c r="AM36">
        <v>100</v>
      </c>
      <c r="AN36">
        <v>-0.81</v>
      </c>
      <c r="AO36">
        <v>0.06</v>
      </c>
      <c r="AP36">
        <v>0.8</v>
      </c>
    </row>
    <row r="37" spans="1:42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 t="s">
        <v>675</v>
      </c>
      <c r="N37">
        <v>0.63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 t="s">
        <v>675</v>
      </c>
      <c r="AA37">
        <v>340</v>
      </c>
      <c r="AB37">
        <v>237</v>
      </c>
      <c r="AC37">
        <v>2071</v>
      </c>
      <c r="AD37">
        <v>91502</v>
      </c>
      <c r="AE37">
        <v>1184</v>
      </c>
      <c r="AF37">
        <v>0.28000000000000003</v>
      </c>
      <c r="AG37">
        <v>1.53</v>
      </c>
      <c r="AH37">
        <v>6</v>
      </c>
      <c r="AI37">
        <v>0.18</v>
      </c>
      <c r="AJ37">
        <v>14.75</v>
      </c>
      <c r="AK37">
        <v>1.85</v>
      </c>
      <c r="AL37">
        <v>0.89</v>
      </c>
      <c r="AM37">
        <v>100</v>
      </c>
      <c r="AN37">
        <v>-0.65</v>
      </c>
      <c r="AO37">
        <v>0.04</v>
      </c>
      <c r="AP37">
        <v>-0.2</v>
      </c>
    </row>
    <row r="38" spans="1:42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 t="s">
        <v>675</v>
      </c>
      <c r="N38">
        <v>10.26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 t="s">
        <v>675</v>
      </c>
      <c r="AA38">
        <v>6</v>
      </c>
      <c r="AB38">
        <v>535</v>
      </c>
      <c r="AC38">
        <v>1685</v>
      </c>
      <c r="AD38">
        <v>63476</v>
      </c>
      <c r="AE38">
        <v>1221</v>
      </c>
      <c r="AF38">
        <v>0.27</v>
      </c>
      <c r="AG38">
        <v>1.5</v>
      </c>
      <c r="AH38">
        <v>1.96</v>
      </c>
      <c r="AI38">
        <v>0.17</v>
      </c>
      <c r="AJ38">
        <v>4.09</v>
      </c>
      <c r="AK38">
        <v>2.25</v>
      </c>
      <c r="AL38">
        <v>0.04</v>
      </c>
      <c r="AM38">
        <v>100</v>
      </c>
      <c r="AN38">
        <v>-1.27</v>
      </c>
      <c r="AO38">
        <v>0.1</v>
      </c>
      <c r="AP38">
        <v>1.01</v>
      </c>
    </row>
    <row r="39" spans="1:42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 t="s">
        <v>675</v>
      </c>
      <c r="N39">
        <v>13.38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 t="s">
        <v>675</v>
      </c>
      <c r="AA39">
        <v>84</v>
      </c>
      <c r="AB39">
        <v>475</v>
      </c>
      <c r="AC39">
        <v>1939</v>
      </c>
      <c r="AD39">
        <v>83341</v>
      </c>
      <c r="AE39">
        <v>1491</v>
      </c>
      <c r="AF39">
        <v>0.25</v>
      </c>
      <c r="AG39">
        <v>1.44</v>
      </c>
      <c r="AH39">
        <v>4.7</v>
      </c>
      <c r="AI39">
        <v>0.12</v>
      </c>
      <c r="AJ39">
        <v>12.09</v>
      </c>
      <c r="AK39">
        <v>1.54</v>
      </c>
      <c r="AL39">
        <v>0.94</v>
      </c>
      <c r="AM39">
        <v>100</v>
      </c>
      <c r="AN39">
        <v>-0.78</v>
      </c>
      <c r="AO39">
        <v>0.06</v>
      </c>
      <c r="AP39">
        <v>1.1299999999999999</v>
      </c>
    </row>
    <row r="40" spans="1:42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 t="s">
        <v>675</v>
      </c>
      <c r="N40">
        <v>21.62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 t="s">
        <v>675</v>
      </c>
      <c r="AA40">
        <v>81</v>
      </c>
      <c r="AB40">
        <v>500</v>
      </c>
      <c r="AC40">
        <v>1977</v>
      </c>
      <c r="AD40">
        <v>79778</v>
      </c>
      <c r="AE40">
        <v>1118</v>
      </c>
      <c r="AF40">
        <v>0.26</v>
      </c>
      <c r="AG40">
        <v>1.47</v>
      </c>
      <c r="AH40">
        <v>2.2999999999999998</v>
      </c>
      <c r="AI40">
        <v>0.15</v>
      </c>
      <c r="AJ40">
        <v>3.75</v>
      </c>
      <c r="AK40">
        <v>1.87</v>
      </c>
      <c r="AL40">
        <v>0.04</v>
      </c>
      <c r="AM40">
        <v>100</v>
      </c>
      <c r="AN40">
        <v>-1.25</v>
      </c>
      <c r="AO40">
        <v>0.02</v>
      </c>
      <c r="AP40">
        <v>1.33</v>
      </c>
    </row>
    <row r="41" spans="1:42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 t="s">
        <v>675</v>
      </c>
      <c r="N41">
        <v>14.09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 t="s">
        <v>675</v>
      </c>
      <c r="AA41">
        <v>92</v>
      </c>
      <c r="AB41">
        <v>564</v>
      </c>
      <c r="AC41">
        <v>1842</v>
      </c>
      <c r="AD41">
        <v>72122</v>
      </c>
      <c r="AE41">
        <v>1524</v>
      </c>
      <c r="AF41">
        <v>0.2</v>
      </c>
      <c r="AG41">
        <v>1.46</v>
      </c>
      <c r="AH41">
        <v>3.09</v>
      </c>
      <c r="AI41">
        <v>0.13</v>
      </c>
      <c r="AJ41">
        <v>7.19</v>
      </c>
      <c r="AK41">
        <v>3.17</v>
      </c>
      <c r="AL41">
        <v>0.89</v>
      </c>
      <c r="AM41">
        <v>100</v>
      </c>
      <c r="AN41">
        <v>-0.76</v>
      </c>
      <c r="AO41">
        <v>0.05</v>
      </c>
      <c r="AP41">
        <v>1.1499999999999999</v>
      </c>
    </row>
    <row r="42" spans="1:42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 t="s">
        <v>675</v>
      </c>
      <c r="N42">
        <v>4.0599999999999996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 t="s">
        <v>675</v>
      </c>
      <c r="AA42">
        <v>265</v>
      </c>
      <c r="AB42">
        <v>380</v>
      </c>
      <c r="AC42">
        <v>2122</v>
      </c>
      <c r="AD42">
        <v>96082</v>
      </c>
      <c r="AE42">
        <v>1115</v>
      </c>
      <c r="AF42">
        <v>0.19</v>
      </c>
      <c r="AG42">
        <v>1.46</v>
      </c>
      <c r="AH42">
        <v>6.28</v>
      </c>
      <c r="AI42">
        <v>0.11</v>
      </c>
      <c r="AJ42">
        <v>17.55</v>
      </c>
      <c r="AK42">
        <v>4.71</v>
      </c>
      <c r="AL42">
        <v>1.28</v>
      </c>
      <c r="AM42">
        <v>100</v>
      </c>
      <c r="AN42">
        <v>-0.77</v>
      </c>
      <c r="AO42">
        <v>0.05</v>
      </c>
      <c r="AP42">
        <v>0.61</v>
      </c>
    </row>
    <row r="43" spans="1:42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 t="s">
        <v>675</v>
      </c>
      <c r="N43">
        <v>11.71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 t="s">
        <v>675</v>
      </c>
      <c r="AA43">
        <v>198</v>
      </c>
      <c r="AB43">
        <v>526</v>
      </c>
      <c r="AC43">
        <v>1948</v>
      </c>
      <c r="AD43">
        <v>104229</v>
      </c>
      <c r="AE43">
        <v>1408</v>
      </c>
      <c r="AF43">
        <v>0.2</v>
      </c>
      <c r="AG43">
        <v>1.45</v>
      </c>
      <c r="AH43">
        <v>5.34</v>
      </c>
      <c r="AI43">
        <v>0.11</v>
      </c>
      <c r="AJ43">
        <v>14.63</v>
      </c>
      <c r="AK43">
        <v>3.65</v>
      </c>
      <c r="AL43">
        <v>1.22</v>
      </c>
      <c r="AM43">
        <v>100</v>
      </c>
      <c r="AN43">
        <v>-0.76</v>
      </c>
      <c r="AO43">
        <v>0.05</v>
      </c>
      <c r="AP43">
        <v>1.07</v>
      </c>
    </row>
    <row r="44" spans="1:42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 t="s">
        <v>675</v>
      </c>
      <c r="N44">
        <v>10.93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 t="s">
        <v>675</v>
      </c>
      <c r="AA44">
        <v>69</v>
      </c>
      <c r="AB44">
        <v>596</v>
      </c>
      <c r="AC44">
        <v>1842</v>
      </c>
      <c r="AD44">
        <v>72122</v>
      </c>
      <c r="AE44">
        <v>1470</v>
      </c>
      <c r="AF44">
        <v>0.22</v>
      </c>
      <c r="AG44">
        <v>1.47</v>
      </c>
      <c r="AH44">
        <v>2.88</v>
      </c>
      <c r="AI44">
        <v>0.13</v>
      </c>
      <c r="AJ44">
        <v>6.26</v>
      </c>
      <c r="AK44">
        <v>3.02</v>
      </c>
      <c r="AL44">
        <v>0.75</v>
      </c>
      <c r="AM44">
        <v>100</v>
      </c>
      <c r="AN44">
        <v>-0.77</v>
      </c>
      <c r="AO44">
        <v>0.05</v>
      </c>
      <c r="AP44">
        <v>1.04</v>
      </c>
    </row>
    <row r="45" spans="1:42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 t="s">
        <v>675</v>
      </c>
      <c r="N45">
        <v>3.7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 t="s">
        <v>675</v>
      </c>
      <c r="AA45">
        <v>388</v>
      </c>
      <c r="AB45">
        <v>422</v>
      </c>
      <c r="AC45">
        <v>1980</v>
      </c>
      <c r="AD45">
        <v>93067</v>
      </c>
      <c r="AE45">
        <v>1210</v>
      </c>
      <c r="AF45">
        <v>0.2</v>
      </c>
      <c r="AG45">
        <v>1.46</v>
      </c>
      <c r="AH45">
        <v>5.9</v>
      </c>
      <c r="AI45">
        <v>0.13</v>
      </c>
      <c r="AJ45">
        <v>14.96</v>
      </c>
      <c r="AK45">
        <v>3.82</v>
      </c>
      <c r="AL45">
        <v>0.87</v>
      </c>
      <c r="AM45">
        <v>100</v>
      </c>
      <c r="AN45">
        <v>-0.72</v>
      </c>
      <c r="AO45">
        <v>0.05</v>
      </c>
      <c r="AP45">
        <v>0.56999999999999995</v>
      </c>
    </row>
    <row r="46" spans="1:42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 t="s">
        <v>675</v>
      </c>
      <c r="N46">
        <v>4.2699999999999996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 t="s">
        <v>675</v>
      </c>
      <c r="AA46">
        <v>13</v>
      </c>
      <c r="AB46">
        <v>374</v>
      </c>
      <c r="AC46">
        <v>1686</v>
      </c>
      <c r="AD46">
        <v>57460</v>
      </c>
      <c r="AE46">
        <v>787</v>
      </c>
      <c r="AF46">
        <v>0.24</v>
      </c>
      <c r="AG46">
        <v>1.49</v>
      </c>
      <c r="AH46">
        <v>5.86</v>
      </c>
      <c r="AI46">
        <v>0.16</v>
      </c>
      <c r="AJ46">
        <v>7.77</v>
      </c>
      <c r="AK46">
        <v>2.5299999999999998</v>
      </c>
      <c r="AL46">
        <v>0.03</v>
      </c>
      <c r="AM46">
        <v>100</v>
      </c>
      <c r="AN46">
        <v>-0.17</v>
      </c>
      <c r="AO46">
        <v>0.02</v>
      </c>
      <c r="AP46">
        <v>0.63</v>
      </c>
    </row>
    <row r="47" spans="1:42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 t="s">
        <v>675</v>
      </c>
      <c r="N47">
        <v>0.52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 t="s">
        <v>675</v>
      </c>
      <c r="AA47">
        <v>136</v>
      </c>
      <c r="AB47">
        <v>206</v>
      </c>
      <c r="AC47">
        <v>1785</v>
      </c>
      <c r="AD47">
        <v>70421</v>
      </c>
      <c r="AE47">
        <v>1300</v>
      </c>
      <c r="AF47">
        <v>0.27</v>
      </c>
      <c r="AG47">
        <v>1.49</v>
      </c>
      <c r="AH47">
        <v>2.09</v>
      </c>
      <c r="AI47">
        <v>0.18</v>
      </c>
      <c r="AJ47">
        <v>4.42</v>
      </c>
      <c r="AK47">
        <v>1.86</v>
      </c>
      <c r="AL47">
        <v>0.03</v>
      </c>
      <c r="AM47">
        <v>100</v>
      </c>
      <c r="AN47">
        <v>-1.69</v>
      </c>
      <c r="AO47">
        <v>0.01</v>
      </c>
      <c r="AP47">
        <v>-0.28000000000000003</v>
      </c>
    </row>
    <row r="48" spans="1:42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 t="s">
        <v>675</v>
      </c>
      <c r="N48">
        <v>70.25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 t="s">
        <v>675</v>
      </c>
      <c r="AA48">
        <v>13</v>
      </c>
      <c r="AB48">
        <v>614</v>
      </c>
      <c r="AC48">
        <v>1800</v>
      </c>
      <c r="AD48">
        <v>69951</v>
      </c>
      <c r="AE48">
        <v>1384</v>
      </c>
      <c r="AF48">
        <v>0.26</v>
      </c>
      <c r="AG48">
        <v>1.48</v>
      </c>
      <c r="AH48">
        <v>3.29</v>
      </c>
      <c r="AI48">
        <v>0.14000000000000001</v>
      </c>
      <c r="AJ48">
        <v>7.31</v>
      </c>
      <c r="AK48">
        <v>1.97</v>
      </c>
      <c r="AL48">
        <v>0.41</v>
      </c>
      <c r="AM48">
        <v>100</v>
      </c>
      <c r="AN48">
        <v>-0.9</v>
      </c>
      <c r="AO48">
        <v>0.08</v>
      </c>
      <c r="AP48">
        <v>1.85</v>
      </c>
    </row>
    <row r="49" spans="1:42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 t="s">
        <v>675</v>
      </c>
      <c r="N49">
        <v>2.88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 t="s">
        <v>675</v>
      </c>
      <c r="AA49">
        <v>85</v>
      </c>
      <c r="AB49">
        <v>342</v>
      </c>
      <c r="AC49">
        <v>1848</v>
      </c>
      <c r="AD49">
        <v>84173</v>
      </c>
      <c r="AE49">
        <v>1012</v>
      </c>
      <c r="AF49">
        <v>0.24</v>
      </c>
      <c r="AG49">
        <v>1.49</v>
      </c>
      <c r="AH49">
        <v>3.23</v>
      </c>
      <c r="AI49">
        <v>0.14000000000000001</v>
      </c>
      <c r="AJ49">
        <v>3.76</v>
      </c>
      <c r="AK49">
        <v>2.5299999999999998</v>
      </c>
      <c r="AL49">
        <v>0.05</v>
      </c>
      <c r="AM49">
        <v>100</v>
      </c>
      <c r="AN49">
        <v>-0.6</v>
      </c>
      <c r="AO49">
        <v>0.05</v>
      </c>
      <c r="AP49">
        <v>0.46</v>
      </c>
    </row>
    <row r="50" spans="1:42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 t="s">
        <v>675</v>
      </c>
      <c r="N50">
        <v>4.9800000000000004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 t="s">
        <v>675</v>
      </c>
      <c r="AA50">
        <v>55</v>
      </c>
      <c r="AB50">
        <v>372</v>
      </c>
      <c r="AC50">
        <v>1848</v>
      </c>
      <c r="AD50">
        <v>84173</v>
      </c>
      <c r="AE50">
        <v>1012</v>
      </c>
      <c r="AF50">
        <v>0.24</v>
      </c>
      <c r="AG50">
        <v>1.49</v>
      </c>
      <c r="AH50">
        <v>2.67</v>
      </c>
      <c r="AI50">
        <v>0.14000000000000001</v>
      </c>
      <c r="AJ50">
        <v>2.96</v>
      </c>
      <c r="AK50">
        <v>2.5299999999999998</v>
      </c>
      <c r="AL50">
        <v>0.05</v>
      </c>
      <c r="AM50">
        <v>100</v>
      </c>
      <c r="AN50">
        <v>-0.64</v>
      </c>
      <c r="AO50">
        <v>0.05</v>
      </c>
      <c r="AP50">
        <v>0.7</v>
      </c>
    </row>
    <row r="51" spans="1:42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 t="s">
        <v>675</v>
      </c>
      <c r="N51">
        <v>72.23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 t="s">
        <v>675</v>
      </c>
      <c r="AA51">
        <v>7</v>
      </c>
      <c r="AB51">
        <v>618</v>
      </c>
      <c r="AC51">
        <v>1700</v>
      </c>
      <c r="AD51">
        <v>63397</v>
      </c>
      <c r="AE51">
        <v>1384</v>
      </c>
      <c r="AF51">
        <v>0.26</v>
      </c>
      <c r="AG51">
        <v>1.49</v>
      </c>
      <c r="AH51">
        <v>3.23</v>
      </c>
      <c r="AI51">
        <v>0.14000000000000001</v>
      </c>
      <c r="AJ51">
        <v>7.19</v>
      </c>
      <c r="AK51">
        <v>1.96</v>
      </c>
      <c r="AL51">
        <v>0.41</v>
      </c>
      <c r="AM51">
        <v>100</v>
      </c>
      <c r="AN51">
        <v>-0.82</v>
      </c>
      <c r="AO51">
        <v>0.1</v>
      </c>
      <c r="AP51">
        <v>1.86</v>
      </c>
    </row>
    <row r="52" spans="1:42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 t="s">
        <v>675</v>
      </c>
      <c r="N52">
        <v>130.16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 t="s">
        <v>675</v>
      </c>
      <c r="AA52">
        <v>13</v>
      </c>
      <c r="AB52">
        <v>765</v>
      </c>
      <c r="AC52">
        <v>1817</v>
      </c>
      <c r="AD52">
        <v>69829</v>
      </c>
      <c r="AE52">
        <v>1308</v>
      </c>
      <c r="AF52">
        <v>0.25</v>
      </c>
      <c r="AG52">
        <v>1.49</v>
      </c>
      <c r="AH52">
        <v>3.23</v>
      </c>
      <c r="AI52">
        <v>0.16</v>
      </c>
      <c r="AJ52">
        <v>5.59</v>
      </c>
      <c r="AK52">
        <v>2.48</v>
      </c>
      <c r="AL52">
        <v>0.32</v>
      </c>
      <c r="AM52">
        <v>100</v>
      </c>
      <c r="AN52">
        <v>-0.71</v>
      </c>
      <c r="AO52">
        <v>0.05</v>
      </c>
      <c r="AP52">
        <v>2.11</v>
      </c>
    </row>
    <row r="53" spans="1:42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 t="s">
        <v>675</v>
      </c>
      <c r="N53">
        <v>12.87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 t="s">
        <v>675</v>
      </c>
      <c r="AA53">
        <v>216</v>
      </c>
      <c r="AB53">
        <v>520</v>
      </c>
      <c r="AC53">
        <v>1934</v>
      </c>
      <c r="AD53">
        <v>85621</v>
      </c>
      <c r="AE53">
        <v>1437</v>
      </c>
      <c r="AF53">
        <v>0.2</v>
      </c>
      <c r="AG53">
        <v>1.47</v>
      </c>
      <c r="AH53">
        <v>2.64</v>
      </c>
      <c r="AI53">
        <v>0.13</v>
      </c>
      <c r="AJ53">
        <v>6.13</v>
      </c>
      <c r="AK53">
        <v>4.5999999999999996</v>
      </c>
      <c r="AL53">
        <v>1.03</v>
      </c>
      <c r="AM53">
        <v>100</v>
      </c>
      <c r="AN53">
        <v>-0.74</v>
      </c>
      <c r="AO53">
        <v>0.04</v>
      </c>
      <c r="AP53">
        <v>1.1100000000000001</v>
      </c>
    </row>
    <row r="54" spans="1:42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 t="s">
        <v>675</v>
      </c>
      <c r="N54">
        <v>71.34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 t="s">
        <v>675</v>
      </c>
      <c r="AA54">
        <v>59</v>
      </c>
      <c r="AB54">
        <v>718</v>
      </c>
      <c r="AC54">
        <v>1916</v>
      </c>
      <c r="AD54">
        <v>79521</v>
      </c>
      <c r="AE54">
        <v>1256</v>
      </c>
      <c r="AF54">
        <v>0.25</v>
      </c>
      <c r="AG54">
        <v>1.49</v>
      </c>
      <c r="AH54">
        <v>3.95</v>
      </c>
      <c r="AI54">
        <v>0.18</v>
      </c>
      <c r="AJ54">
        <v>7.44</v>
      </c>
      <c r="AK54">
        <v>2.48</v>
      </c>
      <c r="AL54">
        <v>0.34</v>
      </c>
      <c r="AM54">
        <v>100</v>
      </c>
      <c r="AN54">
        <v>-0.68</v>
      </c>
      <c r="AO54">
        <v>0.04</v>
      </c>
      <c r="AP54">
        <v>1.85</v>
      </c>
    </row>
    <row r="55" spans="1:42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 t="s">
        <v>675</v>
      </c>
      <c r="N55">
        <v>10.5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 t="s">
        <v>675</v>
      </c>
      <c r="AA55">
        <v>75</v>
      </c>
      <c r="AB55">
        <v>625</v>
      </c>
      <c r="AC55">
        <v>1986</v>
      </c>
      <c r="AD55">
        <v>80181</v>
      </c>
      <c r="AE55">
        <v>1331</v>
      </c>
      <c r="AF55">
        <v>0.24</v>
      </c>
      <c r="AG55">
        <v>1.48</v>
      </c>
      <c r="AH55">
        <v>3.64</v>
      </c>
      <c r="AI55">
        <v>0.18</v>
      </c>
      <c r="AJ55">
        <v>6.19</v>
      </c>
      <c r="AK55">
        <v>1.77</v>
      </c>
      <c r="AL55">
        <v>0.23</v>
      </c>
      <c r="AM55">
        <v>100</v>
      </c>
      <c r="AN55">
        <v>-0.67</v>
      </c>
      <c r="AO55">
        <v>0.04</v>
      </c>
      <c r="AP55">
        <v>1.02</v>
      </c>
    </row>
    <row r="56" spans="1:42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 t="s">
        <v>675</v>
      </c>
      <c r="N56">
        <v>55.73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 t="s">
        <v>675</v>
      </c>
      <c r="AA56">
        <v>80</v>
      </c>
      <c r="AB56">
        <v>697</v>
      </c>
      <c r="AC56">
        <v>1986</v>
      </c>
      <c r="AD56">
        <v>80181</v>
      </c>
      <c r="AE56">
        <v>1273</v>
      </c>
      <c r="AF56">
        <v>0.25</v>
      </c>
      <c r="AG56">
        <v>1.5</v>
      </c>
      <c r="AH56">
        <v>4.12</v>
      </c>
      <c r="AI56">
        <v>0.18</v>
      </c>
      <c r="AJ56">
        <v>8.0399999999999991</v>
      </c>
      <c r="AK56">
        <v>2.66</v>
      </c>
      <c r="AL56">
        <v>0.38</v>
      </c>
      <c r="AM56">
        <v>100</v>
      </c>
      <c r="AN56">
        <v>-0.67</v>
      </c>
      <c r="AO56">
        <v>0.04</v>
      </c>
      <c r="AP56">
        <v>1.75</v>
      </c>
    </row>
    <row r="57" spans="1:42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 t="s">
        <v>675</v>
      </c>
      <c r="N57">
        <v>29.67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 t="s">
        <v>675</v>
      </c>
      <c r="AA57">
        <v>98</v>
      </c>
      <c r="AB57">
        <v>615</v>
      </c>
      <c r="AC57">
        <v>2002</v>
      </c>
      <c r="AD57">
        <v>80236</v>
      </c>
      <c r="AE57">
        <v>1218</v>
      </c>
      <c r="AF57">
        <v>0.24</v>
      </c>
      <c r="AG57">
        <v>1.49</v>
      </c>
      <c r="AH57">
        <v>4.1100000000000003</v>
      </c>
      <c r="AI57">
        <v>0.18</v>
      </c>
      <c r="AJ57">
        <v>7.67</v>
      </c>
      <c r="AK57">
        <v>2.92</v>
      </c>
      <c r="AL57">
        <v>0.31</v>
      </c>
      <c r="AM57">
        <v>100</v>
      </c>
      <c r="AN57">
        <v>-0.65</v>
      </c>
      <c r="AO57">
        <v>0.04</v>
      </c>
      <c r="AP57">
        <v>1.47</v>
      </c>
    </row>
    <row r="58" spans="1:42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 t="s">
        <v>675</v>
      </c>
      <c r="N58">
        <v>24.27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 t="s">
        <v>675</v>
      </c>
      <c r="AA58">
        <v>100</v>
      </c>
      <c r="AB58">
        <v>678</v>
      </c>
      <c r="AC58">
        <v>2002</v>
      </c>
      <c r="AD58">
        <v>80236</v>
      </c>
      <c r="AE58">
        <v>1260</v>
      </c>
      <c r="AF58">
        <v>0.26</v>
      </c>
      <c r="AG58">
        <v>1.51</v>
      </c>
      <c r="AH58">
        <v>4.22</v>
      </c>
      <c r="AI58">
        <v>0.17</v>
      </c>
      <c r="AJ58">
        <v>8.7799999999999994</v>
      </c>
      <c r="AK58">
        <v>2.46</v>
      </c>
      <c r="AL58">
        <v>0.49</v>
      </c>
      <c r="AM58">
        <v>100</v>
      </c>
      <c r="AN58">
        <v>-0.7</v>
      </c>
      <c r="AO58">
        <v>0.05</v>
      </c>
      <c r="AP58">
        <v>1.39</v>
      </c>
    </row>
    <row r="59" spans="1:42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 t="s">
        <v>675</v>
      </c>
      <c r="N59">
        <v>10.76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 t="s">
        <v>675</v>
      </c>
      <c r="AA59">
        <v>193</v>
      </c>
      <c r="AB59">
        <v>521</v>
      </c>
      <c r="AC59">
        <v>1986</v>
      </c>
      <c r="AD59">
        <v>80181</v>
      </c>
      <c r="AE59">
        <v>1348</v>
      </c>
      <c r="AF59">
        <v>0.21</v>
      </c>
      <c r="AG59">
        <v>1.45</v>
      </c>
      <c r="AH59">
        <v>3.24</v>
      </c>
      <c r="AI59">
        <v>0.15</v>
      </c>
      <c r="AJ59">
        <v>6.23</v>
      </c>
      <c r="AK59">
        <v>3.81</v>
      </c>
      <c r="AL59">
        <v>0.59</v>
      </c>
      <c r="AM59">
        <v>100</v>
      </c>
      <c r="AN59">
        <v>-0.69</v>
      </c>
      <c r="AO59">
        <v>0.04</v>
      </c>
      <c r="AP59">
        <v>1.03</v>
      </c>
    </row>
    <row r="60" spans="1:42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 t="s">
        <v>675</v>
      </c>
      <c r="N60">
        <v>2.71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 t="s">
        <v>675</v>
      </c>
      <c r="AA60">
        <v>448</v>
      </c>
      <c r="AB60">
        <v>266</v>
      </c>
      <c r="AC60">
        <v>1991</v>
      </c>
      <c r="AD60">
        <v>102262</v>
      </c>
      <c r="AE60">
        <v>1391</v>
      </c>
      <c r="AF60">
        <v>0.2</v>
      </c>
      <c r="AG60">
        <v>1.45</v>
      </c>
      <c r="AH60">
        <v>1.84</v>
      </c>
      <c r="AI60">
        <v>0.13</v>
      </c>
      <c r="AJ60">
        <v>3.77</v>
      </c>
      <c r="AK60">
        <v>4.71</v>
      </c>
      <c r="AL60">
        <v>1.01</v>
      </c>
      <c r="AM60">
        <v>100</v>
      </c>
      <c r="AN60">
        <v>-0.74</v>
      </c>
      <c r="AO60">
        <v>0.04</v>
      </c>
      <c r="AP60">
        <v>0.43</v>
      </c>
    </row>
    <row r="61" spans="1:42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 t="s">
        <v>675</v>
      </c>
      <c r="N61">
        <v>10.029999999999999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 t="s">
        <v>675</v>
      </c>
      <c r="AA61">
        <v>168</v>
      </c>
      <c r="AB61">
        <v>609</v>
      </c>
      <c r="AC61">
        <v>2095</v>
      </c>
      <c r="AD61">
        <v>82480</v>
      </c>
      <c r="AE61">
        <v>1302</v>
      </c>
      <c r="AF61">
        <v>0.27</v>
      </c>
      <c r="AG61">
        <v>1.52</v>
      </c>
      <c r="AH61">
        <v>5.39</v>
      </c>
      <c r="AI61">
        <v>0.19</v>
      </c>
      <c r="AJ61">
        <v>12.35</v>
      </c>
      <c r="AK61">
        <v>1.79</v>
      </c>
      <c r="AL61">
        <v>0.69</v>
      </c>
      <c r="AM61">
        <v>100</v>
      </c>
      <c r="AN61">
        <v>-0.65</v>
      </c>
      <c r="AO61">
        <v>0.04</v>
      </c>
      <c r="AP61">
        <v>1</v>
      </c>
    </row>
    <row r="62" spans="1:42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 t="s">
        <v>675</v>
      </c>
      <c r="N62">
        <v>8.14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 t="s">
        <v>675</v>
      </c>
      <c r="AA62">
        <v>175</v>
      </c>
      <c r="AB62">
        <v>549</v>
      </c>
      <c r="AC62">
        <v>2095</v>
      </c>
      <c r="AD62">
        <v>82480</v>
      </c>
      <c r="AE62">
        <v>1256</v>
      </c>
      <c r="AF62">
        <v>0.27</v>
      </c>
      <c r="AG62">
        <v>1.51</v>
      </c>
      <c r="AH62">
        <v>4.34</v>
      </c>
      <c r="AI62">
        <v>0.17</v>
      </c>
      <c r="AJ62">
        <v>9.19</v>
      </c>
      <c r="AK62">
        <v>1.97</v>
      </c>
      <c r="AL62">
        <v>0.52</v>
      </c>
      <c r="AM62">
        <v>100</v>
      </c>
      <c r="AN62">
        <v>-0.69</v>
      </c>
      <c r="AO62">
        <v>0.05</v>
      </c>
      <c r="AP62">
        <v>0.91</v>
      </c>
    </row>
    <row r="63" spans="1:42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 t="s">
        <v>675</v>
      </c>
      <c r="N63">
        <v>16.57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 t="s">
        <v>675</v>
      </c>
      <c r="AA63">
        <v>13</v>
      </c>
      <c r="AB63">
        <v>560</v>
      </c>
      <c r="AC63">
        <v>1756</v>
      </c>
      <c r="AD63">
        <v>67768</v>
      </c>
      <c r="AE63">
        <v>854</v>
      </c>
      <c r="AF63">
        <v>0.25</v>
      </c>
      <c r="AG63">
        <v>1.49</v>
      </c>
      <c r="AH63">
        <v>3.1</v>
      </c>
      <c r="AI63">
        <v>0.16</v>
      </c>
      <c r="AJ63">
        <v>3.97</v>
      </c>
      <c r="AK63">
        <v>2.29</v>
      </c>
      <c r="AL63">
        <v>0.04</v>
      </c>
      <c r="AM63">
        <v>100</v>
      </c>
      <c r="AN63">
        <v>-0.61</v>
      </c>
      <c r="AO63">
        <v>0.06</v>
      </c>
      <c r="AP63">
        <v>1.22</v>
      </c>
    </row>
    <row r="64" spans="1:42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 t="s">
        <v>675</v>
      </c>
      <c r="N64">
        <v>13.15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 t="s">
        <v>675</v>
      </c>
      <c r="AA64">
        <v>24</v>
      </c>
      <c r="AB64">
        <v>549</v>
      </c>
      <c r="AC64">
        <v>1756</v>
      </c>
      <c r="AD64">
        <v>67768</v>
      </c>
      <c r="AE64">
        <v>881</v>
      </c>
      <c r="AF64">
        <v>0.25</v>
      </c>
      <c r="AG64">
        <v>1.49</v>
      </c>
      <c r="AH64">
        <v>3.41</v>
      </c>
      <c r="AI64">
        <v>0.16</v>
      </c>
      <c r="AJ64">
        <v>4.4000000000000004</v>
      </c>
      <c r="AK64">
        <v>2.25</v>
      </c>
      <c r="AL64">
        <v>0.04</v>
      </c>
      <c r="AM64">
        <v>100</v>
      </c>
      <c r="AN64">
        <v>-0.67</v>
      </c>
      <c r="AO64">
        <v>0.04</v>
      </c>
      <c r="AP64">
        <v>1.1200000000000001</v>
      </c>
    </row>
    <row r="65" spans="1:42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 t="s">
        <v>675</v>
      </c>
      <c r="N65">
        <v>12.37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 t="s">
        <v>675</v>
      </c>
      <c r="AA65">
        <v>39</v>
      </c>
      <c r="AB65">
        <v>534</v>
      </c>
      <c r="AC65">
        <v>1848</v>
      </c>
      <c r="AD65">
        <v>84173</v>
      </c>
      <c r="AE65">
        <v>876</v>
      </c>
      <c r="AF65">
        <v>0.25</v>
      </c>
      <c r="AG65">
        <v>1.49</v>
      </c>
      <c r="AH65">
        <v>3.46</v>
      </c>
      <c r="AI65">
        <v>0.17</v>
      </c>
      <c r="AJ65">
        <v>4.5</v>
      </c>
      <c r="AK65">
        <v>2.2400000000000002</v>
      </c>
      <c r="AL65">
        <v>0.04</v>
      </c>
      <c r="AM65">
        <v>100</v>
      </c>
      <c r="AN65">
        <v>-0.68</v>
      </c>
      <c r="AO65">
        <v>0.04</v>
      </c>
      <c r="AP65">
        <v>1.0900000000000001</v>
      </c>
    </row>
    <row r="66" spans="1:42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 t="s">
        <v>675</v>
      </c>
      <c r="N66">
        <v>6.13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 t="s">
        <v>675</v>
      </c>
      <c r="AA66">
        <v>39</v>
      </c>
      <c r="AB66">
        <v>369</v>
      </c>
      <c r="AC66">
        <v>1848</v>
      </c>
      <c r="AD66">
        <v>84173</v>
      </c>
      <c r="AE66">
        <v>787</v>
      </c>
      <c r="AF66">
        <v>0.25</v>
      </c>
      <c r="AG66">
        <v>1.49</v>
      </c>
      <c r="AH66">
        <v>4.6399999999999997</v>
      </c>
      <c r="AI66">
        <v>0.19</v>
      </c>
      <c r="AJ66">
        <v>5.88</v>
      </c>
      <c r="AK66">
        <v>2.12</v>
      </c>
      <c r="AL66">
        <v>0.04</v>
      </c>
      <c r="AM66">
        <v>100</v>
      </c>
      <c r="AN66">
        <v>-0.39</v>
      </c>
      <c r="AO66">
        <v>0.04</v>
      </c>
      <c r="AP66">
        <v>0.79</v>
      </c>
    </row>
    <row r="67" spans="1:42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 t="s">
        <v>675</v>
      </c>
      <c r="N67">
        <v>6.13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 t="s">
        <v>675</v>
      </c>
      <c r="AA67">
        <v>46</v>
      </c>
      <c r="AB67">
        <v>527</v>
      </c>
      <c r="AC67">
        <v>1848</v>
      </c>
      <c r="AD67">
        <v>84173</v>
      </c>
      <c r="AE67">
        <v>944</v>
      </c>
      <c r="AF67">
        <v>0.25</v>
      </c>
      <c r="AG67">
        <v>1.49</v>
      </c>
      <c r="AH67">
        <v>2.3199999999999998</v>
      </c>
      <c r="AI67">
        <v>0.15</v>
      </c>
      <c r="AJ67">
        <v>3.17</v>
      </c>
      <c r="AK67">
        <v>2.42</v>
      </c>
      <c r="AL67">
        <v>0.04</v>
      </c>
      <c r="AM67">
        <v>100</v>
      </c>
      <c r="AN67">
        <v>-0.98</v>
      </c>
      <c r="AO67">
        <v>0.03</v>
      </c>
      <c r="AP67">
        <v>0.79</v>
      </c>
    </row>
    <row r="68" spans="1:42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 t="s">
        <v>675</v>
      </c>
      <c r="N68">
        <v>2.68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 t="s">
        <v>675</v>
      </c>
      <c r="AA68">
        <v>54</v>
      </c>
      <c r="AB68">
        <v>509</v>
      </c>
      <c r="AC68">
        <v>1848</v>
      </c>
      <c r="AD68">
        <v>84173</v>
      </c>
      <c r="AE68">
        <v>920</v>
      </c>
      <c r="AF68">
        <v>0.25</v>
      </c>
      <c r="AG68">
        <v>1.49</v>
      </c>
      <c r="AH68">
        <v>1.98</v>
      </c>
      <c r="AI68">
        <v>0.17</v>
      </c>
      <c r="AJ68">
        <v>3.55</v>
      </c>
      <c r="AK68">
        <v>2.38</v>
      </c>
      <c r="AL68">
        <v>0.03</v>
      </c>
      <c r="AM68">
        <v>100</v>
      </c>
      <c r="AN68">
        <v>-1.38</v>
      </c>
      <c r="AO68">
        <v>0.02</v>
      </c>
      <c r="AP68">
        <v>0.43</v>
      </c>
    </row>
    <row r="69" spans="1:42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 t="s">
        <v>675</v>
      </c>
      <c r="N69">
        <v>2.2200000000000002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 t="s">
        <v>675</v>
      </c>
      <c r="AA69">
        <v>78</v>
      </c>
      <c r="AB69">
        <v>348</v>
      </c>
      <c r="AC69">
        <v>1848</v>
      </c>
      <c r="AD69">
        <v>84173</v>
      </c>
      <c r="AE69">
        <v>1012</v>
      </c>
      <c r="AF69">
        <v>0.24</v>
      </c>
      <c r="AG69">
        <v>1.49</v>
      </c>
      <c r="AH69">
        <v>2.86</v>
      </c>
      <c r="AI69">
        <v>0.14000000000000001</v>
      </c>
      <c r="AJ69">
        <v>3.22</v>
      </c>
      <c r="AK69">
        <v>2.5299999999999998</v>
      </c>
      <c r="AL69">
        <v>0.05</v>
      </c>
      <c r="AM69">
        <v>100</v>
      </c>
      <c r="AN69">
        <v>-0.63</v>
      </c>
      <c r="AO69">
        <v>0.05</v>
      </c>
      <c r="AP69">
        <v>0.35</v>
      </c>
    </row>
    <row r="70" spans="1:42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 t="s">
        <v>675</v>
      </c>
      <c r="N70">
        <v>5.42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 t="s">
        <v>675</v>
      </c>
      <c r="AA70">
        <v>5</v>
      </c>
      <c r="AB70">
        <v>298</v>
      </c>
      <c r="AC70">
        <v>1976</v>
      </c>
      <c r="AD70">
        <v>64757</v>
      </c>
      <c r="AE70">
        <v>683</v>
      </c>
      <c r="AF70">
        <v>0.3</v>
      </c>
      <c r="AG70">
        <v>1.54</v>
      </c>
      <c r="AH70">
        <v>2.31</v>
      </c>
      <c r="AI70">
        <v>0.13</v>
      </c>
      <c r="AJ70">
        <v>3.08</v>
      </c>
      <c r="AK70">
        <v>1.67</v>
      </c>
      <c r="AL70">
        <v>0.09</v>
      </c>
      <c r="AM70">
        <v>100</v>
      </c>
      <c r="AN70">
        <v>0.83</v>
      </c>
      <c r="AO70">
        <v>0.47</v>
      </c>
      <c r="AP70">
        <v>0.73</v>
      </c>
    </row>
    <row r="71" spans="1:42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 t="s">
        <v>675</v>
      </c>
      <c r="N71">
        <v>6.94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 t="s">
        <v>675</v>
      </c>
      <c r="AA71">
        <v>4</v>
      </c>
      <c r="AB71">
        <v>405</v>
      </c>
      <c r="AC71">
        <v>1924</v>
      </c>
      <c r="AD71">
        <v>58755</v>
      </c>
      <c r="AE71">
        <v>672</v>
      </c>
      <c r="AF71">
        <v>0.3</v>
      </c>
      <c r="AG71">
        <v>1.53</v>
      </c>
      <c r="AH71">
        <v>1.51</v>
      </c>
      <c r="AI71">
        <v>0.12</v>
      </c>
      <c r="AJ71">
        <v>2.2200000000000002</v>
      </c>
      <c r="AK71">
        <v>2.75</v>
      </c>
      <c r="AL71">
        <v>0.1</v>
      </c>
      <c r="AM71">
        <v>92</v>
      </c>
      <c r="AN71">
        <v>1.27</v>
      </c>
      <c r="AO71">
        <v>0.64</v>
      </c>
      <c r="AP71">
        <v>0.84</v>
      </c>
    </row>
    <row r="72" spans="1:42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 t="s">
        <v>675</v>
      </c>
      <c r="N72">
        <v>6.43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 t="s">
        <v>675</v>
      </c>
      <c r="AA72">
        <v>4</v>
      </c>
      <c r="AB72">
        <v>400</v>
      </c>
      <c r="AC72">
        <v>1924</v>
      </c>
      <c r="AD72">
        <v>58755</v>
      </c>
      <c r="AE72">
        <v>673</v>
      </c>
      <c r="AF72">
        <v>0.3</v>
      </c>
      <c r="AG72">
        <v>1.53</v>
      </c>
      <c r="AH72">
        <v>1.54</v>
      </c>
      <c r="AI72">
        <v>0.12</v>
      </c>
      <c r="AJ72">
        <v>2.2599999999999998</v>
      </c>
      <c r="AK72">
        <v>1.93</v>
      </c>
      <c r="AL72">
        <v>0.1</v>
      </c>
      <c r="AM72">
        <v>98</v>
      </c>
      <c r="AN72">
        <v>1.25</v>
      </c>
      <c r="AO72">
        <v>0.62</v>
      </c>
      <c r="AP72">
        <v>0.81</v>
      </c>
    </row>
    <row r="73" spans="1:42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 t="s">
        <v>675</v>
      </c>
      <c r="N73">
        <v>4.05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 t="s">
        <v>675</v>
      </c>
      <c r="AA73">
        <v>35</v>
      </c>
      <c r="AB73">
        <v>374</v>
      </c>
      <c r="AC73">
        <v>1924</v>
      </c>
      <c r="AD73">
        <v>58755</v>
      </c>
      <c r="AE73">
        <v>712</v>
      </c>
      <c r="AF73">
        <v>0.3</v>
      </c>
      <c r="AG73">
        <v>1.53</v>
      </c>
      <c r="AH73">
        <v>1.84</v>
      </c>
      <c r="AI73">
        <v>0.12</v>
      </c>
      <c r="AJ73">
        <v>2.63</v>
      </c>
      <c r="AK73">
        <v>1.36</v>
      </c>
      <c r="AL73">
        <v>0.09</v>
      </c>
      <c r="AM73">
        <v>100</v>
      </c>
      <c r="AN73">
        <v>0.8</v>
      </c>
      <c r="AO73">
        <v>0.5</v>
      </c>
      <c r="AP73">
        <v>0.61</v>
      </c>
    </row>
    <row r="74" spans="1:42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 t="s">
        <v>675</v>
      </c>
      <c r="N74">
        <v>2.56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 t="s">
        <v>675</v>
      </c>
      <c r="AA74">
        <v>87</v>
      </c>
      <c r="AB74">
        <v>322</v>
      </c>
      <c r="AC74">
        <v>1975</v>
      </c>
      <c r="AD74">
        <v>66262</v>
      </c>
      <c r="AE74">
        <v>702</v>
      </c>
      <c r="AF74">
        <v>0.3</v>
      </c>
      <c r="AG74">
        <v>1.53</v>
      </c>
      <c r="AH74">
        <v>2.36</v>
      </c>
      <c r="AI74">
        <v>0.12</v>
      </c>
      <c r="AJ74">
        <v>3.3</v>
      </c>
      <c r="AK74">
        <v>1.63</v>
      </c>
      <c r="AL74">
        <v>0.08</v>
      </c>
      <c r="AM74">
        <v>100</v>
      </c>
      <c r="AN74">
        <v>0.04</v>
      </c>
      <c r="AO74">
        <v>0.3</v>
      </c>
      <c r="AP74">
        <v>0.41</v>
      </c>
    </row>
    <row r="75" spans="1:42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 t="s">
        <v>675</v>
      </c>
      <c r="N75">
        <v>3.56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 t="s">
        <v>675</v>
      </c>
      <c r="AA75">
        <v>4</v>
      </c>
      <c r="AB75">
        <v>405</v>
      </c>
      <c r="AC75">
        <v>1924</v>
      </c>
      <c r="AD75">
        <v>58755</v>
      </c>
      <c r="AE75">
        <v>655</v>
      </c>
      <c r="AF75">
        <v>0.3</v>
      </c>
      <c r="AG75">
        <v>1.53</v>
      </c>
      <c r="AI75">
        <v>0.13</v>
      </c>
      <c r="AM75">
        <v>97</v>
      </c>
      <c r="AP75">
        <v>0.55000000000000004</v>
      </c>
    </row>
    <row r="76" spans="1:42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 t="s">
        <v>675</v>
      </c>
      <c r="N76">
        <v>0.35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 t="s">
        <v>675</v>
      </c>
      <c r="AA76">
        <v>247</v>
      </c>
      <c r="AB76">
        <v>276</v>
      </c>
      <c r="AC76">
        <v>1975</v>
      </c>
      <c r="AD76">
        <v>66262</v>
      </c>
      <c r="AE76">
        <v>772</v>
      </c>
      <c r="AF76">
        <v>0.3</v>
      </c>
      <c r="AG76">
        <v>1.53</v>
      </c>
      <c r="AH76">
        <v>3.31</v>
      </c>
      <c r="AI76">
        <v>0.12</v>
      </c>
      <c r="AJ76">
        <v>7.97</v>
      </c>
      <c r="AK76">
        <v>1.96</v>
      </c>
      <c r="AL76">
        <v>0.4</v>
      </c>
      <c r="AM76">
        <v>100</v>
      </c>
      <c r="AN76">
        <v>-0.88</v>
      </c>
      <c r="AO76">
        <v>0.06</v>
      </c>
      <c r="AP76">
        <v>-0.46</v>
      </c>
    </row>
    <row r="77" spans="1:42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 t="s">
        <v>675</v>
      </c>
      <c r="N77">
        <v>7.45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 t="s">
        <v>675</v>
      </c>
      <c r="AA77">
        <v>22</v>
      </c>
      <c r="AB77">
        <v>514</v>
      </c>
      <c r="AC77">
        <v>1924</v>
      </c>
      <c r="AD77">
        <v>58755</v>
      </c>
      <c r="AE77">
        <v>712</v>
      </c>
      <c r="AF77">
        <v>0.3</v>
      </c>
      <c r="AG77">
        <v>1.53</v>
      </c>
      <c r="AH77">
        <v>2.0499999999999998</v>
      </c>
      <c r="AI77">
        <v>0.13</v>
      </c>
      <c r="AJ77">
        <v>3.78</v>
      </c>
      <c r="AK77">
        <v>1.47</v>
      </c>
      <c r="AL77">
        <v>0.15</v>
      </c>
      <c r="AM77">
        <v>100</v>
      </c>
      <c r="AN77">
        <v>0.65</v>
      </c>
      <c r="AO77">
        <v>0.48</v>
      </c>
      <c r="AP77">
        <v>0.87</v>
      </c>
    </row>
    <row r="78" spans="1:42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 t="s">
        <v>675</v>
      </c>
      <c r="N78">
        <v>4.45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 t="s">
        <v>675</v>
      </c>
      <c r="AA78">
        <v>68</v>
      </c>
      <c r="AB78">
        <v>466</v>
      </c>
      <c r="AC78">
        <v>1975</v>
      </c>
      <c r="AD78">
        <v>66262</v>
      </c>
      <c r="AE78">
        <v>748</v>
      </c>
      <c r="AF78">
        <v>0.3</v>
      </c>
      <c r="AG78">
        <v>1.53</v>
      </c>
      <c r="AH78">
        <v>2.77</v>
      </c>
      <c r="AI78">
        <v>0.13</v>
      </c>
      <c r="AJ78">
        <v>5.25</v>
      </c>
      <c r="AK78">
        <v>1.89</v>
      </c>
      <c r="AL78">
        <v>0.17</v>
      </c>
      <c r="AM78">
        <v>100</v>
      </c>
      <c r="AN78">
        <v>-0.28999999999999998</v>
      </c>
      <c r="AO78">
        <v>0.23</v>
      </c>
      <c r="AP78">
        <v>0.65</v>
      </c>
    </row>
    <row r="79" spans="1:42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 t="s">
        <v>675</v>
      </c>
      <c r="N79">
        <v>9.0399999999999991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 t="s">
        <v>675</v>
      </c>
      <c r="AA79">
        <v>62</v>
      </c>
      <c r="AB79">
        <v>391</v>
      </c>
      <c r="AC79">
        <v>1941</v>
      </c>
      <c r="AD79">
        <v>60580</v>
      </c>
      <c r="AE79">
        <v>716</v>
      </c>
      <c r="AF79">
        <v>0.3</v>
      </c>
      <c r="AG79">
        <v>1.53</v>
      </c>
      <c r="AH79">
        <v>5.51</v>
      </c>
      <c r="AI79">
        <v>0.14000000000000001</v>
      </c>
      <c r="AJ79">
        <v>10.28</v>
      </c>
      <c r="AK79">
        <v>1.83</v>
      </c>
      <c r="AL79">
        <v>0.44</v>
      </c>
      <c r="AM79">
        <v>100</v>
      </c>
      <c r="AN79">
        <v>-0.46</v>
      </c>
      <c r="AO79">
        <v>7.0000000000000007E-2</v>
      </c>
      <c r="AP79">
        <v>0.96</v>
      </c>
    </row>
    <row r="80" spans="1:42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 t="s">
        <v>675</v>
      </c>
      <c r="N80">
        <v>4.46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 t="s">
        <v>675</v>
      </c>
      <c r="AA80">
        <v>131</v>
      </c>
      <c r="AB80">
        <v>321</v>
      </c>
      <c r="AC80">
        <v>2013</v>
      </c>
      <c r="AD80">
        <v>67825</v>
      </c>
      <c r="AE80">
        <v>688</v>
      </c>
      <c r="AF80">
        <v>0.3</v>
      </c>
      <c r="AG80">
        <v>1.53</v>
      </c>
      <c r="AH80">
        <v>6.55</v>
      </c>
      <c r="AI80">
        <v>0.14000000000000001</v>
      </c>
      <c r="AJ80">
        <v>12.22</v>
      </c>
      <c r="AK80">
        <v>1.96</v>
      </c>
      <c r="AL80">
        <v>0.56999999999999995</v>
      </c>
      <c r="AM80">
        <v>100</v>
      </c>
      <c r="AN80">
        <v>-0.49</v>
      </c>
      <c r="AO80">
        <v>0.03</v>
      </c>
      <c r="AP80">
        <v>0.65</v>
      </c>
    </row>
    <row r="81" spans="1:42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 t="s">
        <v>675</v>
      </c>
      <c r="N81">
        <v>199.03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 t="s">
        <v>675</v>
      </c>
      <c r="AA81">
        <v>248</v>
      </c>
      <c r="AB81">
        <v>1080</v>
      </c>
      <c r="AC81">
        <v>2000</v>
      </c>
      <c r="AD81">
        <v>54834</v>
      </c>
      <c r="AE81">
        <v>759</v>
      </c>
      <c r="AF81">
        <v>0.28000000000000003</v>
      </c>
      <c r="AG81">
        <v>1.53</v>
      </c>
      <c r="AH81">
        <v>3.35</v>
      </c>
      <c r="AI81">
        <v>7.0000000000000007E-2</v>
      </c>
      <c r="AJ81">
        <v>3.34</v>
      </c>
      <c r="AK81">
        <v>3.23</v>
      </c>
      <c r="AL81">
        <v>0.06</v>
      </c>
      <c r="AM81">
        <v>100</v>
      </c>
      <c r="AN81">
        <v>-0.68</v>
      </c>
      <c r="AO81">
        <v>0.04</v>
      </c>
      <c r="AP81">
        <v>2.2999999999999998</v>
      </c>
    </row>
    <row r="82" spans="1:42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 t="s">
        <v>675</v>
      </c>
      <c r="N82">
        <v>81.31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 t="s">
        <v>675</v>
      </c>
      <c r="AA82">
        <v>326</v>
      </c>
      <c r="AB82">
        <v>843</v>
      </c>
      <c r="AC82">
        <v>1998</v>
      </c>
      <c r="AD82">
        <v>51806</v>
      </c>
      <c r="AE82">
        <v>772</v>
      </c>
      <c r="AF82">
        <v>0.28999999999999998</v>
      </c>
      <c r="AG82">
        <v>1.53</v>
      </c>
      <c r="AH82">
        <v>3</v>
      </c>
      <c r="AI82">
        <v>0.03</v>
      </c>
      <c r="AJ82">
        <v>3.36</v>
      </c>
      <c r="AK82">
        <v>3.33</v>
      </c>
      <c r="AL82">
        <v>0.06</v>
      </c>
      <c r="AM82">
        <v>100</v>
      </c>
      <c r="AN82">
        <v>-0.68</v>
      </c>
      <c r="AO82">
        <v>0.01</v>
      </c>
      <c r="AP82">
        <v>1.91</v>
      </c>
    </row>
    <row r="83" spans="1:42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 t="s">
        <v>675</v>
      </c>
      <c r="N83">
        <v>217.22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 t="s">
        <v>675</v>
      </c>
      <c r="AA83">
        <v>108</v>
      </c>
      <c r="AB83">
        <v>788</v>
      </c>
      <c r="AC83">
        <v>2269</v>
      </c>
      <c r="AD83">
        <v>38374</v>
      </c>
      <c r="AE83">
        <v>467</v>
      </c>
      <c r="AF83">
        <v>0.27</v>
      </c>
      <c r="AG83">
        <v>1.44</v>
      </c>
      <c r="AH83">
        <v>2.87</v>
      </c>
      <c r="AI83">
        <v>0.11</v>
      </c>
      <c r="AJ83">
        <v>7.51</v>
      </c>
      <c r="AK83">
        <v>1.24</v>
      </c>
      <c r="AL83">
        <v>0.47</v>
      </c>
      <c r="AM83">
        <v>100</v>
      </c>
      <c r="AN83">
        <v>0.3</v>
      </c>
      <c r="AO83">
        <v>0.33</v>
      </c>
      <c r="AP83">
        <v>2.34</v>
      </c>
    </row>
    <row r="84" spans="1:42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 t="s">
        <v>675</v>
      </c>
      <c r="N84">
        <v>199.17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 t="s">
        <v>675</v>
      </c>
      <c r="AA84">
        <v>117</v>
      </c>
      <c r="AB84">
        <v>778</v>
      </c>
      <c r="AC84">
        <v>2269</v>
      </c>
      <c r="AD84">
        <v>38374</v>
      </c>
      <c r="AE84">
        <v>472</v>
      </c>
      <c r="AF84">
        <v>0.27</v>
      </c>
      <c r="AG84">
        <v>1.45</v>
      </c>
      <c r="AH84">
        <v>3.02</v>
      </c>
      <c r="AI84">
        <v>0.11</v>
      </c>
      <c r="AJ84">
        <v>7.91</v>
      </c>
      <c r="AK84">
        <v>1.3</v>
      </c>
      <c r="AL84">
        <v>0.51</v>
      </c>
      <c r="AM84">
        <v>100</v>
      </c>
      <c r="AN84">
        <v>0.32</v>
      </c>
      <c r="AO84">
        <v>0.33</v>
      </c>
      <c r="AP84">
        <v>2.2999999999999998</v>
      </c>
    </row>
    <row r="85" spans="1:42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 t="s">
        <v>675</v>
      </c>
      <c r="N85">
        <v>168.28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 t="s">
        <v>675</v>
      </c>
      <c r="AA85">
        <v>123</v>
      </c>
      <c r="AB85">
        <v>773</v>
      </c>
      <c r="AC85">
        <v>2280</v>
      </c>
      <c r="AD85">
        <v>36018</v>
      </c>
      <c r="AE85">
        <v>480</v>
      </c>
      <c r="AF85">
        <v>0.27</v>
      </c>
      <c r="AG85">
        <v>1.43</v>
      </c>
      <c r="AH85">
        <v>3.39</v>
      </c>
      <c r="AI85">
        <v>0.11</v>
      </c>
      <c r="AJ85">
        <v>8.93</v>
      </c>
      <c r="AK85">
        <v>1.02</v>
      </c>
      <c r="AL85">
        <v>0.57999999999999996</v>
      </c>
      <c r="AM85">
        <v>100</v>
      </c>
      <c r="AN85">
        <v>0.21</v>
      </c>
      <c r="AO85">
        <v>0.28999999999999998</v>
      </c>
      <c r="AP85">
        <v>2.23</v>
      </c>
    </row>
    <row r="86" spans="1:42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 t="s">
        <v>675</v>
      </c>
      <c r="N86">
        <v>138.86000000000001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 t="s">
        <v>675</v>
      </c>
      <c r="AA86">
        <v>136</v>
      </c>
      <c r="AB86">
        <v>760</v>
      </c>
      <c r="AC86">
        <v>2280</v>
      </c>
      <c r="AD86">
        <v>36018</v>
      </c>
      <c r="AE86">
        <v>488</v>
      </c>
      <c r="AF86">
        <v>0.27</v>
      </c>
      <c r="AG86">
        <v>1.43</v>
      </c>
      <c r="AH86">
        <v>3.69</v>
      </c>
      <c r="AI86">
        <v>0.11</v>
      </c>
      <c r="AJ86">
        <v>9.74</v>
      </c>
      <c r="AK86">
        <v>1</v>
      </c>
      <c r="AL86">
        <v>0.65</v>
      </c>
      <c r="AM86">
        <v>100</v>
      </c>
      <c r="AN86">
        <v>0.23</v>
      </c>
      <c r="AO86">
        <v>0.28999999999999998</v>
      </c>
      <c r="AP86">
        <v>2.14</v>
      </c>
    </row>
    <row r="87" spans="1:42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 t="s">
        <v>675</v>
      </c>
      <c r="N87">
        <v>90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 t="s">
        <v>675</v>
      </c>
      <c r="AA87">
        <v>150</v>
      </c>
      <c r="AB87">
        <v>435</v>
      </c>
      <c r="AC87">
        <v>2283</v>
      </c>
      <c r="AD87">
        <v>35399</v>
      </c>
      <c r="AE87">
        <v>470</v>
      </c>
      <c r="AF87">
        <v>0.28000000000000003</v>
      </c>
      <c r="AG87">
        <v>1.42</v>
      </c>
      <c r="AH87">
        <v>4.1900000000000004</v>
      </c>
      <c r="AI87">
        <v>0.12</v>
      </c>
      <c r="AJ87">
        <v>11.02</v>
      </c>
      <c r="AK87">
        <v>0.57999999999999996</v>
      </c>
      <c r="AL87">
        <v>0.76</v>
      </c>
      <c r="AM87">
        <v>100</v>
      </c>
      <c r="AN87">
        <v>0.3</v>
      </c>
      <c r="AO87">
        <v>0.34</v>
      </c>
      <c r="AP87">
        <v>1.95</v>
      </c>
    </row>
    <row r="88" spans="1:42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 t="s">
        <v>675</v>
      </c>
      <c r="N88">
        <v>45.81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 t="s">
        <v>675</v>
      </c>
      <c r="AA88">
        <v>150</v>
      </c>
      <c r="AB88">
        <v>746</v>
      </c>
      <c r="AC88">
        <v>2283</v>
      </c>
      <c r="AD88">
        <v>35399</v>
      </c>
      <c r="AE88">
        <v>516</v>
      </c>
      <c r="AF88">
        <v>0.28000000000000003</v>
      </c>
      <c r="AG88">
        <v>1.47</v>
      </c>
      <c r="AH88">
        <v>2.67</v>
      </c>
      <c r="AI88">
        <v>0.09</v>
      </c>
      <c r="AJ88">
        <v>7.13</v>
      </c>
      <c r="AK88">
        <v>1.85</v>
      </c>
      <c r="AL88">
        <v>0.43</v>
      </c>
      <c r="AM88">
        <v>100</v>
      </c>
      <c r="AN88">
        <v>0.04</v>
      </c>
      <c r="AO88">
        <v>0.2</v>
      </c>
      <c r="AP88">
        <v>1.66</v>
      </c>
    </row>
    <row r="89" spans="1:42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 t="s">
        <v>675</v>
      </c>
      <c r="N89">
        <v>17.600000000000001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 t="s">
        <v>675</v>
      </c>
      <c r="AA89">
        <v>200</v>
      </c>
      <c r="AB89">
        <v>277</v>
      </c>
      <c r="AC89">
        <v>2265</v>
      </c>
      <c r="AD89">
        <v>35806</v>
      </c>
      <c r="AE89">
        <v>470</v>
      </c>
      <c r="AF89">
        <v>0.26</v>
      </c>
      <c r="AG89">
        <v>1.37</v>
      </c>
      <c r="AH89">
        <v>6.78</v>
      </c>
      <c r="AI89">
        <v>0.11</v>
      </c>
      <c r="AJ89">
        <v>18.12</v>
      </c>
      <c r="AK89">
        <v>0.56000000000000005</v>
      </c>
      <c r="AL89">
        <v>1.21</v>
      </c>
      <c r="AM89">
        <v>100</v>
      </c>
      <c r="AN89">
        <v>-0.66</v>
      </c>
      <c r="AO89">
        <v>0.05</v>
      </c>
      <c r="AP89">
        <v>1.25</v>
      </c>
    </row>
    <row r="90" spans="1:42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 t="s">
        <v>675</v>
      </c>
      <c r="N90">
        <v>130.05000000000001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 t="s">
        <v>675</v>
      </c>
      <c r="AA90">
        <v>121</v>
      </c>
      <c r="AB90">
        <v>1110</v>
      </c>
      <c r="AC90">
        <v>2280</v>
      </c>
      <c r="AD90">
        <v>35820</v>
      </c>
      <c r="AE90">
        <v>558</v>
      </c>
      <c r="AF90">
        <v>0.28000000000000003</v>
      </c>
      <c r="AG90">
        <v>1.53</v>
      </c>
      <c r="AH90">
        <v>5.0999999999999996</v>
      </c>
      <c r="AI90">
        <v>0.04</v>
      </c>
      <c r="AJ90">
        <v>2.64</v>
      </c>
      <c r="AK90">
        <v>3.23</v>
      </c>
      <c r="AL90">
        <v>0.09</v>
      </c>
      <c r="AM90">
        <v>100</v>
      </c>
      <c r="AN90">
        <v>-0.06</v>
      </c>
      <c r="AO90">
        <v>0.11</v>
      </c>
      <c r="AP90">
        <v>2.11</v>
      </c>
    </row>
    <row r="91" spans="1:42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 t="s">
        <v>675</v>
      </c>
      <c r="N91">
        <v>119.82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 t="s">
        <v>675</v>
      </c>
      <c r="AA91">
        <v>168</v>
      </c>
      <c r="AB91">
        <v>1063</v>
      </c>
      <c r="AC91">
        <v>2276</v>
      </c>
      <c r="AD91">
        <v>36067</v>
      </c>
      <c r="AE91">
        <v>564</v>
      </c>
      <c r="AF91">
        <v>0.28000000000000003</v>
      </c>
      <c r="AG91">
        <v>1.53</v>
      </c>
      <c r="AH91">
        <v>6.05</v>
      </c>
      <c r="AI91">
        <v>0.04</v>
      </c>
      <c r="AJ91">
        <v>2.69</v>
      </c>
      <c r="AK91">
        <v>3.12</v>
      </c>
      <c r="AL91">
        <v>0.09</v>
      </c>
      <c r="AM91">
        <v>100</v>
      </c>
      <c r="AN91">
        <v>-0.25</v>
      </c>
      <c r="AO91">
        <v>7.0000000000000007E-2</v>
      </c>
      <c r="AP91">
        <v>2.08</v>
      </c>
    </row>
    <row r="92" spans="1:42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 t="s">
        <v>675</v>
      </c>
      <c r="N92">
        <v>98.49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 t="s">
        <v>675</v>
      </c>
      <c r="AA92">
        <v>234</v>
      </c>
      <c r="AB92">
        <v>998</v>
      </c>
      <c r="AC92">
        <v>2191</v>
      </c>
      <c r="AD92">
        <v>42128</v>
      </c>
      <c r="AE92">
        <v>579</v>
      </c>
      <c r="AF92">
        <v>0.28999999999999998</v>
      </c>
      <c r="AG92">
        <v>1.53</v>
      </c>
      <c r="AH92">
        <v>10.87</v>
      </c>
      <c r="AI92">
        <v>0.02</v>
      </c>
      <c r="AJ92">
        <v>2.7</v>
      </c>
      <c r="AK92">
        <v>3.13</v>
      </c>
      <c r="AL92">
        <v>0.09</v>
      </c>
      <c r="AM92">
        <v>100</v>
      </c>
      <c r="AN92">
        <v>-0.83</v>
      </c>
      <c r="AO92">
        <v>0.01</v>
      </c>
      <c r="AP92">
        <v>1.99</v>
      </c>
    </row>
    <row r="93" spans="1:42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 t="s">
        <v>675</v>
      </c>
      <c r="N93">
        <v>87.99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 t="s">
        <v>675</v>
      </c>
      <c r="AA93">
        <v>305</v>
      </c>
      <c r="AB93">
        <v>927</v>
      </c>
      <c r="AC93">
        <v>2075</v>
      </c>
      <c r="AD93">
        <v>42576</v>
      </c>
      <c r="AE93">
        <v>592</v>
      </c>
      <c r="AF93">
        <v>0.28999999999999998</v>
      </c>
      <c r="AG93">
        <v>1.53</v>
      </c>
      <c r="AH93">
        <v>15.02</v>
      </c>
      <c r="AI93">
        <v>0.01</v>
      </c>
      <c r="AJ93">
        <v>2.4900000000000002</v>
      </c>
      <c r="AK93">
        <v>3.19</v>
      </c>
      <c r="AL93">
        <v>0.09</v>
      </c>
      <c r="AM93">
        <v>100</v>
      </c>
      <c r="AN93">
        <v>-0.99</v>
      </c>
      <c r="AO93">
        <v>0.01</v>
      </c>
      <c r="AP93">
        <v>1.94</v>
      </c>
    </row>
    <row r="94" spans="1:42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 t="s">
        <v>675</v>
      </c>
      <c r="N94">
        <v>13.07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 t="s">
        <v>675</v>
      </c>
      <c r="AA94">
        <v>775</v>
      </c>
      <c r="AB94">
        <v>456</v>
      </c>
      <c r="AC94">
        <v>1975</v>
      </c>
      <c r="AD94">
        <v>49720</v>
      </c>
      <c r="AE94">
        <v>574</v>
      </c>
      <c r="AF94">
        <v>0.28000000000000003</v>
      </c>
      <c r="AG94">
        <v>1.53</v>
      </c>
      <c r="AH94">
        <v>3</v>
      </c>
      <c r="AI94">
        <v>0.01</v>
      </c>
      <c r="AJ94">
        <v>3.36</v>
      </c>
      <c r="AK94">
        <v>3.4</v>
      </c>
      <c r="AL94">
        <v>0.06</v>
      </c>
      <c r="AM94">
        <v>100</v>
      </c>
      <c r="AN94">
        <v>-0.68</v>
      </c>
      <c r="AO94">
        <v>0.01</v>
      </c>
      <c r="AP94">
        <v>1.1200000000000001</v>
      </c>
    </row>
    <row r="95" spans="1:42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 t="s">
        <v>675</v>
      </c>
      <c r="N95">
        <v>12.79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 t="s">
        <v>675</v>
      </c>
      <c r="AA95">
        <v>14</v>
      </c>
      <c r="AB95">
        <v>365</v>
      </c>
      <c r="AC95">
        <v>1943</v>
      </c>
      <c r="AD95">
        <v>57796</v>
      </c>
      <c r="AE95">
        <v>595</v>
      </c>
      <c r="AF95">
        <v>0.3</v>
      </c>
      <c r="AG95">
        <v>1.53</v>
      </c>
      <c r="AH95">
        <v>4.62</v>
      </c>
      <c r="AI95">
        <v>0.15</v>
      </c>
      <c r="AJ95">
        <v>6.92</v>
      </c>
      <c r="AK95">
        <v>1.93</v>
      </c>
      <c r="AL95">
        <v>7.0000000000000007E-2</v>
      </c>
      <c r="AM95">
        <v>100</v>
      </c>
      <c r="AN95">
        <v>-0.24</v>
      </c>
      <c r="AO95">
        <v>0.12</v>
      </c>
      <c r="AP95">
        <v>1.1100000000000001</v>
      </c>
    </row>
    <row r="96" spans="1:42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 t="s">
        <v>675</v>
      </c>
      <c r="N96">
        <v>1.52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 t="s">
        <v>675</v>
      </c>
      <c r="AA96">
        <v>66</v>
      </c>
      <c r="AB96">
        <v>258</v>
      </c>
      <c r="AC96">
        <v>1943</v>
      </c>
      <c r="AD96">
        <v>57796</v>
      </c>
      <c r="AE96">
        <v>598</v>
      </c>
      <c r="AF96">
        <v>0.3</v>
      </c>
      <c r="AG96">
        <v>1.53</v>
      </c>
      <c r="AH96">
        <v>3.83</v>
      </c>
      <c r="AI96">
        <v>0.14000000000000001</v>
      </c>
      <c r="AJ96">
        <v>5.85</v>
      </c>
      <c r="AK96">
        <v>1.96</v>
      </c>
      <c r="AL96">
        <v>7.0000000000000007E-2</v>
      </c>
      <c r="AM96">
        <v>100</v>
      </c>
      <c r="AN96">
        <v>-0.77</v>
      </c>
      <c r="AO96">
        <v>0.05</v>
      </c>
      <c r="AP96">
        <v>0.18</v>
      </c>
    </row>
    <row r="97" spans="1:42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 t="s">
        <v>675</v>
      </c>
      <c r="N97">
        <v>1.59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 t="s">
        <v>675</v>
      </c>
      <c r="AA97">
        <v>130</v>
      </c>
      <c r="AB97">
        <v>249</v>
      </c>
      <c r="AC97">
        <v>2024</v>
      </c>
      <c r="AD97">
        <v>67547</v>
      </c>
      <c r="AE97">
        <v>612</v>
      </c>
      <c r="AF97">
        <v>0.3</v>
      </c>
      <c r="AG97">
        <v>1.53</v>
      </c>
      <c r="AH97">
        <v>5.61</v>
      </c>
      <c r="AI97">
        <v>0.16</v>
      </c>
      <c r="AJ97">
        <v>8.58</v>
      </c>
      <c r="AK97">
        <v>1.96</v>
      </c>
      <c r="AL97">
        <v>0.06</v>
      </c>
      <c r="AM97">
        <v>100</v>
      </c>
      <c r="AN97">
        <v>-0.38</v>
      </c>
      <c r="AO97">
        <v>0.02</v>
      </c>
      <c r="AP97">
        <v>0.2</v>
      </c>
    </row>
    <row r="98" spans="1:42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 t="s">
        <v>675</v>
      </c>
      <c r="N98">
        <v>3.53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 t="s">
        <v>675</v>
      </c>
      <c r="AA98">
        <v>64</v>
      </c>
      <c r="AB98">
        <v>212</v>
      </c>
      <c r="AC98">
        <v>1943</v>
      </c>
      <c r="AD98">
        <v>57796</v>
      </c>
      <c r="AE98">
        <v>584</v>
      </c>
      <c r="AF98">
        <v>0.3</v>
      </c>
      <c r="AG98">
        <v>1.53</v>
      </c>
      <c r="AH98">
        <v>3.72</v>
      </c>
      <c r="AI98">
        <v>0.13</v>
      </c>
      <c r="AJ98">
        <v>5.14</v>
      </c>
      <c r="AK98">
        <v>1.96</v>
      </c>
      <c r="AL98">
        <v>0.06</v>
      </c>
      <c r="AM98">
        <v>100</v>
      </c>
      <c r="AN98">
        <v>-0.67</v>
      </c>
      <c r="AO98">
        <v>0.05</v>
      </c>
      <c r="AP98">
        <v>0.55000000000000004</v>
      </c>
    </row>
    <row r="99" spans="1:42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 t="s">
        <v>675</v>
      </c>
      <c r="N99">
        <v>6.75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 t="s">
        <v>675</v>
      </c>
      <c r="AA99">
        <v>6</v>
      </c>
      <c r="AB99">
        <v>269</v>
      </c>
      <c r="AC99">
        <v>2101</v>
      </c>
      <c r="AD99">
        <v>45641</v>
      </c>
      <c r="AE99">
        <v>521</v>
      </c>
      <c r="AF99">
        <v>0.28000000000000003</v>
      </c>
      <c r="AG99">
        <v>1.48</v>
      </c>
      <c r="AH99">
        <v>4.04</v>
      </c>
      <c r="AI99">
        <v>0.12</v>
      </c>
      <c r="AJ99">
        <v>3.04</v>
      </c>
      <c r="AK99">
        <v>1.21</v>
      </c>
      <c r="AL99">
        <v>0.33</v>
      </c>
      <c r="AM99">
        <v>15</v>
      </c>
      <c r="AN99">
        <v>-0.48</v>
      </c>
      <c r="AO99">
        <v>0.13</v>
      </c>
      <c r="AP99">
        <v>0.83</v>
      </c>
    </row>
    <row r="100" spans="1:42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 t="s">
        <v>675</v>
      </c>
      <c r="N100">
        <v>6.53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 t="s">
        <v>675</v>
      </c>
      <c r="AA100">
        <v>12</v>
      </c>
      <c r="AB100">
        <v>266</v>
      </c>
      <c r="AC100">
        <v>2101</v>
      </c>
      <c r="AD100">
        <v>45641</v>
      </c>
      <c r="AE100">
        <v>517</v>
      </c>
      <c r="AF100">
        <v>0.28000000000000003</v>
      </c>
      <c r="AG100">
        <v>1.48</v>
      </c>
      <c r="AH100">
        <v>4.05</v>
      </c>
      <c r="AI100">
        <v>0.12</v>
      </c>
      <c r="AJ100">
        <v>3.09</v>
      </c>
      <c r="AK100">
        <v>1.2</v>
      </c>
      <c r="AL100">
        <v>0.33</v>
      </c>
      <c r="AM100">
        <v>15</v>
      </c>
      <c r="AN100">
        <v>-0.54</v>
      </c>
      <c r="AO100">
        <v>0.1</v>
      </c>
      <c r="AP100">
        <v>0.81</v>
      </c>
    </row>
    <row r="101" spans="1:42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 t="s">
        <v>675</v>
      </c>
      <c r="N101">
        <v>5.94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 t="s">
        <v>675</v>
      </c>
      <c r="AA101">
        <v>37</v>
      </c>
      <c r="AB101">
        <v>238</v>
      </c>
      <c r="AC101">
        <v>2193</v>
      </c>
      <c r="AD101">
        <v>54630</v>
      </c>
      <c r="AE101">
        <v>528</v>
      </c>
      <c r="AF101">
        <v>0.28000000000000003</v>
      </c>
      <c r="AG101">
        <v>1.48</v>
      </c>
      <c r="AH101">
        <v>3.89</v>
      </c>
      <c r="AI101">
        <v>0.12</v>
      </c>
      <c r="AJ101">
        <v>3.23</v>
      </c>
      <c r="AK101">
        <v>1.27</v>
      </c>
      <c r="AL101">
        <v>0.36</v>
      </c>
      <c r="AM101">
        <v>17</v>
      </c>
      <c r="AN101">
        <v>-0.73</v>
      </c>
      <c r="AO101">
        <v>0.05</v>
      </c>
      <c r="AP101">
        <v>0.77</v>
      </c>
    </row>
    <row r="102" spans="1:42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 t="s">
        <v>675</v>
      </c>
      <c r="N102">
        <v>5.14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 t="s">
        <v>675</v>
      </c>
      <c r="AA102">
        <v>51</v>
      </c>
      <c r="AB102">
        <v>227</v>
      </c>
      <c r="AC102">
        <v>2193</v>
      </c>
      <c r="AD102">
        <v>54630</v>
      </c>
      <c r="AE102">
        <v>529</v>
      </c>
      <c r="AF102">
        <v>0.28000000000000003</v>
      </c>
      <c r="AG102">
        <v>1.48</v>
      </c>
      <c r="AH102">
        <v>4.5199999999999996</v>
      </c>
      <c r="AI102">
        <v>0.12</v>
      </c>
      <c r="AJ102">
        <v>3.18</v>
      </c>
      <c r="AK102">
        <v>1.25</v>
      </c>
      <c r="AL102">
        <v>0.4</v>
      </c>
      <c r="AM102">
        <v>20</v>
      </c>
      <c r="AN102">
        <v>-0.75</v>
      </c>
      <c r="AO102">
        <v>0.05</v>
      </c>
      <c r="AP102">
        <v>0.71</v>
      </c>
    </row>
    <row r="103" spans="1:42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 t="s">
        <v>675</v>
      </c>
      <c r="N103">
        <v>3.07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 t="s">
        <v>675</v>
      </c>
      <c r="AA103">
        <v>69</v>
      </c>
      <c r="AB103">
        <v>208</v>
      </c>
      <c r="AC103">
        <v>2189</v>
      </c>
      <c r="AD103">
        <v>71320</v>
      </c>
      <c r="AE103">
        <v>507</v>
      </c>
      <c r="AF103">
        <v>0.28000000000000003</v>
      </c>
      <c r="AG103">
        <v>1.47</v>
      </c>
      <c r="AH103">
        <v>2.41</v>
      </c>
      <c r="AI103">
        <v>0.12</v>
      </c>
      <c r="AJ103">
        <v>3.31</v>
      </c>
      <c r="AK103">
        <v>1.08</v>
      </c>
      <c r="AL103">
        <v>0.48</v>
      </c>
      <c r="AM103">
        <v>17</v>
      </c>
      <c r="AN103">
        <v>-0.71</v>
      </c>
      <c r="AO103">
        <v>0.05</v>
      </c>
      <c r="AP103">
        <v>0.49</v>
      </c>
    </row>
    <row r="104" spans="1:42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 t="s">
        <v>675</v>
      </c>
      <c r="N104">
        <v>0.5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 t="s">
        <v>675</v>
      </c>
      <c r="AA104">
        <v>97</v>
      </c>
      <c r="AB104">
        <v>127</v>
      </c>
      <c r="AC104">
        <v>2189</v>
      </c>
      <c r="AD104">
        <v>71320</v>
      </c>
      <c r="AE104">
        <v>507</v>
      </c>
      <c r="AF104">
        <v>0.28000000000000003</v>
      </c>
      <c r="AG104">
        <v>1.47</v>
      </c>
      <c r="AH104">
        <v>3</v>
      </c>
      <c r="AI104">
        <v>0.12</v>
      </c>
      <c r="AJ104">
        <v>3.36</v>
      </c>
      <c r="AK104">
        <v>0.94</v>
      </c>
      <c r="AL104">
        <v>0.06</v>
      </c>
      <c r="AM104">
        <v>37</v>
      </c>
      <c r="AN104">
        <v>-0.68</v>
      </c>
      <c r="AO104">
        <v>0.06</v>
      </c>
      <c r="AP104">
        <v>-0.3</v>
      </c>
    </row>
    <row r="105" spans="1:42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 t="s">
        <v>675</v>
      </c>
      <c r="N105">
        <v>9.2100000000000009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 t="s">
        <v>675</v>
      </c>
      <c r="AA105">
        <v>115</v>
      </c>
      <c r="AB105">
        <v>358</v>
      </c>
      <c r="AC105">
        <v>2160</v>
      </c>
      <c r="AD105">
        <v>50244</v>
      </c>
      <c r="AE105">
        <v>524</v>
      </c>
      <c r="AF105">
        <v>0.3</v>
      </c>
      <c r="AG105">
        <v>1.53</v>
      </c>
      <c r="AH105">
        <v>4.5599999999999996</v>
      </c>
      <c r="AI105">
        <v>0.12</v>
      </c>
      <c r="AJ105">
        <v>10.88</v>
      </c>
      <c r="AK105">
        <v>1.87</v>
      </c>
      <c r="AL105">
        <v>0.63</v>
      </c>
      <c r="AM105">
        <v>100</v>
      </c>
      <c r="AN105">
        <v>-0.87</v>
      </c>
      <c r="AO105">
        <v>0.08</v>
      </c>
      <c r="AP105">
        <v>0.96</v>
      </c>
    </row>
    <row r="106" spans="1:42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 t="s">
        <v>675</v>
      </c>
      <c r="N106">
        <v>17.670000000000002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 t="s">
        <v>675</v>
      </c>
      <c r="AA106">
        <v>182</v>
      </c>
      <c r="AB106">
        <v>977</v>
      </c>
      <c r="AC106">
        <v>2206</v>
      </c>
      <c r="AD106">
        <v>40815</v>
      </c>
      <c r="AE106">
        <v>694</v>
      </c>
      <c r="AF106">
        <v>0.28999999999999998</v>
      </c>
      <c r="AG106">
        <v>1.53</v>
      </c>
      <c r="AH106">
        <v>3.52</v>
      </c>
      <c r="AI106">
        <v>0.02</v>
      </c>
      <c r="AJ106">
        <v>5.5</v>
      </c>
      <c r="AK106">
        <v>2.99</v>
      </c>
      <c r="AL106">
        <v>0.24</v>
      </c>
      <c r="AM106">
        <v>100</v>
      </c>
      <c r="AN106">
        <v>-0.68</v>
      </c>
      <c r="AO106">
        <v>0.01</v>
      </c>
      <c r="AP106">
        <v>1.25</v>
      </c>
    </row>
    <row r="107" spans="1:42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 t="s">
        <v>675</v>
      </c>
      <c r="N107">
        <v>15.2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 t="s">
        <v>675</v>
      </c>
      <c r="AA107">
        <v>226</v>
      </c>
      <c r="AB107">
        <v>935</v>
      </c>
      <c r="AC107">
        <v>2206</v>
      </c>
      <c r="AD107">
        <v>40815</v>
      </c>
      <c r="AE107">
        <v>706</v>
      </c>
      <c r="AF107">
        <v>0.28999999999999998</v>
      </c>
      <c r="AG107">
        <v>1.53</v>
      </c>
      <c r="AH107">
        <v>3.1</v>
      </c>
      <c r="AI107">
        <v>0.04</v>
      </c>
      <c r="AJ107">
        <v>3.77</v>
      </c>
      <c r="AK107">
        <v>3.15</v>
      </c>
      <c r="AL107">
        <v>0.09</v>
      </c>
      <c r="AM107">
        <v>100</v>
      </c>
      <c r="AN107">
        <v>-0.68</v>
      </c>
      <c r="AO107">
        <v>0.02</v>
      </c>
      <c r="AP107">
        <v>1.18</v>
      </c>
    </row>
    <row r="108" spans="1:42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 t="s">
        <v>675</v>
      </c>
      <c r="N108">
        <v>7.59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 t="s">
        <v>675</v>
      </c>
      <c r="AA108">
        <v>4</v>
      </c>
      <c r="AB108">
        <v>368</v>
      </c>
      <c r="AC108">
        <v>1909</v>
      </c>
      <c r="AD108">
        <v>51858</v>
      </c>
      <c r="AE108">
        <v>600</v>
      </c>
      <c r="AF108">
        <v>0.3</v>
      </c>
      <c r="AG108">
        <v>1.53</v>
      </c>
      <c r="AH108">
        <v>6.93</v>
      </c>
      <c r="AI108">
        <v>0.16</v>
      </c>
      <c r="AJ108">
        <v>7.56</v>
      </c>
      <c r="AK108">
        <v>1.79</v>
      </c>
      <c r="AL108">
        <v>0.08</v>
      </c>
      <c r="AM108">
        <v>100</v>
      </c>
      <c r="AN108">
        <v>0.23</v>
      </c>
      <c r="AO108">
        <v>0.18</v>
      </c>
      <c r="AP108">
        <v>0.88</v>
      </c>
    </row>
    <row r="109" spans="1:42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 t="s">
        <v>675</v>
      </c>
      <c r="N109">
        <v>4.76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 t="s">
        <v>675</v>
      </c>
      <c r="AA109">
        <v>52</v>
      </c>
      <c r="AB109">
        <v>321</v>
      </c>
      <c r="AC109">
        <v>2024</v>
      </c>
      <c r="AD109">
        <v>67547</v>
      </c>
      <c r="AE109">
        <v>593</v>
      </c>
      <c r="AF109">
        <v>0.3</v>
      </c>
      <c r="AG109">
        <v>1.53</v>
      </c>
      <c r="AH109">
        <v>8.6199999999999992</v>
      </c>
      <c r="AI109">
        <v>0.16</v>
      </c>
      <c r="AJ109">
        <v>8.48</v>
      </c>
      <c r="AK109">
        <v>1.96</v>
      </c>
      <c r="AL109">
        <v>7.0000000000000007E-2</v>
      </c>
      <c r="AM109">
        <v>100</v>
      </c>
      <c r="AN109">
        <v>-0.15</v>
      </c>
      <c r="AO109">
        <v>0.05</v>
      </c>
      <c r="AP109">
        <v>0.68</v>
      </c>
    </row>
    <row r="110" spans="1:42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 t="s">
        <v>675</v>
      </c>
      <c r="N110">
        <v>1.74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 t="s">
        <v>675</v>
      </c>
      <c r="AA110">
        <v>107</v>
      </c>
      <c r="AB110">
        <v>266</v>
      </c>
      <c r="AC110">
        <v>2024</v>
      </c>
      <c r="AD110">
        <v>67547</v>
      </c>
      <c r="AE110">
        <v>612</v>
      </c>
      <c r="AF110">
        <v>0.3</v>
      </c>
      <c r="AG110">
        <v>1.53</v>
      </c>
      <c r="AH110">
        <v>9.99</v>
      </c>
      <c r="AI110">
        <v>0.16</v>
      </c>
      <c r="AJ110">
        <v>8.61</v>
      </c>
      <c r="AK110">
        <v>1.96</v>
      </c>
      <c r="AL110">
        <v>7.0000000000000007E-2</v>
      </c>
      <c r="AM110">
        <v>100</v>
      </c>
      <c r="AN110">
        <v>-0.33</v>
      </c>
      <c r="AO110">
        <v>0.01</v>
      </c>
      <c r="AP110">
        <v>0.24</v>
      </c>
    </row>
    <row r="111" spans="1:42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 t="s">
        <v>675</v>
      </c>
      <c r="N111">
        <v>1.74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 t="s">
        <v>675</v>
      </c>
      <c r="AA111">
        <v>109</v>
      </c>
      <c r="AB111">
        <v>262</v>
      </c>
      <c r="AC111">
        <v>2024</v>
      </c>
      <c r="AD111">
        <v>67547</v>
      </c>
      <c r="AE111">
        <v>614</v>
      </c>
      <c r="AF111">
        <v>0.3</v>
      </c>
      <c r="AG111">
        <v>1.53</v>
      </c>
      <c r="AH111">
        <v>9.5</v>
      </c>
      <c r="AI111">
        <v>0.16</v>
      </c>
      <c r="AJ111">
        <v>8.76</v>
      </c>
      <c r="AK111">
        <v>1.96</v>
      </c>
      <c r="AL111">
        <v>7.0000000000000007E-2</v>
      </c>
      <c r="AM111">
        <v>100</v>
      </c>
      <c r="AN111">
        <v>-0.3</v>
      </c>
      <c r="AO111">
        <v>0.01</v>
      </c>
      <c r="AP111">
        <v>0.24</v>
      </c>
    </row>
    <row r="112" spans="1:42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 t="s">
        <v>675</v>
      </c>
      <c r="N112">
        <v>2.79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 t="s">
        <v>675</v>
      </c>
      <c r="AA112">
        <v>11</v>
      </c>
      <c r="AB112">
        <v>241</v>
      </c>
      <c r="AC112">
        <v>1941</v>
      </c>
      <c r="AD112">
        <v>60580</v>
      </c>
      <c r="AE112">
        <v>589</v>
      </c>
      <c r="AF112">
        <v>0.31</v>
      </c>
      <c r="AG112">
        <v>1.54</v>
      </c>
      <c r="AH112">
        <v>1.86</v>
      </c>
      <c r="AI112">
        <v>0.12</v>
      </c>
      <c r="AJ112">
        <v>2.3199999999999998</v>
      </c>
      <c r="AK112">
        <v>0.86</v>
      </c>
      <c r="AL112">
        <v>0.09</v>
      </c>
      <c r="AM112">
        <v>88</v>
      </c>
      <c r="AN112">
        <v>0.89</v>
      </c>
      <c r="AO112">
        <v>2</v>
      </c>
      <c r="AP112">
        <v>0.45</v>
      </c>
    </row>
    <row r="113" spans="1:42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 t="s">
        <v>675</v>
      </c>
      <c r="N113">
        <v>3.95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 t="s">
        <v>675</v>
      </c>
      <c r="AA113">
        <v>113</v>
      </c>
      <c r="AB113">
        <v>361</v>
      </c>
      <c r="AC113">
        <v>2160</v>
      </c>
      <c r="AD113">
        <v>50244</v>
      </c>
      <c r="AE113">
        <v>486</v>
      </c>
      <c r="AF113">
        <v>0.3</v>
      </c>
      <c r="AG113">
        <v>1.53</v>
      </c>
      <c r="AH113">
        <v>4.28</v>
      </c>
      <c r="AI113">
        <v>0.11</v>
      </c>
      <c r="AJ113">
        <v>11.92</v>
      </c>
      <c r="AK113">
        <v>1.78</v>
      </c>
      <c r="AL113">
        <v>0.81</v>
      </c>
      <c r="AM113">
        <v>100</v>
      </c>
      <c r="AN113">
        <v>-0.57999999999999996</v>
      </c>
      <c r="AO113">
        <v>0.11</v>
      </c>
      <c r="AP113">
        <v>0.6</v>
      </c>
    </row>
    <row r="114" spans="1:42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 t="s">
        <v>675</v>
      </c>
      <c r="N114">
        <v>3.84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 t="s">
        <v>675</v>
      </c>
      <c r="AA114">
        <v>117</v>
      </c>
      <c r="AB114">
        <v>357</v>
      </c>
      <c r="AC114">
        <v>2160</v>
      </c>
      <c r="AD114">
        <v>50244</v>
      </c>
      <c r="AE114">
        <v>490</v>
      </c>
      <c r="AF114">
        <v>0.3</v>
      </c>
      <c r="AG114">
        <v>1.52</v>
      </c>
      <c r="AH114">
        <v>4.38</v>
      </c>
      <c r="AI114">
        <v>0.11</v>
      </c>
      <c r="AJ114">
        <v>12.25</v>
      </c>
      <c r="AK114">
        <v>1.96</v>
      </c>
      <c r="AL114">
        <v>0.83</v>
      </c>
      <c r="AM114">
        <v>100</v>
      </c>
      <c r="AN114">
        <v>-0.64</v>
      </c>
      <c r="AO114">
        <v>0.09</v>
      </c>
      <c r="AP114">
        <v>0.57999999999999996</v>
      </c>
    </row>
    <row r="115" spans="1:42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 t="s">
        <v>675</v>
      </c>
      <c r="N115">
        <v>3.56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 t="s">
        <v>675</v>
      </c>
      <c r="AA115">
        <v>128</v>
      </c>
      <c r="AB115">
        <v>343</v>
      </c>
      <c r="AC115">
        <v>2160</v>
      </c>
      <c r="AD115">
        <v>50244</v>
      </c>
      <c r="AE115">
        <v>499</v>
      </c>
      <c r="AF115">
        <v>0.3</v>
      </c>
      <c r="AG115">
        <v>1.53</v>
      </c>
      <c r="AH115">
        <v>4.5599999999999996</v>
      </c>
      <c r="AI115">
        <v>0.11</v>
      </c>
      <c r="AJ115">
        <v>12.8</v>
      </c>
      <c r="AK115">
        <v>1.96</v>
      </c>
      <c r="AL115">
        <v>0.87</v>
      </c>
      <c r="AM115">
        <v>100</v>
      </c>
      <c r="AN115">
        <v>-0.78</v>
      </c>
      <c r="AO115">
        <v>0.05</v>
      </c>
      <c r="AP115">
        <v>0.55000000000000004</v>
      </c>
    </row>
    <row r="116" spans="1:42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 t="s">
        <v>675</v>
      </c>
      <c r="N116">
        <v>3.73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 t="s">
        <v>675</v>
      </c>
      <c r="AA116">
        <v>123</v>
      </c>
      <c r="AB116">
        <v>348</v>
      </c>
      <c r="AC116">
        <v>2160</v>
      </c>
      <c r="AD116">
        <v>50244</v>
      </c>
      <c r="AE116">
        <v>486</v>
      </c>
      <c r="AF116">
        <v>0.3</v>
      </c>
      <c r="AG116">
        <v>1.53</v>
      </c>
      <c r="AH116">
        <v>4.51</v>
      </c>
      <c r="AI116">
        <v>0.11</v>
      </c>
      <c r="AJ116">
        <v>12.62</v>
      </c>
      <c r="AK116">
        <v>1.96</v>
      </c>
      <c r="AL116">
        <v>0.86</v>
      </c>
      <c r="AM116">
        <v>100</v>
      </c>
      <c r="AN116">
        <v>-0.7</v>
      </c>
      <c r="AO116">
        <v>7.0000000000000007E-2</v>
      </c>
      <c r="AP116">
        <v>0.56999999999999995</v>
      </c>
    </row>
    <row r="117" spans="1:42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 t="s">
        <v>675</v>
      </c>
      <c r="N117">
        <v>3.23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 t="s">
        <v>675</v>
      </c>
      <c r="AA117">
        <v>141</v>
      </c>
      <c r="AB117">
        <v>329</v>
      </c>
      <c r="AC117">
        <v>2160</v>
      </c>
      <c r="AD117">
        <v>50244</v>
      </c>
      <c r="AE117">
        <v>499</v>
      </c>
      <c r="AF117">
        <v>0.3</v>
      </c>
      <c r="AG117">
        <v>1.53</v>
      </c>
      <c r="AH117">
        <v>4.37</v>
      </c>
      <c r="AI117">
        <v>0.11</v>
      </c>
      <c r="AJ117">
        <v>12.29</v>
      </c>
      <c r="AK117">
        <v>1.96</v>
      </c>
      <c r="AL117">
        <v>0.83</v>
      </c>
      <c r="AM117">
        <v>100</v>
      </c>
      <c r="AN117">
        <v>-0.78</v>
      </c>
      <c r="AO117">
        <v>0.05</v>
      </c>
      <c r="AP117">
        <v>0.51</v>
      </c>
    </row>
    <row r="118" spans="1:42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>
        <v>2.81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 t="s">
        <v>675</v>
      </c>
      <c r="AA118">
        <v>155</v>
      </c>
      <c r="AB118">
        <v>315</v>
      </c>
      <c r="AC118">
        <v>2160</v>
      </c>
      <c r="AD118">
        <v>50244</v>
      </c>
      <c r="AE118">
        <v>499</v>
      </c>
      <c r="AF118">
        <v>0.3</v>
      </c>
      <c r="AG118">
        <v>1.53</v>
      </c>
      <c r="AH118">
        <v>4.07</v>
      </c>
      <c r="AI118">
        <v>0.11</v>
      </c>
      <c r="AJ118">
        <v>11.46</v>
      </c>
      <c r="AK118">
        <v>1.96</v>
      </c>
      <c r="AL118">
        <v>0.76</v>
      </c>
      <c r="AM118">
        <v>100</v>
      </c>
      <c r="AN118">
        <v>-0.78</v>
      </c>
      <c r="AO118">
        <v>0.05</v>
      </c>
      <c r="AP118">
        <v>0.45</v>
      </c>
    </row>
    <row r="119" spans="1:42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>
        <v>2.0299999999999998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 t="s">
        <v>675</v>
      </c>
      <c r="AA119">
        <v>159</v>
      </c>
      <c r="AB119">
        <v>315</v>
      </c>
      <c r="AC119">
        <v>2160</v>
      </c>
      <c r="AD119">
        <v>50244</v>
      </c>
      <c r="AE119">
        <v>499</v>
      </c>
      <c r="AF119">
        <v>0.3</v>
      </c>
      <c r="AG119">
        <v>1.53</v>
      </c>
      <c r="AH119">
        <v>3.6</v>
      </c>
      <c r="AI119">
        <v>0.11</v>
      </c>
      <c r="AJ119">
        <v>10.15</v>
      </c>
      <c r="AK119">
        <v>1.96</v>
      </c>
      <c r="AL119">
        <v>0.65</v>
      </c>
      <c r="AM119">
        <v>100</v>
      </c>
      <c r="AN119">
        <v>-0.78</v>
      </c>
      <c r="AO119">
        <v>0.05</v>
      </c>
      <c r="AP119">
        <v>0.31</v>
      </c>
    </row>
    <row r="120" spans="1:42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 t="s">
        <v>675</v>
      </c>
      <c r="N120">
        <v>0.48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 t="s">
        <v>675</v>
      </c>
      <c r="AA120">
        <v>163</v>
      </c>
      <c r="AB120">
        <v>179</v>
      </c>
      <c r="AC120">
        <v>2160</v>
      </c>
      <c r="AD120">
        <v>50244</v>
      </c>
      <c r="AE120">
        <v>499</v>
      </c>
      <c r="AF120">
        <v>0.3</v>
      </c>
      <c r="AG120">
        <v>1.53</v>
      </c>
      <c r="AH120">
        <v>3.9</v>
      </c>
      <c r="AI120">
        <v>0.11</v>
      </c>
      <c r="AJ120">
        <v>10.98</v>
      </c>
      <c r="AK120">
        <v>1.96</v>
      </c>
      <c r="AL120">
        <v>0.72</v>
      </c>
      <c r="AM120">
        <v>100</v>
      </c>
      <c r="AN120">
        <v>-0.78</v>
      </c>
      <c r="AO120">
        <v>0.05</v>
      </c>
      <c r="AP120">
        <v>-0.32</v>
      </c>
    </row>
    <row r="121" spans="1:42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 t="s">
        <v>675</v>
      </c>
      <c r="N121">
        <v>5.8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 t="s">
        <v>675</v>
      </c>
      <c r="AA121">
        <v>14</v>
      </c>
      <c r="AB121">
        <v>403</v>
      </c>
      <c r="AC121">
        <v>1955</v>
      </c>
      <c r="AD121">
        <v>60451</v>
      </c>
      <c r="AE121">
        <v>589</v>
      </c>
      <c r="AF121">
        <v>0.3</v>
      </c>
      <c r="AG121">
        <v>1.54</v>
      </c>
      <c r="AH121">
        <v>4.88</v>
      </c>
      <c r="AI121">
        <v>0.13</v>
      </c>
      <c r="AJ121">
        <v>3.7</v>
      </c>
      <c r="AK121">
        <v>1.18</v>
      </c>
      <c r="AL121">
        <v>0.1</v>
      </c>
      <c r="AM121">
        <v>100</v>
      </c>
      <c r="AN121">
        <v>1.21</v>
      </c>
      <c r="AO121">
        <v>0.54</v>
      </c>
      <c r="AP121">
        <v>0.76</v>
      </c>
    </row>
    <row r="122" spans="1:42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 t="s">
        <v>675</v>
      </c>
      <c r="N122">
        <v>1.55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 t="s">
        <v>675</v>
      </c>
      <c r="AA122">
        <v>99</v>
      </c>
      <c r="AB122">
        <v>317</v>
      </c>
      <c r="AC122">
        <v>1955</v>
      </c>
      <c r="AD122">
        <v>60451</v>
      </c>
      <c r="AE122">
        <v>597</v>
      </c>
      <c r="AF122">
        <v>0.3</v>
      </c>
      <c r="AG122">
        <v>1.53</v>
      </c>
      <c r="AH122">
        <v>12.67</v>
      </c>
      <c r="AI122">
        <v>0.14000000000000001</v>
      </c>
      <c r="AJ122">
        <v>7.81</v>
      </c>
      <c r="AK122">
        <v>1.96</v>
      </c>
      <c r="AL122">
        <v>0.08</v>
      </c>
      <c r="AM122">
        <v>100</v>
      </c>
      <c r="AN122">
        <v>-0.45</v>
      </c>
      <c r="AO122">
        <v>0</v>
      </c>
      <c r="AP122">
        <v>0.19</v>
      </c>
    </row>
    <row r="123" spans="1:42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 t="s">
        <v>675</v>
      </c>
      <c r="N123">
        <v>5.45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 t="s">
        <v>675</v>
      </c>
      <c r="AA123">
        <v>47</v>
      </c>
      <c r="AB123">
        <v>269</v>
      </c>
      <c r="AC123">
        <v>2003</v>
      </c>
      <c r="AD123">
        <v>54796</v>
      </c>
      <c r="AE123">
        <v>507</v>
      </c>
      <c r="AF123">
        <v>0.28999999999999998</v>
      </c>
      <c r="AG123">
        <v>1.5</v>
      </c>
      <c r="AH123">
        <v>2.41</v>
      </c>
      <c r="AI123">
        <v>0.13</v>
      </c>
      <c r="AJ123">
        <v>4</v>
      </c>
      <c r="AK123">
        <v>1.32</v>
      </c>
      <c r="AL123">
        <v>0.09</v>
      </c>
      <c r="AM123">
        <v>100</v>
      </c>
      <c r="AN123">
        <v>0</v>
      </c>
      <c r="AO123">
        <v>0.33</v>
      </c>
      <c r="AP123">
        <v>0.74</v>
      </c>
    </row>
    <row r="124" spans="1:42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 t="s">
        <v>675</v>
      </c>
      <c r="N124">
        <v>1.82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 t="s">
        <v>675</v>
      </c>
      <c r="AA124">
        <v>68</v>
      </c>
      <c r="AB124">
        <v>350</v>
      </c>
      <c r="AC124">
        <v>1955</v>
      </c>
      <c r="AD124">
        <v>60451</v>
      </c>
      <c r="AE124">
        <v>597</v>
      </c>
      <c r="AF124">
        <v>0.3</v>
      </c>
      <c r="AG124">
        <v>1.53</v>
      </c>
      <c r="AH124">
        <v>13.49</v>
      </c>
      <c r="AI124">
        <v>0.14000000000000001</v>
      </c>
      <c r="AJ124">
        <v>6.82</v>
      </c>
      <c r="AK124">
        <v>1.62</v>
      </c>
      <c r="AL124">
        <v>0.09</v>
      </c>
      <c r="AM124">
        <v>100</v>
      </c>
      <c r="AN124">
        <v>-0.36</v>
      </c>
      <c r="AO124">
        <v>0.06</v>
      </c>
      <c r="AP124">
        <v>0.26</v>
      </c>
    </row>
    <row r="125" spans="1:42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 t="s">
        <v>675</v>
      </c>
      <c r="N125">
        <v>11.98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 t="s">
        <v>675</v>
      </c>
      <c r="AA125">
        <v>125</v>
      </c>
      <c r="AB125">
        <v>242</v>
      </c>
      <c r="AC125">
        <v>2280</v>
      </c>
      <c r="AD125">
        <v>36018</v>
      </c>
      <c r="AE125">
        <v>439</v>
      </c>
      <c r="AF125">
        <v>0.26</v>
      </c>
      <c r="AG125">
        <v>1.38</v>
      </c>
      <c r="AH125">
        <v>1.1499999999999999</v>
      </c>
      <c r="AI125">
        <v>0.12</v>
      </c>
      <c r="AJ125">
        <v>3.37</v>
      </c>
      <c r="AK125">
        <v>0.55000000000000004</v>
      </c>
      <c r="AL125">
        <v>7.0000000000000007E-2</v>
      </c>
      <c r="AM125">
        <v>100</v>
      </c>
      <c r="AN125">
        <v>-0.69</v>
      </c>
      <c r="AO125">
        <v>0.08</v>
      </c>
      <c r="AP125">
        <v>1.08</v>
      </c>
    </row>
    <row r="126" spans="1:42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 t="s">
        <v>675</v>
      </c>
      <c r="N126">
        <v>9.69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 t="s">
        <v>675</v>
      </c>
      <c r="AA126">
        <v>104</v>
      </c>
      <c r="AB126">
        <v>368</v>
      </c>
      <c r="AC126">
        <v>2242</v>
      </c>
      <c r="AD126">
        <v>45545</v>
      </c>
      <c r="AE126">
        <v>527</v>
      </c>
      <c r="AF126">
        <v>0.3</v>
      </c>
      <c r="AG126">
        <v>1.52</v>
      </c>
      <c r="AH126">
        <v>4.3499999999999996</v>
      </c>
      <c r="AI126">
        <v>0.12</v>
      </c>
      <c r="AJ126">
        <v>10.35</v>
      </c>
      <c r="AK126">
        <v>1.88</v>
      </c>
      <c r="AL126">
        <v>0.6</v>
      </c>
      <c r="AM126">
        <v>100</v>
      </c>
      <c r="AN126">
        <v>-0.7</v>
      </c>
      <c r="AO126">
        <v>0.12</v>
      </c>
      <c r="AP126">
        <v>0.99</v>
      </c>
    </row>
    <row r="127" spans="1:42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>
        <v>448.51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 t="s">
        <v>675</v>
      </c>
      <c r="AA127">
        <v>99</v>
      </c>
      <c r="AB127">
        <v>1132</v>
      </c>
      <c r="AC127">
        <v>2216</v>
      </c>
      <c r="AD127">
        <v>45789</v>
      </c>
      <c r="AE127">
        <v>491</v>
      </c>
      <c r="AF127">
        <v>0.28000000000000003</v>
      </c>
      <c r="AG127">
        <v>1.47</v>
      </c>
      <c r="AH127">
        <v>2.94</v>
      </c>
      <c r="AI127">
        <v>0.09</v>
      </c>
      <c r="AJ127">
        <v>6.23</v>
      </c>
      <c r="AK127">
        <v>1.91</v>
      </c>
      <c r="AL127">
        <v>0.37</v>
      </c>
      <c r="AM127">
        <v>100</v>
      </c>
      <c r="AN127">
        <v>0.15</v>
      </c>
      <c r="AO127">
        <v>0.24</v>
      </c>
      <c r="AP127">
        <v>2.65</v>
      </c>
    </row>
    <row r="128" spans="1:42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 t="s">
        <v>675</v>
      </c>
      <c r="N128">
        <v>2.72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 t="s">
        <v>675</v>
      </c>
      <c r="AA128">
        <v>30</v>
      </c>
      <c r="AB128">
        <v>193</v>
      </c>
      <c r="AC128">
        <v>1939</v>
      </c>
      <c r="AD128">
        <v>53945</v>
      </c>
      <c r="AE128">
        <v>586</v>
      </c>
      <c r="AF128">
        <v>0.28000000000000003</v>
      </c>
      <c r="AG128">
        <v>1.49</v>
      </c>
      <c r="AH128">
        <v>31.95</v>
      </c>
      <c r="AI128">
        <v>0.01</v>
      </c>
      <c r="AJ128">
        <v>1.1000000000000001</v>
      </c>
      <c r="AK128">
        <v>1.35</v>
      </c>
      <c r="AL128">
        <v>0.15</v>
      </c>
      <c r="AM128">
        <v>100</v>
      </c>
      <c r="AN128">
        <v>-1.23</v>
      </c>
      <c r="AO128">
        <v>0.01</v>
      </c>
      <c r="AP128">
        <v>0.43</v>
      </c>
    </row>
    <row r="129" spans="1:42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676</v>
      </c>
      <c r="L129" t="s">
        <v>677</v>
      </c>
      <c r="M129">
        <v>66.554000000000002</v>
      </c>
      <c r="N129">
        <v>43.1</v>
      </c>
      <c r="O129">
        <v>2.4604878820985183E-3</v>
      </c>
      <c r="P129">
        <v>1.2295059514211436E-2</v>
      </c>
      <c r="Q129">
        <v>0.01</v>
      </c>
      <c r="R129">
        <v>0</v>
      </c>
      <c r="S129">
        <v>1.4623715356990996E-2</v>
      </c>
      <c r="T129">
        <v>4.9304832413295E-3</v>
      </c>
      <c r="U129">
        <v>0</v>
      </c>
      <c r="V129">
        <v>0</v>
      </c>
      <c r="W129">
        <v>7</v>
      </c>
      <c r="X129">
        <v>0</v>
      </c>
      <c r="Y129">
        <v>0.36059716663628072</v>
      </c>
      <c r="Z129">
        <v>0.53695420689092477</v>
      </c>
      <c r="AA129">
        <v>666</v>
      </c>
      <c r="AB129">
        <v>660</v>
      </c>
      <c r="AC129">
        <v>1978</v>
      </c>
      <c r="AD129">
        <v>58180</v>
      </c>
      <c r="AE129">
        <v>797</v>
      </c>
      <c r="AF129">
        <v>0.28000000000000003</v>
      </c>
      <c r="AG129">
        <v>1.53</v>
      </c>
      <c r="AH129">
        <v>3</v>
      </c>
      <c r="AI129">
        <v>0.09</v>
      </c>
      <c r="AJ129">
        <v>3.36</v>
      </c>
      <c r="AK129">
        <v>3.4</v>
      </c>
      <c r="AL129">
        <v>0.06</v>
      </c>
      <c r="AM129">
        <v>100</v>
      </c>
      <c r="AN129">
        <v>-0.68</v>
      </c>
      <c r="AO129">
        <v>0.05</v>
      </c>
      <c r="AP129">
        <v>1.63</v>
      </c>
    </row>
    <row r="130" spans="1:42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>
        <v>432.87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 t="s">
        <v>675</v>
      </c>
      <c r="AA130">
        <v>101</v>
      </c>
      <c r="AB130">
        <v>1145</v>
      </c>
      <c r="AC130">
        <v>2272</v>
      </c>
      <c r="AD130">
        <v>38953</v>
      </c>
      <c r="AE130">
        <v>594</v>
      </c>
      <c r="AF130">
        <v>0.28000000000000003</v>
      </c>
      <c r="AG130">
        <v>1.52</v>
      </c>
      <c r="AH130">
        <v>5.09</v>
      </c>
      <c r="AI130">
        <v>0.06</v>
      </c>
      <c r="AJ130">
        <v>4.45</v>
      </c>
      <c r="AK130">
        <v>3.17</v>
      </c>
      <c r="AL130">
        <v>0.18</v>
      </c>
      <c r="AM130">
        <v>100</v>
      </c>
      <c r="AN130">
        <v>-0.53</v>
      </c>
      <c r="AO130">
        <v>0.06</v>
      </c>
      <c r="AP130">
        <v>2.64</v>
      </c>
    </row>
    <row r="131" spans="1:42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 t="s">
        <v>675</v>
      </c>
      <c r="N131">
        <v>1.61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 t="s">
        <v>675</v>
      </c>
      <c r="AA131">
        <v>86</v>
      </c>
      <c r="AB131">
        <v>130</v>
      </c>
      <c r="AC131">
        <v>2011</v>
      </c>
      <c r="AD131">
        <v>55194</v>
      </c>
      <c r="AE131">
        <v>617</v>
      </c>
      <c r="AF131">
        <v>0.28000000000000003</v>
      </c>
      <c r="AG131">
        <v>1.48</v>
      </c>
      <c r="AH131">
        <v>34.43</v>
      </c>
      <c r="AI131">
        <v>0</v>
      </c>
      <c r="AJ131">
        <v>1.07</v>
      </c>
      <c r="AK131">
        <v>1.2</v>
      </c>
      <c r="AL131">
        <v>0.15</v>
      </c>
      <c r="AM131">
        <v>91</v>
      </c>
      <c r="AN131">
        <v>-1.49</v>
      </c>
      <c r="AO131">
        <v>0</v>
      </c>
      <c r="AP131">
        <v>0.21</v>
      </c>
    </row>
    <row r="132" spans="1:42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676</v>
      </c>
      <c r="L132" t="s">
        <v>678</v>
      </c>
      <c r="M132">
        <v>76.355999999999995</v>
      </c>
      <c r="N132">
        <v>12.53</v>
      </c>
      <c r="O132">
        <v>0</v>
      </c>
      <c r="P132">
        <v>2.3791999708715376E-2</v>
      </c>
      <c r="Q132">
        <v>0.01</v>
      </c>
      <c r="R132">
        <v>0</v>
      </c>
      <c r="S132">
        <v>9.9576034724147625E-3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0.42183493811078826</v>
      </c>
      <c r="Z132">
        <v>0.4222660605022231</v>
      </c>
      <c r="AA132">
        <v>764</v>
      </c>
      <c r="AB132">
        <v>402</v>
      </c>
      <c r="AC132">
        <v>1975</v>
      </c>
      <c r="AD132">
        <v>53321</v>
      </c>
      <c r="AE132">
        <v>780</v>
      </c>
      <c r="AF132">
        <v>0.28999999999999998</v>
      </c>
      <c r="AG132">
        <v>1.53</v>
      </c>
      <c r="AH132">
        <v>3</v>
      </c>
      <c r="AI132">
        <v>0.06</v>
      </c>
      <c r="AJ132">
        <v>3.36</v>
      </c>
      <c r="AK132">
        <v>3.33</v>
      </c>
      <c r="AL132">
        <v>0.06</v>
      </c>
      <c r="AM132">
        <v>100</v>
      </c>
      <c r="AN132">
        <v>-0.68</v>
      </c>
      <c r="AO132">
        <v>0.03</v>
      </c>
      <c r="AP132">
        <v>1.1000000000000001</v>
      </c>
    </row>
    <row r="133" spans="1:42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 t="s">
        <v>675</v>
      </c>
      <c r="N133">
        <v>0.56000000000000005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 t="s">
        <v>675</v>
      </c>
      <c r="AA133">
        <v>52</v>
      </c>
      <c r="AB133">
        <v>165</v>
      </c>
      <c r="AC133">
        <v>2193</v>
      </c>
      <c r="AD133">
        <v>54630</v>
      </c>
      <c r="AE133">
        <v>543</v>
      </c>
      <c r="AF133">
        <v>0.28000000000000003</v>
      </c>
      <c r="AG133">
        <v>1.49</v>
      </c>
      <c r="AH133">
        <v>34.43</v>
      </c>
      <c r="AI133">
        <v>0.06</v>
      </c>
      <c r="AJ133">
        <v>1.07</v>
      </c>
      <c r="AK133">
        <v>1.4</v>
      </c>
      <c r="AL133">
        <v>0.15</v>
      </c>
      <c r="AM133">
        <v>12</v>
      </c>
      <c r="AN133">
        <v>-1.49</v>
      </c>
      <c r="AO133">
        <v>0</v>
      </c>
      <c r="AP133">
        <v>-0.25</v>
      </c>
    </row>
    <row r="134" spans="1:42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 t="s">
        <v>675</v>
      </c>
      <c r="N134">
        <v>1.75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 t="s">
        <v>675</v>
      </c>
      <c r="AA134">
        <v>17</v>
      </c>
      <c r="AB134">
        <v>205</v>
      </c>
      <c r="AC134">
        <v>2193</v>
      </c>
      <c r="AD134">
        <v>54630</v>
      </c>
      <c r="AE134">
        <v>543</v>
      </c>
      <c r="AF134">
        <v>0.28000000000000003</v>
      </c>
      <c r="AG134">
        <v>1.49</v>
      </c>
      <c r="AH134">
        <v>13.66</v>
      </c>
      <c r="AI134">
        <v>0.1</v>
      </c>
      <c r="AJ134">
        <v>2.5099999999999998</v>
      </c>
      <c r="AK134">
        <v>1.4</v>
      </c>
      <c r="AL134">
        <v>0.24</v>
      </c>
      <c r="AM134">
        <v>2</v>
      </c>
      <c r="AN134">
        <v>-0.92</v>
      </c>
      <c r="AO134">
        <v>0.05</v>
      </c>
      <c r="AP134">
        <v>0.24</v>
      </c>
    </row>
    <row r="135" spans="1:42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676</v>
      </c>
      <c r="L135" t="s">
        <v>679</v>
      </c>
      <c r="M135">
        <v>51.273000000000003</v>
      </c>
      <c r="N135">
        <v>165.59</v>
      </c>
      <c r="O135">
        <v>1.3224386216647182E-3</v>
      </c>
      <c r="P135">
        <v>1.1180694915024695E-2</v>
      </c>
      <c r="Q135">
        <v>0.01</v>
      </c>
      <c r="R135">
        <v>0</v>
      </c>
      <c r="S135">
        <v>9.986716951613496E-3</v>
      </c>
      <c r="T135">
        <v>0</v>
      </c>
      <c r="U135">
        <v>0</v>
      </c>
      <c r="V135">
        <v>5</v>
      </c>
      <c r="W135">
        <v>7</v>
      </c>
      <c r="X135">
        <v>0.30849618674501295</v>
      </c>
      <c r="Y135">
        <v>0.57013644163969757</v>
      </c>
      <c r="Z135">
        <v>0.38235470294635654</v>
      </c>
      <c r="AA135">
        <v>513</v>
      </c>
      <c r="AB135">
        <v>823</v>
      </c>
      <c r="AC135">
        <v>1995</v>
      </c>
      <c r="AD135">
        <v>56122</v>
      </c>
      <c r="AE135">
        <v>735</v>
      </c>
      <c r="AF135">
        <v>0.28000000000000003</v>
      </c>
      <c r="AG135">
        <v>1.52</v>
      </c>
      <c r="AH135">
        <v>3.91</v>
      </c>
      <c r="AI135">
        <v>0.05</v>
      </c>
      <c r="AJ135">
        <v>3.3</v>
      </c>
      <c r="AK135">
        <v>3.12</v>
      </c>
      <c r="AL135">
        <v>0.06</v>
      </c>
      <c r="AM135">
        <v>100</v>
      </c>
      <c r="AN135">
        <v>-0.7</v>
      </c>
      <c r="AO135">
        <v>0.03</v>
      </c>
      <c r="AP135">
        <v>2.2200000000000002</v>
      </c>
    </row>
    <row r="136" spans="1:42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 t="s">
        <v>675</v>
      </c>
      <c r="N136">
        <v>461.87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 t="s">
        <v>675</v>
      </c>
      <c r="AA136">
        <v>97</v>
      </c>
      <c r="AB136">
        <v>1136</v>
      </c>
      <c r="AC136">
        <v>2216</v>
      </c>
      <c r="AD136">
        <v>45789</v>
      </c>
      <c r="AE136">
        <v>490</v>
      </c>
      <c r="AF136">
        <v>0.28000000000000003</v>
      </c>
      <c r="AG136">
        <v>1.47</v>
      </c>
      <c r="AI136">
        <v>0.1</v>
      </c>
      <c r="AM136">
        <v>100</v>
      </c>
      <c r="AP136">
        <v>2.66</v>
      </c>
    </row>
    <row r="137" spans="1:42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 t="s">
        <v>675</v>
      </c>
      <c r="N137">
        <v>8.25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 t="s">
        <v>675</v>
      </c>
      <c r="AA137">
        <v>38</v>
      </c>
      <c r="AB137">
        <v>140</v>
      </c>
      <c r="AC137">
        <v>1989</v>
      </c>
      <c r="AD137">
        <v>47518</v>
      </c>
      <c r="AE137">
        <v>507</v>
      </c>
      <c r="AF137">
        <v>0.28000000000000003</v>
      </c>
      <c r="AG137">
        <v>1.49</v>
      </c>
      <c r="AH137">
        <v>7.13</v>
      </c>
      <c r="AI137">
        <v>0.12</v>
      </c>
      <c r="AJ137">
        <v>3.65</v>
      </c>
      <c r="AK137">
        <v>1.35</v>
      </c>
      <c r="AL137">
        <v>0.1</v>
      </c>
      <c r="AM137">
        <v>100</v>
      </c>
      <c r="AN137">
        <v>-0.28000000000000003</v>
      </c>
      <c r="AO137">
        <v>0.27</v>
      </c>
      <c r="AP137">
        <v>0.92</v>
      </c>
    </row>
    <row r="138" spans="1:42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 t="s">
        <v>675</v>
      </c>
      <c r="N138">
        <v>8.92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 t="s">
        <v>675</v>
      </c>
      <c r="AA138">
        <v>48</v>
      </c>
      <c r="AB138">
        <v>423</v>
      </c>
      <c r="AC138">
        <v>1955</v>
      </c>
      <c r="AD138">
        <v>60451</v>
      </c>
      <c r="AE138">
        <v>619</v>
      </c>
      <c r="AF138">
        <v>0.3</v>
      </c>
      <c r="AG138">
        <v>1.53</v>
      </c>
      <c r="AH138">
        <v>12.39</v>
      </c>
      <c r="AI138">
        <v>0.12</v>
      </c>
      <c r="AJ138">
        <v>5.73</v>
      </c>
      <c r="AK138">
        <v>1.74</v>
      </c>
      <c r="AL138">
        <v>0.19</v>
      </c>
      <c r="AM138">
        <v>100</v>
      </c>
      <c r="AN138">
        <v>-0.48</v>
      </c>
      <c r="AO138">
        <v>0.1</v>
      </c>
      <c r="AP138">
        <v>0.95</v>
      </c>
    </row>
    <row r="139" spans="1:42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 t="s">
        <v>675</v>
      </c>
      <c r="N139">
        <v>2.2200000000000002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 t="s">
        <v>675</v>
      </c>
      <c r="AA139">
        <v>5</v>
      </c>
      <c r="AB139">
        <v>10</v>
      </c>
      <c r="AC139">
        <v>1999</v>
      </c>
      <c r="AD139">
        <v>42593</v>
      </c>
      <c r="AE139">
        <v>392</v>
      </c>
      <c r="AF139">
        <v>0.28000000000000003</v>
      </c>
      <c r="AG139">
        <v>1.46</v>
      </c>
      <c r="AH139">
        <v>0.96</v>
      </c>
      <c r="AI139">
        <v>0.13</v>
      </c>
      <c r="AJ139">
        <v>1.52</v>
      </c>
      <c r="AK139">
        <v>0.43</v>
      </c>
      <c r="AL139">
        <v>0.11</v>
      </c>
      <c r="AM139">
        <v>0</v>
      </c>
      <c r="AN139">
        <v>2.11</v>
      </c>
      <c r="AO139">
        <v>0.85</v>
      </c>
      <c r="AP139">
        <v>0.35</v>
      </c>
    </row>
    <row r="140" spans="1:42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 t="s">
        <v>675</v>
      </c>
      <c r="N140">
        <v>401.21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 t="s">
        <v>675</v>
      </c>
      <c r="AA140">
        <v>135</v>
      </c>
      <c r="AB140">
        <v>1110</v>
      </c>
      <c r="AC140">
        <v>2283</v>
      </c>
      <c r="AD140">
        <v>35263</v>
      </c>
      <c r="AE140">
        <v>601</v>
      </c>
      <c r="AF140">
        <v>0.28000000000000003</v>
      </c>
      <c r="AG140">
        <v>1.53</v>
      </c>
      <c r="AH140">
        <v>5.64</v>
      </c>
      <c r="AI140">
        <v>0.06</v>
      </c>
      <c r="AJ140">
        <v>4.4400000000000004</v>
      </c>
      <c r="AK140">
        <v>3.15</v>
      </c>
      <c r="AL140">
        <v>0.17</v>
      </c>
      <c r="AM140">
        <v>100</v>
      </c>
      <c r="AN140">
        <v>-0.67</v>
      </c>
      <c r="AO140">
        <v>0.04</v>
      </c>
      <c r="AP140">
        <v>2.6</v>
      </c>
    </row>
    <row r="141" spans="1:42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 t="s">
        <v>675</v>
      </c>
      <c r="N141">
        <v>21.5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 t="s">
        <v>675</v>
      </c>
      <c r="AA141">
        <v>101</v>
      </c>
      <c r="AB141">
        <v>427</v>
      </c>
      <c r="AC141">
        <v>2242</v>
      </c>
      <c r="AD141">
        <v>45545</v>
      </c>
      <c r="AE141">
        <v>497</v>
      </c>
      <c r="AF141">
        <v>0.3</v>
      </c>
      <c r="AG141">
        <v>1.51</v>
      </c>
      <c r="AH141">
        <v>4.28</v>
      </c>
      <c r="AI141">
        <v>0.12</v>
      </c>
      <c r="AJ141">
        <v>10.99</v>
      </c>
      <c r="AK141">
        <v>1.69</v>
      </c>
      <c r="AL141">
        <v>0.71</v>
      </c>
      <c r="AM141">
        <v>100</v>
      </c>
      <c r="AN141">
        <v>-0.41</v>
      </c>
      <c r="AO141">
        <v>0.18</v>
      </c>
      <c r="AP141">
        <v>1.33</v>
      </c>
    </row>
    <row r="142" spans="1:42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 t="s">
        <v>675</v>
      </c>
      <c r="N142">
        <v>579.13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 t="s">
        <v>675</v>
      </c>
      <c r="AA142">
        <v>94</v>
      </c>
      <c r="AB142">
        <v>1137</v>
      </c>
      <c r="AC142">
        <v>2216</v>
      </c>
      <c r="AD142">
        <v>45789</v>
      </c>
      <c r="AE142">
        <v>487</v>
      </c>
      <c r="AF142">
        <v>0.28000000000000003</v>
      </c>
      <c r="AG142">
        <v>1.47</v>
      </c>
      <c r="AH142">
        <v>2.68</v>
      </c>
      <c r="AI142">
        <v>0.1</v>
      </c>
      <c r="AJ142">
        <v>5.82</v>
      </c>
      <c r="AK142">
        <v>1.67</v>
      </c>
      <c r="AL142">
        <v>0.34</v>
      </c>
      <c r="AM142">
        <v>100</v>
      </c>
      <c r="AN142">
        <v>0.14000000000000001</v>
      </c>
      <c r="AO142">
        <v>0.26</v>
      </c>
      <c r="AP142">
        <v>2.76</v>
      </c>
    </row>
    <row r="143" spans="1:42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676</v>
      </c>
      <c r="L143" t="s">
        <v>680</v>
      </c>
      <c r="M143">
        <v>27.306000000000001</v>
      </c>
      <c r="N143">
        <v>306.45999999999998</v>
      </c>
      <c r="O143">
        <v>1.9927356185663642E-3</v>
      </c>
      <c r="P143">
        <v>1.1832859167582761E-2</v>
      </c>
      <c r="Q143">
        <v>9.9999999999999985E-3</v>
      </c>
      <c r="R143">
        <v>0</v>
      </c>
      <c r="S143">
        <v>9.9929554270582477E-3</v>
      </c>
      <c r="T143">
        <v>0</v>
      </c>
      <c r="U143">
        <v>0</v>
      </c>
      <c r="V143">
        <v>0</v>
      </c>
      <c r="W143">
        <v>18</v>
      </c>
      <c r="X143">
        <v>0</v>
      </c>
      <c r="Y143">
        <v>0.15339461548716582</v>
      </c>
      <c r="Z143">
        <v>0.39634663784407875</v>
      </c>
      <c r="AA143">
        <v>273</v>
      </c>
      <c r="AB143">
        <v>1055</v>
      </c>
      <c r="AC143">
        <v>2000</v>
      </c>
      <c r="AD143">
        <v>54834</v>
      </c>
      <c r="AE143">
        <v>758</v>
      </c>
      <c r="AF143">
        <v>0.28000000000000003</v>
      </c>
      <c r="AG143">
        <v>1.53</v>
      </c>
      <c r="AH143">
        <v>3.37</v>
      </c>
      <c r="AI143">
        <v>7.0000000000000007E-2</v>
      </c>
      <c r="AJ143">
        <v>3.34</v>
      </c>
      <c r="AK143">
        <v>3.23</v>
      </c>
      <c r="AL143">
        <v>0.06</v>
      </c>
      <c r="AM143">
        <v>100</v>
      </c>
      <c r="AN143">
        <v>-0.68</v>
      </c>
      <c r="AO143">
        <v>0.03</v>
      </c>
      <c r="AP143">
        <v>2.4900000000000002</v>
      </c>
    </row>
    <row r="144" spans="1:42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 t="s">
        <v>675</v>
      </c>
      <c r="N144">
        <v>1.64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 t="s">
        <v>675</v>
      </c>
      <c r="AA144">
        <v>159</v>
      </c>
      <c r="AB144">
        <v>251</v>
      </c>
      <c r="AC144">
        <v>2044</v>
      </c>
      <c r="AD144">
        <v>55284</v>
      </c>
      <c r="AE144">
        <v>527</v>
      </c>
      <c r="AF144">
        <v>0.3</v>
      </c>
      <c r="AG144">
        <v>1.53</v>
      </c>
      <c r="AH144">
        <v>3.12</v>
      </c>
      <c r="AI144">
        <v>0.13</v>
      </c>
      <c r="AJ144">
        <v>5.22</v>
      </c>
      <c r="AK144">
        <v>1.96</v>
      </c>
      <c r="AL144">
        <v>0.08</v>
      </c>
      <c r="AM144">
        <v>100</v>
      </c>
      <c r="AN144">
        <v>-1.03</v>
      </c>
      <c r="AO144">
        <v>7.0000000000000007E-2</v>
      </c>
      <c r="AP144">
        <v>0.21</v>
      </c>
    </row>
    <row r="145" spans="1:42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  <c r="N145">
        <v>5.91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 t="s">
        <v>675</v>
      </c>
      <c r="AA145">
        <v>6</v>
      </c>
      <c r="AB145">
        <v>43</v>
      </c>
      <c r="AC145">
        <v>1945</v>
      </c>
      <c r="AD145">
        <v>46859</v>
      </c>
      <c r="AE145">
        <v>437</v>
      </c>
      <c r="AF145">
        <v>0.28999999999999998</v>
      </c>
      <c r="AG145">
        <v>1.5</v>
      </c>
      <c r="AH145">
        <v>0.96</v>
      </c>
      <c r="AI145">
        <v>0.13</v>
      </c>
      <c r="AJ145">
        <v>1.52</v>
      </c>
      <c r="AK145">
        <v>0.54</v>
      </c>
      <c r="AL145">
        <v>0.11</v>
      </c>
      <c r="AM145">
        <v>65</v>
      </c>
      <c r="AN145">
        <v>2.11</v>
      </c>
      <c r="AO145">
        <v>0.85</v>
      </c>
      <c r="AP145">
        <v>0.77</v>
      </c>
    </row>
    <row r="146" spans="1:42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 t="s">
        <v>675</v>
      </c>
      <c r="N146">
        <v>7.4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 t="s">
        <v>675</v>
      </c>
      <c r="AA146">
        <v>11</v>
      </c>
      <c r="AB146">
        <v>277</v>
      </c>
      <c r="AC146">
        <v>2046</v>
      </c>
      <c r="AD146">
        <v>39411</v>
      </c>
      <c r="AE146">
        <v>398</v>
      </c>
      <c r="AF146">
        <v>0.33</v>
      </c>
      <c r="AG146">
        <v>1.51</v>
      </c>
      <c r="AH146">
        <v>3.39</v>
      </c>
      <c r="AI146">
        <v>0.12</v>
      </c>
      <c r="AJ146">
        <v>8.6</v>
      </c>
      <c r="AK146">
        <v>1.23</v>
      </c>
      <c r="AL146">
        <v>0.6</v>
      </c>
      <c r="AM146">
        <v>100</v>
      </c>
      <c r="AN146">
        <v>0.62</v>
      </c>
      <c r="AO146">
        <v>0.44</v>
      </c>
      <c r="AP146">
        <v>0.87</v>
      </c>
    </row>
    <row r="147" spans="1:42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 t="s">
        <v>675</v>
      </c>
      <c r="N147">
        <v>1.7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 t="s">
        <v>675</v>
      </c>
      <c r="AA147">
        <v>16</v>
      </c>
      <c r="AB147">
        <v>174</v>
      </c>
      <c r="AC147">
        <v>1939</v>
      </c>
      <c r="AD147">
        <v>53945</v>
      </c>
      <c r="AE147">
        <v>586</v>
      </c>
      <c r="AF147">
        <v>0.28999999999999998</v>
      </c>
      <c r="AG147">
        <v>1.49</v>
      </c>
      <c r="AH147">
        <v>1.76</v>
      </c>
      <c r="AI147">
        <v>0.03</v>
      </c>
      <c r="AJ147">
        <v>1.49</v>
      </c>
      <c r="AK147">
        <v>1.32</v>
      </c>
      <c r="AL147">
        <v>0.08</v>
      </c>
      <c r="AM147">
        <v>100</v>
      </c>
      <c r="AN147">
        <v>-0.73</v>
      </c>
      <c r="AO147">
        <v>0.02</v>
      </c>
      <c r="AP147">
        <v>0.23</v>
      </c>
    </row>
    <row r="148" spans="1:42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 t="s">
        <v>675</v>
      </c>
      <c r="N148">
        <v>2.6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 t="s">
        <v>675</v>
      </c>
      <c r="AA148">
        <v>124</v>
      </c>
      <c r="AB148">
        <v>201</v>
      </c>
      <c r="AC148">
        <v>2272</v>
      </c>
      <c r="AD148">
        <v>38953</v>
      </c>
      <c r="AE148">
        <v>430</v>
      </c>
      <c r="AF148">
        <v>0.27</v>
      </c>
      <c r="AG148">
        <v>1.47</v>
      </c>
      <c r="AH148">
        <v>1.1599999999999999</v>
      </c>
      <c r="AI148">
        <v>0.12</v>
      </c>
      <c r="AJ148">
        <v>3.44</v>
      </c>
      <c r="AK148">
        <v>1.37</v>
      </c>
      <c r="AL148">
        <v>7.0000000000000007E-2</v>
      </c>
      <c r="AM148">
        <v>100</v>
      </c>
      <c r="AN148">
        <v>-0.79</v>
      </c>
      <c r="AO148">
        <v>0.04</v>
      </c>
      <c r="AP148">
        <v>0.41</v>
      </c>
    </row>
    <row r="149" spans="1:42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 t="s">
        <v>675</v>
      </c>
      <c r="N149">
        <v>2.64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 t="s">
        <v>675</v>
      </c>
      <c r="AA149">
        <v>132</v>
      </c>
      <c r="AB149">
        <v>239</v>
      </c>
      <c r="AC149">
        <v>2044</v>
      </c>
      <c r="AD149">
        <v>55284</v>
      </c>
      <c r="AE149">
        <v>494</v>
      </c>
      <c r="AF149">
        <v>0.3</v>
      </c>
      <c r="AG149">
        <v>1.53</v>
      </c>
      <c r="AH149">
        <v>5.91</v>
      </c>
      <c r="AI149">
        <v>0.15</v>
      </c>
      <c r="AJ149">
        <v>7.3</v>
      </c>
      <c r="AK149">
        <v>1.96</v>
      </c>
      <c r="AL149">
        <v>7.0000000000000007E-2</v>
      </c>
      <c r="AM149">
        <v>100</v>
      </c>
      <c r="AN149">
        <v>-0.56999999999999995</v>
      </c>
      <c r="AO149">
        <v>0.03</v>
      </c>
      <c r="AP149">
        <v>0.42</v>
      </c>
    </row>
    <row r="150" spans="1:42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 t="s">
        <v>675</v>
      </c>
      <c r="N150">
        <v>126.83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 t="s">
        <v>675</v>
      </c>
      <c r="AA150">
        <v>157</v>
      </c>
      <c r="AB150">
        <v>1074</v>
      </c>
      <c r="AC150">
        <v>2276</v>
      </c>
      <c r="AD150">
        <v>36067</v>
      </c>
      <c r="AE150">
        <v>564</v>
      </c>
      <c r="AF150">
        <v>0.28000000000000003</v>
      </c>
      <c r="AG150">
        <v>1.53</v>
      </c>
      <c r="AH150">
        <v>5.32</v>
      </c>
      <c r="AI150">
        <v>0.04</v>
      </c>
      <c r="AJ150">
        <v>2.57</v>
      </c>
      <c r="AK150">
        <v>3.21</v>
      </c>
      <c r="AL150">
        <v>0.09</v>
      </c>
      <c r="AM150">
        <v>100</v>
      </c>
      <c r="AN150">
        <v>0.01</v>
      </c>
      <c r="AO150">
        <v>0.11</v>
      </c>
      <c r="AP150">
        <v>2.1</v>
      </c>
    </row>
    <row r="151" spans="1:42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 t="s">
        <v>675</v>
      </c>
      <c r="N151">
        <v>4.8600000000000003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 t="s">
        <v>675</v>
      </c>
      <c r="AA151">
        <v>39</v>
      </c>
      <c r="AB151">
        <v>222</v>
      </c>
      <c r="AC151">
        <v>2115</v>
      </c>
      <c r="AD151">
        <v>59389</v>
      </c>
      <c r="AE151">
        <v>521</v>
      </c>
      <c r="AF151">
        <v>0.28000000000000003</v>
      </c>
      <c r="AG151">
        <v>1.48</v>
      </c>
      <c r="AH151">
        <v>3</v>
      </c>
      <c r="AI151">
        <v>0.11</v>
      </c>
      <c r="AJ151">
        <v>3.36</v>
      </c>
      <c r="AK151">
        <v>1.26</v>
      </c>
      <c r="AL151">
        <v>0.06</v>
      </c>
      <c r="AM151">
        <v>0</v>
      </c>
      <c r="AN151">
        <v>-0.68</v>
      </c>
      <c r="AO151">
        <v>0.06</v>
      </c>
      <c r="AP151">
        <v>0.69</v>
      </c>
    </row>
    <row r="152" spans="1:42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 t="s">
        <v>675</v>
      </c>
      <c r="N152">
        <v>10.43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 t="s">
        <v>675</v>
      </c>
      <c r="AA152">
        <v>4</v>
      </c>
      <c r="AB152">
        <v>279</v>
      </c>
      <c r="AC152">
        <v>2032</v>
      </c>
      <c r="AD152">
        <v>45160</v>
      </c>
      <c r="AE152">
        <v>425</v>
      </c>
      <c r="AF152">
        <v>0.28999999999999998</v>
      </c>
      <c r="AG152">
        <v>1.51</v>
      </c>
      <c r="AH152">
        <v>1.76</v>
      </c>
      <c r="AI152">
        <v>0.12</v>
      </c>
      <c r="AJ152">
        <v>2.31</v>
      </c>
      <c r="AK152">
        <v>1.23</v>
      </c>
      <c r="AL152">
        <v>0.09</v>
      </c>
      <c r="AM152">
        <v>100</v>
      </c>
      <c r="AN152">
        <v>1.1599999999999999</v>
      </c>
      <c r="AO152">
        <v>0.59</v>
      </c>
      <c r="AP152">
        <v>1.02</v>
      </c>
    </row>
    <row r="153" spans="1:42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 t="s">
        <v>675</v>
      </c>
      <c r="N153">
        <v>397.64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 t="s">
        <v>675</v>
      </c>
      <c r="AA153">
        <v>139</v>
      </c>
      <c r="AB153">
        <v>1107</v>
      </c>
      <c r="AC153">
        <v>2240</v>
      </c>
      <c r="AD153">
        <v>38856</v>
      </c>
      <c r="AE153">
        <v>601</v>
      </c>
      <c r="AF153">
        <v>0.28000000000000003</v>
      </c>
      <c r="AG153">
        <v>1.53</v>
      </c>
      <c r="AH153">
        <v>5.71</v>
      </c>
      <c r="AI153">
        <v>0.06</v>
      </c>
      <c r="AJ153">
        <v>4.5</v>
      </c>
      <c r="AK153">
        <v>3.14</v>
      </c>
      <c r="AL153">
        <v>0.17</v>
      </c>
      <c r="AM153">
        <v>100</v>
      </c>
      <c r="AN153">
        <v>-0.69</v>
      </c>
      <c r="AO153">
        <v>0.03</v>
      </c>
      <c r="AP153">
        <v>2.6</v>
      </c>
    </row>
    <row r="154" spans="1:42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 t="s">
        <v>675</v>
      </c>
      <c r="N154">
        <v>8.17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 t="s">
        <v>675</v>
      </c>
      <c r="AA154">
        <v>98</v>
      </c>
      <c r="AB154">
        <v>155</v>
      </c>
      <c r="AC154">
        <v>2242</v>
      </c>
      <c r="AD154">
        <v>45545</v>
      </c>
      <c r="AE154">
        <v>432</v>
      </c>
      <c r="AF154">
        <v>0.28000000000000003</v>
      </c>
      <c r="AG154">
        <v>1.45</v>
      </c>
      <c r="AH154">
        <v>1.1000000000000001</v>
      </c>
      <c r="AI154">
        <v>0.12</v>
      </c>
      <c r="AJ154">
        <v>2.82</v>
      </c>
      <c r="AK154">
        <v>0.49</v>
      </c>
      <c r="AL154">
        <v>0.08</v>
      </c>
      <c r="AM154">
        <v>100</v>
      </c>
      <c r="AN154">
        <v>0.14000000000000001</v>
      </c>
      <c r="AO154">
        <v>0.31</v>
      </c>
      <c r="AP154">
        <v>0.91</v>
      </c>
    </row>
    <row r="155" spans="1:42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 t="s">
        <v>675</v>
      </c>
      <c r="N155">
        <v>46.44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 t="s">
        <v>675</v>
      </c>
      <c r="AA155">
        <v>70</v>
      </c>
      <c r="AB155">
        <v>486</v>
      </c>
      <c r="AC155">
        <v>2048</v>
      </c>
      <c r="AD155">
        <v>55008</v>
      </c>
      <c r="AE155">
        <v>517</v>
      </c>
      <c r="AF155">
        <v>0.3</v>
      </c>
      <c r="AG155">
        <v>1.53</v>
      </c>
      <c r="AH155">
        <v>3.68</v>
      </c>
      <c r="AI155">
        <v>0.13</v>
      </c>
      <c r="AJ155">
        <v>7.98</v>
      </c>
      <c r="AK155">
        <v>1.96</v>
      </c>
      <c r="AL155">
        <v>0.36</v>
      </c>
      <c r="AM155">
        <v>100</v>
      </c>
      <c r="AN155">
        <v>-0.94</v>
      </c>
      <c r="AO155">
        <v>0.06</v>
      </c>
      <c r="AP155">
        <v>1.67</v>
      </c>
    </row>
    <row r="156" spans="1:42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 t="s">
        <v>675</v>
      </c>
      <c r="N156">
        <v>124.24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 t="s">
        <v>675</v>
      </c>
      <c r="AA156">
        <v>8</v>
      </c>
      <c r="AB156">
        <v>574</v>
      </c>
      <c r="AC156">
        <v>1945</v>
      </c>
      <c r="AD156">
        <v>46859</v>
      </c>
      <c r="AE156">
        <v>520</v>
      </c>
      <c r="AF156">
        <v>0.3</v>
      </c>
      <c r="AG156">
        <v>1.52</v>
      </c>
      <c r="AH156">
        <v>3.75</v>
      </c>
      <c r="AI156">
        <v>0.12</v>
      </c>
      <c r="AJ156">
        <v>7.15</v>
      </c>
      <c r="AK156">
        <v>1.8</v>
      </c>
      <c r="AL156">
        <v>0.35</v>
      </c>
      <c r="AM156">
        <v>100</v>
      </c>
      <c r="AN156">
        <v>-0.62</v>
      </c>
      <c r="AO156">
        <v>0.13</v>
      </c>
      <c r="AP156">
        <v>2.09</v>
      </c>
    </row>
    <row r="157" spans="1:42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 t="s">
        <v>675</v>
      </c>
      <c r="N157">
        <v>10.9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 t="s">
        <v>675</v>
      </c>
      <c r="AA157">
        <v>39</v>
      </c>
      <c r="AB157">
        <v>427</v>
      </c>
      <c r="AC157">
        <v>2064</v>
      </c>
      <c r="AD157">
        <v>55143</v>
      </c>
      <c r="AE157">
        <v>473</v>
      </c>
      <c r="AF157">
        <v>0.3</v>
      </c>
      <c r="AG157">
        <v>1.53</v>
      </c>
      <c r="AH157">
        <v>3.26</v>
      </c>
      <c r="AI157">
        <v>0.13</v>
      </c>
      <c r="AJ157">
        <v>4.99</v>
      </c>
      <c r="AK157">
        <v>1.96</v>
      </c>
      <c r="AL157">
        <v>0.08</v>
      </c>
      <c r="AM157">
        <v>100</v>
      </c>
      <c r="AN157">
        <v>-0.89</v>
      </c>
      <c r="AO157">
        <v>0.06</v>
      </c>
      <c r="AP157">
        <v>1.04</v>
      </c>
    </row>
    <row r="158" spans="1:42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 t="s">
        <v>675</v>
      </c>
      <c r="N158">
        <v>140.27000000000001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 t="s">
        <v>675</v>
      </c>
      <c r="AA158">
        <v>140</v>
      </c>
      <c r="AB158">
        <v>757</v>
      </c>
      <c r="AC158">
        <v>2283</v>
      </c>
      <c r="AD158">
        <v>35399</v>
      </c>
      <c r="AE158">
        <v>484</v>
      </c>
      <c r="AF158">
        <v>0.28000000000000003</v>
      </c>
      <c r="AG158">
        <v>1.44</v>
      </c>
      <c r="AI158">
        <v>0.11</v>
      </c>
      <c r="AM158">
        <v>100</v>
      </c>
      <c r="AP158">
        <v>2.15</v>
      </c>
    </row>
    <row r="159" spans="1:42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 t="s">
        <v>675</v>
      </c>
      <c r="N159">
        <v>2.66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 t="s">
        <v>675</v>
      </c>
      <c r="AA159">
        <v>49</v>
      </c>
      <c r="AB159">
        <v>185</v>
      </c>
      <c r="AC159">
        <v>2193</v>
      </c>
      <c r="AD159">
        <v>54630</v>
      </c>
      <c r="AE159">
        <v>576</v>
      </c>
      <c r="AF159">
        <v>0.28000000000000003</v>
      </c>
      <c r="AG159">
        <v>1.47</v>
      </c>
      <c r="AH159">
        <v>12.7</v>
      </c>
      <c r="AI159">
        <v>0.11</v>
      </c>
      <c r="AJ159">
        <v>2.84</v>
      </c>
      <c r="AK159">
        <v>1.1000000000000001</v>
      </c>
      <c r="AL159">
        <v>0.66</v>
      </c>
      <c r="AM159">
        <v>100</v>
      </c>
      <c r="AN159">
        <v>-0.95</v>
      </c>
      <c r="AO159">
        <v>0.03</v>
      </c>
      <c r="AP159">
        <v>0.42</v>
      </c>
    </row>
    <row r="160" spans="1:42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 t="s">
        <v>675</v>
      </c>
      <c r="N160">
        <v>8.7100000000000009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 t="s">
        <v>675</v>
      </c>
      <c r="AA160">
        <v>126</v>
      </c>
      <c r="AB160">
        <v>340</v>
      </c>
      <c r="AC160">
        <v>2160</v>
      </c>
      <c r="AD160">
        <v>50244</v>
      </c>
      <c r="AE160">
        <v>536</v>
      </c>
      <c r="AF160">
        <v>0.3</v>
      </c>
      <c r="AG160">
        <v>1.53</v>
      </c>
      <c r="AH160">
        <v>4.54</v>
      </c>
      <c r="AI160">
        <v>0.12</v>
      </c>
      <c r="AJ160">
        <v>10.76</v>
      </c>
      <c r="AK160">
        <v>1.96</v>
      </c>
      <c r="AL160">
        <v>0.61</v>
      </c>
      <c r="AM160">
        <v>100</v>
      </c>
      <c r="AN160">
        <v>-0.91</v>
      </c>
      <c r="AO160">
        <v>0.06</v>
      </c>
      <c r="AP160">
        <v>0.94</v>
      </c>
    </row>
    <row r="161" spans="1:42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 t="s">
        <v>675</v>
      </c>
      <c r="N161">
        <v>1.91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 t="s">
        <v>675</v>
      </c>
      <c r="AA161">
        <v>227</v>
      </c>
      <c r="AB161">
        <v>243</v>
      </c>
      <c r="AC161">
        <v>2024</v>
      </c>
      <c r="AD161">
        <v>67547</v>
      </c>
      <c r="AE161">
        <v>615</v>
      </c>
      <c r="AF161">
        <v>0.3</v>
      </c>
      <c r="AG161">
        <v>1.53</v>
      </c>
      <c r="AH161">
        <v>17.29</v>
      </c>
      <c r="AI161">
        <v>0.12</v>
      </c>
      <c r="AJ161">
        <v>5.35</v>
      </c>
      <c r="AK161">
        <v>1.96</v>
      </c>
      <c r="AL161">
        <v>0.1</v>
      </c>
      <c r="AM161">
        <v>100</v>
      </c>
      <c r="AN161">
        <v>-0.86</v>
      </c>
      <c r="AO161">
        <v>0.01</v>
      </c>
      <c r="AP161">
        <v>0.28000000000000003</v>
      </c>
    </row>
    <row r="162" spans="1:42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 t="s">
        <v>675</v>
      </c>
      <c r="N162">
        <v>27.46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 t="s">
        <v>675</v>
      </c>
      <c r="AA162">
        <v>6</v>
      </c>
      <c r="AB162">
        <v>374</v>
      </c>
      <c r="AC162">
        <v>1806</v>
      </c>
      <c r="AD162">
        <v>56882</v>
      </c>
      <c r="AE162">
        <v>573</v>
      </c>
      <c r="AF162">
        <v>0.22</v>
      </c>
      <c r="AG162">
        <v>1.54</v>
      </c>
      <c r="AH162">
        <v>2.2799999999999998</v>
      </c>
      <c r="AI162">
        <v>0.13</v>
      </c>
      <c r="AJ162">
        <v>4.09</v>
      </c>
      <c r="AK162">
        <v>6.96</v>
      </c>
      <c r="AL162">
        <v>0.25</v>
      </c>
      <c r="AM162">
        <v>100</v>
      </c>
      <c r="AN162">
        <v>0.54</v>
      </c>
      <c r="AO162">
        <v>0.41</v>
      </c>
      <c r="AP162">
        <v>1.44</v>
      </c>
    </row>
    <row r="163" spans="1:42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 t="s">
        <v>675</v>
      </c>
      <c r="N163">
        <v>43.03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 t="s">
        <v>675</v>
      </c>
      <c r="AA163">
        <v>109</v>
      </c>
      <c r="AB163">
        <v>516</v>
      </c>
      <c r="AC163">
        <v>2242</v>
      </c>
      <c r="AD163">
        <v>45545</v>
      </c>
      <c r="AE163">
        <v>475</v>
      </c>
      <c r="AF163">
        <v>0.27</v>
      </c>
      <c r="AG163">
        <v>1.41</v>
      </c>
      <c r="AH163">
        <v>1.73</v>
      </c>
      <c r="AI163">
        <v>0.12</v>
      </c>
      <c r="AJ163">
        <v>4.97</v>
      </c>
      <c r="AK163">
        <v>0.74</v>
      </c>
      <c r="AL163">
        <v>0.23</v>
      </c>
      <c r="AM163">
        <v>100</v>
      </c>
      <c r="AN163">
        <v>-0.78</v>
      </c>
      <c r="AO163">
        <v>0.05</v>
      </c>
      <c r="AP163">
        <v>1.63</v>
      </c>
    </row>
    <row r="164" spans="1:42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 t="s">
        <v>675</v>
      </c>
      <c r="N164">
        <v>0.82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 t="s">
        <v>675</v>
      </c>
      <c r="AA164">
        <v>58</v>
      </c>
      <c r="AB164">
        <v>134</v>
      </c>
      <c r="AC164">
        <v>1939</v>
      </c>
      <c r="AD164">
        <v>53945</v>
      </c>
      <c r="AE164">
        <v>725</v>
      </c>
      <c r="AF164">
        <v>0.28000000000000003</v>
      </c>
      <c r="AG164">
        <v>1.49</v>
      </c>
      <c r="AH164">
        <v>1.76</v>
      </c>
      <c r="AI164">
        <v>0</v>
      </c>
      <c r="AJ164">
        <v>1.49</v>
      </c>
      <c r="AK164">
        <v>1.4</v>
      </c>
      <c r="AL164">
        <v>0.08</v>
      </c>
      <c r="AM164">
        <v>100</v>
      </c>
      <c r="AN164">
        <v>-0.73</v>
      </c>
      <c r="AO164">
        <v>0</v>
      </c>
      <c r="AP164">
        <v>-0.09</v>
      </c>
    </row>
    <row r="165" spans="1:42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 t="s">
        <v>675</v>
      </c>
      <c r="N165">
        <v>45.33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 t="s">
        <v>675</v>
      </c>
      <c r="AA165">
        <v>56</v>
      </c>
      <c r="AB165">
        <v>536</v>
      </c>
      <c r="AC165">
        <v>2048</v>
      </c>
      <c r="AD165">
        <v>55008</v>
      </c>
      <c r="AE165">
        <v>536</v>
      </c>
      <c r="AF165">
        <v>0.3</v>
      </c>
      <c r="AG165">
        <v>1.53</v>
      </c>
      <c r="AI165">
        <v>0.12</v>
      </c>
      <c r="AM165">
        <v>100</v>
      </c>
      <c r="AP165">
        <v>1.66</v>
      </c>
    </row>
    <row r="166" spans="1:42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 t="s">
        <v>675</v>
      </c>
      <c r="N166">
        <v>9.36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 t="s">
        <v>675</v>
      </c>
      <c r="AA166">
        <v>6</v>
      </c>
      <c r="AB166">
        <v>12</v>
      </c>
      <c r="AC166">
        <v>2046</v>
      </c>
      <c r="AD166">
        <v>39411</v>
      </c>
      <c r="AE166">
        <v>374</v>
      </c>
      <c r="AF166">
        <v>0.39</v>
      </c>
      <c r="AG166">
        <v>1.48</v>
      </c>
      <c r="AH166">
        <v>0.96</v>
      </c>
      <c r="AI166">
        <v>0.13</v>
      </c>
      <c r="AJ166">
        <v>1.52</v>
      </c>
      <c r="AK166">
        <v>0.49</v>
      </c>
      <c r="AL166">
        <v>0.11</v>
      </c>
      <c r="AM166">
        <v>49</v>
      </c>
      <c r="AN166">
        <v>2.11</v>
      </c>
      <c r="AO166">
        <v>0.85</v>
      </c>
      <c r="AP166">
        <v>0.97</v>
      </c>
    </row>
    <row r="167" spans="1:42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 t="s">
        <v>675</v>
      </c>
      <c r="N167">
        <v>3.27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 t="s">
        <v>675</v>
      </c>
      <c r="AA167">
        <v>201</v>
      </c>
      <c r="AB167">
        <v>289</v>
      </c>
      <c r="AC167">
        <v>2061</v>
      </c>
      <c r="AD167">
        <v>67246</v>
      </c>
      <c r="AE167">
        <v>615</v>
      </c>
      <c r="AF167">
        <v>0.3</v>
      </c>
      <c r="AG167">
        <v>1.53</v>
      </c>
      <c r="AI167">
        <v>0.14000000000000001</v>
      </c>
      <c r="AM167">
        <v>100</v>
      </c>
      <c r="AP167">
        <v>0.51</v>
      </c>
    </row>
    <row r="168" spans="1:42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 t="s">
        <v>675</v>
      </c>
      <c r="N168">
        <v>5.14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 t="s">
        <v>675</v>
      </c>
      <c r="AA168">
        <v>49</v>
      </c>
      <c r="AB168">
        <v>230</v>
      </c>
      <c r="AC168">
        <v>2193</v>
      </c>
      <c r="AD168">
        <v>54630</v>
      </c>
      <c r="AE168">
        <v>516</v>
      </c>
      <c r="AF168">
        <v>0.28000000000000003</v>
      </c>
      <c r="AG168">
        <v>1.48</v>
      </c>
      <c r="AH168">
        <v>4.41</v>
      </c>
      <c r="AI168">
        <v>0.12</v>
      </c>
      <c r="AJ168">
        <v>3.19</v>
      </c>
      <c r="AK168">
        <v>1.18</v>
      </c>
      <c r="AL168">
        <v>0.4</v>
      </c>
      <c r="AM168">
        <v>20</v>
      </c>
      <c r="AN168">
        <v>-0.75</v>
      </c>
      <c r="AO168">
        <v>0.05</v>
      </c>
      <c r="AP168">
        <v>0.71</v>
      </c>
    </row>
    <row r="169" spans="1:42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 t="s">
        <v>675</v>
      </c>
      <c r="N169">
        <v>361.67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 t="s">
        <v>675</v>
      </c>
      <c r="AA169">
        <v>106</v>
      </c>
      <c r="AB169">
        <v>1137</v>
      </c>
      <c r="AC169">
        <v>2264</v>
      </c>
      <c r="AD169">
        <v>42114</v>
      </c>
      <c r="AE169">
        <v>500</v>
      </c>
      <c r="AF169">
        <v>0.28000000000000003</v>
      </c>
      <c r="AG169">
        <v>1.48</v>
      </c>
      <c r="AI169">
        <v>0.09</v>
      </c>
      <c r="AM169">
        <v>100</v>
      </c>
      <c r="AP169">
        <v>2.56</v>
      </c>
    </row>
    <row r="170" spans="1:42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 t="s">
        <v>675</v>
      </c>
      <c r="N170">
        <v>1.41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 t="s">
        <v>675</v>
      </c>
      <c r="AA170">
        <v>257</v>
      </c>
      <c r="AB170">
        <v>232</v>
      </c>
      <c r="AC170">
        <v>2013</v>
      </c>
      <c r="AD170">
        <v>67825</v>
      </c>
      <c r="AE170">
        <v>597</v>
      </c>
      <c r="AF170">
        <v>0.3</v>
      </c>
      <c r="AG170">
        <v>1.53</v>
      </c>
      <c r="AI170">
        <v>0.11</v>
      </c>
      <c r="AM170">
        <v>100</v>
      </c>
      <c r="AP170">
        <v>0.15</v>
      </c>
    </row>
    <row r="171" spans="1:42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 t="s">
        <v>675</v>
      </c>
      <c r="N171">
        <v>10.56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 t="s">
        <v>675</v>
      </c>
      <c r="AA171">
        <v>102</v>
      </c>
      <c r="AB171">
        <v>427</v>
      </c>
      <c r="AC171">
        <v>2242</v>
      </c>
      <c r="AD171">
        <v>45545</v>
      </c>
      <c r="AE171">
        <v>478</v>
      </c>
      <c r="AF171">
        <v>0.3</v>
      </c>
      <c r="AG171">
        <v>1.51</v>
      </c>
      <c r="AI171">
        <v>0.11</v>
      </c>
      <c r="AM171">
        <v>100</v>
      </c>
      <c r="AP171">
        <v>1.02</v>
      </c>
    </row>
    <row r="172" spans="1:42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 t="s">
        <v>675</v>
      </c>
      <c r="N172">
        <v>2.0499999999999998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 t="s">
        <v>675</v>
      </c>
      <c r="AA172">
        <v>46</v>
      </c>
      <c r="AB172">
        <v>169</v>
      </c>
      <c r="AC172">
        <v>2011</v>
      </c>
      <c r="AD172">
        <v>55194</v>
      </c>
      <c r="AE172">
        <v>526</v>
      </c>
      <c r="AF172">
        <v>0.28000000000000003</v>
      </c>
      <c r="AG172">
        <v>1.49</v>
      </c>
      <c r="AH172">
        <v>33.81</v>
      </c>
      <c r="AI172">
        <v>0.04</v>
      </c>
      <c r="AJ172">
        <v>1.1100000000000001</v>
      </c>
      <c r="AK172">
        <v>1.2</v>
      </c>
      <c r="AL172">
        <v>0.15</v>
      </c>
      <c r="AM172">
        <v>100</v>
      </c>
      <c r="AN172">
        <v>-1.48</v>
      </c>
      <c r="AO172">
        <v>0</v>
      </c>
      <c r="AP172">
        <v>0.31</v>
      </c>
    </row>
    <row r="173" spans="1:42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 t="s">
        <v>675</v>
      </c>
      <c r="N173">
        <v>1.54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 t="s">
        <v>675</v>
      </c>
      <c r="AA173">
        <v>54</v>
      </c>
      <c r="AB173">
        <v>214</v>
      </c>
      <c r="AC173">
        <v>2193</v>
      </c>
      <c r="AD173">
        <v>54630</v>
      </c>
      <c r="AE173">
        <v>543</v>
      </c>
      <c r="AF173">
        <v>0.28000000000000003</v>
      </c>
      <c r="AG173">
        <v>1.49</v>
      </c>
      <c r="AH173">
        <v>21.39</v>
      </c>
      <c r="AI173">
        <v>0.15</v>
      </c>
      <c r="AJ173">
        <v>4.2</v>
      </c>
      <c r="AK173">
        <v>1.4</v>
      </c>
      <c r="AL173">
        <v>0.1</v>
      </c>
      <c r="AM173">
        <v>97</v>
      </c>
      <c r="AN173">
        <v>-0.88</v>
      </c>
      <c r="AO173">
        <v>0.01</v>
      </c>
      <c r="AP173">
        <v>0.19</v>
      </c>
    </row>
    <row r="174" spans="1:42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 t="s">
        <v>675</v>
      </c>
      <c r="N174">
        <v>7.11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 t="s">
        <v>675</v>
      </c>
      <c r="AA174">
        <v>13</v>
      </c>
      <c r="AB174">
        <v>220</v>
      </c>
      <c r="AC174">
        <v>2193</v>
      </c>
      <c r="AD174">
        <v>54630</v>
      </c>
      <c r="AE174">
        <v>532</v>
      </c>
      <c r="AF174">
        <v>0.28999999999999998</v>
      </c>
      <c r="AG174">
        <v>1.48</v>
      </c>
      <c r="AH174">
        <v>9.83</v>
      </c>
      <c r="AI174">
        <v>0.12</v>
      </c>
      <c r="AJ174">
        <v>2.61</v>
      </c>
      <c r="AK174">
        <v>1.25</v>
      </c>
      <c r="AL174">
        <v>0.68</v>
      </c>
      <c r="AM174">
        <v>65</v>
      </c>
      <c r="AN174">
        <v>-0.63</v>
      </c>
      <c r="AO174">
        <v>0.12</v>
      </c>
      <c r="AP174">
        <v>0.85</v>
      </c>
    </row>
    <row r="175" spans="1:42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 t="s">
        <v>675</v>
      </c>
      <c r="N175">
        <v>2.27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 t="s">
        <v>675</v>
      </c>
      <c r="AA175">
        <v>44</v>
      </c>
      <c r="AB175">
        <v>176</v>
      </c>
      <c r="AC175">
        <v>2040</v>
      </c>
      <c r="AD175">
        <v>47808</v>
      </c>
      <c r="AE175">
        <v>585</v>
      </c>
      <c r="AF175">
        <v>0.28000000000000003</v>
      </c>
      <c r="AG175">
        <v>1.49</v>
      </c>
      <c r="AH175">
        <v>3</v>
      </c>
      <c r="AI175">
        <v>0.09</v>
      </c>
      <c r="AJ175">
        <v>3.36</v>
      </c>
      <c r="AK175">
        <v>1.4</v>
      </c>
      <c r="AL175">
        <v>0.06</v>
      </c>
      <c r="AM175">
        <v>0</v>
      </c>
      <c r="AN175">
        <v>-0.68</v>
      </c>
      <c r="AO175">
        <v>0.05</v>
      </c>
      <c r="AP175">
        <v>0.36</v>
      </c>
    </row>
    <row r="176" spans="1:42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 t="s">
        <v>675</v>
      </c>
      <c r="N176">
        <v>104.25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 t="s">
        <v>675</v>
      </c>
      <c r="AA176">
        <v>99</v>
      </c>
      <c r="AB176">
        <v>537</v>
      </c>
      <c r="AC176">
        <v>2216</v>
      </c>
      <c r="AD176">
        <v>45789</v>
      </c>
      <c r="AE176">
        <v>476</v>
      </c>
      <c r="AF176">
        <v>0.28000000000000003</v>
      </c>
      <c r="AG176">
        <v>1.45</v>
      </c>
      <c r="AH176">
        <v>2.16</v>
      </c>
      <c r="AI176">
        <v>0.12</v>
      </c>
      <c r="AJ176">
        <v>5.62</v>
      </c>
      <c r="AK176">
        <v>0.99</v>
      </c>
      <c r="AL176">
        <v>0.31</v>
      </c>
      <c r="AM176">
        <v>100</v>
      </c>
      <c r="AN176">
        <v>-0.13</v>
      </c>
      <c r="AO176">
        <v>0.24</v>
      </c>
      <c r="AP176">
        <v>2.02</v>
      </c>
    </row>
    <row r="177" spans="1:42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 t="s">
        <v>675</v>
      </c>
      <c r="N177">
        <v>580.58000000000004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 t="s">
        <v>675</v>
      </c>
      <c r="AA177">
        <v>93</v>
      </c>
      <c r="AB177">
        <v>1138</v>
      </c>
      <c r="AC177">
        <v>2216</v>
      </c>
      <c r="AD177">
        <v>45789</v>
      </c>
      <c r="AE177">
        <v>486</v>
      </c>
      <c r="AF177">
        <v>0.28000000000000003</v>
      </c>
      <c r="AG177">
        <v>1.47</v>
      </c>
      <c r="AI177">
        <v>0.1</v>
      </c>
      <c r="AM177">
        <v>100</v>
      </c>
      <c r="AP177">
        <v>2.76</v>
      </c>
    </row>
    <row r="178" spans="1:42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 t="s">
        <v>675</v>
      </c>
      <c r="N178">
        <v>1.03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 t="s">
        <v>675</v>
      </c>
      <c r="AA178">
        <v>165</v>
      </c>
      <c r="AB178">
        <v>202</v>
      </c>
      <c r="AC178">
        <v>2032</v>
      </c>
      <c r="AD178">
        <v>45160</v>
      </c>
      <c r="AE178">
        <v>527</v>
      </c>
      <c r="AF178">
        <v>0.3</v>
      </c>
      <c r="AG178">
        <v>1.53</v>
      </c>
      <c r="AI178">
        <v>0.14000000000000001</v>
      </c>
      <c r="AL178">
        <v>0.14000000000000001</v>
      </c>
      <c r="AM178">
        <v>100</v>
      </c>
      <c r="AP178">
        <v>0.01</v>
      </c>
    </row>
    <row r="179" spans="1:42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 t="s">
        <v>675</v>
      </c>
      <c r="N179">
        <v>9.48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 t="s">
        <v>675</v>
      </c>
      <c r="AA179">
        <v>153</v>
      </c>
      <c r="AB179">
        <v>258</v>
      </c>
      <c r="AC179">
        <v>2283</v>
      </c>
      <c r="AD179">
        <v>35399</v>
      </c>
      <c r="AE179">
        <v>471</v>
      </c>
      <c r="AF179">
        <v>0.3</v>
      </c>
      <c r="AG179">
        <v>1.49</v>
      </c>
      <c r="AI179">
        <v>0.12</v>
      </c>
      <c r="AM179">
        <v>100</v>
      </c>
      <c r="AP179">
        <v>0.98</v>
      </c>
    </row>
    <row r="180" spans="1:42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 t="s">
        <v>675</v>
      </c>
      <c r="N180">
        <v>8.09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 t="s">
        <v>675</v>
      </c>
      <c r="AA180">
        <v>42</v>
      </c>
      <c r="AB180">
        <v>112</v>
      </c>
      <c r="AC180">
        <v>2220</v>
      </c>
      <c r="AD180">
        <v>54858</v>
      </c>
      <c r="AE180">
        <v>497</v>
      </c>
      <c r="AF180">
        <v>0.3</v>
      </c>
      <c r="AG180">
        <v>1.47</v>
      </c>
      <c r="AH180">
        <v>3.01</v>
      </c>
      <c r="AI180">
        <v>0.13</v>
      </c>
      <c r="AJ180">
        <v>7.4</v>
      </c>
      <c r="AK180">
        <v>1.1599999999999999</v>
      </c>
      <c r="AL180">
        <v>1.08</v>
      </c>
      <c r="AM180">
        <v>76</v>
      </c>
      <c r="AN180">
        <v>-0.75</v>
      </c>
      <c r="AO180">
        <v>0.04</v>
      </c>
      <c r="AP180">
        <v>0.91</v>
      </c>
    </row>
    <row r="181" spans="1:42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 t="s">
        <v>675</v>
      </c>
      <c r="N181">
        <v>2.75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 t="s">
        <v>675</v>
      </c>
      <c r="AA181">
        <v>23</v>
      </c>
      <c r="AB181">
        <v>200</v>
      </c>
      <c r="AC181">
        <v>1939</v>
      </c>
      <c r="AD181">
        <v>53945</v>
      </c>
      <c r="AE181">
        <v>794</v>
      </c>
      <c r="AF181">
        <v>0.28000000000000003</v>
      </c>
      <c r="AG181">
        <v>1.49</v>
      </c>
      <c r="AH181">
        <v>21.04</v>
      </c>
      <c r="AI181">
        <v>0.01</v>
      </c>
      <c r="AJ181">
        <v>1.24</v>
      </c>
      <c r="AK181">
        <v>1.35</v>
      </c>
      <c r="AL181">
        <v>0.13</v>
      </c>
      <c r="AM181">
        <v>100</v>
      </c>
      <c r="AN181">
        <v>-0.66</v>
      </c>
      <c r="AO181">
        <v>0.01</v>
      </c>
      <c r="AP181">
        <v>0.44</v>
      </c>
    </row>
    <row r="182" spans="1:42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 t="s">
        <v>675</v>
      </c>
      <c r="N182">
        <v>372.76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 t="s">
        <v>675</v>
      </c>
      <c r="AA182">
        <v>103</v>
      </c>
      <c r="AB182">
        <v>1129</v>
      </c>
      <c r="AC182">
        <v>2264</v>
      </c>
      <c r="AD182">
        <v>42114</v>
      </c>
      <c r="AE182">
        <v>498</v>
      </c>
      <c r="AF182">
        <v>0.28000000000000003</v>
      </c>
      <c r="AG182">
        <v>1.47</v>
      </c>
      <c r="AH182">
        <v>3.08</v>
      </c>
      <c r="AI182">
        <v>0.09</v>
      </c>
      <c r="AJ182">
        <v>6.05</v>
      </c>
      <c r="AK182">
        <v>2.1</v>
      </c>
      <c r="AL182">
        <v>0.36</v>
      </c>
      <c r="AM182">
        <v>100</v>
      </c>
      <c r="AN182">
        <v>0.32</v>
      </c>
      <c r="AO182">
        <v>0.27</v>
      </c>
      <c r="AP182">
        <v>2.57</v>
      </c>
    </row>
    <row r="183" spans="1:42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 t="s">
        <v>675</v>
      </c>
      <c r="N183">
        <v>1.27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 t="s">
        <v>675</v>
      </c>
      <c r="AA183">
        <v>5</v>
      </c>
      <c r="AB183">
        <v>6</v>
      </c>
      <c r="AC183">
        <v>2013</v>
      </c>
      <c r="AD183">
        <v>40185</v>
      </c>
      <c r="AE183">
        <v>356</v>
      </c>
      <c r="AF183">
        <v>0.4</v>
      </c>
      <c r="AG183">
        <v>1.48</v>
      </c>
      <c r="AI183">
        <v>0.13</v>
      </c>
      <c r="AM183">
        <v>0</v>
      </c>
      <c r="AP183">
        <v>0.1</v>
      </c>
    </row>
    <row r="184" spans="1:42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 t="s">
        <v>675</v>
      </c>
      <c r="N184">
        <v>3.04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 t="s">
        <v>675</v>
      </c>
      <c r="AA184">
        <v>107</v>
      </c>
      <c r="AB184">
        <v>370</v>
      </c>
      <c r="AC184">
        <v>2242</v>
      </c>
      <c r="AD184">
        <v>45545</v>
      </c>
      <c r="AE184">
        <v>478</v>
      </c>
      <c r="AF184">
        <v>0.3</v>
      </c>
      <c r="AG184">
        <v>1.52</v>
      </c>
      <c r="AH184">
        <v>3.47</v>
      </c>
      <c r="AI184">
        <v>0.13</v>
      </c>
      <c r="AJ184">
        <v>7.66</v>
      </c>
      <c r="AK184">
        <v>1.7</v>
      </c>
      <c r="AL184">
        <v>0.4</v>
      </c>
      <c r="AM184">
        <v>100</v>
      </c>
      <c r="AN184">
        <v>-0.24</v>
      </c>
      <c r="AO184">
        <v>0.25</v>
      </c>
      <c r="AP184">
        <v>0.48</v>
      </c>
    </row>
    <row r="185" spans="1:42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 t="s">
        <v>675</v>
      </c>
      <c r="N185">
        <v>4.95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 t="s">
        <v>675</v>
      </c>
      <c r="AA185">
        <v>6</v>
      </c>
      <c r="AB185">
        <v>281</v>
      </c>
      <c r="AC185">
        <v>2032</v>
      </c>
      <c r="AD185">
        <v>45160</v>
      </c>
      <c r="AE185">
        <v>408</v>
      </c>
      <c r="AF185">
        <v>0.28999999999999998</v>
      </c>
      <c r="AG185">
        <v>1.51</v>
      </c>
      <c r="AI185">
        <v>0.12</v>
      </c>
      <c r="AM185">
        <v>100</v>
      </c>
      <c r="AP185">
        <v>0.69</v>
      </c>
    </row>
    <row r="186" spans="1:42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 t="s">
        <v>675</v>
      </c>
      <c r="N186">
        <v>11.05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 t="s">
        <v>675</v>
      </c>
      <c r="AA186">
        <v>100</v>
      </c>
      <c r="AB186">
        <v>155</v>
      </c>
      <c r="AC186">
        <v>2242</v>
      </c>
      <c r="AD186">
        <v>45545</v>
      </c>
      <c r="AE186">
        <v>423</v>
      </c>
      <c r="AF186">
        <v>0.28000000000000003</v>
      </c>
      <c r="AG186">
        <v>1.44</v>
      </c>
      <c r="AI186">
        <v>0.12</v>
      </c>
      <c r="AM186">
        <v>100</v>
      </c>
      <c r="AP186">
        <v>1.04</v>
      </c>
    </row>
    <row r="187" spans="1:42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 t="s">
        <v>675</v>
      </c>
      <c r="N187">
        <v>417.93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 t="s">
        <v>675</v>
      </c>
      <c r="AA187">
        <v>125</v>
      </c>
      <c r="AB187">
        <v>1123</v>
      </c>
      <c r="AC187">
        <v>2283</v>
      </c>
      <c r="AD187">
        <v>35263</v>
      </c>
      <c r="AE187">
        <v>602</v>
      </c>
      <c r="AF187">
        <v>0.28000000000000003</v>
      </c>
      <c r="AG187">
        <v>1.52</v>
      </c>
      <c r="AI187">
        <v>0.06</v>
      </c>
      <c r="AM187">
        <v>100</v>
      </c>
      <c r="AP187">
        <v>2.62</v>
      </c>
    </row>
    <row r="188" spans="1:42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 t="s">
        <v>675</v>
      </c>
      <c r="N188">
        <v>2.92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 t="s">
        <v>675</v>
      </c>
      <c r="AA188">
        <v>5</v>
      </c>
      <c r="AB188">
        <v>7</v>
      </c>
      <c r="AC188">
        <v>2013</v>
      </c>
      <c r="AD188">
        <v>40185</v>
      </c>
      <c r="AE188">
        <v>356</v>
      </c>
      <c r="AF188">
        <v>0.4</v>
      </c>
      <c r="AG188">
        <v>1.48</v>
      </c>
      <c r="AI188">
        <v>0.13</v>
      </c>
      <c r="AL188">
        <v>0.13</v>
      </c>
      <c r="AM188">
        <v>0</v>
      </c>
      <c r="AP188">
        <v>0.46</v>
      </c>
    </row>
    <row r="189" spans="1:42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 t="s">
        <v>675</v>
      </c>
      <c r="N189">
        <v>2.3199999999999998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 t="s">
        <v>675</v>
      </c>
      <c r="AA189">
        <v>96</v>
      </c>
      <c r="AB189">
        <v>320</v>
      </c>
      <c r="AC189">
        <v>2044</v>
      </c>
      <c r="AD189">
        <v>55284</v>
      </c>
      <c r="AE189">
        <v>482</v>
      </c>
      <c r="AF189">
        <v>0.3</v>
      </c>
      <c r="AG189">
        <v>1.53</v>
      </c>
      <c r="AI189">
        <v>0.13</v>
      </c>
      <c r="AM189">
        <v>100</v>
      </c>
      <c r="AP189">
        <v>0.37</v>
      </c>
    </row>
    <row r="190" spans="1:42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 t="s">
        <v>675</v>
      </c>
      <c r="N190">
        <v>69.72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 t="s">
        <v>675</v>
      </c>
      <c r="AA190">
        <v>107</v>
      </c>
      <c r="AB190">
        <v>678</v>
      </c>
      <c r="AC190">
        <v>2264</v>
      </c>
      <c r="AD190">
        <v>42114</v>
      </c>
      <c r="AE190">
        <v>468</v>
      </c>
      <c r="AF190">
        <v>0.28000000000000003</v>
      </c>
      <c r="AG190">
        <v>1.44</v>
      </c>
      <c r="AI190">
        <v>0.12</v>
      </c>
      <c r="AM190">
        <v>100</v>
      </c>
      <c r="AP190">
        <v>1.84</v>
      </c>
    </row>
    <row r="191" spans="1:42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 t="s">
        <v>675</v>
      </c>
      <c r="N191">
        <v>461.91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 t="s">
        <v>675</v>
      </c>
      <c r="AA191">
        <v>14</v>
      </c>
      <c r="AB191">
        <v>1136</v>
      </c>
      <c r="AC191">
        <v>1911</v>
      </c>
      <c r="AD191">
        <v>45789</v>
      </c>
      <c r="AE191">
        <v>489</v>
      </c>
      <c r="AF191">
        <v>0.28000000000000003</v>
      </c>
      <c r="AG191">
        <v>1.47</v>
      </c>
      <c r="AI191">
        <v>0.09</v>
      </c>
      <c r="AL191">
        <v>0.09</v>
      </c>
      <c r="AM191">
        <v>100</v>
      </c>
      <c r="AP191">
        <v>2.66</v>
      </c>
    </row>
    <row r="192" spans="1:42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 t="s">
        <v>675</v>
      </c>
      <c r="N192">
        <v>112.57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 t="s">
        <v>675</v>
      </c>
      <c r="AA192">
        <v>104</v>
      </c>
      <c r="AB192">
        <v>604</v>
      </c>
      <c r="AC192">
        <v>2242</v>
      </c>
      <c r="AD192">
        <v>52423</v>
      </c>
      <c r="AE192">
        <v>582</v>
      </c>
      <c r="AF192">
        <v>0.3</v>
      </c>
      <c r="AG192">
        <v>1.53</v>
      </c>
      <c r="AI192">
        <v>0.12</v>
      </c>
      <c r="AL192">
        <v>0.12</v>
      </c>
      <c r="AM192">
        <v>100</v>
      </c>
      <c r="AP192">
        <v>2.0499999999999998</v>
      </c>
    </row>
    <row r="193" spans="1:42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 t="s">
        <v>675</v>
      </c>
      <c r="N193">
        <v>1652.3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 t="s">
        <v>675</v>
      </c>
      <c r="AA193">
        <v>13</v>
      </c>
      <c r="AB193">
        <v>1323</v>
      </c>
      <c r="AC193">
        <v>2071</v>
      </c>
      <c r="AD193">
        <v>41216</v>
      </c>
      <c r="AE193">
        <v>574</v>
      </c>
      <c r="AF193">
        <v>0.28000000000000003</v>
      </c>
      <c r="AG193">
        <v>1.5</v>
      </c>
      <c r="AH193">
        <v>3.42</v>
      </c>
      <c r="AI193">
        <v>0.08</v>
      </c>
      <c r="AJ193">
        <v>5.46</v>
      </c>
      <c r="AK193">
        <v>2.48</v>
      </c>
      <c r="AL193">
        <v>0.27</v>
      </c>
      <c r="AM193">
        <v>100</v>
      </c>
      <c r="AN193">
        <v>-0.28000000000000003</v>
      </c>
      <c r="AO193">
        <v>0.13</v>
      </c>
      <c r="AP193">
        <v>3.22</v>
      </c>
    </row>
    <row r="194" spans="1:42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 t="s">
        <v>675</v>
      </c>
      <c r="N194">
        <v>29.39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 t="s">
        <v>675</v>
      </c>
      <c r="AA194">
        <v>152</v>
      </c>
      <c r="AB194">
        <v>425</v>
      </c>
      <c r="AC194">
        <v>2283</v>
      </c>
      <c r="AD194">
        <v>45545</v>
      </c>
      <c r="AE194">
        <v>472</v>
      </c>
      <c r="AF194">
        <v>0.28000000000000003</v>
      </c>
      <c r="AG194">
        <v>1.44</v>
      </c>
      <c r="AI194">
        <v>0.12</v>
      </c>
      <c r="AL194">
        <v>0.12</v>
      </c>
      <c r="AM194">
        <v>100</v>
      </c>
      <c r="AP194">
        <v>1.47</v>
      </c>
    </row>
    <row r="195" spans="1:42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 t="s">
        <v>675</v>
      </c>
      <c r="N195">
        <v>38.03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 t="s">
        <v>675</v>
      </c>
      <c r="AA195">
        <v>52</v>
      </c>
      <c r="AB195">
        <v>360</v>
      </c>
      <c r="AC195">
        <v>2003</v>
      </c>
      <c r="AD195">
        <v>35399</v>
      </c>
      <c r="AE195">
        <v>467</v>
      </c>
      <c r="AF195">
        <v>0.26</v>
      </c>
      <c r="AG195">
        <v>1.39</v>
      </c>
      <c r="AI195">
        <v>0.12</v>
      </c>
      <c r="AL195">
        <v>0.12</v>
      </c>
      <c r="AM195">
        <v>100</v>
      </c>
      <c r="AP195">
        <v>1.58</v>
      </c>
    </row>
    <row r="196" spans="1:42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 t="s">
        <v>675</v>
      </c>
      <c r="N196">
        <v>3.51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 t="s">
        <v>675</v>
      </c>
      <c r="AA196">
        <v>13</v>
      </c>
      <c r="AB196">
        <v>264</v>
      </c>
      <c r="AC196">
        <v>1989</v>
      </c>
      <c r="AD196">
        <v>54796</v>
      </c>
      <c r="AE196">
        <v>511</v>
      </c>
      <c r="AF196">
        <v>0.28999999999999998</v>
      </c>
      <c r="AG196">
        <v>1.51</v>
      </c>
      <c r="AI196">
        <v>0.13</v>
      </c>
      <c r="AL196">
        <v>0.13</v>
      </c>
      <c r="AM196">
        <v>100</v>
      </c>
      <c r="AP196">
        <v>0.55000000000000004</v>
      </c>
    </row>
    <row r="197" spans="1:42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 t="s">
        <v>675</v>
      </c>
      <c r="N197">
        <v>9.73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 t="s">
        <v>675</v>
      </c>
      <c r="AA197">
        <v>20</v>
      </c>
      <c r="AB197">
        <v>254</v>
      </c>
      <c r="AC197">
        <v>2101</v>
      </c>
      <c r="AD197">
        <v>45641</v>
      </c>
      <c r="AE197">
        <v>516</v>
      </c>
      <c r="AF197">
        <v>0.28000000000000003</v>
      </c>
      <c r="AG197">
        <v>1.48</v>
      </c>
      <c r="AH197">
        <v>4.1399999999999997</v>
      </c>
      <c r="AI197">
        <v>0.12</v>
      </c>
      <c r="AJ197">
        <v>3.21</v>
      </c>
      <c r="AK197">
        <v>1.23</v>
      </c>
      <c r="AL197">
        <v>0.35</v>
      </c>
      <c r="AM197">
        <v>16</v>
      </c>
      <c r="AN197">
        <v>-0.72</v>
      </c>
      <c r="AO197">
        <v>0.05</v>
      </c>
      <c r="AP197">
        <v>0.99</v>
      </c>
    </row>
    <row r="198" spans="1:42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 t="s">
        <v>675</v>
      </c>
      <c r="N198">
        <v>1.46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 t="s">
        <v>675</v>
      </c>
      <c r="AA198">
        <v>82</v>
      </c>
      <c r="AB198">
        <v>196</v>
      </c>
      <c r="AC198">
        <v>2044</v>
      </c>
      <c r="AD198">
        <v>55284</v>
      </c>
      <c r="AE198">
        <v>460</v>
      </c>
      <c r="AF198">
        <v>0.3</v>
      </c>
      <c r="AG198">
        <v>1.53</v>
      </c>
      <c r="AH198">
        <v>3.12</v>
      </c>
      <c r="AI198">
        <v>0.13</v>
      </c>
      <c r="AJ198">
        <v>5.22</v>
      </c>
      <c r="AK198">
        <v>1.96</v>
      </c>
      <c r="AL198">
        <v>0.08</v>
      </c>
      <c r="AM198">
        <v>100</v>
      </c>
      <c r="AN198">
        <v>-1.03</v>
      </c>
      <c r="AO198">
        <v>7.0000000000000007E-2</v>
      </c>
      <c r="AP198">
        <v>0.17</v>
      </c>
    </row>
    <row r="199" spans="1:42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 t="s">
        <v>675</v>
      </c>
      <c r="N199">
        <v>10.81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 t="s">
        <v>675</v>
      </c>
      <c r="AA199">
        <v>15</v>
      </c>
      <c r="AB199">
        <v>208</v>
      </c>
      <c r="AC199">
        <v>2040</v>
      </c>
      <c r="AD199">
        <v>47808</v>
      </c>
      <c r="AE199">
        <v>537</v>
      </c>
      <c r="AF199">
        <v>0.28999999999999998</v>
      </c>
      <c r="AG199">
        <v>1.49</v>
      </c>
      <c r="AH199">
        <v>2.75</v>
      </c>
      <c r="AI199">
        <v>0.08</v>
      </c>
      <c r="AJ199">
        <v>3.13</v>
      </c>
      <c r="AK199">
        <v>1.38</v>
      </c>
      <c r="AL199">
        <v>0.06</v>
      </c>
      <c r="AM199">
        <v>0</v>
      </c>
      <c r="AN199">
        <v>-0.32</v>
      </c>
      <c r="AO199">
        <v>0.09</v>
      </c>
      <c r="AP199">
        <v>1.03</v>
      </c>
    </row>
    <row r="200" spans="1:42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 t="s">
        <v>675</v>
      </c>
      <c r="N200">
        <v>119.63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 t="s">
        <v>675</v>
      </c>
      <c r="AA200">
        <v>104</v>
      </c>
      <c r="AB200">
        <v>579</v>
      </c>
      <c r="AC200">
        <v>2242</v>
      </c>
      <c r="AD200">
        <v>47518</v>
      </c>
      <c r="AE200">
        <v>522</v>
      </c>
      <c r="AF200">
        <v>0.3</v>
      </c>
      <c r="AG200">
        <v>1.52</v>
      </c>
      <c r="AI200">
        <v>0.12</v>
      </c>
      <c r="AL200">
        <v>0.12</v>
      </c>
      <c r="AM200">
        <v>100</v>
      </c>
      <c r="AP200">
        <v>2.08</v>
      </c>
    </row>
    <row r="201" spans="1:42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 t="s">
        <v>675</v>
      </c>
      <c r="N201">
        <v>199.17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 t="s">
        <v>675</v>
      </c>
      <c r="AA201">
        <v>117</v>
      </c>
      <c r="AB201">
        <v>779</v>
      </c>
      <c r="AC201">
        <v>2269</v>
      </c>
      <c r="AD201">
        <v>38374</v>
      </c>
      <c r="AE201">
        <v>472</v>
      </c>
      <c r="AF201">
        <v>0.27</v>
      </c>
      <c r="AG201">
        <v>1.44</v>
      </c>
      <c r="AH201">
        <v>3.02</v>
      </c>
      <c r="AI201">
        <v>0.11</v>
      </c>
      <c r="AJ201">
        <v>7.89</v>
      </c>
      <c r="AK201">
        <v>1.22</v>
      </c>
      <c r="AL201">
        <v>0.51</v>
      </c>
      <c r="AM201">
        <v>100</v>
      </c>
      <c r="AN201">
        <v>0.31</v>
      </c>
      <c r="AO201">
        <v>0.33</v>
      </c>
      <c r="AP201">
        <v>2.2999999999999998</v>
      </c>
    </row>
    <row r="202" spans="1:42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 t="s">
        <v>675</v>
      </c>
      <c r="N202">
        <v>5.6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 t="s">
        <v>675</v>
      </c>
      <c r="AA202">
        <v>97</v>
      </c>
      <c r="AB202">
        <v>370</v>
      </c>
      <c r="AC202">
        <v>2044</v>
      </c>
      <c r="AD202">
        <v>45545</v>
      </c>
      <c r="AE202">
        <v>474</v>
      </c>
      <c r="AF202">
        <v>0.3</v>
      </c>
      <c r="AG202">
        <v>1.51</v>
      </c>
      <c r="AI202">
        <v>0.11</v>
      </c>
      <c r="AL202">
        <v>0.11</v>
      </c>
      <c r="AM202">
        <v>100</v>
      </c>
      <c r="AP202">
        <v>0.75</v>
      </c>
    </row>
    <row r="203" spans="1:42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 t="s">
        <v>675</v>
      </c>
      <c r="N203">
        <v>121.18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 t="s">
        <v>675</v>
      </c>
      <c r="AA203">
        <v>15</v>
      </c>
      <c r="AB203">
        <v>575</v>
      </c>
      <c r="AC203">
        <v>1945</v>
      </c>
      <c r="AD203">
        <v>46859</v>
      </c>
      <c r="AE203">
        <v>523</v>
      </c>
      <c r="AF203">
        <v>0.3</v>
      </c>
      <c r="AG203">
        <v>1.52</v>
      </c>
      <c r="AH203">
        <v>3.82</v>
      </c>
      <c r="AI203">
        <v>0.12</v>
      </c>
      <c r="AJ203">
        <v>7.31</v>
      </c>
      <c r="AK203">
        <v>1.83</v>
      </c>
      <c r="AL203">
        <v>0.35</v>
      </c>
      <c r="AM203">
        <v>100</v>
      </c>
      <c r="AN203">
        <v>-0.69</v>
      </c>
      <c r="AO203">
        <v>0.12</v>
      </c>
      <c r="AP203">
        <v>2.08</v>
      </c>
    </row>
    <row r="204" spans="1:42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 t="s">
        <v>675</v>
      </c>
      <c r="N204">
        <v>1648.65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 t="s">
        <v>675</v>
      </c>
      <c r="AA204">
        <v>18</v>
      </c>
      <c r="AB204">
        <v>1316</v>
      </c>
      <c r="AC204">
        <v>2071</v>
      </c>
      <c r="AD204">
        <v>41216</v>
      </c>
      <c r="AE204">
        <v>575</v>
      </c>
      <c r="AF204">
        <v>0.28000000000000003</v>
      </c>
      <c r="AG204">
        <v>1.5</v>
      </c>
      <c r="AH204">
        <v>3.44</v>
      </c>
      <c r="AI204">
        <v>0.08</v>
      </c>
      <c r="AJ204">
        <v>5.47</v>
      </c>
      <c r="AK204">
        <v>2.48</v>
      </c>
      <c r="AL204">
        <v>0.27</v>
      </c>
      <c r="AM204">
        <v>100</v>
      </c>
      <c r="AN204">
        <v>-0.28000000000000003</v>
      </c>
      <c r="AO204">
        <v>0.13</v>
      </c>
      <c r="AP204">
        <v>3.22</v>
      </c>
    </row>
    <row r="205" spans="1:42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 t="s">
        <v>675</v>
      </c>
      <c r="N205">
        <v>83.2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 t="s">
        <v>675</v>
      </c>
      <c r="AA205">
        <v>16</v>
      </c>
      <c r="AB205">
        <v>619</v>
      </c>
      <c r="AC205">
        <v>2011</v>
      </c>
      <c r="AD205">
        <v>55194</v>
      </c>
      <c r="AE205">
        <v>883</v>
      </c>
      <c r="AF205">
        <v>0.26</v>
      </c>
      <c r="AG205">
        <v>1.44</v>
      </c>
      <c r="AH205">
        <v>7.34</v>
      </c>
      <c r="AI205">
        <v>0.08</v>
      </c>
      <c r="AJ205">
        <v>3.82</v>
      </c>
      <c r="AK205">
        <v>1.78</v>
      </c>
      <c r="AL205">
        <v>0.39</v>
      </c>
      <c r="AM205">
        <v>91</v>
      </c>
      <c r="AN205">
        <v>-0.71</v>
      </c>
      <c r="AO205">
        <v>0.02</v>
      </c>
      <c r="AP205">
        <v>1.92</v>
      </c>
    </row>
    <row r="206" spans="1:42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 t="s">
        <v>675</v>
      </c>
      <c r="N206">
        <v>3.24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 t="s">
        <v>675</v>
      </c>
      <c r="AA206">
        <v>52</v>
      </c>
      <c r="AB206">
        <v>127</v>
      </c>
      <c r="AC206">
        <v>2011</v>
      </c>
      <c r="AD206">
        <v>55194</v>
      </c>
      <c r="AE206">
        <v>617</v>
      </c>
      <c r="AF206">
        <v>0.28000000000000003</v>
      </c>
      <c r="AG206">
        <v>1.49</v>
      </c>
      <c r="AH206">
        <v>3</v>
      </c>
      <c r="AI206">
        <v>0.01</v>
      </c>
      <c r="AJ206">
        <v>3.36</v>
      </c>
      <c r="AK206">
        <v>1.4</v>
      </c>
      <c r="AL206">
        <v>0.06</v>
      </c>
      <c r="AM206">
        <v>2</v>
      </c>
      <c r="AN206">
        <v>-0.68</v>
      </c>
      <c r="AO206">
        <v>0</v>
      </c>
      <c r="AP206">
        <v>0.51</v>
      </c>
    </row>
    <row r="207" spans="1:42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 t="s">
        <v>675</v>
      </c>
      <c r="N207">
        <v>10.97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 t="s">
        <v>675</v>
      </c>
      <c r="AA207">
        <v>69</v>
      </c>
      <c r="AB207">
        <v>338</v>
      </c>
      <c r="AC207">
        <v>1943</v>
      </c>
      <c r="AD207">
        <v>57796</v>
      </c>
      <c r="AE207">
        <v>605</v>
      </c>
      <c r="AF207">
        <v>0.3</v>
      </c>
      <c r="AG207">
        <v>1.53</v>
      </c>
      <c r="AH207">
        <v>4.9000000000000004</v>
      </c>
      <c r="AI207">
        <v>0.15</v>
      </c>
      <c r="AJ207">
        <v>7.29</v>
      </c>
      <c r="AK207">
        <v>1.96</v>
      </c>
      <c r="AL207">
        <v>0.06</v>
      </c>
      <c r="AM207">
        <v>100</v>
      </c>
      <c r="AN207">
        <v>-0.45</v>
      </c>
      <c r="AO207">
        <v>0.04</v>
      </c>
      <c r="AP207">
        <v>1.04</v>
      </c>
    </row>
    <row r="208" spans="1:42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 t="s">
        <v>675</v>
      </c>
      <c r="N208">
        <v>1.05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 t="s">
        <v>675</v>
      </c>
      <c r="AA208">
        <v>10</v>
      </c>
      <c r="AB208">
        <v>186</v>
      </c>
      <c r="AC208">
        <v>1999</v>
      </c>
      <c r="AD208">
        <v>55284</v>
      </c>
      <c r="AE208">
        <v>488</v>
      </c>
      <c r="AF208">
        <v>0.3</v>
      </c>
      <c r="AG208">
        <v>1.53</v>
      </c>
      <c r="AI208">
        <v>0.13</v>
      </c>
      <c r="AL208">
        <v>0.13</v>
      </c>
      <c r="AM208">
        <v>100</v>
      </c>
      <c r="AP208">
        <v>0.02</v>
      </c>
    </row>
    <row r="209" spans="1:42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 t="s">
        <v>675</v>
      </c>
      <c r="N209">
        <v>16.34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 t="s">
        <v>675</v>
      </c>
      <c r="AA209">
        <v>159</v>
      </c>
      <c r="AB209">
        <v>402</v>
      </c>
      <c r="AC209">
        <v>2283</v>
      </c>
      <c r="AD209">
        <v>42593</v>
      </c>
      <c r="AE209">
        <v>478</v>
      </c>
      <c r="AF209">
        <v>0.3</v>
      </c>
      <c r="AG209">
        <v>1.52</v>
      </c>
      <c r="AI209">
        <v>0.13</v>
      </c>
      <c r="AL209">
        <v>0.13</v>
      </c>
      <c r="AM209">
        <v>100</v>
      </c>
      <c r="AP209">
        <v>1.21</v>
      </c>
    </row>
    <row r="210" spans="1:42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 t="s">
        <v>675</v>
      </c>
      <c r="N210">
        <v>1687.69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 t="s">
        <v>675</v>
      </c>
      <c r="AA210">
        <v>7</v>
      </c>
      <c r="AB210">
        <v>1323</v>
      </c>
      <c r="AC210">
        <v>2046</v>
      </c>
      <c r="AD210">
        <v>39411</v>
      </c>
      <c r="AE210">
        <v>570</v>
      </c>
      <c r="AF210">
        <v>0.28000000000000003</v>
      </c>
      <c r="AG210">
        <v>1.5</v>
      </c>
      <c r="AH210">
        <v>3.41</v>
      </c>
      <c r="AI210">
        <v>0.08</v>
      </c>
      <c r="AJ210">
        <v>5.49</v>
      </c>
      <c r="AK210">
        <v>2.4700000000000002</v>
      </c>
      <c r="AL210">
        <v>0.27</v>
      </c>
      <c r="AM210">
        <v>100</v>
      </c>
      <c r="AN210">
        <v>-0.27</v>
      </c>
      <c r="AO210">
        <v>0.13</v>
      </c>
      <c r="AP210">
        <v>3.23</v>
      </c>
    </row>
    <row r="211" spans="1:42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 t="s">
        <v>675</v>
      </c>
      <c r="N211">
        <v>43.44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 t="s">
        <v>675</v>
      </c>
      <c r="AA211">
        <v>7</v>
      </c>
      <c r="AB211">
        <v>737</v>
      </c>
      <c r="AC211">
        <v>2046</v>
      </c>
      <c r="AD211">
        <v>35399</v>
      </c>
      <c r="AE211">
        <v>523</v>
      </c>
      <c r="AF211">
        <v>0.27</v>
      </c>
      <c r="AG211">
        <v>1.46</v>
      </c>
      <c r="AI211">
        <v>0.08</v>
      </c>
      <c r="AL211">
        <v>0.08</v>
      </c>
      <c r="AM211">
        <v>100</v>
      </c>
      <c r="AP211">
        <v>1.64</v>
      </c>
    </row>
    <row r="212" spans="1:42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 t="s">
        <v>675</v>
      </c>
      <c r="N212">
        <v>2.81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 t="s">
        <v>675</v>
      </c>
      <c r="AA212">
        <v>43</v>
      </c>
      <c r="AB212">
        <v>15</v>
      </c>
      <c r="AC212">
        <v>1989</v>
      </c>
      <c r="AD212">
        <v>39411</v>
      </c>
      <c r="AE212">
        <v>385</v>
      </c>
      <c r="AF212">
        <v>0.34</v>
      </c>
      <c r="AG212">
        <v>1.49</v>
      </c>
      <c r="AI212">
        <v>0.13</v>
      </c>
      <c r="AL212">
        <v>0.13</v>
      </c>
      <c r="AM212">
        <v>100</v>
      </c>
      <c r="AP212">
        <v>0.45</v>
      </c>
    </row>
    <row r="213" spans="1:42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 t="s">
        <v>675</v>
      </c>
      <c r="N213">
        <v>2.79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 t="s">
        <v>675</v>
      </c>
      <c r="AA213">
        <v>63</v>
      </c>
      <c r="AB213">
        <v>163</v>
      </c>
      <c r="AC213">
        <v>2011</v>
      </c>
      <c r="AD213">
        <v>55194</v>
      </c>
      <c r="AE213">
        <v>617</v>
      </c>
      <c r="AF213">
        <v>0.28000000000000003</v>
      </c>
      <c r="AG213">
        <v>1.49</v>
      </c>
      <c r="AH213">
        <v>34.43</v>
      </c>
      <c r="AI213">
        <v>0</v>
      </c>
      <c r="AJ213">
        <v>1.07</v>
      </c>
      <c r="AK213">
        <v>1.4</v>
      </c>
      <c r="AL213">
        <v>0.15</v>
      </c>
      <c r="AM213">
        <v>98</v>
      </c>
      <c r="AN213">
        <v>-1.49</v>
      </c>
      <c r="AO213">
        <v>0</v>
      </c>
      <c r="AP213">
        <v>0.45</v>
      </c>
    </row>
    <row r="214" spans="1:42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 t="s">
        <v>675</v>
      </c>
      <c r="N214">
        <v>1.44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 t="s">
        <v>675</v>
      </c>
      <c r="AA214">
        <v>99</v>
      </c>
      <c r="AB214">
        <v>238</v>
      </c>
      <c r="AC214">
        <v>2242</v>
      </c>
      <c r="AD214">
        <v>47518</v>
      </c>
      <c r="AE214">
        <v>460</v>
      </c>
      <c r="AF214">
        <v>0.3</v>
      </c>
      <c r="AG214">
        <v>1.53</v>
      </c>
      <c r="AI214">
        <v>0.1</v>
      </c>
      <c r="AL214">
        <v>0.1</v>
      </c>
      <c r="AM214">
        <v>100</v>
      </c>
      <c r="AP214">
        <v>0.16</v>
      </c>
    </row>
    <row r="215" spans="1:42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 t="s">
        <v>675</v>
      </c>
      <c r="N215">
        <v>8.56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 t="s">
        <v>675</v>
      </c>
      <c r="AA215">
        <v>6</v>
      </c>
      <c r="AB215">
        <v>272</v>
      </c>
      <c r="AC215">
        <v>2101</v>
      </c>
      <c r="AD215">
        <v>45641</v>
      </c>
      <c r="AE215">
        <v>510</v>
      </c>
      <c r="AF215">
        <v>0.28999999999999998</v>
      </c>
      <c r="AG215">
        <v>1.48</v>
      </c>
      <c r="AH215">
        <v>3.28</v>
      </c>
      <c r="AI215">
        <v>0.12</v>
      </c>
      <c r="AJ215">
        <v>2.94</v>
      </c>
      <c r="AK215">
        <v>1.22</v>
      </c>
      <c r="AL215">
        <v>0.27</v>
      </c>
      <c r="AM215">
        <v>100</v>
      </c>
      <c r="AN215">
        <v>-0.21</v>
      </c>
      <c r="AO215">
        <v>0.19</v>
      </c>
      <c r="AP215">
        <v>0.93</v>
      </c>
    </row>
    <row r="216" spans="1:42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 t="s">
        <v>675</v>
      </c>
      <c r="N216">
        <v>11.07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 t="s">
        <v>675</v>
      </c>
      <c r="AA216">
        <v>104</v>
      </c>
      <c r="AB216">
        <v>155</v>
      </c>
      <c r="AC216">
        <v>2264</v>
      </c>
      <c r="AD216">
        <v>45545</v>
      </c>
      <c r="AE216">
        <v>423</v>
      </c>
      <c r="AF216">
        <v>0.28000000000000003</v>
      </c>
      <c r="AG216">
        <v>1.45</v>
      </c>
      <c r="AI216">
        <v>0.12</v>
      </c>
      <c r="AL216">
        <v>0.12</v>
      </c>
      <c r="AM216">
        <v>100</v>
      </c>
      <c r="AP216">
        <v>1.04</v>
      </c>
    </row>
    <row r="217" spans="1:42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 t="s">
        <v>675</v>
      </c>
      <c r="N217">
        <v>425.55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 t="s">
        <v>675</v>
      </c>
      <c r="AA217">
        <v>113</v>
      </c>
      <c r="AB217">
        <v>1139</v>
      </c>
      <c r="AC217">
        <v>2280</v>
      </c>
      <c r="AD217">
        <v>35820</v>
      </c>
      <c r="AE217">
        <v>591</v>
      </c>
      <c r="AF217">
        <v>0.28000000000000003</v>
      </c>
      <c r="AG217">
        <v>1.52</v>
      </c>
      <c r="AH217">
        <v>5.23</v>
      </c>
      <c r="AI217">
        <v>0.06</v>
      </c>
      <c r="AJ217">
        <v>4.5</v>
      </c>
      <c r="AK217">
        <v>3.15</v>
      </c>
      <c r="AL217">
        <v>0.18</v>
      </c>
      <c r="AM217">
        <v>100</v>
      </c>
      <c r="AN217">
        <v>-0.57999999999999996</v>
      </c>
      <c r="AO217">
        <v>0.05</v>
      </c>
      <c r="AP217">
        <v>2.63</v>
      </c>
    </row>
    <row r="218" spans="1:42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 t="s">
        <v>675</v>
      </c>
      <c r="N218">
        <v>70.069999999999993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 t="s">
        <v>675</v>
      </c>
      <c r="AA218">
        <v>97</v>
      </c>
      <c r="AB218">
        <v>681</v>
      </c>
      <c r="AC218">
        <v>2216</v>
      </c>
      <c r="AD218">
        <v>42114</v>
      </c>
      <c r="AE218">
        <v>468</v>
      </c>
      <c r="AF218">
        <v>0.28000000000000003</v>
      </c>
      <c r="AG218">
        <v>1.44</v>
      </c>
      <c r="AI218">
        <v>0.12</v>
      </c>
      <c r="AM218">
        <v>100</v>
      </c>
      <c r="AP218">
        <v>1.85</v>
      </c>
    </row>
    <row r="219" spans="1:42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 t="s">
        <v>675</v>
      </c>
      <c r="N219">
        <v>3.53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 t="s">
        <v>675</v>
      </c>
      <c r="AA219">
        <v>95</v>
      </c>
      <c r="AB219">
        <v>12</v>
      </c>
      <c r="AC219">
        <v>2216</v>
      </c>
      <c r="AD219">
        <v>45789</v>
      </c>
      <c r="AE219">
        <v>405</v>
      </c>
      <c r="AF219">
        <v>0.28000000000000003</v>
      </c>
      <c r="AG219">
        <v>1.56</v>
      </c>
      <c r="AI219">
        <v>0.13</v>
      </c>
      <c r="AL219">
        <v>0.13</v>
      </c>
      <c r="AM219">
        <v>100</v>
      </c>
      <c r="AP219">
        <v>0.55000000000000004</v>
      </c>
    </row>
    <row r="220" spans="1:42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 t="s">
        <v>675</v>
      </c>
      <c r="N220">
        <v>12.5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 t="s">
        <v>675</v>
      </c>
      <c r="AA220">
        <v>7</v>
      </c>
      <c r="AB220">
        <v>241</v>
      </c>
      <c r="AC220">
        <v>1955</v>
      </c>
      <c r="AD220">
        <v>54480</v>
      </c>
      <c r="AE220">
        <v>499</v>
      </c>
      <c r="AF220">
        <v>0.31</v>
      </c>
      <c r="AG220">
        <v>1.51</v>
      </c>
      <c r="AH220">
        <v>8.6300000000000008</v>
      </c>
      <c r="AI220">
        <v>0.12</v>
      </c>
      <c r="AJ220">
        <v>2.39</v>
      </c>
      <c r="AK220">
        <v>0.87</v>
      </c>
      <c r="AL220">
        <v>0.11</v>
      </c>
      <c r="AM220">
        <v>100</v>
      </c>
      <c r="AN220">
        <v>0.96</v>
      </c>
      <c r="AO220">
        <v>0.55000000000000004</v>
      </c>
      <c r="AP220">
        <v>1.1000000000000001</v>
      </c>
    </row>
    <row r="221" spans="1:42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 t="s">
        <v>675</v>
      </c>
      <c r="N221">
        <v>9.36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 t="s">
        <v>675</v>
      </c>
      <c r="AA221">
        <v>4</v>
      </c>
      <c r="AB221">
        <v>5</v>
      </c>
      <c r="AC221">
        <v>2013</v>
      </c>
      <c r="AD221">
        <v>40185</v>
      </c>
      <c r="AE221">
        <v>356</v>
      </c>
      <c r="AF221">
        <v>0.4</v>
      </c>
      <c r="AG221">
        <v>1.48</v>
      </c>
      <c r="AH221">
        <v>0.96</v>
      </c>
      <c r="AI221">
        <v>0.13</v>
      </c>
      <c r="AJ221">
        <v>1.52</v>
      </c>
      <c r="AK221">
        <v>0.49</v>
      </c>
      <c r="AL221">
        <v>0.11</v>
      </c>
      <c r="AM221">
        <v>49</v>
      </c>
      <c r="AN221">
        <v>2.11</v>
      </c>
      <c r="AO221">
        <v>0.85</v>
      </c>
      <c r="AP221">
        <v>0.97</v>
      </c>
    </row>
    <row r="222" spans="1:42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 t="s">
        <v>675</v>
      </c>
      <c r="N222">
        <v>8.4600000000000009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 t="s">
        <v>675</v>
      </c>
      <c r="AA222">
        <v>5</v>
      </c>
      <c r="AB222">
        <v>14</v>
      </c>
      <c r="AC222">
        <v>2046</v>
      </c>
      <c r="AD222">
        <v>39411</v>
      </c>
      <c r="AE222">
        <v>377</v>
      </c>
      <c r="AF222">
        <v>0.39</v>
      </c>
      <c r="AG222">
        <v>1.48</v>
      </c>
      <c r="AH222">
        <v>0.96</v>
      </c>
      <c r="AI222">
        <v>0.13</v>
      </c>
      <c r="AJ222">
        <v>1.52</v>
      </c>
      <c r="AK222">
        <v>0.49</v>
      </c>
      <c r="AL222">
        <v>0.11</v>
      </c>
      <c r="AM222">
        <v>100</v>
      </c>
      <c r="AN222">
        <v>2.11</v>
      </c>
      <c r="AO222">
        <v>0.85</v>
      </c>
      <c r="AP222">
        <v>0.93</v>
      </c>
    </row>
    <row r="223" spans="1:42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 t="s">
        <v>675</v>
      </c>
      <c r="N223">
        <v>5.88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 t="s">
        <v>675</v>
      </c>
      <c r="AA223">
        <v>15</v>
      </c>
      <c r="AB223">
        <v>390</v>
      </c>
      <c r="AC223">
        <v>1955</v>
      </c>
      <c r="AD223">
        <v>60451</v>
      </c>
      <c r="AE223">
        <v>569</v>
      </c>
      <c r="AF223">
        <v>0.3</v>
      </c>
      <c r="AG223">
        <v>1.54</v>
      </c>
      <c r="AH223">
        <v>4.97</v>
      </c>
      <c r="AI223">
        <v>0.14000000000000001</v>
      </c>
      <c r="AJ223">
        <v>3.95</v>
      </c>
      <c r="AK223">
        <v>1.24</v>
      </c>
      <c r="AL223">
        <v>0.1</v>
      </c>
      <c r="AM223">
        <v>99</v>
      </c>
      <c r="AN223">
        <v>1.1499999999999999</v>
      </c>
      <c r="AO223">
        <v>0.54</v>
      </c>
      <c r="AP223">
        <v>0.77</v>
      </c>
    </row>
    <row r="224" spans="1:42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 t="s">
        <v>675</v>
      </c>
      <c r="N224">
        <v>10.28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 t="s">
        <v>675</v>
      </c>
      <c r="AA224">
        <v>19</v>
      </c>
      <c r="AB224">
        <v>467</v>
      </c>
      <c r="AC224">
        <v>1955</v>
      </c>
      <c r="AD224">
        <v>60451</v>
      </c>
      <c r="AE224">
        <v>605</v>
      </c>
      <c r="AF224">
        <v>0.3</v>
      </c>
      <c r="AG224">
        <v>1.53</v>
      </c>
      <c r="AH224">
        <v>11.66</v>
      </c>
      <c r="AI224">
        <v>0.12</v>
      </c>
      <c r="AJ224">
        <v>5.22</v>
      </c>
      <c r="AK224">
        <v>1.6</v>
      </c>
      <c r="AL224">
        <v>0.18</v>
      </c>
      <c r="AM224">
        <v>100</v>
      </c>
      <c r="AN224">
        <v>-0.22</v>
      </c>
      <c r="AO224">
        <v>0.18</v>
      </c>
      <c r="AP224">
        <v>1.01</v>
      </c>
    </row>
    <row r="225" spans="1:43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 t="s">
        <v>675</v>
      </c>
      <c r="N225">
        <v>7.36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 t="s">
        <v>675</v>
      </c>
      <c r="AA225">
        <v>80</v>
      </c>
      <c r="AB225">
        <v>406</v>
      </c>
      <c r="AC225">
        <v>1955</v>
      </c>
      <c r="AD225">
        <v>60451</v>
      </c>
      <c r="AE225">
        <v>637</v>
      </c>
      <c r="AF225">
        <v>0.3</v>
      </c>
      <c r="AG225">
        <v>1.53</v>
      </c>
      <c r="AH225">
        <v>15.4</v>
      </c>
      <c r="AI225">
        <v>0.12</v>
      </c>
      <c r="AJ225">
        <v>6.43</v>
      </c>
      <c r="AK225">
        <v>1.91</v>
      </c>
      <c r="AL225">
        <v>0.21</v>
      </c>
      <c r="AM225">
        <v>100</v>
      </c>
      <c r="AN225">
        <v>-0.77</v>
      </c>
      <c r="AO225">
        <v>0.02</v>
      </c>
      <c r="AP225">
        <v>0.87</v>
      </c>
    </row>
    <row r="226" spans="1:43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 t="s">
        <v>675</v>
      </c>
      <c r="N226">
        <v>7.58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 t="s">
        <v>675</v>
      </c>
      <c r="AA226">
        <v>73</v>
      </c>
      <c r="AB226">
        <v>413</v>
      </c>
      <c r="AC226">
        <v>1955</v>
      </c>
      <c r="AD226">
        <v>60451</v>
      </c>
      <c r="AE226">
        <v>626</v>
      </c>
      <c r="AF226">
        <v>0.3</v>
      </c>
      <c r="AG226">
        <v>1.53</v>
      </c>
      <c r="AH226">
        <v>15.2</v>
      </c>
      <c r="AI226">
        <v>0.12</v>
      </c>
      <c r="AJ226">
        <v>6.24</v>
      </c>
      <c r="AK226">
        <v>1.89</v>
      </c>
      <c r="AL226">
        <v>0.2</v>
      </c>
      <c r="AM226">
        <v>100</v>
      </c>
      <c r="AN226">
        <v>-0.78</v>
      </c>
      <c r="AO226">
        <v>0.02</v>
      </c>
      <c r="AP226">
        <v>0.88</v>
      </c>
    </row>
    <row r="227" spans="1:43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 t="s">
        <v>675</v>
      </c>
      <c r="N227">
        <v>1.89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 t="s">
        <v>675</v>
      </c>
      <c r="AA227">
        <v>178</v>
      </c>
      <c r="AB227">
        <v>308</v>
      </c>
      <c r="AC227">
        <v>2013</v>
      </c>
      <c r="AD227">
        <v>67825</v>
      </c>
      <c r="AE227">
        <v>615</v>
      </c>
      <c r="AF227">
        <v>0.3</v>
      </c>
      <c r="AG227">
        <v>1.53</v>
      </c>
      <c r="AH227">
        <v>22.6</v>
      </c>
      <c r="AI227">
        <v>0.1</v>
      </c>
      <c r="AJ227">
        <v>4.6399999999999997</v>
      </c>
      <c r="AK227">
        <v>1.96</v>
      </c>
      <c r="AL227">
        <v>0.11</v>
      </c>
      <c r="AM227">
        <v>100</v>
      </c>
      <c r="AN227">
        <v>-0.93</v>
      </c>
      <c r="AO227">
        <v>0</v>
      </c>
      <c r="AP227">
        <v>0.28000000000000003</v>
      </c>
    </row>
    <row r="228" spans="1:43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 t="s">
        <v>675</v>
      </c>
      <c r="N228">
        <v>7.52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 t="s">
        <v>675</v>
      </c>
      <c r="AA228">
        <v>305</v>
      </c>
      <c r="AB228">
        <v>280</v>
      </c>
      <c r="AC228">
        <v>2124</v>
      </c>
      <c r="AD228">
        <v>50397</v>
      </c>
      <c r="AE228">
        <v>521</v>
      </c>
      <c r="AF228">
        <v>0.3</v>
      </c>
      <c r="AG228">
        <v>1.53</v>
      </c>
      <c r="AH228">
        <v>3.12</v>
      </c>
      <c r="AI228">
        <v>0.13</v>
      </c>
      <c r="AJ228">
        <v>5.22</v>
      </c>
      <c r="AK228">
        <v>1.96</v>
      </c>
      <c r="AL228">
        <v>0.08</v>
      </c>
      <c r="AM228">
        <v>100</v>
      </c>
      <c r="AN228">
        <v>-1.03</v>
      </c>
      <c r="AO228">
        <v>7.0000000000000007E-2</v>
      </c>
      <c r="AP228">
        <v>0.88</v>
      </c>
    </row>
    <row r="229" spans="1:43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 t="s">
        <v>675</v>
      </c>
      <c r="N229">
        <v>116.57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 t="s">
        <v>675</v>
      </c>
      <c r="AA229">
        <v>5</v>
      </c>
      <c r="AB229">
        <v>612</v>
      </c>
      <c r="AC229">
        <v>1911</v>
      </c>
      <c r="AD229">
        <v>52423</v>
      </c>
      <c r="AE229">
        <v>577</v>
      </c>
      <c r="AF229">
        <v>0.3</v>
      </c>
      <c r="AG229">
        <v>1.52</v>
      </c>
      <c r="AH229">
        <v>3.38</v>
      </c>
      <c r="AI229">
        <v>0.12</v>
      </c>
      <c r="AJ229">
        <v>6.28</v>
      </c>
      <c r="AK229">
        <v>1.81</v>
      </c>
      <c r="AL229">
        <v>0.26</v>
      </c>
      <c r="AM229">
        <v>99</v>
      </c>
      <c r="AN229">
        <v>-0.73</v>
      </c>
      <c r="AO229">
        <v>0.09</v>
      </c>
      <c r="AP229">
        <v>2.0699999999999998</v>
      </c>
    </row>
    <row r="230" spans="1:43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 t="s">
        <v>675</v>
      </c>
      <c r="N230">
        <v>5.84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 t="s">
        <v>675</v>
      </c>
      <c r="AA230">
        <v>161</v>
      </c>
      <c r="AB230">
        <v>458</v>
      </c>
      <c r="AC230">
        <v>2064</v>
      </c>
      <c r="AD230">
        <v>63664</v>
      </c>
      <c r="AE230">
        <v>576</v>
      </c>
      <c r="AF230">
        <v>0.3</v>
      </c>
      <c r="AG230">
        <v>1.53</v>
      </c>
      <c r="AH230">
        <v>2.4500000000000002</v>
      </c>
      <c r="AI230">
        <v>0.12</v>
      </c>
      <c r="AJ230">
        <v>6.98</v>
      </c>
      <c r="AK230">
        <v>1.96</v>
      </c>
      <c r="AL230">
        <v>0.38</v>
      </c>
      <c r="AM230">
        <v>100</v>
      </c>
      <c r="AN230">
        <v>-0.79</v>
      </c>
      <c r="AO230">
        <v>0.05</v>
      </c>
      <c r="AP230">
        <v>0.77</v>
      </c>
    </row>
    <row r="231" spans="1:43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 t="s">
        <v>675</v>
      </c>
      <c r="N231">
        <v>4.03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 t="s">
        <v>675</v>
      </c>
      <c r="AA231">
        <v>167</v>
      </c>
      <c r="AB231">
        <v>304</v>
      </c>
      <c r="AC231">
        <v>2063</v>
      </c>
      <c r="AD231">
        <v>65635</v>
      </c>
      <c r="AE231">
        <v>614</v>
      </c>
      <c r="AF231">
        <v>0.3</v>
      </c>
      <c r="AG231">
        <v>1.53</v>
      </c>
      <c r="AH231">
        <v>10.06</v>
      </c>
      <c r="AI231">
        <v>0.13</v>
      </c>
      <c r="AJ231">
        <v>5.26</v>
      </c>
      <c r="AK231">
        <v>1.96</v>
      </c>
      <c r="AL231">
        <v>0.09</v>
      </c>
      <c r="AM231">
        <v>100</v>
      </c>
      <c r="AN231">
        <v>-0.95</v>
      </c>
      <c r="AO231">
        <v>0.04</v>
      </c>
      <c r="AP231">
        <v>0.61</v>
      </c>
    </row>
    <row r="232" spans="1:43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 t="s">
        <v>675</v>
      </c>
      <c r="N232">
        <v>5.04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 t="s">
        <v>675</v>
      </c>
      <c r="AA232">
        <v>167</v>
      </c>
      <c r="AB232">
        <v>320</v>
      </c>
      <c r="AC232">
        <v>2063</v>
      </c>
      <c r="AD232">
        <v>65635</v>
      </c>
      <c r="AE232">
        <v>611</v>
      </c>
      <c r="AF232">
        <v>0.3</v>
      </c>
      <c r="AG232">
        <v>1.53</v>
      </c>
      <c r="AH232">
        <v>3.45</v>
      </c>
      <c r="AI232">
        <v>0.14000000000000001</v>
      </c>
      <c r="AJ232">
        <v>5.65</v>
      </c>
      <c r="AK232">
        <v>1.96</v>
      </c>
      <c r="AL232">
        <v>7.0000000000000007E-2</v>
      </c>
      <c r="AM232">
        <v>100</v>
      </c>
      <c r="AN232">
        <v>-0.94</v>
      </c>
      <c r="AO232">
        <v>0.06</v>
      </c>
      <c r="AP232">
        <v>0.7</v>
      </c>
    </row>
    <row r="233" spans="1:43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 t="s">
        <v>675</v>
      </c>
      <c r="N233">
        <v>6.4686999319999998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 t="s">
        <v>675</v>
      </c>
      <c r="AA233">
        <v>195.74</v>
      </c>
      <c r="AB233">
        <v>341.01</v>
      </c>
      <c r="AC233">
        <v>2061</v>
      </c>
      <c r="AD233">
        <v>67246</v>
      </c>
      <c r="AE233">
        <v>598</v>
      </c>
      <c r="AF233">
        <v>0.3</v>
      </c>
      <c r="AG233">
        <v>1.53</v>
      </c>
      <c r="AH233">
        <v>4.54</v>
      </c>
      <c r="AI233">
        <v>0.11</v>
      </c>
      <c r="AJ233">
        <v>12.46</v>
      </c>
      <c r="AK233">
        <v>1.96</v>
      </c>
      <c r="AL233">
        <v>0.83</v>
      </c>
      <c r="AM233">
        <v>100</v>
      </c>
      <c r="AN233">
        <v>-0.8</v>
      </c>
      <c r="AO233">
        <v>0.05</v>
      </c>
      <c r="AP233">
        <v>0.81</v>
      </c>
      <c r="AQ233" t="s">
        <v>256</v>
      </c>
    </row>
    <row r="234" spans="1:43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 t="s">
        <v>675</v>
      </c>
      <c r="N234">
        <v>2.09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 t="s">
        <v>675</v>
      </c>
      <c r="AA234">
        <v>69</v>
      </c>
      <c r="AB234">
        <v>208</v>
      </c>
      <c r="AC234">
        <v>2044</v>
      </c>
      <c r="AD234">
        <v>55284</v>
      </c>
      <c r="AE234">
        <v>488</v>
      </c>
      <c r="AF234">
        <v>0.3</v>
      </c>
      <c r="AG234">
        <v>1.53</v>
      </c>
      <c r="AH234">
        <v>3.12</v>
      </c>
      <c r="AI234">
        <v>0.13</v>
      </c>
      <c r="AJ234">
        <v>5.22</v>
      </c>
      <c r="AK234">
        <v>1.96</v>
      </c>
      <c r="AL234">
        <v>0.08</v>
      </c>
      <c r="AM234">
        <v>100</v>
      </c>
      <c r="AN234">
        <v>-1.03</v>
      </c>
      <c r="AO234">
        <v>7.0000000000000007E-2</v>
      </c>
      <c r="AP234">
        <v>0.32</v>
      </c>
    </row>
    <row r="235" spans="1:43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 t="s">
        <v>675</v>
      </c>
      <c r="N235">
        <v>99.8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 t="s">
        <v>675</v>
      </c>
      <c r="AA235">
        <v>30</v>
      </c>
      <c r="AB235">
        <v>562</v>
      </c>
      <c r="AC235">
        <v>1989</v>
      </c>
      <c r="AD235">
        <v>47518</v>
      </c>
      <c r="AE235">
        <v>526</v>
      </c>
      <c r="AF235">
        <v>0.3</v>
      </c>
      <c r="AG235">
        <v>1.53</v>
      </c>
      <c r="AH235">
        <v>3.49</v>
      </c>
      <c r="AI235">
        <v>0.12</v>
      </c>
      <c r="AJ235">
        <v>8.19</v>
      </c>
      <c r="AK235">
        <v>1.94</v>
      </c>
      <c r="AL235">
        <v>0.41</v>
      </c>
      <c r="AM235">
        <v>100</v>
      </c>
      <c r="AN235">
        <v>-0.85</v>
      </c>
      <c r="AO235">
        <v>7.0000000000000007E-2</v>
      </c>
      <c r="AP235">
        <v>2</v>
      </c>
    </row>
    <row r="236" spans="1:43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 t="s">
        <v>675</v>
      </c>
      <c r="N236">
        <v>44.91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 t="s">
        <v>675</v>
      </c>
      <c r="AA236">
        <v>61</v>
      </c>
      <c r="AB236">
        <v>534</v>
      </c>
      <c r="AC236">
        <v>2048</v>
      </c>
      <c r="AD236">
        <v>55008</v>
      </c>
      <c r="AE236">
        <v>536</v>
      </c>
      <c r="AF236">
        <v>0.3</v>
      </c>
      <c r="AG236">
        <v>1.53</v>
      </c>
      <c r="AH236">
        <v>3.4</v>
      </c>
      <c r="AI236">
        <v>0.12</v>
      </c>
      <c r="AJ236">
        <v>9.0299999999999994</v>
      </c>
      <c r="AK236">
        <v>1.96</v>
      </c>
      <c r="AL236">
        <v>0.53</v>
      </c>
      <c r="AM236">
        <v>100</v>
      </c>
      <c r="AN236">
        <v>-0.82</v>
      </c>
      <c r="AO236">
        <v>0.05</v>
      </c>
      <c r="AP236">
        <v>1.65</v>
      </c>
    </row>
    <row r="237" spans="1:43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 t="s">
        <v>675</v>
      </c>
      <c r="N237">
        <v>15.95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 t="s">
        <v>675</v>
      </c>
      <c r="AA237">
        <v>123</v>
      </c>
      <c r="AB237">
        <v>446</v>
      </c>
      <c r="AC237">
        <v>2071</v>
      </c>
      <c r="AD237">
        <v>57835</v>
      </c>
      <c r="AE237">
        <v>545</v>
      </c>
      <c r="AF237">
        <v>0.3</v>
      </c>
      <c r="AG237">
        <v>1.53</v>
      </c>
      <c r="AH237">
        <v>3.48</v>
      </c>
      <c r="AI237">
        <v>0.11</v>
      </c>
      <c r="AJ237">
        <v>9.84</v>
      </c>
      <c r="AK237">
        <v>1.96</v>
      </c>
      <c r="AL237">
        <v>0.62</v>
      </c>
      <c r="AM237">
        <v>100</v>
      </c>
      <c r="AN237">
        <v>-0.78</v>
      </c>
      <c r="AO237">
        <v>0.05</v>
      </c>
      <c r="AP237">
        <v>1.2</v>
      </c>
    </row>
    <row r="238" spans="1:43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 t="s">
        <v>675</v>
      </c>
      <c r="N238">
        <v>11.38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 t="s">
        <v>675</v>
      </c>
      <c r="AA238">
        <v>157</v>
      </c>
      <c r="AB238">
        <v>413</v>
      </c>
      <c r="AC238">
        <v>2071</v>
      </c>
      <c r="AD238">
        <v>57835</v>
      </c>
      <c r="AE238">
        <v>542</v>
      </c>
      <c r="AF238">
        <v>0.3</v>
      </c>
      <c r="AG238">
        <v>1.53</v>
      </c>
      <c r="AH238">
        <v>4.28</v>
      </c>
      <c r="AI238">
        <v>0.11</v>
      </c>
      <c r="AJ238">
        <v>12.03</v>
      </c>
      <c r="AK238">
        <v>1.96</v>
      </c>
      <c r="AL238">
        <v>0.81</v>
      </c>
      <c r="AM238">
        <v>100</v>
      </c>
      <c r="AN238">
        <v>-0.78</v>
      </c>
      <c r="AO238">
        <v>0.05</v>
      </c>
      <c r="AP238">
        <v>1.06</v>
      </c>
    </row>
    <row r="239" spans="1:43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 t="s">
        <v>675</v>
      </c>
      <c r="N239">
        <v>85.11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 t="s">
        <v>675</v>
      </c>
      <c r="AA239">
        <v>9</v>
      </c>
      <c r="AB239">
        <v>627</v>
      </c>
      <c r="AC239">
        <v>1964</v>
      </c>
      <c r="AD239">
        <v>50812</v>
      </c>
      <c r="AE239">
        <v>795</v>
      </c>
      <c r="AF239">
        <v>0.26</v>
      </c>
      <c r="AG239">
        <v>1.43</v>
      </c>
      <c r="AH239">
        <v>6.92</v>
      </c>
      <c r="AI239">
        <v>0.08</v>
      </c>
      <c r="AJ239">
        <v>3.8</v>
      </c>
      <c r="AK239">
        <v>1.78</v>
      </c>
      <c r="AL239">
        <v>0.38</v>
      </c>
      <c r="AM239">
        <v>90</v>
      </c>
      <c r="AN239">
        <v>-0.63</v>
      </c>
      <c r="AO239">
        <v>0.04</v>
      </c>
      <c r="AP239">
        <v>1.93</v>
      </c>
    </row>
    <row r="240" spans="1:43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 t="s">
        <v>675</v>
      </c>
      <c r="N240">
        <v>84.8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 t="s">
        <v>675</v>
      </c>
      <c r="AA240">
        <v>9</v>
      </c>
      <c r="AB240">
        <v>627</v>
      </c>
      <c r="AC240">
        <v>2011</v>
      </c>
      <c r="AD240">
        <v>55194</v>
      </c>
      <c r="AE240">
        <v>876</v>
      </c>
      <c r="AF240">
        <v>0.26</v>
      </c>
      <c r="AG240">
        <v>1.44</v>
      </c>
      <c r="AH240">
        <v>7.07</v>
      </c>
      <c r="AI240">
        <v>0.08</v>
      </c>
      <c r="AJ240">
        <v>3.81</v>
      </c>
      <c r="AK240">
        <v>1.76</v>
      </c>
      <c r="AL240">
        <v>0.38</v>
      </c>
      <c r="AM240">
        <v>90</v>
      </c>
      <c r="AN240">
        <v>-0.64</v>
      </c>
      <c r="AO240">
        <v>0.03</v>
      </c>
      <c r="AP240">
        <v>1.93</v>
      </c>
    </row>
    <row r="241" spans="1:43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 t="s">
        <v>675</v>
      </c>
      <c r="N241">
        <v>82.92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 t="s">
        <v>675</v>
      </c>
      <c r="AA241">
        <v>16</v>
      </c>
      <c r="AB241">
        <v>619</v>
      </c>
      <c r="AC241">
        <v>2011</v>
      </c>
      <c r="AD241">
        <v>55194</v>
      </c>
      <c r="AE241">
        <v>842</v>
      </c>
      <c r="AF241">
        <v>0.26</v>
      </c>
      <c r="AG241">
        <v>1.43</v>
      </c>
      <c r="AH241">
        <v>7.33</v>
      </c>
      <c r="AI241">
        <v>0.08</v>
      </c>
      <c r="AJ241">
        <v>3.86</v>
      </c>
      <c r="AK241">
        <v>1.74</v>
      </c>
      <c r="AL241">
        <v>0.39</v>
      </c>
      <c r="AM241">
        <v>92</v>
      </c>
      <c r="AN241">
        <v>-0.72</v>
      </c>
      <c r="AO241">
        <v>0.02</v>
      </c>
      <c r="AP241">
        <v>1.92</v>
      </c>
    </row>
    <row r="242" spans="1:43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 t="s">
        <v>675</v>
      </c>
      <c r="N242">
        <v>75.53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 t="s">
        <v>675</v>
      </c>
      <c r="AA242">
        <v>66</v>
      </c>
      <c r="AB242">
        <v>567</v>
      </c>
      <c r="AC242">
        <v>2011</v>
      </c>
      <c r="AD242">
        <v>55194</v>
      </c>
      <c r="AE242">
        <v>975</v>
      </c>
      <c r="AF242">
        <v>0.26</v>
      </c>
      <c r="AG242">
        <v>1.42</v>
      </c>
      <c r="AH242">
        <v>6.51</v>
      </c>
      <c r="AI242">
        <v>0.08</v>
      </c>
      <c r="AJ242">
        <v>3.96</v>
      </c>
      <c r="AK242">
        <v>1.81</v>
      </c>
      <c r="AL242">
        <v>0.41</v>
      </c>
      <c r="AM242">
        <v>94</v>
      </c>
      <c r="AN242">
        <v>-0.69</v>
      </c>
      <c r="AO242">
        <v>0.02</v>
      </c>
      <c r="AP242">
        <v>1.88</v>
      </c>
    </row>
    <row r="243" spans="1:43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 t="s">
        <v>675</v>
      </c>
      <c r="N243">
        <v>3.32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 t="s">
        <v>675</v>
      </c>
      <c r="AA243">
        <v>55</v>
      </c>
      <c r="AB243">
        <v>171</v>
      </c>
      <c r="AC243">
        <v>2011</v>
      </c>
      <c r="AD243">
        <v>55194</v>
      </c>
      <c r="AE243">
        <v>617</v>
      </c>
      <c r="AF243">
        <v>0.28000000000000003</v>
      </c>
      <c r="AG243">
        <v>1.49</v>
      </c>
      <c r="AH243">
        <v>34.43</v>
      </c>
      <c r="AI243">
        <v>0.01</v>
      </c>
      <c r="AJ243">
        <v>1.07</v>
      </c>
      <c r="AK243">
        <v>1.37</v>
      </c>
      <c r="AL243">
        <v>0.15</v>
      </c>
      <c r="AM243">
        <v>92</v>
      </c>
      <c r="AN243">
        <v>-1.49</v>
      </c>
      <c r="AO243">
        <v>0</v>
      </c>
      <c r="AP243">
        <v>0.52</v>
      </c>
    </row>
    <row r="244" spans="1:43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 t="s">
        <v>675</v>
      </c>
      <c r="N244">
        <v>3.54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 t="s">
        <v>675</v>
      </c>
      <c r="AA244">
        <v>222</v>
      </c>
      <c r="AB244">
        <v>206</v>
      </c>
      <c r="AC244">
        <v>1926</v>
      </c>
      <c r="AD244">
        <v>78053</v>
      </c>
      <c r="AE244">
        <v>955</v>
      </c>
      <c r="AF244">
        <v>0.24</v>
      </c>
      <c r="AG244">
        <v>1.49</v>
      </c>
      <c r="AH244">
        <v>5.9</v>
      </c>
      <c r="AI244">
        <v>0.2</v>
      </c>
      <c r="AJ244">
        <v>7.83</v>
      </c>
      <c r="AK244">
        <v>2.5299999999999998</v>
      </c>
      <c r="AL244">
        <v>0.03</v>
      </c>
      <c r="AM244">
        <v>100</v>
      </c>
      <c r="AN244">
        <v>-0.16</v>
      </c>
      <c r="AO244">
        <v>0.02</v>
      </c>
      <c r="AP244">
        <v>0.55000000000000004</v>
      </c>
    </row>
    <row r="245" spans="1:43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 t="s">
        <v>675</v>
      </c>
      <c r="N245">
        <v>1.97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 t="s">
        <v>675</v>
      </c>
      <c r="AA245">
        <v>109</v>
      </c>
      <c r="AB245">
        <v>375</v>
      </c>
      <c r="AC245">
        <v>2074</v>
      </c>
      <c r="AD245">
        <v>63839</v>
      </c>
      <c r="AE245">
        <v>1491</v>
      </c>
      <c r="AF245">
        <v>0.25</v>
      </c>
      <c r="AG245">
        <v>1.35</v>
      </c>
      <c r="AH245">
        <v>1.7</v>
      </c>
      <c r="AI245">
        <v>0.13</v>
      </c>
      <c r="AJ245">
        <v>3.31</v>
      </c>
      <c r="AK245">
        <v>2.0699999999999998</v>
      </c>
      <c r="AL245">
        <v>1</v>
      </c>
      <c r="AM245">
        <v>100</v>
      </c>
      <c r="AN245">
        <v>-0.74</v>
      </c>
      <c r="AO245">
        <v>0.04</v>
      </c>
      <c r="AP245">
        <v>0.28999999999999998</v>
      </c>
    </row>
    <row r="246" spans="1:43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676</v>
      </c>
      <c r="L246" t="s">
        <v>677</v>
      </c>
      <c r="M246">
        <v>65.438999999999993</v>
      </c>
      <c r="N246">
        <v>69.656700130000004</v>
      </c>
      <c r="O246">
        <v>2.4703798752204803E-3</v>
      </c>
      <c r="P246">
        <v>1.2302730491071667E-2</v>
      </c>
      <c r="Q246">
        <v>1.4626899143697423E-2</v>
      </c>
      <c r="R246">
        <v>4.9442614195070516E-3</v>
      </c>
      <c r="S246">
        <v>1.5034697867516565E-2</v>
      </c>
      <c r="T246">
        <v>5.3725746481925697E-3</v>
      </c>
      <c r="U246">
        <v>1</v>
      </c>
      <c r="V246">
        <v>1</v>
      </c>
      <c r="W246">
        <v>8</v>
      </c>
      <c r="X246">
        <v>0.81824991810444103</v>
      </c>
      <c r="Y246">
        <v>0.4024097506889035</v>
      </c>
      <c r="Z246">
        <v>0.54003447875231092</v>
      </c>
      <c r="AA246">
        <v>648.85</v>
      </c>
      <c r="AB246">
        <v>674.33</v>
      </c>
      <c r="AC246">
        <v>1978</v>
      </c>
      <c r="AD246">
        <v>58180</v>
      </c>
      <c r="AE246">
        <v>797</v>
      </c>
      <c r="AF246">
        <v>0.28000000000000003</v>
      </c>
      <c r="AG246">
        <v>1.53</v>
      </c>
      <c r="AH246">
        <v>3</v>
      </c>
      <c r="AI246">
        <v>0.09</v>
      </c>
      <c r="AJ246">
        <v>3.36</v>
      </c>
      <c r="AK246">
        <v>3.41</v>
      </c>
      <c r="AL246">
        <v>0.06</v>
      </c>
      <c r="AM246">
        <v>100</v>
      </c>
      <c r="AN246">
        <v>-0.68</v>
      </c>
      <c r="AO246">
        <v>0.05</v>
      </c>
      <c r="AP246">
        <v>1.84</v>
      </c>
      <c r="AQ246" t="s">
        <v>271</v>
      </c>
    </row>
    <row r="247" spans="1:43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 t="s">
        <v>675</v>
      </c>
      <c r="N247">
        <v>4.8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 t="s">
        <v>675</v>
      </c>
      <c r="AA247">
        <v>70</v>
      </c>
      <c r="AB247">
        <v>342</v>
      </c>
      <c r="AC247">
        <v>1989</v>
      </c>
      <c r="AD247">
        <v>47518</v>
      </c>
      <c r="AE247">
        <v>477</v>
      </c>
      <c r="AF247">
        <v>0.3</v>
      </c>
      <c r="AG247">
        <v>1.53</v>
      </c>
      <c r="AH247">
        <v>5.28</v>
      </c>
      <c r="AI247">
        <v>0.13</v>
      </c>
      <c r="AJ247">
        <v>4.93</v>
      </c>
      <c r="AK247">
        <v>1.96</v>
      </c>
      <c r="AL247">
        <v>0.08</v>
      </c>
      <c r="AM247">
        <v>100</v>
      </c>
      <c r="AN247">
        <v>-1.06</v>
      </c>
      <c r="AO247">
        <v>0.06</v>
      </c>
      <c r="AP247">
        <v>0.68</v>
      </c>
    </row>
    <row r="248" spans="1:43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 t="s">
        <v>675</v>
      </c>
      <c r="N248">
        <v>4.7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 t="s">
        <v>675</v>
      </c>
      <c r="AA248">
        <v>76</v>
      </c>
      <c r="AB248">
        <v>336</v>
      </c>
      <c r="AC248">
        <v>1989</v>
      </c>
      <c r="AD248">
        <v>47518</v>
      </c>
      <c r="AE248">
        <v>494</v>
      </c>
      <c r="AF248">
        <v>0.3</v>
      </c>
      <c r="AG248">
        <v>1.53</v>
      </c>
      <c r="AH248">
        <v>4.95</v>
      </c>
      <c r="AI248">
        <v>0.13</v>
      </c>
      <c r="AJ248">
        <v>4.9800000000000004</v>
      </c>
      <c r="AK248">
        <v>1.96</v>
      </c>
      <c r="AL248">
        <v>0.08</v>
      </c>
      <c r="AM248">
        <v>100</v>
      </c>
      <c r="AN248">
        <v>-1.06</v>
      </c>
      <c r="AO248">
        <v>0.06</v>
      </c>
      <c r="AP248">
        <v>0.67</v>
      </c>
    </row>
    <row r="249" spans="1:43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 t="s">
        <v>675</v>
      </c>
      <c r="N249">
        <v>1.96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 t="s">
        <v>675</v>
      </c>
      <c r="AA249">
        <v>98</v>
      </c>
      <c r="AB249">
        <v>227</v>
      </c>
      <c r="AC249">
        <v>2044</v>
      </c>
      <c r="AD249">
        <v>55284</v>
      </c>
      <c r="AE249">
        <v>494</v>
      </c>
      <c r="AF249">
        <v>0.3</v>
      </c>
      <c r="AG249">
        <v>1.53</v>
      </c>
      <c r="AH249">
        <v>3.12</v>
      </c>
      <c r="AI249">
        <v>0.13</v>
      </c>
      <c r="AJ249">
        <v>5.22</v>
      </c>
      <c r="AK249">
        <v>1.96</v>
      </c>
      <c r="AL249">
        <v>0.08</v>
      </c>
      <c r="AM249">
        <v>100</v>
      </c>
      <c r="AN249">
        <v>-1.03</v>
      </c>
      <c r="AO249">
        <v>7.0000000000000007E-2</v>
      </c>
      <c r="AP249">
        <v>0.28999999999999998</v>
      </c>
    </row>
    <row r="250" spans="1:43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 t="s">
        <v>675</v>
      </c>
      <c r="N250">
        <v>1.63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 t="s">
        <v>675</v>
      </c>
      <c r="AA250">
        <v>128</v>
      </c>
      <c r="AB250">
        <v>196</v>
      </c>
      <c r="AC250">
        <v>2044</v>
      </c>
      <c r="AD250">
        <v>55284</v>
      </c>
      <c r="AE250">
        <v>494</v>
      </c>
      <c r="AF250">
        <v>0.3</v>
      </c>
      <c r="AG250">
        <v>1.53</v>
      </c>
      <c r="AH250">
        <v>3.12</v>
      </c>
      <c r="AI250">
        <v>0.13</v>
      </c>
      <c r="AJ250">
        <v>5.22</v>
      </c>
      <c r="AK250">
        <v>1.96</v>
      </c>
      <c r="AL250">
        <v>0.08</v>
      </c>
      <c r="AM250">
        <v>100</v>
      </c>
      <c r="AN250">
        <v>-1.03</v>
      </c>
      <c r="AO250">
        <v>7.0000000000000007E-2</v>
      </c>
      <c r="AP250">
        <v>0.21</v>
      </c>
    </row>
    <row r="251" spans="1:43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 t="s">
        <v>675</v>
      </c>
      <c r="N251">
        <v>1.26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 t="s">
        <v>675</v>
      </c>
      <c r="AA251">
        <v>144</v>
      </c>
      <c r="AB251">
        <v>181</v>
      </c>
      <c r="AC251">
        <v>2044</v>
      </c>
      <c r="AD251">
        <v>55284</v>
      </c>
      <c r="AE251">
        <v>494</v>
      </c>
      <c r="AF251">
        <v>0.3</v>
      </c>
      <c r="AG251">
        <v>1.53</v>
      </c>
      <c r="AH251">
        <v>3.12</v>
      </c>
      <c r="AI251">
        <v>0.13</v>
      </c>
      <c r="AJ251">
        <v>5.22</v>
      </c>
      <c r="AK251">
        <v>1.96</v>
      </c>
      <c r="AL251">
        <v>0.08</v>
      </c>
      <c r="AM251">
        <v>100</v>
      </c>
      <c r="AN251">
        <v>-1.03</v>
      </c>
      <c r="AO251">
        <v>7.0000000000000007E-2</v>
      </c>
      <c r="AP251">
        <v>0.1</v>
      </c>
    </row>
    <row r="252" spans="1:43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 t="s">
        <v>675</v>
      </c>
      <c r="N252">
        <v>2.3199999999999998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 t="s">
        <v>675</v>
      </c>
      <c r="AA252">
        <v>96</v>
      </c>
      <c r="AB252">
        <v>316</v>
      </c>
      <c r="AC252">
        <v>2044</v>
      </c>
      <c r="AD252">
        <v>55284</v>
      </c>
      <c r="AE252">
        <v>482</v>
      </c>
      <c r="AF252">
        <v>0.3</v>
      </c>
      <c r="AG252">
        <v>1.53</v>
      </c>
      <c r="AH252">
        <v>4.4400000000000004</v>
      </c>
      <c r="AI252">
        <v>0.13</v>
      </c>
      <c r="AJ252">
        <v>5.04</v>
      </c>
      <c r="AK252">
        <v>1.96</v>
      </c>
      <c r="AL252">
        <v>0.08</v>
      </c>
      <c r="AM252">
        <v>100</v>
      </c>
      <c r="AN252">
        <v>-1.05</v>
      </c>
      <c r="AO252">
        <v>7.0000000000000007E-2</v>
      </c>
      <c r="AP252">
        <v>0.36</v>
      </c>
    </row>
    <row r="253" spans="1:43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 t="s">
        <v>675</v>
      </c>
      <c r="N253">
        <v>1.95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 t="s">
        <v>675</v>
      </c>
      <c r="AA253">
        <v>128</v>
      </c>
      <c r="AB253">
        <v>284</v>
      </c>
      <c r="AC253">
        <v>2044</v>
      </c>
      <c r="AD253">
        <v>55284</v>
      </c>
      <c r="AE253">
        <v>494</v>
      </c>
      <c r="AF253">
        <v>0.3</v>
      </c>
      <c r="AG253">
        <v>1.53</v>
      </c>
      <c r="AH253">
        <v>3.12</v>
      </c>
      <c r="AI253">
        <v>0.13</v>
      </c>
      <c r="AJ253">
        <v>5.22</v>
      </c>
      <c r="AK253">
        <v>1.96</v>
      </c>
      <c r="AL253">
        <v>0.08</v>
      </c>
      <c r="AM253">
        <v>100</v>
      </c>
      <c r="AN253">
        <v>-1.03</v>
      </c>
      <c r="AO253">
        <v>7.0000000000000007E-2</v>
      </c>
      <c r="AP253">
        <v>0.28999999999999998</v>
      </c>
    </row>
    <row r="254" spans="1:43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 t="s">
        <v>675</v>
      </c>
      <c r="N254">
        <v>1.34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 t="s">
        <v>675</v>
      </c>
      <c r="AA254">
        <v>180</v>
      </c>
      <c r="AB254">
        <v>232</v>
      </c>
      <c r="AC254">
        <v>2044</v>
      </c>
      <c r="AD254">
        <v>55284</v>
      </c>
      <c r="AE254">
        <v>527</v>
      </c>
      <c r="AF254">
        <v>0.3</v>
      </c>
      <c r="AG254">
        <v>1.53</v>
      </c>
      <c r="AH254">
        <v>3.12</v>
      </c>
      <c r="AI254">
        <v>0.13</v>
      </c>
      <c r="AJ254">
        <v>5.22</v>
      </c>
      <c r="AK254">
        <v>1.96</v>
      </c>
      <c r="AL254">
        <v>0.08</v>
      </c>
      <c r="AM254">
        <v>100</v>
      </c>
      <c r="AN254">
        <v>-1.03</v>
      </c>
      <c r="AO254">
        <v>7.0000000000000007E-2</v>
      </c>
      <c r="AP254">
        <v>0.13</v>
      </c>
    </row>
    <row r="255" spans="1:43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 t="s">
        <v>675</v>
      </c>
      <c r="N255">
        <v>32.72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 t="s">
        <v>675</v>
      </c>
      <c r="AA255">
        <v>301</v>
      </c>
      <c r="AB255">
        <v>609</v>
      </c>
      <c r="AC255">
        <v>2155</v>
      </c>
      <c r="AD255">
        <v>58579</v>
      </c>
      <c r="AE255">
        <v>715</v>
      </c>
      <c r="AF255">
        <v>0.28999999999999998</v>
      </c>
      <c r="AG255">
        <v>1.53</v>
      </c>
      <c r="AH255">
        <v>3.73</v>
      </c>
      <c r="AI255">
        <v>0.09</v>
      </c>
      <c r="AJ255">
        <v>6.6</v>
      </c>
      <c r="AK255">
        <v>3.08</v>
      </c>
      <c r="AL255">
        <v>0.33</v>
      </c>
      <c r="AM255">
        <v>100</v>
      </c>
      <c r="AN255">
        <v>-0.72</v>
      </c>
      <c r="AO255">
        <v>0.05</v>
      </c>
      <c r="AP255">
        <v>1.51</v>
      </c>
    </row>
    <row r="256" spans="1:43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670</v>
      </c>
      <c r="L256" t="s">
        <v>681</v>
      </c>
      <c r="M256">
        <v>50.872</v>
      </c>
      <c r="N256">
        <v>10.19</v>
      </c>
      <c r="O256">
        <v>0</v>
      </c>
      <c r="P256">
        <v>9.962192260357031E-3</v>
      </c>
      <c r="Q256">
        <v>9.9826460145077001E-3</v>
      </c>
      <c r="R256">
        <v>0</v>
      </c>
      <c r="S256">
        <v>9.9621877081518106E-3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0.1864069807260309</v>
      </c>
      <c r="Z256">
        <v>0.18640698167522526</v>
      </c>
      <c r="AA256">
        <v>509</v>
      </c>
      <c r="AB256">
        <v>400</v>
      </c>
      <c r="AC256">
        <v>2048</v>
      </c>
      <c r="AD256">
        <v>63864</v>
      </c>
      <c r="AE256">
        <v>747</v>
      </c>
      <c r="AF256">
        <v>0.28999999999999998</v>
      </c>
      <c r="AG256">
        <v>1.53</v>
      </c>
      <c r="AH256">
        <v>3</v>
      </c>
      <c r="AI256">
        <v>0.05</v>
      </c>
      <c r="AJ256">
        <v>3.36</v>
      </c>
      <c r="AK256">
        <v>3.33</v>
      </c>
      <c r="AL256">
        <v>0.06</v>
      </c>
      <c r="AM256">
        <v>100</v>
      </c>
      <c r="AN256">
        <v>-0.68</v>
      </c>
      <c r="AO256">
        <v>0.03</v>
      </c>
      <c r="AP256">
        <v>1.01</v>
      </c>
      <c r="AQ256" t="s">
        <v>652</v>
      </c>
    </row>
    <row r="257" spans="1:42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 t="s">
        <v>675</v>
      </c>
      <c r="N257">
        <v>20.63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 t="s">
        <v>675</v>
      </c>
      <c r="AA257">
        <v>27</v>
      </c>
      <c r="AB257">
        <v>830</v>
      </c>
      <c r="AC257">
        <v>2126</v>
      </c>
      <c r="AD257">
        <v>41591</v>
      </c>
      <c r="AE257">
        <v>783</v>
      </c>
      <c r="AF257">
        <v>0.25</v>
      </c>
      <c r="AG257">
        <v>1.47</v>
      </c>
      <c r="AH257">
        <v>4.13</v>
      </c>
      <c r="AI257">
        <v>0.18</v>
      </c>
      <c r="AJ257">
        <v>5.27</v>
      </c>
      <c r="AK257">
        <v>2.61</v>
      </c>
      <c r="AL257">
        <v>0.05</v>
      </c>
      <c r="AM257">
        <v>54</v>
      </c>
      <c r="AN257">
        <v>-0.17</v>
      </c>
      <c r="AO257">
        <v>0.11</v>
      </c>
      <c r="AP257">
        <v>1.31</v>
      </c>
    </row>
    <row r="258" spans="1:42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 t="s">
        <v>675</v>
      </c>
      <c r="N258">
        <v>17.3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 t="s">
        <v>675</v>
      </c>
      <c r="AA258">
        <v>56</v>
      </c>
      <c r="AB258">
        <v>802</v>
      </c>
      <c r="AC258">
        <v>2181</v>
      </c>
      <c r="AD258">
        <v>50210</v>
      </c>
      <c r="AE258">
        <v>827</v>
      </c>
      <c r="AF258">
        <v>0.24</v>
      </c>
      <c r="AG258">
        <v>1.46</v>
      </c>
      <c r="AH258">
        <v>4.5</v>
      </c>
      <c r="AI258">
        <v>0.19</v>
      </c>
      <c r="AJ258">
        <v>5.77</v>
      </c>
      <c r="AK258">
        <v>2.57</v>
      </c>
      <c r="AL258">
        <v>0.05</v>
      </c>
      <c r="AM258">
        <v>64</v>
      </c>
      <c r="AN258">
        <v>-0.3</v>
      </c>
      <c r="AO258">
        <v>0.06</v>
      </c>
      <c r="AP258">
        <v>1.24</v>
      </c>
    </row>
    <row r="259" spans="1:42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 t="s">
        <v>675</v>
      </c>
      <c r="N259">
        <v>14.17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 t="s">
        <v>675</v>
      </c>
      <c r="AA259">
        <v>93</v>
      </c>
      <c r="AB259">
        <v>765</v>
      </c>
      <c r="AC259">
        <v>2181</v>
      </c>
      <c r="AD259">
        <v>50210</v>
      </c>
      <c r="AE259">
        <v>816</v>
      </c>
      <c r="AF259">
        <v>0.22</v>
      </c>
      <c r="AG259">
        <v>1.46</v>
      </c>
      <c r="AH259">
        <v>4.83</v>
      </c>
      <c r="AI259">
        <v>0.2</v>
      </c>
      <c r="AJ259">
        <v>6.17</v>
      </c>
      <c r="AK259">
        <v>2.85</v>
      </c>
      <c r="AL259">
        <v>0.04</v>
      </c>
      <c r="AM259">
        <v>78</v>
      </c>
      <c r="AN259">
        <v>-0.35</v>
      </c>
      <c r="AO259">
        <v>0.04</v>
      </c>
      <c r="AP259">
        <v>1.1499999999999999</v>
      </c>
    </row>
    <row r="260" spans="1:42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 t="s">
        <v>675</v>
      </c>
      <c r="N260">
        <v>7.24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 t="s">
        <v>675</v>
      </c>
      <c r="AA260">
        <v>180</v>
      </c>
      <c r="AB260">
        <v>678</v>
      </c>
      <c r="AC260">
        <v>2044</v>
      </c>
      <c r="AD260">
        <v>88708</v>
      </c>
      <c r="AE260">
        <v>1049</v>
      </c>
      <c r="AF260">
        <v>0.2</v>
      </c>
      <c r="AG260">
        <v>1.46</v>
      </c>
      <c r="AH260">
        <v>4.0999999999999996</v>
      </c>
      <c r="AI260">
        <v>0.17</v>
      </c>
      <c r="AJ260">
        <v>5.05</v>
      </c>
      <c r="AK260">
        <v>3.82</v>
      </c>
      <c r="AL260">
        <v>0.05</v>
      </c>
      <c r="AM260">
        <v>99</v>
      </c>
      <c r="AN260">
        <v>-0.48</v>
      </c>
      <c r="AO260">
        <v>0.05</v>
      </c>
      <c r="AP260">
        <v>0.86</v>
      </c>
    </row>
    <row r="261" spans="1:42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 t="s">
        <v>675</v>
      </c>
      <c r="N261">
        <v>15.76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 t="s">
        <v>675</v>
      </c>
      <c r="AA261">
        <v>65</v>
      </c>
      <c r="AB261">
        <v>557</v>
      </c>
      <c r="AC261">
        <v>2185</v>
      </c>
      <c r="AD261">
        <v>39171</v>
      </c>
      <c r="AE261">
        <v>582</v>
      </c>
      <c r="AF261">
        <v>0.28999999999999998</v>
      </c>
      <c r="AG261">
        <v>1.47</v>
      </c>
      <c r="AH261">
        <v>1.36</v>
      </c>
      <c r="AI261">
        <v>0.12</v>
      </c>
      <c r="AJ261">
        <v>2.68</v>
      </c>
      <c r="AK261">
        <v>1.71</v>
      </c>
      <c r="AL261">
        <v>0.09</v>
      </c>
      <c r="AM261">
        <v>0</v>
      </c>
      <c r="AN261">
        <v>0.38</v>
      </c>
      <c r="AO261">
        <v>0.35</v>
      </c>
      <c r="AP261">
        <v>1.2</v>
      </c>
    </row>
    <row r="262" spans="1:42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 t="s">
        <v>675</v>
      </c>
      <c r="N262">
        <v>12.04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 t="s">
        <v>675</v>
      </c>
      <c r="AA262">
        <v>83</v>
      </c>
      <c r="AB262">
        <v>538</v>
      </c>
      <c r="AC262">
        <v>2203</v>
      </c>
      <c r="AD262">
        <v>50055</v>
      </c>
      <c r="AE262">
        <v>595</v>
      </c>
      <c r="AF262">
        <v>0.28000000000000003</v>
      </c>
      <c r="AG262">
        <v>1.47</v>
      </c>
      <c r="AH262">
        <v>1.5</v>
      </c>
      <c r="AI262">
        <v>0.12</v>
      </c>
      <c r="AJ262">
        <v>3.02</v>
      </c>
      <c r="AK262">
        <v>2</v>
      </c>
      <c r="AL262">
        <v>0.08</v>
      </c>
      <c r="AM262">
        <v>0</v>
      </c>
      <c r="AN262">
        <v>-0.12</v>
      </c>
      <c r="AO262">
        <v>0.22</v>
      </c>
      <c r="AP262">
        <v>1.08</v>
      </c>
    </row>
    <row r="263" spans="1:42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 t="s">
        <v>675</v>
      </c>
      <c r="N263">
        <v>10.28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 t="s">
        <v>675</v>
      </c>
      <c r="AA263">
        <v>95</v>
      </c>
      <c r="AB263">
        <v>527</v>
      </c>
      <c r="AC263">
        <v>2203</v>
      </c>
      <c r="AD263">
        <v>50055</v>
      </c>
      <c r="AE263">
        <v>585</v>
      </c>
      <c r="AF263">
        <v>0.26</v>
      </c>
      <c r="AG263">
        <v>1.48</v>
      </c>
      <c r="AH263">
        <v>1.6</v>
      </c>
      <c r="AI263">
        <v>0.12</v>
      </c>
      <c r="AJ263">
        <v>3.23</v>
      </c>
      <c r="AK263">
        <v>2.4700000000000002</v>
      </c>
      <c r="AL263">
        <v>7.0000000000000007E-2</v>
      </c>
      <c r="AM263">
        <v>0</v>
      </c>
      <c r="AN263">
        <v>-0.43</v>
      </c>
      <c r="AO263">
        <v>0.13</v>
      </c>
      <c r="AP263">
        <v>1.01</v>
      </c>
    </row>
    <row r="264" spans="1:42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 t="s">
        <v>675</v>
      </c>
      <c r="N264">
        <v>5.45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 t="s">
        <v>675</v>
      </c>
      <c r="AA264">
        <v>137</v>
      </c>
      <c r="AB264">
        <v>484</v>
      </c>
      <c r="AC264">
        <v>2203</v>
      </c>
      <c r="AD264">
        <v>50055</v>
      </c>
      <c r="AE264">
        <v>589</v>
      </c>
      <c r="AF264">
        <v>0.24</v>
      </c>
      <c r="AG264">
        <v>1.48</v>
      </c>
      <c r="AH264">
        <v>2.0299999999999998</v>
      </c>
      <c r="AI264">
        <v>0.12</v>
      </c>
      <c r="AJ264">
        <v>3.47</v>
      </c>
      <c r="AK264">
        <v>3.22</v>
      </c>
      <c r="AL264">
        <v>7.0000000000000007E-2</v>
      </c>
      <c r="AM264">
        <v>0</v>
      </c>
      <c r="AN264">
        <v>-0.73</v>
      </c>
      <c r="AO264">
        <v>0.05</v>
      </c>
      <c r="AP264">
        <v>0.74</v>
      </c>
    </row>
    <row r="265" spans="1:42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 t="s">
        <v>675</v>
      </c>
      <c r="N265">
        <v>826.12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 t="s">
        <v>675</v>
      </c>
      <c r="AA265">
        <v>12</v>
      </c>
      <c r="AB265">
        <v>1099</v>
      </c>
      <c r="AC265">
        <v>2159</v>
      </c>
      <c r="AD265">
        <v>37685</v>
      </c>
      <c r="AE265">
        <v>544</v>
      </c>
      <c r="AF265">
        <v>0.28999999999999998</v>
      </c>
      <c r="AG265">
        <v>1.51</v>
      </c>
      <c r="AH265">
        <v>5.55</v>
      </c>
      <c r="AI265">
        <v>0.1</v>
      </c>
      <c r="AJ265">
        <v>6.45</v>
      </c>
      <c r="AK265">
        <v>2.4500000000000002</v>
      </c>
      <c r="AL265">
        <v>0.35</v>
      </c>
      <c r="AM265">
        <v>92</v>
      </c>
      <c r="AN265">
        <v>-0.19</v>
      </c>
      <c r="AO265">
        <v>0.19</v>
      </c>
      <c r="AP265">
        <v>2.92</v>
      </c>
    </row>
    <row r="266" spans="1:42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 t="s">
        <v>675</v>
      </c>
      <c r="N266">
        <v>822.08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 t="s">
        <v>675</v>
      </c>
      <c r="AA266">
        <v>16</v>
      </c>
      <c r="AB266">
        <v>1094</v>
      </c>
      <c r="AC266">
        <v>2167</v>
      </c>
      <c r="AD266">
        <v>38256</v>
      </c>
      <c r="AE266">
        <v>538</v>
      </c>
      <c r="AF266">
        <v>0.28999999999999998</v>
      </c>
      <c r="AG266">
        <v>1.51</v>
      </c>
      <c r="AH266">
        <v>5.57</v>
      </c>
      <c r="AI266">
        <v>0.1</v>
      </c>
      <c r="AJ266">
        <v>6.48</v>
      </c>
      <c r="AK266">
        <v>2.4900000000000002</v>
      </c>
      <c r="AL266">
        <v>0.35</v>
      </c>
      <c r="AM266">
        <v>93</v>
      </c>
      <c r="AN266">
        <v>-0.21</v>
      </c>
      <c r="AO266">
        <v>0.19</v>
      </c>
      <c r="AP266">
        <v>2.91</v>
      </c>
    </row>
    <row r="267" spans="1:42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 t="s">
        <v>675</v>
      </c>
      <c r="N267">
        <v>817.38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 t="s">
        <v>675</v>
      </c>
      <c r="AA267">
        <v>22</v>
      </c>
      <c r="AB267">
        <v>1089</v>
      </c>
      <c r="AC267">
        <v>2167</v>
      </c>
      <c r="AD267">
        <v>38256</v>
      </c>
      <c r="AE267">
        <v>539</v>
      </c>
      <c r="AF267">
        <v>0.28999999999999998</v>
      </c>
      <c r="AG267">
        <v>1.51</v>
      </c>
      <c r="AH267">
        <v>5.6</v>
      </c>
      <c r="AI267">
        <v>0.1</v>
      </c>
      <c r="AJ267">
        <v>6.51</v>
      </c>
      <c r="AK267">
        <v>2.5</v>
      </c>
      <c r="AL267">
        <v>0.35</v>
      </c>
      <c r="AM267">
        <v>93</v>
      </c>
      <c r="AN267">
        <v>-0.22</v>
      </c>
      <c r="AO267">
        <v>0.18</v>
      </c>
      <c r="AP267">
        <v>2.91</v>
      </c>
    </row>
    <row r="268" spans="1:42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 t="s">
        <v>675</v>
      </c>
      <c r="N268">
        <v>60.07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 t="s">
        <v>675</v>
      </c>
      <c r="AA268">
        <v>26</v>
      </c>
      <c r="AB268">
        <v>988</v>
      </c>
      <c r="AC268">
        <v>2167</v>
      </c>
      <c r="AD268">
        <v>38256</v>
      </c>
      <c r="AE268">
        <v>666</v>
      </c>
      <c r="AF268">
        <v>0.3</v>
      </c>
      <c r="AG268">
        <v>1.53</v>
      </c>
      <c r="AH268">
        <v>3.77</v>
      </c>
      <c r="AI268">
        <v>0.09</v>
      </c>
      <c r="AJ268">
        <v>7.33</v>
      </c>
      <c r="AK268">
        <v>2.89</v>
      </c>
      <c r="AL268">
        <v>0.39</v>
      </c>
      <c r="AM268">
        <v>97</v>
      </c>
      <c r="AN268">
        <v>-0.57999999999999996</v>
      </c>
      <c r="AO268">
        <v>0.08</v>
      </c>
      <c r="AP268">
        <v>1.78</v>
      </c>
    </row>
    <row r="269" spans="1:42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 t="s">
        <v>675</v>
      </c>
      <c r="N269">
        <v>59.32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 t="s">
        <v>675</v>
      </c>
      <c r="AA269">
        <v>39</v>
      </c>
      <c r="AB269">
        <v>970</v>
      </c>
      <c r="AC269">
        <v>2167</v>
      </c>
      <c r="AD269">
        <v>38256</v>
      </c>
      <c r="AE269">
        <v>700</v>
      </c>
      <c r="AF269">
        <v>0.3</v>
      </c>
      <c r="AG269">
        <v>1.53</v>
      </c>
      <c r="AH269">
        <v>3.84</v>
      </c>
      <c r="AI269">
        <v>0.09</v>
      </c>
      <c r="AJ269">
        <v>7.53</v>
      </c>
      <c r="AK269">
        <v>2.83</v>
      </c>
      <c r="AL269">
        <v>0.41</v>
      </c>
      <c r="AM269">
        <v>99</v>
      </c>
      <c r="AN269">
        <v>-0.62</v>
      </c>
      <c r="AO269">
        <v>7.0000000000000007E-2</v>
      </c>
      <c r="AP269">
        <v>1.77</v>
      </c>
    </row>
    <row r="270" spans="1:42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 t="s">
        <v>675</v>
      </c>
      <c r="N270">
        <v>57.77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 t="s">
        <v>675</v>
      </c>
      <c r="AA270">
        <v>55</v>
      </c>
      <c r="AB270">
        <v>954</v>
      </c>
      <c r="AC270">
        <v>2175</v>
      </c>
      <c r="AD270">
        <v>39752</v>
      </c>
      <c r="AE270">
        <v>693</v>
      </c>
      <c r="AF270">
        <v>0.28999999999999998</v>
      </c>
      <c r="AG270">
        <v>1.53</v>
      </c>
      <c r="AH270">
        <v>3.93</v>
      </c>
      <c r="AI270">
        <v>0.09</v>
      </c>
      <c r="AJ270">
        <v>7.71</v>
      </c>
      <c r="AK270">
        <v>2.96</v>
      </c>
      <c r="AL270">
        <v>0.41</v>
      </c>
      <c r="AM270">
        <v>100</v>
      </c>
      <c r="AN270">
        <v>-0.72</v>
      </c>
      <c r="AO270">
        <v>0.05</v>
      </c>
      <c r="AP270">
        <v>1.76</v>
      </c>
    </row>
    <row r="271" spans="1:42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675</v>
      </c>
      <c r="L271" t="s">
        <v>670</v>
      </c>
      <c r="M271" t="s">
        <v>675</v>
      </c>
      <c r="N271">
        <v>60.07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 t="s">
        <v>675</v>
      </c>
      <c r="AA271">
        <v>26</v>
      </c>
      <c r="AB271">
        <v>988</v>
      </c>
      <c r="AC271">
        <v>2167</v>
      </c>
      <c r="AD271">
        <v>39752</v>
      </c>
      <c r="AE271">
        <v>666</v>
      </c>
      <c r="AF271">
        <v>0.3</v>
      </c>
      <c r="AG271">
        <v>1.53</v>
      </c>
      <c r="AH271">
        <v>3.77</v>
      </c>
      <c r="AI271">
        <v>0.09</v>
      </c>
      <c r="AJ271">
        <v>7.33</v>
      </c>
      <c r="AK271">
        <v>2.89</v>
      </c>
      <c r="AL271">
        <v>0.39</v>
      </c>
      <c r="AM271">
        <v>97</v>
      </c>
      <c r="AN271">
        <v>-0.57999999999999996</v>
      </c>
      <c r="AO271">
        <v>0.08</v>
      </c>
      <c r="AP271">
        <v>1.78</v>
      </c>
    </row>
    <row r="272" spans="1:42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 t="s">
        <v>675</v>
      </c>
      <c r="N272">
        <v>58.04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 t="s">
        <v>675</v>
      </c>
      <c r="AA272">
        <v>66</v>
      </c>
      <c r="AB272">
        <v>948</v>
      </c>
      <c r="AC272">
        <v>2175</v>
      </c>
      <c r="AD272">
        <v>39752</v>
      </c>
      <c r="AE272">
        <v>692</v>
      </c>
      <c r="AF272">
        <v>0.3</v>
      </c>
      <c r="AG272">
        <v>1.53</v>
      </c>
      <c r="AH272">
        <v>3.9</v>
      </c>
      <c r="AI272">
        <v>0.09</v>
      </c>
      <c r="AJ272">
        <v>7.65</v>
      </c>
      <c r="AK272">
        <v>2.9</v>
      </c>
      <c r="AL272">
        <v>0.41</v>
      </c>
      <c r="AM272">
        <v>100</v>
      </c>
      <c r="AN272">
        <v>-0.69</v>
      </c>
      <c r="AO272">
        <v>0.06</v>
      </c>
      <c r="AP272">
        <v>1.76</v>
      </c>
    </row>
    <row r="273" spans="1:42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675</v>
      </c>
      <c r="L273" t="s">
        <v>670</v>
      </c>
    </row>
    <row r="274" spans="1:42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 t="s">
        <v>675</v>
      </c>
      <c r="N274">
        <v>57.28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 t="s">
        <v>675</v>
      </c>
      <c r="AA274">
        <v>81</v>
      </c>
      <c r="AB274">
        <v>928</v>
      </c>
      <c r="AC274">
        <v>2175</v>
      </c>
      <c r="AD274">
        <v>39752</v>
      </c>
      <c r="AE274">
        <v>696</v>
      </c>
      <c r="AF274">
        <v>0.28999999999999998</v>
      </c>
      <c r="AG274">
        <v>1.53</v>
      </c>
      <c r="AH274">
        <v>3.95</v>
      </c>
      <c r="AI274">
        <v>0.09</v>
      </c>
      <c r="AJ274">
        <v>7.71</v>
      </c>
      <c r="AK274">
        <v>2.99</v>
      </c>
      <c r="AL274">
        <v>0.41</v>
      </c>
      <c r="AM274">
        <v>100</v>
      </c>
      <c r="AN274">
        <v>-0.75</v>
      </c>
      <c r="AO274">
        <v>0.05</v>
      </c>
      <c r="AP274">
        <v>1.76</v>
      </c>
    </row>
    <row r="275" spans="1:42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675</v>
      </c>
      <c r="L275" t="s">
        <v>670</v>
      </c>
      <c r="M275" t="s">
        <v>675</v>
      </c>
      <c r="N275">
        <v>57.28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 t="s">
        <v>675</v>
      </c>
      <c r="AA275">
        <v>84</v>
      </c>
      <c r="AB275">
        <v>928</v>
      </c>
      <c r="AC275">
        <v>2175</v>
      </c>
      <c r="AD275">
        <v>39752</v>
      </c>
      <c r="AE275">
        <v>696</v>
      </c>
      <c r="AF275">
        <v>0.28999999999999998</v>
      </c>
      <c r="AG275">
        <v>1.53</v>
      </c>
      <c r="AH275">
        <v>3.95</v>
      </c>
      <c r="AI275">
        <v>0.09</v>
      </c>
      <c r="AJ275">
        <v>7.71</v>
      </c>
      <c r="AK275">
        <v>2.99</v>
      </c>
      <c r="AL275">
        <v>0.41</v>
      </c>
      <c r="AM275">
        <v>100</v>
      </c>
      <c r="AN275">
        <v>-0.75</v>
      </c>
      <c r="AO275">
        <v>0.05</v>
      </c>
      <c r="AP275">
        <v>1.76</v>
      </c>
    </row>
    <row r="276" spans="1:42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 t="s">
        <v>675</v>
      </c>
      <c r="N276">
        <v>53.93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 t="s">
        <v>675</v>
      </c>
      <c r="AA276">
        <v>133</v>
      </c>
      <c r="AB276">
        <v>876</v>
      </c>
      <c r="AC276">
        <v>2155</v>
      </c>
      <c r="AD276">
        <v>58579</v>
      </c>
      <c r="AE276">
        <v>714</v>
      </c>
      <c r="AF276">
        <v>0.28999999999999998</v>
      </c>
      <c r="AG276">
        <v>1.53</v>
      </c>
      <c r="AH276">
        <v>4</v>
      </c>
      <c r="AI276">
        <v>0.09</v>
      </c>
      <c r="AJ276">
        <v>7.82</v>
      </c>
      <c r="AK276">
        <v>3.03</v>
      </c>
      <c r="AL276">
        <v>0.43</v>
      </c>
      <c r="AM276">
        <v>100</v>
      </c>
      <c r="AN276">
        <v>-0.74</v>
      </c>
      <c r="AO276">
        <v>0.04</v>
      </c>
      <c r="AP276">
        <v>1.73</v>
      </c>
    </row>
    <row r="277" spans="1:42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 t="s">
        <v>675</v>
      </c>
      <c r="N277">
        <v>50.75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 t="s">
        <v>675</v>
      </c>
      <c r="AA277">
        <v>213</v>
      </c>
      <c r="AB277">
        <v>796</v>
      </c>
      <c r="AC277">
        <v>2039</v>
      </c>
      <c r="AD277">
        <v>62473</v>
      </c>
      <c r="AE277">
        <v>724</v>
      </c>
      <c r="AF277">
        <v>0.28999999999999998</v>
      </c>
      <c r="AG277">
        <v>1.53</v>
      </c>
      <c r="AH277">
        <v>3.99</v>
      </c>
      <c r="AI277">
        <v>0.08</v>
      </c>
      <c r="AJ277">
        <v>7.73</v>
      </c>
      <c r="AK277">
        <v>3.12</v>
      </c>
      <c r="AL277">
        <v>0.42</v>
      </c>
      <c r="AM277">
        <v>100</v>
      </c>
      <c r="AN277">
        <v>-0.72</v>
      </c>
      <c r="AO277">
        <v>0.04</v>
      </c>
      <c r="AP277">
        <v>1.71</v>
      </c>
    </row>
    <row r="278" spans="1:42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 t="s">
        <v>675</v>
      </c>
      <c r="N278">
        <v>754.69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 t="s">
        <v>675</v>
      </c>
      <c r="AA278">
        <v>22</v>
      </c>
      <c r="AB278">
        <v>1089</v>
      </c>
      <c r="AC278">
        <v>2167</v>
      </c>
      <c r="AD278">
        <v>38256</v>
      </c>
      <c r="AE278">
        <v>531</v>
      </c>
      <c r="AF278">
        <v>0.28999999999999998</v>
      </c>
      <c r="AG278">
        <v>1.5</v>
      </c>
      <c r="AH278">
        <v>5.76</v>
      </c>
      <c r="AI278">
        <v>0.1</v>
      </c>
      <c r="AJ278">
        <v>6.46</v>
      </c>
      <c r="AK278">
        <v>2.4500000000000002</v>
      </c>
      <c r="AL278">
        <v>0.35</v>
      </c>
      <c r="AM278">
        <v>93</v>
      </c>
      <c r="AN278">
        <v>-0.2</v>
      </c>
      <c r="AO278">
        <v>0.19</v>
      </c>
      <c r="AP278">
        <v>2.88</v>
      </c>
    </row>
    <row r="279" spans="1:42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 t="s">
        <v>675</v>
      </c>
      <c r="N279">
        <v>112.42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 t="s">
        <v>675</v>
      </c>
      <c r="AA279">
        <v>25</v>
      </c>
      <c r="AB279">
        <v>737</v>
      </c>
      <c r="AC279">
        <v>2167</v>
      </c>
      <c r="AD279">
        <v>38256</v>
      </c>
      <c r="AE279">
        <v>517</v>
      </c>
      <c r="AF279">
        <v>0.31</v>
      </c>
      <c r="AG279">
        <v>1.48</v>
      </c>
      <c r="AH279">
        <v>3.08</v>
      </c>
      <c r="AI279">
        <v>0.12</v>
      </c>
      <c r="AJ279">
        <v>5.07</v>
      </c>
      <c r="AK279">
        <v>1.31</v>
      </c>
      <c r="AL279">
        <v>0.28000000000000003</v>
      </c>
      <c r="AM279">
        <v>81</v>
      </c>
      <c r="AN279">
        <v>0.65</v>
      </c>
      <c r="AO279">
        <v>0.47</v>
      </c>
      <c r="AP279">
        <v>2.0499999999999998</v>
      </c>
    </row>
    <row r="280" spans="1:42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 t="s">
        <v>675</v>
      </c>
      <c r="N280">
        <v>91.31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 t="s">
        <v>675</v>
      </c>
      <c r="AA280">
        <v>31</v>
      </c>
      <c r="AB280">
        <v>731</v>
      </c>
      <c r="AC280">
        <v>2197</v>
      </c>
      <c r="AD280">
        <v>38610</v>
      </c>
      <c r="AE280">
        <v>542</v>
      </c>
      <c r="AF280">
        <v>0.31</v>
      </c>
      <c r="AG280">
        <v>1.48</v>
      </c>
      <c r="AH280">
        <v>3.46</v>
      </c>
      <c r="AI280">
        <v>0.12</v>
      </c>
      <c r="AJ280">
        <v>5.62</v>
      </c>
      <c r="AK280">
        <v>1.43</v>
      </c>
      <c r="AL280">
        <v>0.31</v>
      </c>
      <c r="AM280">
        <v>91</v>
      </c>
      <c r="AN280">
        <v>0.41</v>
      </c>
      <c r="AO280">
        <v>0.41</v>
      </c>
      <c r="AP280">
        <v>1.96</v>
      </c>
    </row>
    <row r="281" spans="1:42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 t="s">
        <v>675</v>
      </c>
      <c r="N281">
        <v>45.54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 t="s">
        <v>675</v>
      </c>
      <c r="AA281">
        <v>44</v>
      </c>
      <c r="AB281">
        <v>718</v>
      </c>
      <c r="AC281">
        <v>2214</v>
      </c>
      <c r="AD281">
        <v>41222</v>
      </c>
      <c r="AE281">
        <v>564</v>
      </c>
      <c r="AF281">
        <v>0.28999999999999998</v>
      </c>
      <c r="AG281">
        <v>1.49</v>
      </c>
      <c r="AH281">
        <v>3.88</v>
      </c>
      <c r="AI281">
        <v>0.12</v>
      </c>
      <c r="AJ281">
        <v>3.96</v>
      </c>
      <c r="AK281">
        <v>1.77</v>
      </c>
      <c r="AL281">
        <v>0.13</v>
      </c>
      <c r="AM281">
        <v>99</v>
      </c>
      <c r="AN281">
        <v>0.03</v>
      </c>
      <c r="AO281">
        <v>0.32</v>
      </c>
      <c r="AP281">
        <v>1.66</v>
      </c>
    </row>
    <row r="282" spans="1:42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 t="s">
        <v>675</v>
      </c>
      <c r="N282">
        <v>13.21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 t="s">
        <v>675</v>
      </c>
      <c r="AA282">
        <v>124</v>
      </c>
      <c r="AB282">
        <v>638</v>
      </c>
      <c r="AC282">
        <v>2222</v>
      </c>
      <c r="AD282">
        <v>51362</v>
      </c>
      <c r="AE282">
        <v>553</v>
      </c>
      <c r="AF282">
        <v>0.28000000000000003</v>
      </c>
      <c r="AG282">
        <v>1.49</v>
      </c>
      <c r="AH282">
        <v>8.51</v>
      </c>
      <c r="AI282">
        <v>0.12</v>
      </c>
      <c r="AJ282">
        <v>3.84</v>
      </c>
      <c r="AK282">
        <v>1.81</v>
      </c>
      <c r="AL282">
        <v>0.09</v>
      </c>
      <c r="AM282">
        <v>100</v>
      </c>
      <c r="AN282">
        <v>-0.89</v>
      </c>
      <c r="AO282">
        <v>0.09</v>
      </c>
      <c r="AP282">
        <v>1.1200000000000001</v>
      </c>
    </row>
    <row r="283" spans="1:42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 t="s">
        <v>675</v>
      </c>
      <c r="N283">
        <v>13.04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 t="s">
        <v>675</v>
      </c>
      <c r="AA283">
        <v>132</v>
      </c>
      <c r="AB283">
        <v>630</v>
      </c>
      <c r="AC283">
        <v>2222</v>
      </c>
      <c r="AD283">
        <v>51362</v>
      </c>
      <c r="AE283">
        <v>558</v>
      </c>
      <c r="AF283">
        <v>0.26</v>
      </c>
      <c r="AG283">
        <v>1.48</v>
      </c>
      <c r="AH283">
        <v>8.31</v>
      </c>
      <c r="AI283">
        <v>0.12</v>
      </c>
      <c r="AJ283">
        <v>3.91</v>
      </c>
      <c r="AK283">
        <v>1.88</v>
      </c>
      <c r="AL283">
        <v>0.09</v>
      </c>
      <c r="AM283">
        <v>100</v>
      </c>
      <c r="AN283">
        <v>-0.89</v>
      </c>
      <c r="AO283">
        <v>0.09</v>
      </c>
      <c r="AP283">
        <v>1.1200000000000001</v>
      </c>
    </row>
    <row r="284" spans="1:42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 t="s">
        <v>675</v>
      </c>
      <c r="N284">
        <v>11.05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 t="s">
        <v>675</v>
      </c>
      <c r="AA284">
        <v>163</v>
      </c>
      <c r="AB284">
        <v>599</v>
      </c>
      <c r="AC284">
        <v>2222</v>
      </c>
      <c r="AD284">
        <v>51362</v>
      </c>
      <c r="AE284">
        <v>564</v>
      </c>
      <c r="AF284">
        <v>0.26</v>
      </c>
      <c r="AG284">
        <v>1.49</v>
      </c>
      <c r="AH284">
        <v>10.119999999999999</v>
      </c>
      <c r="AI284">
        <v>0.12</v>
      </c>
      <c r="AJ284">
        <v>3.93</v>
      </c>
      <c r="AK284">
        <v>2.02</v>
      </c>
      <c r="AL284">
        <v>0.09</v>
      </c>
      <c r="AM284">
        <v>100</v>
      </c>
      <c r="AN284">
        <v>-1.05</v>
      </c>
      <c r="AO284">
        <v>0.06</v>
      </c>
      <c r="AP284">
        <v>1.04</v>
      </c>
    </row>
    <row r="285" spans="1:42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 t="s">
        <v>675</v>
      </c>
      <c r="N285">
        <v>10.69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 t="s">
        <v>675</v>
      </c>
      <c r="AA285">
        <v>173</v>
      </c>
      <c r="AB285">
        <v>589</v>
      </c>
      <c r="AC285">
        <v>2222</v>
      </c>
      <c r="AD285">
        <v>51362</v>
      </c>
      <c r="AE285">
        <v>564</v>
      </c>
      <c r="AF285">
        <v>0.27</v>
      </c>
      <c r="AG285">
        <v>1.49</v>
      </c>
      <c r="AH285">
        <v>10.07</v>
      </c>
      <c r="AI285">
        <v>0.12</v>
      </c>
      <c r="AJ285">
        <v>3.97</v>
      </c>
      <c r="AK285">
        <v>1.79</v>
      </c>
      <c r="AL285">
        <v>0.09</v>
      </c>
      <c r="AM285">
        <v>100</v>
      </c>
      <c r="AN285">
        <v>-1.05</v>
      </c>
      <c r="AO285">
        <v>0.06</v>
      </c>
      <c r="AP285">
        <v>1.03</v>
      </c>
    </row>
    <row r="286" spans="1:42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 t="s">
        <v>675</v>
      </c>
      <c r="N286">
        <v>639.74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 t="s">
        <v>675</v>
      </c>
      <c r="AA286">
        <v>25</v>
      </c>
      <c r="AB286">
        <v>1086</v>
      </c>
      <c r="AC286">
        <v>2180</v>
      </c>
      <c r="AD286">
        <v>38276</v>
      </c>
      <c r="AE286">
        <v>534</v>
      </c>
      <c r="AF286">
        <v>0.28000000000000003</v>
      </c>
      <c r="AG286">
        <v>1.51</v>
      </c>
      <c r="AH286">
        <v>6.32</v>
      </c>
      <c r="AI286">
        <v>0.1</v>
      </c>
      <c r="AJ286">
        <v>6.79</v>
      </c>
      <c r="AK286">
        <v>2.65</v>
      </c>
      <c r="AL286">
        <v>0.37</v>
      </c>
      <c r="AM286">
        <v>96</v>
      </c>
      <c r="AN286">
        <v>-0.39</v>
      </c>
      <c r="AO286">
        <v>0.14000000000000001</v>
      </c>
      <c r="AP286">
        <v>2.81</v>
      </c>
    </row>
    <row r="287" spans="1:42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 t="s">
        <v>675</v>
      </c>
      <c r="N287">
        <v>636.49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 t="s">
        <v>675</v>
      </c>
      <c r="AA287">
        <v>27</v>
      </c>
      <c r="AB287">
        <v>1084</v>
      </c>
      <c r="AC287">
        <v>2180</v>
      </c>
      <c r="AD287">
        <v>38276</v>
      </c>
      <c r="AE287">
        <v>536</v>
      </c>
      <c r="AF287">
        <v>0.28000000000000003</v>
      </c>
      <c r="AG287">
        <v>1.51</v>
      </c>
      <c r="AH287">
        <v>6.35</v>
      </c>
      <c r="AI287">
        <v>0.1</v>
      </c>
      <c r="AJ287">
        <v>6.82</v>
      </c>
      <c r="AK287">
        <v>2.66</v>
      </c>
      <c r="AL287">
        <v>0.37</v>
      </c>
      <c r="AM287">
        <v>96</v>
      </c>
      <c r="AN287">
        <v>-0.41</v>
      </c>
      <c r="AO287">
        <v>0.13</v>
      </c>
      <c r="AP287">
        <v>2.8</v>
      </c>
    </row>
    <row r="288" spans="1:42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 t="s">
        <v>675</v>
      </c>
      <c r="N288">
        <v>626.84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 t="s">
        <v>675</v>
      </c>
      <c r="AA288">
        <v>34</v>
      </c>
      <c r="AB288">
        <v>1077</v>
      </c>
      <c r="AC288">
        <v>2205</v>
      </c>
      <c r="AD288">
        <v>40024</v>
      </c>
      <c r="AE288">
        <v>536</v>
      </c>
      <c r="AF288">
        <v>0.28000000000000003</v>
      </c>
      <c r="AG288">
        <v>1.51</v>
      </c>
      <c r="AH288">
        <v>6.44</v>
      </c>
      <c r="AI288">
        <v>0.1</v>
      </c>
      <c r="AJ288">
        <v>6.91</v>
      </c>
      <c r="AK288">
        <v>2.71</v>
      </c>
      <c r="AL288">
        <v>0.37</v>
      </c>
      <c r="AM288">
        <v>98</v>
      </c>
      <c r="AN288">
        <v>-0.45</v>
      </c>
      <c r="AO288">
        <v>0.12</v>
      </c>
      <c r="AP288">
        <v>2.8</v>
      </c>
    </row>
    <row r="289" spans="1:43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 t="s">
        <v>675</v>
      </c>
      <c r="N289">
        <v>604.73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 t="s">
        <v>675</v>
      </c>
      <c r="AA289">
        <v>46</v>
      </c>
      <c r="AB289">
        <v>1064</v>
      </c>
      <c r="AC289">
        <v>2205</v>
      </c>
      <c r="AD289">
        <v>40024</v>
      </c>
      <c r="AE289">
        <v>540</v>
      </c>
      <c r="AF289">
        <v>0.28000000000000003</v>
      </c>
      <c r="AG289">
        <v>1.51</v>
      </c>
      <c r="AH289">
        <v>6.31</v>
      </c>
      <c r="AI289">
        <v>0.1</v>
      </c>
      <c r="AJ289">
        <v>7.14</v>
      </c>
      <c r="AK289">
        <v>2.77</v>
      </c>
      <c r="AL289">
        <v>0.38</v>
      </c>
      <c r="AM289">
        <v>100</v>
      </c>
      <c r="AN289">
        <v>-0.49</v>
      </c>
      <c r="AO289">
        <v>0.11</v>
      </c>
      <c r="AP289">
        <v>2.78</v>
      </c>
    </row>
    <row r="290" spans="1:43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 t="s">
        <v>675</v>
      </c>
      <c r="N290">
        <v>590.09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 t="s">
        <v>675</v>
      </c>
      <c r="AA290">
        <v>60</v>
      </c>
      <c r="AB290">
        <v>1051</v>
      </c>
      <c r="AC290">
        <v>2236</v>
      </c>
      <c r="AD290">
        <v>44677</v>
      </c>
      <c r="AE290">
        <v>543</v>
      </c>
      <c r="AF290">
        <v>0.28000000000000003</v>
      </c>
      <c r="AG290">
        <v>1.52</v>
      </c>
      <c r="AH290">
        <v>5.99</v>
      </c>
      <c r="AI290">
        <v>0.1</v>
      </c>
      <c r="AJ290">
        <v>7.36</v>
      </c>
      <c r="AK290">
        <v>2.85</v>
      </c>
      <c r="AL290">
        <v>0.4</v>
      </c>
      <c r="AM290">
        <v>100</v>
      </c>
      <c r="AN290">
        <v>-0.51</v>
      </c>
      <c r="AO290">
        <v>0.1</v>
      </c>
      <c r="AP290">
        <v>2.77</v>
      </c>
    </row>
    <row r="291" spans="1:43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 t="s">
        <v>675</v>
      </c>
      <c r="N291">
        <v>575.53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 t="s">
        <v>675</v>
      </c>
      <c r="AA291">
        <v>73</v>
      </c>
      <c r="AB291">
        <v>1038</v>
      </c>
      <c r="AC291">
        <v>2272</v>
      </c>
      <c r="AD291">
        <v>50622</v>
      </c>
      <c r="AE291">
        <v>543</v>
      </c>
      <c r="AF291">
        <v>0.28000000000000003</v>
      </c>
      <c r="AG291">
        <v>1.52</v>
      </c>
      <c r="AH291">
        <v>5.91</v>
      </c>
      <c r="AI291">
        <v>0.1</v>
      </c>
      <c r="AJ291">
        <v>7.46</v>
      </c>
      <c r="AK291">
        <v>2.86</v>
      </c>
      <c r="AL291">
        <v>0.4</v>
      </c>
      <c r="AM291">
        <v>100</v>
      </c>
      <c r="AN291">
        <v>-0.54</v>
      </c>
      <c r="AO291">
        <v>0.1</v>
      </c>
      <c r="AP291">
        <v>2.76</v>
      </c>
    </row>
    <row r="292" spans="1:43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 t="s">
        <v>675</v>
      </c>
      <c r="N292">
        <v>509.8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 t="s">
        <v>675</v>
      </c>
      <c r="AA292">
        <v>102</v>
      </c>
      <c r="AB292">
        <v>1009</v>
      </c>
      <c r="AC292">
        <v>2301</v>
      </c>
      <c r="AD292">
        <v>51994</v>
      </c>
      <c r="AE292">
        <v>551</v>
      </c>
      <c r="AF292">
        <v>0.28000000000000003</v>
      </c>
      <c r="AG292">
        <v>1.52</v>
      </c>
      <c r="AH292">
        <v>5.4</v>
      </c>
      <c r="AI292">
        <v>0.1</v>
      </c>
      <c r="AJ292">
        <v>8.3699999999999992</v>
      </c>
      <c r="AK292">
        <v>3.11</v>
      </c>
      <c r="AL292">
        <v>0.45</v>
      </c>
      <c r="AM292">
        <v>100</v>
      </c>
      <c r="AN292">
        <v>-0.71</v>
      </c>
      <c r="AO292">
        <v>0.05</v>
      </c>
      <c r="AP292">
        <v>2.71</v>
      </c>
    </row>
    <row r="293" spans="1:43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 t="s">
        <v>675</v>
      </c>
      <c r="N293">
        <v>507.7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 t="s">
        <v>675</v>
      </c>
      <c r="AA293">
        <v>111</v>
      </c>
      <c r="AB293">
        <v>1000</v>
      </c>
      <c r="AC293">
        <v>2301</v>
      </c>
      <c r="AD293">
        <v>51994</v>
      </c>
      <c r="AE293">
        <v>550</v>
      </c>
      <c r="AF293">
        <v>0.28000000000000003</v>
      </c>
      <c r="AG293">
        <v>1.52</v>
      </c>
      <c r="AH293">
        <v>5.44</v>
      </c>
      <c r="AI293">
        <v>0.1</v>
      </c>
      <c r="AJ293">
        <v>8.32</v>
      </c>
      <c r="AK293">
        <v>3.07</v>
      </c>
      <c r="AL293">
        <v>0.45</v>
      </c>
      <c r="AM293">
        <v>100</v>
      </c>
      <c r="AN293">
        <v>-0.72</v>
      </c>
      <c r="AO293">
        <v>0.05</v>
      </c>
      <c r="AP293">
        <v>2.71</v>
      </c>
    </row>
    <row r="294" spans="1:43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 t="s">
        <v>675</v>
      </c>
      <c r="N294">
        <v>506.15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 t="s">
        <v>675</v>
      </c>
      <c r="AA294">
        <v>119</v>
      </c>
      <c r="AB294">
        <v>992</v>
      </c>
      <c r="AC294">
        <v>2252</v>
      </c>
      <c r="AD294">
        <v>56109</v>
      </c>
      <c r="AE294">
        <v>551</v>
      </c>
      <c r="AF294">
        <v>0.28000000000000003</v>
      </c>
      <c r="AG294">
        <v>1.52</v>
      </c>
      <c r="AH294">
        <v>5.38</v>
      </c>
      <c r="AI294">
        <v>0.1</v>
      </c>
      <c r="AJ294">
        <v>8.43</v>
      </c>
      <c r="AK294">
        <v>3.13</v>
      </c>
      <c r="AL294">
        <v>0.46</v>
      </c>
      <c r="AM294">
        <v>100</v>
      </c>
      <c r="AN294">
        <v>-0.73</v>
      </c>
      <c r="AO294">
        <v>0.04</v>
      </c>
      <c r="AP294">
        <v>2.7</v>
      </c>
    </row>
    <row r="295" spans="1:43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 t="s">
        <v>675</v>
      </c>
      <c r="N295">
        <v>209.71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 t="s">
        <v>675</v>
      </c>
      <c r="AA295">
        <v>270</v>
      </c>
      <c r="AB295">
        <v>840</v>
      </c>
      <c r="AC295">
        <v>2185</v>
      </c>
      <c r="AD295">
        <v>61918</v>
      </c>
      <c r="AE295">
        <v>550</v>
      </c>
      <c r="AF295">
        <v>0.28000000000000003</v>
      </c>
      <c r="AG295">
        <v>1.53</v>
      </c>
      <c r="AH295">
        <v>4.28</v>
      </c>
      <c r="AI295">
        <v>0.04</v>
      </c>
      <c r="AJ295">
        <v>4.6500000000000004</v>
      </c>
      <c r="AK295">
        <v>3.4</v>
      </c>
      <c r="AL295">
        <v>0.17</v>
      </c>
      <c r="AM295">
        <v>100</v>
      </c>
      <c r="AN295">
        <v>-0.7</v>
      </c>
      <c r="AO295">
        <v>0.08</v>
      </c>
      <c r="AP295">
        <v>2.3199999999999998</v>
      </c>
    </row>
    <row r="296" spans="1:43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772</v>
      </c>
      <c r="L296" t="s">
        <v>682</v>
      </c>
      <c r="M296">
        <v>37.585999999999999</v>
      </c>
      <c r="N296">
        <v>11.739899640000001</v>
      </c>
      <c r="O296">
        <v>0</v>
      </c>
      <c r="P296">
        <v>9.9961595080057409E-3</v>
      </c>
      <c r="Q296">
        <v>9.9961595080057409E-3</v>
      </c>
      <c r="R296">
        <v>0</v>
      </c>
      <c r="S296">
        <v>9.9960155786958799E-3</v>
      </c>
      <c r="T296">
        <v>0</v>
      </c>
      <c r="U296">
        <v>0</v>
      </c>
      <c r="V296">
        <v>1</v>
      </c>
      <c r="W296">
        <v>1</v>
      </c>
      <c r="X296">
        <v>0</v>
      </c>
      <c r="Y296">
        <v>1.0186063915198891</v>
      </c>
      <c r="Z296">
        <v>1.0731003886818944</v>
      </c>
      <c r="AA296">
        <v>428.13</v>
      </c>
      <c r="AB296">
        <v>493.73</v>
      </c>
      <c r="AC296">
        <v>2198</v>
      </c>
      <c r="AD296">
        <v>55173</v>
      </c>
      <c r="AE296">
        <v>554</v>
      </c>
      <c r="AF296">
        <v>0.28999999999999998</v>
      </c>
      <c r="AG296">
        <v>1.53</v>
      </c>
      <c r="AH296">
        <v>7.56</v>
      </c>
      <c r="AI296">
        <v>0.11</v>
      </c>
      <c r="AJ296">
        <v>11.9</v>
      </c>
      <c r="AK296">
        <v>3.33</v>
      </c>
      <c r="AL296">
        <v>0.78</v>
      </c>
      <c r="AM296">
        <v>100</v>
      </c>
      <c r="AN296">
        <v>-0.76</v>
      </c>
      <c r="AO296">
        <v>0.05</v>
      </c>
      <c r="AP296">
        <v>1.07</v>
      </c>
      <c r="AQ296" t="s">
        <v>323</v>
      </c>
    </row>
    <row r="297" spans="1:43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 t="s">
        <v>675</v>
      </c>
      <c r="N297">
        <v>48.11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 t="s">
        <v>675</v>
      </c>
      <c r="AA297">
        <v>382</v>
      </c>
      <c r="AB297">
        <v>729</v>
      </c>
      <c r="AC297">
        <v>2198</v>
      </c>
      <c r="AD297">
        <v>55173</v>
      </c>
      <c r="AE297">
        <v>682</v>
      </c>
      <c r="AF297">
        <v>0.28000000000000003</v>
      </c>
      <c r="AG297">
        <v>1.53</v>
      </c>
      <c r="AH297">
        <v>3</v>
      </c>
      <c r="AI297">
        <v>0.1</v>
      </c>
      <c r="AJ297">
        <v>3.36</v>
      </c>
      <c r="AK297">
        <v>3.42</v>
      </c>
      <c r="AL297">
        <v>0.06</v>
      </c>
      <c r="AM297">
        <v>100</v>
      </c>
      <c r="AN297">
        <v>-0.68</v>
      </c>
      <c r="AO297">
        <v>0.05</v>
      </c>
      <c r="AP297">
        <v>1.68</v>
      </c>
    </row>
    <row r="298" spans="1:43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772</v>
      </c>
      <c r="L298" t="s">
        <v>683</v>
      </c>
      <c r="M298">
        <v>37.200000000000003</v>
      </c>
      <c r="N298">
        <v>90.449501040000001</v>
      </c>
      <c r="O298">
        <v>0</v>
      </c>
      <c r="P298">
        <v>9.9703674981093116E-3</v>
      </c>
      <c r="Q298">
        <v>0.01</v>
      </c>
      <c r="R298">
        <v>0</v>
      </c>
      <c r="S298">
        <v>9.9962895687149764E-3</v>
      </c>
      <c r="T298">
        <v>0</v>
      </c>
      <c r="U298">
        <v>0</v>
      </c>
      <c r="V298">
        <v>1</v>
      </c>
      <c r="W298">
        <v>10</v>
      </c>
      <c r="X298">
        <v>0</v>
      </c>
      <c r="Y298">
        <v>0.27581646110350283</v>
      </c>
      <c r="Z298">
        <v>0.23116552971257731</v>
      </c>
      <c r="AA298">
        <v>372</v>
      </c>
      <c r="AB298">
        <v>738.67</v>
      </c>
      <c r="AC298">
        <v>2198</v>
      </c>
      <c r="AD298">
        <v>55173</v>
      </c>
      <c r="AE298">
        <v>672</v>
      </c>
      <c r="AF298">
        <v>0.28000000000000003</v>
      </c>
      <c r="AG298">
        <v>1.53</v>
      </c>
      <c r="AH298">
        <v>3</v>
      </c>
      <c r="AI298">
        <v>0.11</v>
      </c>
      <c r="AJ298">
        <v>3.36</v>
      </c>
      <c r="AK298">
        <v>3.39</v>
      </c>
      <c r="AL298">
        <v>0.06</v>
      </c>
      <c r="AM298">
        <v>100</v>
      </c>
      <c r="AN298">
        <v>-0.68</v>
      </c>
      <c r="AO298">
        <v>0.05</v>
      </c>
      <c r="AP298">
        <v>1.96</v>
      </c>
      <c r="AQ298" t="s">
        <v>326</v>
      </c>
    </row>
    <row r="299" spans="1:43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 t="s">
        <v>675</v>
      </c>
      <c r="N299">
        <v>84.84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 t="s">
        <v>675</v>
      </c>
      <c r="AA299">
        <v>378</v>
      </c>
      <c r="AB299">
        <v>604</v>
      </c>
      <c r="AC299">
        <v>2137</v>
      </c>
      <c r="AD299">
        <v>54439</v>
      </c>
      <c r="AE299">
        <v>502</v>
      </c>
      <c r="AF299">
        <v>0.27</v>
      </c>
      <c r="AG299">
        <v>1.53</v>
      </c>
      <c r="AH299">
        <v>3</v>
      </c>
      <c r="AI299">
        <v>0.09</v>
      </c>
      <c r="AJ299">
        <v>3.36</v>
      </c>
      <c r="AK299">
        <v>3.45</v>
      </c>
      <c r="AL299">
        <v>0.06</v>
      </c>
      <c r="AM299">
        <v>100</v>
      </c>
      <c r="AN299">
        <v>-0.68</v>
      </c>
      <c r="AO299">
        <v>0.04</v>
      </c>
      <c r="AP299">
        <v>1.93</v>
      </c>
    </row>
    <row r="300" spans="1:43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 t="s">
        <v>675</v>
      </c>
      <c r="N300">
        <v>80.63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 t="s">
        <v>675</v>
      </c>
      <c r="AA300">
        <v>390</v>
      </c>
      <c r="AB300">
        <v>591</v>
      </c>
      <c r="AC300">
        <v>2204</v>
      </c>
      <c r="AD300">
        <v>47545</v>
      </c>
      <c r="AE300">
        <v>530</v>
      </c>
      <c r="AF300">
        <v>0.27</v>
      </c>
      <c r="AG300">
        <v>1.53</v>
      </c>
      <c r="AH300">
        <v>3</v>
      </c>
      <c r="AI300">
        <v>0.09</v>
      </c>
      <c r="AJ300">
        <v>3.36</v>
      </c>
      <c r="AK300">
        <v>3.46</v>
      </c>
      <c r="AL300">
        <v>0.06</v>
      </c>
      <c r="AM300">
        <v>100</v>
      </c>
      <c r="AN300">
        <v>-0.68</v>
      </c>
      <c r="AO300">
        <v>0.05</v>
      </c>
      <c r="AP300">
        <v>1.91</v>
      </c>
    </row>
    <row r="301" spans="1:43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 t="s">
        <v>675</v>
      </c>
      <c r="N301">
        <v>419.05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 t="s">
        <v>675</v>
      </c>
      <c r="AA301">
        <v>8</v>
      </c>
      <c r="AB301">
        <v>1148</v>
      </c>
      <c r="AC301">
        <v>2159</v>
      </c>
      <c r="AD301">
        <v>37685</v>
      </c>
      <c r="AE301">
        <v>660</v>
      </c>
      <c r="AF301">
        <v>0.3</v>
      </c>
      <c r="AG301">
        <v>1.49</v>
      </c>
      <c r="AH301">
        <v>3.81</v>
      </c>
      <c r="AI301">
        <v>0.13</v>
      </c>
      <c r="AJ301">
        <v>4.8099999999999996</v>
      </c>
      <c r="AK301">
        <v>2.12</v>
      </c>
      <c r="AL301">
        <v>0.24</v>
      </c>
      <c r="AM301">
        <v>69</v>
      </c>
      <c r="AN301">
        <v>0.49</v>
      </c>
      <c r="AO301">
        <v>0.37</v>
      </c>
      <c r="AP301">
        <v>2.62</v>
      </c>
    </row>
    <row r="302" spans="1:43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 t="s">
        <v>675</v>
      </c>
      <c r="N302">
        <v>397.41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 t="s">
        <v>675</v>
      </c>
      <c r="AA302">
        <v>15</v>
      </c>
      <c r="AB302">
        <v>1140</v>
      </c>
      <c r="AC302">
        <v>2179</v>
      </c>
      <c r="AD302">
        <v>37923</v>
      </c>
      <c r="AE302">
        <v>662</v>
      </c>
      <c r="AF302">
        <v>0.3</v>
      </c>
      <c r="AG302">
        <v>1.49</v>
      </c>
      <c r="AH302">
        <v>3.99</v>
      </c>
      <c r="AI302">
        <v>0.13</v>
      </c>
      <c r="AJ302">
        <v>4.93</v>
      </c>
      <c r="AK302">
        <v>2.2200000000000002</v>
      </c>
      <c r="AL302">
        <v>0.24</v>
      </c>
      <c r="AM302">
        <v>73</v>
      </c>
      <c r="AN302">
        <v>0.41</v>
      </c>
      <c r="AO302">
        <v>0.34</v>
      </c>
      <c r="AP302">
        <v>2.6</v>
      </c>
    </row>
    <row r="303" spans="1:43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 t="s">
        <v>675</v>
      </c>
      <c r="N303">
        <v>387.19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 t="s">
        <v>675</v>
      </c>
      <c r="AA303">
        <v>22</v>
      </c>
      <c r="AB303">
        <v>1134</v>
      </c>
      <c r="AC303">
        <v>2179</v>
      </c>
      <c r="AD303">
        <v>37923</v>
      </c>
      <c r="AE303">
        <v>692</v>
      </c>
      <c r="AF303">
        <v>0.3</v>
      </c>
      <c r="AG303">
        <v>1.49</v>
      </c>
      <c r="AH303">
        <v>4.08</v>
      </c>
      <c r="AI303">
        <v>0.13</v>
      </c>
      <c r="AJ303">
        <v>5.0599999999999996</v>
      </c>
      <c r="AK303">
        <v>2.25</v>
      </c>
      <c r="AL303">
        <v>0.25</v>
      </c>
      <c r="AM303">
        <v>75</v>
      </c>
      <c r="AN303">
        <v>0.36</v>
      </c>
      <c r="AO303">
        <v>0.33</v>
      </c>
      <c r="AP303">
        <v>2.59</v>
      </c>
    </row>
    <row r="304" spans="1:43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 t="s">
        <v>675</v>
      </c>
      <c r="N304">
        <v>139.71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 t="s">
        <v>675</v>
      </c>
      <c r="AA304">
        <v>33</v>
      </c>
      <c r="AB304">
        <v>1120</v>
      </c>
      <c r="AC304">
        <v>2179</v>
      </c>
      <c r="AD304">
        <v>37923</v>
      </c>
      <c r="AE304">
        <v>817</v>
      </c>
      <c r="AF304">
        <v>0.27</v>
      </c>
      <c r="AG304">
        <v>1.49</v>
      </c>
      <c r="AH304">
        <v>4.8</v>
      </c>
      <c r="AI304">
        <v>0.12</v>
      </c>
      <c r="AJ304">
        <v>6.03</v>
      </c>
      <c r="AK304">
        <v>2.91</v>
      </c>
      <c r="AL304">
        <v>0.28999999999999998</v>
      </c>
      <c r="AM304">
        <v>77</v>
      </c>
      <c r="AN304">
        <v>-0.1</v>
      </c>
      <c r="AO304">
        <v>0.21</v>
      </c>
      <c r="AP304">
        <v>2.15</v>
      </c>
    </row>
    <row r="305" spans="1:42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 t="s">
        <v>675</v>
      </c>
      <c r="N305">
        <v>126.04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 t="s">
        <v>675</v>
      </c>
      <c r="AA305">
        <v>49</v>
      </c>
      <c r="AB305">
        <v>1104</v>
      </c>
      <c r="AC305">
        <v>2199</v>
      </c>
      <c r="AD305">
        <v>41223</v>
      </c>
      <c r="AE305">
        <v>865</v>
      </c>
      <c r="AF305">
        <v>0.26</v>
      </c>
      <c r="AG305">
        <v>1.49</v>
      </c>
      <c r="AH305">
        <v>5.23</v>
      </c>
      <c r="AI305">
        <v>0.12</v>
      </c>
      <c r="AJ305">
        <v>6.53</v>
      </c>
      <c r="AK305">
        <v>3.16</v>
      </c>
      <c r="AL305">
        <v>0.31</v>
      </c>
      <c r="AM305">
        <v>86</v>
      </c>
      <c r="AN305">
        <v>-0.35</v>
      </c>
      <c r="AO305">
        <v>0.14000000000000001</v>
      </c>
      <c r="AP305">
        <v>2.1</v>
      </c>
    </row>
    <row r="306" spans="1:42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 t="s">
        <v>675</v>
      </c>
      <c r="N306">
        <v>115.49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 t="s">
        <v>675</v>
      </c>
      <c r="AA306">
        <v>81</v>
      </c>
      <c r="AB306">
        <v>1072</v>
      </c>
      <c r="AC306">
        <v>2212</v>
      </c>
      <c r="AD306">
        <v>44561</v>
      </c>
      <c r="AE306">
        <v>902</v>
      </c>
      <c r="AF306">
        <v>0.26</v>
      </c>
      <c r="AG306">
        <v>1.5</v>
      </c>
      <c r="AH306">
        <v>5.64</v>
      </c>
      <c r="AI306">
        <v>0.12</v>
      </c>
      <c r="AJ306">
        <v>7.04</v>
      </c>
      <c r="AK306">
        <v>3.39</v>
      </c>
      <c r="AL306">
        <v>0.33</v>
      </c>
      <c r="AM306">
        <v>94</v>
      </c>
      <c r="AN306">
        <v>-0.57999999999999996</v>
      </c>
      <c r="AO306">
        <v>0.08</v>
      </c>
      <c r="AP306">
        <v>2.06</v>
      </c>
    </row>
    <row r="307" spans="1:42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 t="s">
        <v>675</v>
      </c>
      <c r="N307">
        <v>102.36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 t="s">
        <v>675</v>
      </c>
      <c r="AA307">
        <v>111</v>
      </c>
      <c r="AB307">
        <v>1042</v>
      </c>
      <c r="AC307">
        <v>2129</v>
      </c>
      <c r="AD307">
        <v>76167</v>
      </c>
      <c r="AE307">
        <v>952</v>
      </c>
      <c r="AF307">
        <v>0.25</v>
      </c>
      <c r="AG307">
        <v>1.5</v>
      </c>
      <c r="AH307">
        <v>6.07</v>
      </c>
      <c r="AI307">
        <v>0.12</v>
      </c>
      <c r="AJ307">
        <v>7.48</v>
      </c>
      <c r="AK307">
        <v>3.55</v>
      </c>
      <c r="AL307">
        <v>0.36</v>
      </c>
      <c r="AM307">
        <v>100</v>
      </c>
      <c r="AN307">
        <v>-0.69</v>
      </c>
      <c r="AO307">
        <v>0.05</v>
      </c>
      <c r="AP307">
        <v>2.0099999999999998</v>
      </c>
    </row>
    <row r="308" spans="1:42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 t="s">
        <v>675</v>
      </c>
      <c r="N308">
        <v>35.86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 t="s">
        <v>675</v>
      </c>
      <c r="AA308">
        <v>243</v>
      </c>
      <c r="AB308">
        <v>913</v>
      </c>
      <c r="AC308">
        <v>2098</v>
      </c>
      <c r="AD308">
        <v>103444</v>
      </c>
      <c r="AE308">
        <v>1071</v>
      </c>
      <c r="AF308">
        <v>0.27</v>
      </c>
      <c r="AG308">
        <v>1.52</v>
      </c>
      <c r="AH308">
        <v>9.7799999999999994</v>
      </c>
      <c r="AI308">
        <v>0.11</v>
      </c>
      <c r="AJ308">
        <v>9.8699999999999992</v>
      </c>
      <c r="AK308">
        <v>3.46</v>
      </c>
      <c r="AL308">
        <v>0.71</v>
      </c>
      <c r="AM308">
        <v>100</v>
      </c>
      <c r="AN308">
        <v>-0.82</v>
      </c>
      <c r="AO308">
        <v>0.04</v>
      </c>
      <c r="AP308">
        <v>1.55</v>
      </c>
    </row>
    <row r="309" spans="1:42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 t="s">
        <v>675</v>
      </c>
      <c r="N309">
        <v>241.83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 t="s">
        <v>675</v>
      </c>
      <c r="AA309">
        <v>28</v>
      </c>
      <c r="AB309">
        <v>1127</v>
      </c>
      <c r="AC309">
        <v>2180</v>
      </c>
      <c r="AD309">
        <v>38276</v>
      </c>
      <c r="AE309">
        <v>605</v>
      </c>
      <c r="AF309">
        <v>0.31</v>
      </c>
      <c r="AG309">
        <v>1.49</v>
      </c>
      <c r="AH309">
        <v>3.72</v>
      </c>
      <c r="AI309">
        <v>0.13</v>
      </c>
      <c r="AJ309">
        <v>4.53</v>
      </c>
      <c r="AK309">
        <v>1.9</v>
      </c>
      <c r="AL309">
        <v>0.23</v>
      </c>
      <c r="AM309">
        <v>75</v>
      </c>
      <c r="AN309">
        <v>0.59</v>
      </c>
      <c r="AO309">
        <v>0.38</v>
      </c>
      <c r="AP309">
        <v>2.38</v>
      </c>
    </row>
    <row r="310" spans="1:42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 t="s">
        <v>675</v>
      </c>
      <c r="N310">
        <v>232.15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 t="s">
        <v>675</v>
      </c>
      <c r="AA310">
        <v>35</v>
      </c>
      <c r="AB310">
        <v>1120</v>
      </c>
      <c r="AC310">
        <v>2200</v>
      </c>
      <c r="AD310">
        <v>39973</v>
      </c>
      <c r="AE310">
        <v>613</v>
      </c>
      <c r="AF310">
        <v>0.31</v>
      </c>
      <c r="AG310">
        <v>1.49</v>
      </c>
      <c r="AH310">
        <v>3.8</v>
      </c>
      <c r="AI310">
        <v>0.13</v>
      </c>
      <c r="AJ310">
        <v>4.66</v>
      </c>
      <c r="AK310">
        <v>1.95</v>
      </c>
      <c r="AL310">
        <v>0.23</v>
      </c>
      <c r="AM310">
        <v>78</v>
      </c>
      <c r="AN310">
        <v>0.53</v>
      </c>
      <c r="AO310">
        <v>0.37</v>
      </c>
      <c r="AP310">
        <v>2.37</v>
      </c>
    </row>
    <row r="311" spans="1:42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 t="s">
        <v>675</v>
      </c>
      <c r="N311">
        <v>25.96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 t="s">
        <v>675</v>
      </c>
      <c r="AA311">
        <v>48</v>
      </c>
      <c r="AB311">
        <v>304</v>
      </c>
      <c r="AC311">
        <v>2224</v>
      </c>
      <c r="AD311">
        <v>43789</v>
      </c>
      <c r="AE311">
        <v>488</v>
      </c>
      <c r="AF311">
        <v>0.31</v>
      </c>
      <c r="AG311">
        <v>1.46</v>
      </c>
      <c r="AH311">
        <v>2.2799999999999998</v>
      </c>
      <c r="AI311">
        <v>0.12</v>
      </c>
      <c r="AJ311">
        <v>2.59</v>
      </c>
      <c r="AK311">
        <v>0.67</v>
      </c>
      <c r="AL311">
        <v>0.14000000000000001</v>
      </c>
      <c r="AM311">
        <v>100</v>
      </c>
      <c r="AN311">
        <v>1.1000000000000001</v>
      </c>
      <c r="AO311">
        <v>0.53</v>
      </c>
      <c r="AP311">
        <v>1.41</v>
      </c>
    </row>
    <row r="312" spans="1:42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 t="s">
        <v>675</v>
      </c>
      <c r="N312">
        <v>22.96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 t="s">
        <v>675</v>
      </c>
      <c r="AA312">
        <v>57</v>
      </c>
      <c r="AB312">
        <v>444</v>
      </c>
      <c r="AC312">
        <v>2204</v>
      </c>
      <c r="AD312">
        <v>44076</v>
      </c>
      <c r="AE312">
        <v>461</v>
      </c>
      <c r="AF312">
        <v>0.32</v>
      </c>
      <c r="AG312">
        <v>1.48</v>
      </c>
      <c r="AH312">
        <v>2.57</v>
      </c>
      <c r="AI312">
        <v>0.13</v>
      </c>
      <c r="AJ312">
        <v>5.85</v>
      </c>
      <c r="AK312">
        <v>1.32</v>
      </c>
      <c r="AL312">
        <v>0.4</v>
      </c>
      <c r="AM312">
        <v>40</v>
      </c>
      <c r="AN312">
        <v>1.17</v>
      </c>
      <c r="AO312">
        <v>0.57999999999999996</v>
      </c>
      <c r="AP312">
        <v>1.36</v>
      </c>
    </row>
    <row r="313" spans="1:42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 t="s">
        <v>675</v>
      </c>
      <c r="N313">
        <v>141.26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 t="s">
        <v>675</v>
      </c>
      <c r="AA313">
        <v>55</v>
      </c>
      <c r="AB313">
        <v>1100</v>
      </c>
      <c r="AC313">
        <v>2213</v>
      </c>
      <c r="AD313">
        <v>44146</v>
      </c>
      <c r="AE313">
        <v>735</v>
      </c>
      <c r="AF313">
        <v>0.3</v>
      </c>
      <c r="AG313">
        <v>1.51</v>
      </c>
      <c r="AH313">
        <v>4.78</v>
      </c>
      <c r="AI313">
        <v>0.14000000000000001</v>
      </c>
      <c r="AJ313">
        <v>5.83</v>
      </c>
      <c r="AK313">
        <v>2.7</v>
      </c>
      <c r="AL313">
        <v>0.26</v>
      </c>
      <c r="AM313">
        <v>98</v>
      </c>
      <c r="AN313">
        <v>-0.13</v>
      </c>
      <c r="AO313">
        <v>0.17</v>
      </c>
      <c r="AP313">
        <v>2.15</v>
      </c>
    </row>
    <row r="314" spans="1:42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 t="s">
        <v>675</v>
      </c>
      <c r="N314">
        <v>36.54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 t="s">
        <v>675</v>
      </c>
      <c r="AA314">
        <v>73</v>
      </c>
      <c r="AB314">
        <v>988</v>
      </c>
      <c r="AC314">
        <v>2213</v>
      </c>
      <c r="AD314">
        <v>44146</v>
      </c>
      <c r="AE314">
        <v>811</v>
      </c>
      <c r="AF314">
        <v>0.28999999999999998</v>
      </c>
      <c r="AG314">
        <v>1.53</v>
      </c>
      <c r="AH314">
        <v>4.33</v>
      </c>
      <c r="AI314">
        <v>0.13</v>
      </c>
      <c r="AJ314">
        <v>6.01</v>
      </c>
      <c r="AK314">
        <v>3.24</v>
      </c>
      <c r="AL314">
        <v>0.23</v>
      </c>
      <c r="AM314">
        <v>100</v>
      </c>
      <c r="AN314">
        <v>-0.45</v>
      </c>
      <c r="AO314">
        <v>0.09</v>
      </c>
      <c r="AP314">
        <v>1.56</v>
      </c>
    </row>
    <row r="315" spans="1:42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 t="s">
        <v>675</v>
      </c>
      <c r="N315">
        <v>17.43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 t="s">
        <v>675</v>
      </c>
      <c r="AA315">
        <v>103</v>
      </c>
      <c r="AB315">
        <v>816</v>
      </c>
      <c r="AC315">
        <v>2156</v>
      </c>
      <c r="AD315">
        <v>67647</v>
      </c>
      <c r="AE315">
        <v>678</v>
      </c>
      <c r="AF315">
        <v>0.28999999999999998</v>
      </c>
      <c r="AG315">
        <v>1.53</v>
      </c>
      <c r="AH315">
        <v>3.84</v>
      </c>
      <c r="AI315">
        <v>0.14000000000000001</v>
      </c>
      <c r="AJ315">
        <v>5.63</v>
      </c>
      <c r="AK315">
        <v>3.33</v>
      </c>
      <c r="AL315">
        <v>0.18</v>
      </c>
      <c r="AM315">
        <v>100</v>
      </c>
      <c r="AN315">
        <v>-0.6</v>
      </c>
      <c r="AO315">
        <v>0.05</v>
      </c>
      <c r="AP315">
        <v>1.24</v>
      </c>
    </row>
    <row r="316" spans="1:42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 t="s">
        <v>675</v>
      </c>
      <c r="N316">
        <v>15.61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 t="s">
        <v>675</v>
      </c>
      <c r="AA316">
        <v>151</v>
      </c>
      <c r="AB316">
        <v>909</v>
      </c>
      <c r="AC316">
        <v>2195</v>
      </c>
      <c r="AD316">
        <v>55575</v>
      </c>
      <c r="AE316">
        <v>954</v>
      </c>
      <c r="AF316">
        <v>0.28999999999999998</v>
      </c>
      <c r="AG316">
        <v>1.53</v>
      </c>
      <c r="AH316">
        <v>5.23</v>
      </c>
      <c r="AI316">
        <v>0.12</v>
      </c>
      <c r="AJ316">
        <v>6.06</v>
      </c>
      <c r="AK316">
        <v>3.33</v>
      </c>
      <c r="AL316">
        <v>0.22</v>
      </c>
      <c r="AM316">
        <v>100</v>
      </c>
      <c r="AN316">
        <v>-0.62</v>
      </c>
      <c r="AO316">
        <v>0.04</v>
      </c>
      <c r="AP316">
        <v>1.19</v>
      </c>
    </row>
    <row r="317" spans="1:42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 t="s">
        <v>675</v>
      </c>
      <c r="N317">
        <v>4.16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 t="s">
        <v>675</v>
      </c>
      <c r="AA317">
        <v>208</v>
      </c>
      <c r="AB317">
        <v>850</v>
      </c>
      <c r="AC317">
        <v>2088</v>
      </c>
      <c r="AD317">
        <v>106995</v>
      </c>
      <c r="AE317">
        <v>1015</v>
      </c>
      <c r="AF317">
        <v>0.28999999999999998</v>
      </c>
      <c r="AG317">
        <v>1.53</v>
      </c>
      <c r="AH317">
        <v>6.9</v>
      </c>
      <c r="AI317">
        <v>0.15</v>
      </c>
      <c r="AJ317">
        <v>4.4400000000000004</v>
      </c>
      <c r="AK317">
        <v>3.33</v>
      </c>
      <c r="AL317">
        <v>0.06</v>
      </c>
      <c r="AM317">
        <v>100</v>
      </c>
      <c r="AN317">
        <v>-0.61</v>
      </c>
      <c r="AO317">
        <v>0.04</v>
      </c>
      <c r="AP317">
        <v>0.62</v>
      </c>
    </row>
    <row r="318" spans="1:42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 t="s">
        <v>675</v>
      </c>
      <c r="N318">
        <v>83.32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 t="s">
        <v>675</v>
      </c>
      <c r="AA318">
        <v>76</v>
      </c>
      <c r="AB318">
        <v>1076</v>
      </c>
      <c r="AC318">
        <v>2229</v>
      </c>
      <c r="AD318">
        <v>52024</v>
      </c>
      <c r="AE318">
        <v>780</v>
      </c>
      <c r="AF318">
        <v>0.28999999999999998</v>
      </c>
      <c r="AG318">
        <v>1.52</v>
      </c>
      <c r="AH318">
        <v>5.67</v>
      </c>
      <c r="AI318">
        <v>0.14000000000000001</v>
      </c>
      <c r="AJ318">
        <v>6.18</v>
      </c>
      <c r="AK318">
        <v>2.82</v>
      </c>
      <c r="AL318">
        <v>0.27</v>
      </c>
      <c r="AM318">
        <v>100</v>
      </c>
      <c r="AN318">
        <v>-0.3</v>
      </c>
      <c r="AO318">
        <v>0.12</v>
      </c>
      <c r="AP318">
        <v>1.92</v>
      </c>
    </row>
    <row r="319" spans="1:42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 t="s">
        <v>675</v>
      </c>
      <c r="N319">
        <v>40.86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 t="s">
        <v>675</v>
      </c>
      <c r="AA319">
        <v>99</v>
      </c>
      <c r="AB319">
        <v>1053</v>
      </c>
      <c r="AC319">
        <v>2229</v>
      </c>
      <c r="AD319">
        <v>52024</v>
      </c>
      <c r="AE319">
        <v>974</v>
      </c>
      <c r="AF319">
        <v>0.28999999999999998</v>
      </c>
      <c r="AG319">
        <v>1.53</v>
      </c>
      <c r="AH319">
        <v>5.56</v>
      </c>
      <c r="AI319">
        <v>0.15</v>
      </c>
      <c r="AJ319">
        <v>7.93</v>
      </c>
      <c r="AK319">
        <v>3.33</v>
      </c>
      <c r="AL319">
        <v>0.38</v>
      </c>
      <c r="AM319">
        <v>100</v>
      </c>
      <c r="AN319">
        <v>-0.46</v>
      </c>
      <c r="AO319">
        <v>0.06</v>
      </c>
      <c r="AP319">
        <v>1.61</v>
      </c>
    </row>
    <row r="320" spans="1:42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 t="s">
        <v>675</v>
      </c>
      <c r="N320">
        <v>32.54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 t="s">
        <v>675</v>
      </c>
      <c r="AA320">
        <v>165</v>
      </c>
      <c r="AB320">
        <v>988</v>
      </c>
      <c r="AC320">
        <v>2177</v>
      </c>
      <c r="AD320">
        <v>78534</v>
      </c>
      <c r="AE320">
        <v>993</v>
      </c>
      <c r="AF320">
        <v>0.28999999999999998</v>
      </c>
      <c r="AG320">
        <v>1.53</v>
      </c>
      <c r="AH320">
        <v>6.2</v>
      </c>
      <c r="AI320">
        <v>0.15</v>
      </c>
      <c r="AJ320">
        <v>8.9</v>
      </c>
      <c r="AK320">
        <v>3.33</v>
      </c>
      <c r="AL320">
        <v>0.46</v>
      </c>
      <c r="AM320">
        <v>100</v>
      </c>
      <c r="AN320">
        <v>-0.53</v>
      </c>
      <c r="AO320">
        <v>0.04</v>
      </c>
      <c r="AP320">
        <v>1.51</v>
      </c>
    </row>
    <row r="321" spans="1:42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 t="s">
        <v>675</v>
      </c>
      <c r="N321">
        <v>3.62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 t="s">
        <v>675</v>
      </c>
      <c r="AA321">
        <v>193</v>
      </c>
      <c r="AB321">
        <v>550</v>
      </c>
      <c r="AC321">
        <v>2177</v>
      </c>
      <c r="AD321">
        <v>78534</v>
      </c>
      <c r="AE321">
        <v>924</v>
      </c>
      <c r="AF321">
        <v>0.28999999999999998</v>
      </c>
      <c r="AG321">
        <v>1.53</v>
      </c>
      <c r="AH321">
        <v>5.72</v>
      </c>
      <c r="AI321">
        <v>0.15</v>
      </c>
      <c r="AJ321">
        <v>11.27</v>
      </c>
      <c r="AK321">
        <v>3.33</v>
      </c>
      <c r="AL321">
        <v>0.54</v>
      </c>
      <c r="AM321">
        <v>100</v>
      </c>
      <c r="AN321">
        <v>-0.47</v>
      </c>
      <c r="AO321">
        <v>0.03</v>
      </c>
      <c r="AP321">
        <v>0.56000000000000005</v>
      </c>
    </row>
    <row r="322" spans="1:42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 t="s">
        <v>675</v>
      </c>
      <c r="N322">
        <v>31.73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 t="s">
        <v>675</v>
      </c>
      <c r="AA322">
        <v>96</v>
      </c>
      <c r="AB322">
        <v>462</v>
      </c>
      <c r="AC322">
        <v>2229</v>
      </c>
      <c r="AD322">
        <v>52024</v>
      </c>
      <c r="AE322">
        <v>633</v>
      </c>
      <c r="AF322">
        <v>0.28000000000000003</v>
      </c>
      <c r="AG322">
        <v>1.51</v>
      </c>
      <c r="AH322">
        <v>6.55</v>
      </c>
      <c r="AI322">
        <v>0.13</v>
      </c>
      <c r="AJ322">
        <v>4.3</v>
      </c>
      <c r="AK322">
        <v>2.48</v>
      </c>
      <c r="AL322">
        <v>0.15</v>
      </c>
      <c r="AM322">
        <v>100</v>
      </c>
      <c r="AN322">
        <v>-0.3</v>
      </c>
      <c r="AO322">
        <v>0.13</v>
      </c>
      <c r="AP322">
        <v>1.5</v>
      </c>
    </row>
    <row r="323" spans="1:42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 t="s">
        <v>675</v>
      </c>
      <c r="N323">
        <v>10.95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 t="s">
        <v>675</v>
      </c>
      <c r="AA323">
        <v>384</v>
      </c>
      <c r="AB323">
        <v>772</v>
      </c>
      <c r="AC323">
        <v>2111</v>
      </c>
      <c r="AD323">
        <v>111095</v>
      </c>
      <c r="AE323">
        <v>1129</v>
      </c>
      <c r="AF323">
        <v>0.28000000000000003</v>
      </c>
      <c r="AG323">
        <v>1.52</v>
      </c>
      <c r="AH323">
        <v>16.02</v>
      </c>
      <c r="AI323">
        <v>0.1</v>
      </c>
      <c r="AJ323">
        <v>9.6300000000000008</v>
      </c>
      <c r="AK323">
        <v>3.35</v>
      </c>
      <c r="AL323">
        <v>0.79</v>
      </c>
      <c r="AM323">
        <v>100</v>
      </c>
      <c r="AN323">
        <v>-0.98</v>
      </c>
      <c r="AO323">
        <v>0.03</v>
      </c>
      <c r="AP323">
        <v>1.04</v>
      </c>
    </row>
    <row r="324" spans="1:42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 t="s">
        <v>675</v>
      </c>
      <c r="N324">
        <v>4.2699999999999996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 t="s">
        <v>675</v>
      </c>
      <c r="AA324">
        <v>53</v>
      </c>
      <c r="AB324">
        <v>500</v>
      </c>
      <c r="AC324">
        <v>2095</v>
      </c>
      <c r="AD324">
        <v>37871</v>
      </c>
      <c r="AE324">
        <v>420</v>
      </c>
      <c r="AF324">
        <v>0.3</v>
      </c>
      <c r="AG324">
        <v>1.52</v>
      </c>
      <c r="AH324">
        <v>2.27</v>
      </c>
      <c r="AI324">
        <v>0.12</v>
      </c>
      <c r="AJ324">
        <v>5.94</v>
      </c>
      <c r="AK324">
        <v>1.88</v>
      </c>
      <c r="AL324">
        <v>0.37</v>
      </c>
      <c r="AM324">
        <v>100</v>
      </c>
      <c r="AN324">
        <v>0.4</v>
      </c>
      <c r="AO324">
        <v>0.34</v>
      </c>
      <c r="AP324">
        <v>0.63</v>
      </c>
    </row>
    <row r="325" spans="1:42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 t="s">
        <v>675</v>
      </c>
      <c r="N325">
        <v>3.88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 t="s">
        <v>675</v>
      </c>
      <c r="AA325">
        <v>66</v>
      </c>
      <c r="AB325">
        <v>486</v>
      </c>
      <c r="AC325">
        <v>2140</v>
      </c>
      <c r="AD325">
        <v>46607</v>
      </c>
      <c r="AE325">
        <v>459</v>
      </c>
      <c r="AF325">
        <v>0.3</v>
      </c>
      <c r="AG325">
        <v>1.52</v>
      </c>
      <c r="AH325">
        <v>2.31</v>
      </c>
      <c r="AI325">
        <v>0.12</v>
      </c>
      <c r="AJ325">
        <v>6.14</v>
      </c>
      <c r="AK325">
        <v>1.79</v>
      </c>
      <c r="AL325">
        <v>0.37</v>
      </c>
      <c r="AM325">
        <v>100</v>
      </c>
      <c r="AN325">
        <v>0.19</v>
      </c>
      <c r="AO325">
        <v>0.33</v>
      </c>
      <c r="AP325">
        <v>0.59</v>
      </c>
    </row>
    <row r="326" spans="1:42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 t="s">
        <v>675</v>
      </c>
      <c r="N326">
        <v>13.98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 t="s">
        <v>675</v>
      </c>
      <c r="AA326">
        <v>34</v>
      </c>
      <c r="AB326">
        <v>736</v>
      </c>
      <c r="AC326">
        <v>2095</v>
      </c>
      <c r="AD326">
        <v>37871</v>
      </c>
      <c r="AE326">
        <v>457</v>
      </c>
      <c r="AF326">
        <v>0.3</v>
      </c>
      <c r="AG326">
        <v>1.53</v>
      </c>
      <c r="AH326">
        <v>5.53</v>
      </c>
      <c r="AI326">
        <v>0.11</v>
      </c>
      <c r="AJ326">
        <v>15.11</v>
      </c>
      <c r="AK326">
        <v>1.93</v>
      </c>
      <c r="AL326">
        <v>1.08</v>
      </c>
      <c r="AM326">
        <v>100</v>
      </c>
      <c r="AN326">
        <v>-0.48</v>
      </c>
      <c r="AO326">
        <v>0.14000000000000001</v>
      </c>
      <c r="AP326">
        <v>1.1499999999999999</v>
      </c>
    </row>
    <row r="327" spans="1:42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 t="s">
        <v>675</v>
      </c>
      <c r="N327">
        <v>13.58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 t="s">
        <v>675</v>
      </c>
      <c r="AA327">
        <v>48</v>
      </c>
      <c r="AB327">
        <v>721</v>
      </c>
      <c r="AC327">
        <v>2140</v>
      </c>
      <c r="AD327">
        <v>46607</v>
      </c>
      <c r="AE327">
        <v>481</v>
      </c>
      <c r="AF327">
        <v>0.3</v>
      </c>
      <c r="AG327">
        <v>1.53</v>
      </c>
      <c r="AH327">
        <v>5.65</v>
      </c>
      <c r="AI327">
        <v>0.11</v>
      </c>
      <c r="AJ327">
        <v>15.49</v>
      </c>
      <c r="AK327">
        <v>1.93</v>
      </c>
      <c r="AL327">
        <v>1.1100000000000001</v>
      </c>
      <c r="AM327">
        <v>100</v>
      </c>
      <c r="AN327">
        <v>-0.54</v>
      </c>
      <c r="AO327">
        <v>0.13</v>
      </c>
      <c r="AP327">
        <v>1.1299999999999999</v>
      </c>
    </row>
    <row r="328" spans="1:42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 t="s">
        <v>675</v>
      </c>
      <c r="N328">
        <v>6.94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 t="s">
        <v>675</v>
      </c>
      <c r="AA328">
        <v>127</v>
      </c>
      <c r="AB328">
        <v>642</v>
      </c>
      <c r="AC328">
        <v>2140</v>
      </c>
      <c r="AD328">
        <v>46607</v>
      </c>
      <c r="AE328">
        <v>485</v>
      </c>
      <c r="AF328">
        <v>0.3</v>
      </c>
      <c r="AG328">
        <v>1.53</v>
      </c>
      <c r="AH328">
        <v>6.27</v>
      </c>
      <c r="AI328">
        <v>0.11</v>
      </c>
      <c r="AJ328">
        <v>17.510000000000002</v>
      </c>
      <c r="AK328">
        <v>1.96</v>
      </c>
      <c r="AL328">
        <v>1.27</v>
      </c>
      <c r="AM328">
        <v>100</v>
      </c>
      <c r="AN328">
        <v>-0.77</v>
      </c>
      <c r="AO328">
        <v>0.05</v>
      </c>
      <c r="AP328">
        <v>0.84</v>
      </c>
    </row>
    <row r="329" spans="1:42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 t="s">
        <v>675</v>
      </c>
      <c r="N329">
        <v>10.95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 t="s">
        <v>675</v>
      </c>
      <c r="AA329">
        <v>380</v>
      </c>
      <c r="AB329">
        <v>775</v>
      </c>
      <c r="AC329">
        <v>2111</v>
      </c>
      <c r="AD329">
        <v>111095</v>
      </c>
      <c r="AE329">
        <v>1158</v>
      </c>
      <c r="AF329">
        <v>0.28000000000000003</v>
      </c>
      <c r="AG329">
        <v>1.53</v>
      </c>
      <c r="AH329">
        <v>16.12</v>
      </c>
      <c r="AI329">
        <v>0.1</v>
      </c>
      <c r="AJ329">
        <v>9.16</v>
      </c>
      <c r="AK329">
        <v>3.35</v>
      </c>
      <c r="AL329">
        <v>0.78</v>
      </c>
      <c r="AM329">
        <v>100</v>
      </c>
      <c r="AN329">
        <v>-0.98</v>
      </c>
      <c r="AO329">
        <v>0.03</v>
      </c>
      <c r="AP329">
        <v>1.04</v>
      </c>
    </row>
    <row r="330" spans="1:42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 t="s">
        <v>675</v>
      </c>
      <c r="N330">
        <v>45.39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 t="s">
        <v>675</v>
      </c>
      <c r="AA330">
        <v>6</v>
      </c>
      <c r="AB330">
        <v>685</v>
      </c>
      <c r="AC330">
        <v>2141</v>
      </c>
      <c r="AD330">
        <v>37050</v>
      </c>
      <c r="AE330">
        <v>499</v>
      </c>
      <c r="AF330">
        <v>0.3</v>
      </c>
      <c r="AG330">
        <v>1.5</v>
      </c>
      <c r="AH330">
        <v>2.62</v>
      </c>
      <c r="AI330">
        <v>0.12</v>
      </c>
      <c r="AJ330">
        <v>6.69</v>
      </c>
      <c r="AK330">
        <v>1.51</v>
      </c>
      <c r="AL330">
        <v>0.42</v>
      </c>
      <c r="AM330">
        <v>99</v>
      </c>
      <c r="AN330">
        <v>0.27</v>
      </c>
      <c r="AO330">
        <v>0.35</v>
      </c>
      <c r="AP330">
        <v>1.66</v>
      </c>
    </row>
    <row r="331" spans="1:42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 t="s">
        <v>675</v>
      </c>
      <c r="N331">
        <v>8.58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 t="s">
        <v>675</v>
      </c>
      <c r="AA331">
        <v>139</v>
      </c>
      <c r="AB331">
        <v>459</v>
      </c>
      <c r="AC331">
        <v>2149</v>
      </c>
      <c r="AD331">
        <v>52302</v>
      </c>
      <c r="AE331">
        <v>556</v>
      </c>
      <c r="AF331">
        <v>0.3</v>
      </c>
      <c r="AG331">
        <v>1.49</v>
      </c>
      <c r="AH331">
        <v>3.77</v>
      </c>
      <c r="AI331">
        <v>0.11</v>
      </c>
      <c r="AJ331">
        <v>10.63</v>
      </c>
      <c r="AK331">
        <v>1.75</v>
      </c>
      <c r="AL331">
        <v>0.69</v>
      </c>
      <c r="AM331">
        <v>100</v>
      </c>
      <c r="AN331">
        <v>-0.78</v>
      </c>
      <c r="AO331">
        <v>0.05</v>
      </c>
      <c r="AP331">
        <v>0.93</v>
      </c>
    </row>
    <row r="332" spans="1:42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 t="s">
        <v>675</v>
      </c>
      <c r="N332">
        <v>12.09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 t="s">
        <v>675</v>
      </c>
      <c r="AA332">
        <v>55</v>
      </c>
      <c r="AB332">
        <v>635</v>
      </c>
      <c r="AC332">
        <v>2154</v>
      </c>
      <c r="AD332">
        <v>37978</v>
      </c>
      <c r="AE332">
        <v>585</v>
      </c>
      <c r="AF332">
        <v>0.3</v>
      </c>
      <c r="AG332">
        <v>1.53</v>
      </c>
      <c r="AH332">
        <v>3.98</v>
      </c>
      <c r="AI332">
        <v>0.11</v>
      </c>
      <c r="AJ332">
        <v>10.9</v>
      </c>
      <c r="AK332">
        <v>2.13</v>
      </c>
      <c r="AL332">
        <v>0.71</v>
      </c>
      <c r="AM332">
        <v>100</v>
      </c>
      <c r="AN332">
        <v>-0.65</v>
      </c>
      <c r="AO332">
        <v>0.09</v>
      </c>
      <c r="AP332">
        <v>1.08</v>
      </c>
    </row>
    <row r="333" spans="1:42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 t="s">
        <v>675</v>
      </c>
      <c r="N333">
        <v>11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 t="s">
        <v>675</v>
      </c>
      <c r="AA333">
        <v>7</v>
      </c>
      <c r="AB333">
        <v>42</v>
      </c>
      <c r="AC333">
        <v>2141</v>
      </c>
      <c r="AD333">
        <v>37050</v>
      </c>
      <c r="AE333">
        <v>384</v>
      </c>
      <c r="AF333">
        <v>0.33</v>
      </c>
      <c r="AG333">
        <v>1.45</v>
      </c>
      <c r="AH333">
        <v>0.96</v>
      </c>
      <c r="AI333">
        <v>0.13</v>
      </c>
      <c r="AJ333">
        <v>1.52</v>
      </c>
      <c r="AK333">
        <v>0.55000000000000004</v>
      </c>
      <c r="AL333">
        <v>0.11</v>
      </c>
      <c r="AM333">
        <v>7</v>
      </c>
      <c r="AN333">
        <v>2.11</v>
      </c>
      <c r="AO333">
        <v>0.85</v>
      </c>
      <c r="AP333">
        <v>1.04</v>
      </c>
    </row>
    <row r="334" spans="1:42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 t="s">
        <v>675</v>
      </c>
      <c r="N334">
        <v>15.74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 t="s">
        <v>675</v>
      </c>
      <c r="AA334">
        <v>20</v>
      </c>
      <c r="AB334">
        <v>270</v>
      </c>
      <c r="AC334">
        <v>2126</v>
      </c>
      <c r="AD334">
        <v>41591</v>
      </c>
      <c r="AE334">
        <v>568</v>
      </c>
      <c r="AF334">
        <v>0.28999999999999998</v>
      </c>
      <c r="AG334">
        <v>1.48</v>
      </c>
      <c r="AH334">
        <v>4.62</v>
      </c>
      <c r="AI334">
        <v>0.16</v>
      </c>
      <c r="AJ334">
        <v>8.7200000000000006</v>
      </c>
      <c r="AK334">
        <v>1.2</v>
      </c>
      <c r="AL334">
        <v>0.39</v>
      </c>
      <c r="AM334">
        <v>31</v>
      </c>
      <c r="AN334">
        <v>-0.56000000000000005</v>
      </c>
      <c r="AO334">
        <v>0.04</v>
      </c>
      <c r="AP334">
        <v>1.2</v>
      </c>
    </row>
    <row r="335" spans="1:42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 t="s">
        <v>675</v>
      </c>
      <c r="N335">
        <v>6.62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 t="s">
        <v>675</v>
      </c>
      <c r="AA335">
        <v>78</v>
      </c>
      <c r="AB335">
        <v>212</v>
      </c>
      <c r="AC335">
        <v>2209</v>
      </c>
      <c r="AD335">
        <v>61383</v>
      </c>
      <c r="AE335">
        <v>678</v>
      </c>
      <c r="AF335">
        <v>0.3</v>
      </c>
      <c r="AG335">
        <v>1.46</v>
      </c>
      <c r="AH335">
        <v>4.54</v>
      </c>
      <c r="AI335">
        <v>0.19</v>
      </c>
      <c r="AJ335">
        <v>6.93</v>
      </c>
      <c r="AK335">
        <v>1.1299999999999999</v>
      </c>
      <c r="AL335">
        <v>0.15</v>
      </c>
      <c r="AM335">
        <v>73</v>
      </c>
      <c r="AN335">
        <v>-0.43</v>
      </c>
      <c r="AO335">
        <v>0.04</v>
      </c>
      <c r="AP335">
        <v>0.82</v>
      </c>
    </row>
    <row r="336" spans="1:42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 t="s">
        <v>675</v>
      </c>
      <c r="N336">
        <v>53.05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 t="s">
        <v>675</v>
      </c>
      <c r="AA336">
        <v>7</v>
      </c>
      <c r="AB336">
        <v>852</v>
      </c>
      <c r="AC336">
        <v>2108</v>
      </c>
      <c r="AD336">
        <v>38350</v>
      </c>
      <c r="AE336">
        <v>574</v>
      </c>
      <c r="AF336">
        <v>0.28000000000000003</v>
      </c>
      <c r="AG336">
        <v>1.46</v>
      </c>
      <c r="AH336">
        <v>2.54</v>
      </c>
      <c r="AI336">
        <v>0.16</v>
      </c>
      <c r="AJ336">
        <v>3.57</v>
      </c>
      <c r="AK336">
        <v>1.9</v>
      </c>
      <c r="AL336">
        <v>0.08</v>
      </c>
      <c r="AM336">
        <v>3</v>
      </c>
      <c r="AN336">
        <v>0.79</v>
      </c>
      <c r="AO336">
        <v>0.42</v>
      </c>
      <c r="AP336">
        <v>1.72</v>
      </c>
    </row>
    <row r="337" spans="1:42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 t="s">
        <v>675</v>
      </c>
      <c r="N337">
        <v>36.909999999999997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 t="s">
        <v>675</v>
      </c>
      <c r="AA337">
        <v>8</v>
      </c>
      <c r="AB337">
        <v>850</v>
      </c>
      <c r="AC337">
        <v>2108</v>
      </c>
      <c r="AD337">
        <v>38350</v>
      </c>
      <c r="AE337">
        <v>626</v>
      </c>
      <c r="AF337">
        <v>0.25</v>
      </c>
      <c r="AG337">
        <v>1.47</v>
      </c>
      <c r="AH337">
        <v>3.26</v>
      </c>
      <c r="AI337">
        <v>0.17</v>
      </c>
      <c r="AJ337">
        <v>4.5199999999999996</v>
      </c>
      <c r="AK337">
        <v>2.52</v>
      </c>
      <c r="AL337">
        <v>0.06</v>
      </c>
      <c r="AM337">
        <v>5</v>
      </c>
      <c r="AN337">
        <v>0.19</v>
      </c>
      <c r="AO337">
        <v>0.24</v>
      </c>
      <c r="AP337">
        <v>1.57</v>
      </c>
    </row>
    <row r="338" spans="1:42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 t="s">
        <v>675</v>
      </c>
      <c r="N338">
        <v>23.4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 t="s">
        <v>675</v>
      </c>
      <c r="AA338">
        <v>40</v>
      </c>
      <c r="AB338">
        <v>819</v>
      </c>
      <c r="AC338">
        <v>2161</v>
      </c>
      <c r="AD338">
        <v>42787</v>
      </c>
      <c r="AE338">
        <v>653</v>
      </c>
      <c r="AF338">
        <v>0.23</v>
      </c>
      <c r="AG338">
        <v>1.47</v>
      </c>
      <c r="AH338">
        <v>3.87</v>
      </c>
      <c r="AI338">
        <v>0.18</v>
      </c>
      <c r="AJ338">
        <v>5.19</v>
      </c>
      <c r="AK338">
        <v>3.08</v>
      </c>
      <c r="AL338">
        <v>0.06</v>
      </c>
      <c r="AM338">
        <v>8</v>
      </c>
      <c r="AN338">
        <v>-0.1</v>
      </c>
      <c r="AO338">
        <v>0.14000000000000001</v>
      </c>
      <c r="AP338">
        <v>1.37</v>
      </c>
    </row>
    <row r="339" spans="1:42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 t="s">
        <v>675</v>
      </c>
      <c r="N339">
        <v>7.64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 t="s">
        <v>675</v>
      </c>
      <c r="AA339">
        <v>54</v>
      </c>
      <c r="AB339">
        <v>291</v>
      </c>
      <c r="AC339">
        <v>2161</v>
      </c>
      <c r="AD339">
        <v>42787</v>
      </c>
      <c r="AE339">
        <v>593</v>
      </c>
      <c r="AF339">
        <v>0.27</v>
      </c>
      <c r="AG339">
        <v>1.48</v>
      </c>
      <c r="AH339">
        <v>3.25</v>
      </c>
      <c r="AI339">
        <v>0.16</v>
      </c>
      <c r="AJ339">
        <v>4.75</v>
      </c>
      <c r="AK339">
        <v>2.02</v>
      </c>
      <c r="AL339">
        <v>0.06</v>
      </c>
      <c r="AM339">
        <v>0</v>
      </c>
      <c r="AN339">
        <v>-0.33</v>
      </c>
      <c r="AO339">
        <v>0.11</v>
      </c>
      <c r="AP339">
        <v>0.88</v>
      </c>
    </row>
    <row r="340" spans="1:42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 t="s">
        <v>675</v>
      </c>
      <c r="N340">
        <v>21.15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 t="s">
        <v>675</v>
      </c>
      <c r="AA340">
        <v>60</v>
      </c>
      <c r="AB340">
        <v>799</v>
      </c>
      <c r="AC340">
        <v>2161</v>
      </c>
      <c r="AD340">
        <v>42787</v>
      </c>
      <c r="AE340">
        <v>698</v>
      </c>
      <c r="AF340">
        <v>0.22</v>
      </c>
      <c r="AG340">
        <v>1.47</v>
      </c>
      <c r="AH340">
        <v>4.1900000000000004</v>
      </c>
      <c r="AI340">
        <v>0.19</v>
      </c>
      <c r="AJ340">
        <v>5.59</v>
      </c>
      <c r="AK340">
        <v>3.46</v>
      </c>
      <c r="AL340">
        <v>0.05</v>
      </c>
      <c r="AM340">
        <v>9</v>
      </c>
      <c r="AN340">
        <v>-0.32</v>
      </c>
      <c r="AO340">
        <v>7.0000000000000007E-2</v>
      </c>
      <c r="AP340">
        <v>1.33</v>
      </c>
    </row>
    <row r="341" spans="1:42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 t="s">
        <v>675</v>
      </c>
      <c r="N341">
        <v>7.95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 t="s">
        <v>675</v>
      </c>
      <c r="AA341">
        <v>54</v>
      </c>
      <c r="AB341">
        <v>290</v>
      </c>
      <c r="AC341">
        <v>2161</v>
      </c>
      <c r="AD341">
        <v>51821</v>
      </c>
      <c r="AE341">
        <v>558</v>
      </c>
      <c r="AF341">
        <v>0.28000000000000003</v>
      </c>
      <c r="AG341">
        <v>1.49</v>
      </c>
      <c r="AH341">
        <v>3.13</v>
      </c>
      <c r="AI341">
        <v>0.16</v>
      </c>
      <c r="AJ341">
        <v>4.63</v>
      </c>
      <c r="AK341">
        <v>2</v>
      </c>
      <c r="AL341">
        <v>0.06</v>
      </c>
      <c r="AM341">
        <v>0</v>
      </c>
      <c r="AN341">
        <v>-0.28999999999999998</v>
      </c>
      <c r="AO341">
        <v>0.12</v>
      </c>
      <c r="AP341">
        <v>0.9</v>
      </c>
    </row>
    <row r="342" spans="1:42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 t="s">
        <v>675</v>
      </c>
      <c r="N342">
        <v>20.010000000000002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 t="s">
        <v>675</v>
      </c>
      <c r="AA342">
        <v>93</v>
      </c>
      <c r="AB342">
        <v>765</v>
      </c>
      <c r="AC342">
        <v>2195</v>
      </c>
      <c r="AD342">
        <v>51821</v>
      </c>
      <c r="AE342">
        <v>752</v>
      </c>
      <c r="AF342">
        <v>0.22</v>
      </c>
      <c r="AG342">
        <v>1.47</v>
      </c>
      <c r="AH342">
        <v>4.3499999999999996</v>
      </c>
      <c r="AI342">
        <v>0.19</v>
      </c>
      <c r="AJ342">
        <v>5.78</v>
      </c>
      <c r="AK342">
        <v>3.5</v>
      </c>
      <c r="AL342">
        <v>0.05</v>
      </c>
      <c r="AM342">
        <v>9</v>
      </c>
      <c r="AN342">
        <v>-0.41</v>
      </c>
      <c r="AO342">
        <v>0.04</v>
      </c>
      <c r="AP342">
        <v>1.3</v>
      </c>
    </row>
    <row r="343" spans="1:42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 t="s">
        <v>675</v>
      </c>
      <c r="N343">
        <v>9.9600000000000009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 t="s">
        <v>675</v>
      </c>
      <c r="AA343">
        <v>123</v>
      </c>
      <c r="AB343">
        <v>736</v>
      </c>
      <c r="AC343">
        <v>2195</v>
      </c>
      <c r="AD343">
        <v>51821</v>
      </c>
      <c r="AE343">
        <v>756</v>
      </c>
      <c r="AF343">
        <v>0.21</v>
      </c>
      <c r="AG343">
        <v>1.47</v>
      </c>
      <c r="AH343">
        <v>3.83</v>
      </c>
      <c r="AI343">
        <v>0.17</v>
      </c>
      <c r="AJ343">
        <v>5.15</v>
      </c>
      <c r="AK343">
        <v>3.66</v>
      </c>
      <c r="AL343">
        <v>0.05</v>
      </c>
      <c r="AM343">
        <v>16</v>
      </c>
      <c r="AN343">
        <v>-0.49</v>
      </c>
      <c r="AO343">
        <v>0.04</v>
      </c>
      <c r="AP343">
        <v>1</v>
      </c>
    </row>
    <row r="344" spans="1:42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 t="s">
        <v>675</v>
      </c>
      <c r="N344">
        <v>8.77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 t="s">
        <v>675</v>
      </c>
      <c r="AA344">
        <v>110</v>
      </c>
      <c r="AB344">
        <v>583</v>
      </c>
      <c r="AC344">
        <v>2195</v>
      </c>
      <c r="AD344">
        <v>51821</v>
      </c>
      <c r="AE344">
        <v>678</v>
      </c>
      <c r="AF344">
        <v>0.21</v>
      </c>
      <c r="AG344">
        <v>1.47</v>
      </c>
      <c r="AH344">
        <v>5.28</v>
      </c>
      <c r="AI344">
        <v>0.22</v>
      </c>
      <c r="AJ344">
        <v>6.87</v>
      </c>
      <c r="AK344">
        <v>3.68</v>
      </c>
      <c r="AL344">
        <v>0.04</v>
      </c>
      <c r="AM344">
        <v>3</v>
      </c>
      <c r="AN344">
        <v>-0.27</v>
      </c>
      <c r="AO344">
        <v>0.03</v>
      </c>
      <c r="AP344">
        <v>0.94</v>
      </c>
    </row>
    <row r="345" spans="1:42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772</v>
      </c>
      <c r="L345" t="s">
        <v>683</v>
      </c>
      <c r="M345">
        <v>65.084999999999994</v>
      </c>
      <c r="N345">
        <v>18.75</v>
      </c>
      <c r="O345">
        <v>0</v>
      </c>
      <c r="P345">
        <v>9.9327449358845091E-3</v>
      </c>
      <c r="Q345">
        <v>0.01</v>
      </c>
      <c r="R345">
        <v>0</v>
      </c>
      <c r="S345">
        <v>9.9681429498632099E-3</v>
      </c>
      <c r="T345">
        <v>0</v>
      </c>
      <c r="U345">
        <v>0</v>
      </c>
      <c r="V345">
        <v>0</v>
      </c>
      <c r="W345">
        <v>9</v>
      </c>
      <c r="X345">
        <v>0</v>
      </c>
      <c r="Y345">
        <v>0.23859151766370271</v>
      </c>
      <c r="Z345">
        <v>0.37530195235152841</v>
      </c>
      <c r="AA345">
        <v>651</v>
      </c>
      <c r="AB345">
        <v>460</v>
      </c>
      <c r="AC345">
        <v>1978</v>
      </c>
      <c r="AD345">
        <v>60579</v>
      </c>
      <c r="AE345">
        <v>696</v>
      </c>
      <c r="AF345">
        <v>0.27</v>
      </c>
      <c r="AG345">
        <v>1.53</v>
      </c>
      <c r="AH345">
        <v>3</v>
      </c>
      <c r="AI345">
        <v>0.09</v>
      </c>
      <c r="AJ345">
        <v>3.36</v>
      </c>
      <c r="AK345">
        <v>3.48</v>
      </c>
      <c r="AL345">
        <v>0.06</v>
      </c>
      <c r="AM345">
        <v>100</v>
      </c>
      <c r="AN345">
        <v>-0.68</v>
      </c>
      <c r="AO345">
        <v>0.05</v>
      </c>
      <c r="AP345">
        <v>1.27</v>
      </c>
    </row>
    <row r="346" spans="1:42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 t="s">
        <v>685</v>
      </c>
      <c r="M346">
        <v>10.683</v>
      </c>
      <c r="N346">
        <v>110.34</v>
      </c>
      <c r="O346">
        <v>0.11190781691439501</v>
      </c>
      <c r="P346">
        <v>5.9819047744963057E-2</v>
      </c>
      <c r="Q346">
        <v>0.67486569082474201</v>
      </c>
      <c r="R346">
        <v>0.96946357294862606</v>
      </c>
      <c r="S346">
        <v>0.11147781767874076</v>
      </c>
      <c r="T346">
        <v>0.24178963839571083</v>
      </c>
      <c r="U346">
        <v>8</v>
      </c>
      <c r="V346">
        <v>31</v>
      </c>
      <c r="W346">
        <v>70</v>
      </c>
      <c r="X346">
        <v>17.574340367328876</v>
      </c>
      <c r="Y346">
        <v>4.5585821105632753</v>
      </c>
      <c r="Z346">
        <v>2.8841449345573715</v>
      </c>
      <c r="AA346">
        <v>107</v>
      </c>
      <c r="AB346">
        <v>1046</v>
      </c>
      <c r="AC346">
        <v>2212</v>
      </c>
      <c r="AD346">
        <v>44561</v>
      </c>
      <c r="AE346">
        <v>929</v>
      </c>
      <c r="AF346">
        <v>0.26</v>
      </c>
      <c r="AG346">
        <v>1.5</v>
      </c>
      <c r="AH346">
        <v>5.82</v>
      </c>
      <c r="AI346">
        <v>0.13</v>
      </c>
      <c r="AJ346">
        <v>7.25</v>
      </c>
      <c r="AK346">
        <v>3.46</v>
      </c>
      <c r="AL346">
        <v>0.34</v>
      </c>
      <c r="AM346">
        <v>98</v>
      </c>
      <c r="AN346">
        <v>-0.64</v>
      </c>
      <c r="AO346">
        <v>0.06</v>
      </c>
      <c r="AP346">
        <v>2.04</v>
      </c>
    </row>
    <row r="347" spans="1:42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 t="s">
        <v>670</v>
      </c>
      <c r="M347">
        <v>4.7039999999999997</v>
      </c>
      <c r="N347">
        <v>58.68</v>
      </c>
      <c r="O347">
        <v>9.0052683189783739E-2</v>
      </c>
      <c r="P347">
        <v>3.8411132741272912E-2</v>
      </c>
      <c r="Q347">
        <v>0.36163726238113142</v>
      </c>
      <c r="R347">
        <v>0.99285467639695735</v>
      </c>
      <c r="S347">
        <v>0.21541320301019934</v>
      </c>
      <c r="T347">
        <v>0.56690126789398809</v>
      </c>
      <c r="U347">
        <v>2</v>
      </c>
      <c r="V347">
        <v>23</v>
      </c>
      <c r="W347">
        <v>26</v>
      </c>
      <c r="X347">
        <v>7.7496746974080795</v>
      </c>
      <c r="Y347">
        <v>6.1873844234019009</v>
      </c>
      <c r="Z347">
        <v>1.084427340407784</v>
      </c>
      <c r="AA347">
        <v>47</v>
      </c>
      <c r="AB347">
        <v>962</v>
      </c>
      <c r="AC347">
        <v>2167</v>
      </c>
      <c r="AD347">
        <v>38256</v>
      </c>
      <c r="AE347">
        <v>679</v>
      </c>
      <c r="AF347">
        <v>0.3</v>
      </c>
      <c r="AG347">
        <v>1.53</v>
      </c>
      <c r="AH347">
        <v>3.87</v>
      </c>
      <c r="AI347">
        <v>0.09</v>
      </c>
      <c r="AJ347">
        <v>7.65</v>
      </c>
      <c r="AK347">
        <v>2.91</v>
      </c>
      <c r="AL347">
        <v>0.41</v>
      </c>
      <c r="AM347">
        <v>100</v>
      </c>
      <c r="AN347">
        <v>-0.65</v>
      </c>
      <c r="AO347">
        <v>7.0000000000000007E-2</v>
      </c>
      <c r="AP347">
        <v>1.77</v>
      </c>
    </row>
    <row r="348" spans="1:42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 t="s">
        <v>669</v>
      </c>
      <c r="M348">
        <v>6.4930000000000003</v>
      </c>
      <c r="N348">
        <v>589.23</v>
      </c>
      <c r="O348">
        <v>1.4877291536688094E-2</v>
      </c>
      <c r="P348">
        <v>3.4812036147632681E-2</v>
      </c>
      <c r="Q348">
        <v>0.34805109169114545</v>
      </c>
      <c r="R348">
        <v>0.4706239197771378</v>
      </c>
      <c r="S348">
        <v>6.372135406771974E-2</v>
      </c>
      <c r="T348">
        <v>8.9368873680487057E-2</v>
      </c>
      <c r="U348">
        <v>6</v>
      </c>
      <c r="V348">
        <v>23</v>
      </c>
      <c r="W348">
        <v>161</v>
      </c>
      <c r="X348">
        <v>11.305891199673642</v>
      </c>
      <c r="Y348">
        <v>1.8512225287488184</v>
      </c>
      <c r="Z348">
        <v>0.7594244547495852</v>
      </c>
      <c r="AA348">
        <v>65</v>
      </c>
      <c r="AB348">
        <v>1046</v>
      </c>
      <c r="AC348">
        <v>2223</v>
      </c>
      <c r="AD348">
        <v>55131</v>
      </c>
      <c r="AE348">
        <v>542</v>
      </c>
      <c r="AF348">
        <v>0.28000000000000003</v>
      </c>
      <c r="AG348">
        <v>1.52</v>
      </c>
      <c r="AH348">
        <v>6.1</v>
      </c>
      <c r="AI348">
        <v>0.1</v>
      </c>
      <c r="AJ348">
        <v>7.32</v>
      </c>
      <c r="AK348">
        <v>2.85</v>
      </c>
      <c r="AL348">
        <v>0.39</v>
      </c>
      <c r="AM348">
        <v>100</v>
      </c>
      <c r="AN348">
        <v>-0.53</v>
      </c>
      <c r="AO348">
        <v>0.1</v>
      </c>
      <c r="AP348">
        <v>2.77</v>
      </c>
    </row>
    <row r="349" spans="1:42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 t="s">
        <v>687</v>
      </c>
      <c r="M349">
        <v>37.046999999999997</v>
      </c>
      <c r="N349">
        <v>3.85</v>
      </c>
      <c r="O349">
        <v>3.4848189331809262E-2</v>
      </c>
      <c r="P349">
        <v>3.1603432992320733E-2</v>
      </c>
      <c r="Q349">
        <v>2.9840358459020833E-2</v>
      </c>
      <c r="R349">
        <v>8.1626607649417232E-2</v>
      </c>
      <c r="S349">
        <v>2.3309918662183751E-2</v>
      </c>
      <c r="T349">
        <v>3.4848189280414534E-2</v>
      </c>
      <c r="U349">
        <v>1</v>
      </c>
      <c r="V349">
        <v>3</v>
      </c>
      <c r="W349">
        <v>3</v>
      </c>
      <c r="X349">
        <v>1.2695583100444197</v>
      </c>
      <c r="Y349">
        <v>0.87135344946992377</v>
      </c>
      <c r="Z349">
        <v>0.87135344120292579</v>
      </c>
      <c r="AA349">
        <v>370</v>
      </c>
      <c r="AB349">
        <v>578</v>
      </c>
      <c r="AC349">
        <v>2069</v>
      </c>
      <c r="AD349">
        <v>95968</v>
      </c>
      <c r="AE349">
        <v>1009</v>
      </c>
      <c r="AF349">
        <v>0.2</v>
      </c>
      <c r="AG349">
        <v>1.46</v>
      </c>
      <c r="AH349">
        <v>6.25</v>
      </c>
      <c r="AI349">
        <v>0.12</v>
      </c>
      <c r="AJ349">
        <v>16.71</v>
      </c>
      <c r="AK349">
        <v>3.82</v>
      </c>
      <c r="AL349">
        <v>1.17</v>
      </c>
      <c r="AM349">
        <v>70</v>
      </c>
      <c r="AN349">
        <v>-0.71</v>
      </c>
      <c r="AO349">
        <v>0.05</v>
      </c>
      <c r="AP349">
        <v>0.59</v>
      </c>
    </row>
    <row r="350" spans="1:42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 t="s">
        <v>688</v>
      </c>
      <c r="M350">
        <v>1.127</v>
      </c>
      <c r="N350">
        <v>105.53</v>
      </c>
      <c r="O350">
        <v>0.70242533276186103</v>
      </c>
      <c r="P350">
        <v>0.36842339477977232</v>
      </c>
      <c r="Q350">
        <v>0.81776755872212203</v>
      </c>
      <c r="R350">
        <v>0.95275718027311496</v>
      </c>
      <c r="S350">
        <v>0.59518614668651648</v>
      </c>
      <c r="T350">
        <v>0.97262423736449688</v>
      </c>
      <c r="U350">
        <v>4</v>
      </c>
      <c r="V350">
        <v>17</v>
      </c>
      <c r="W350">
        <v>186</v>
      </c>
      <c r="X350">
        <v>9.629409982655865</v>
      </c>
      <c r="Y350">
        <v>13.319018491939962</v>
      </c>
      <c r="Z350">
        <v>9.1036358090124683</v>
      </c>
      <c r="AA350">
        <v>11</v>
      </c>
      <c r="AB350">
        <v>975</v>
      </c>
      <c r="AC350">
        <v>2155</v>
      </c>
      <c r="AD350">
        <v>37183</v>
      </c>
      <c r="AE350">
        <v>539</v>
      </c>
      <c r="AF350">
        <v>0.28999999999999998</v>
      </c>
      <c r="AG350">
        <v>1.46</v>
      </c>
      <c r="AH350">
        <v>2.21</v>
      </c>
      <c r="AI350">
        <v>0.13</v>
      </c>
      <c r="AJ350">
        <v>4.3099999999999996</v>
      </c>
      <c r="AK350">
        <v>1.7</v>
      </c>
      <c r="AL350">
        <v>0.24</v>
      </c>
      <c r="AM350">
        <v>15</v>
      </c>
      <c r="AN350">
        <v>1.1000000000000001</v>
      </c>
      <c r="AO350">
        <v>0.55000000000000004</v>
      </c>
      <c r="AP350">
        <v>2.02</v>
      </c>
    </row>
    <row r="351" spans="1:42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 t="s">
        <v>675</v>
      </c>
      <c r="N351">
        <v>13.15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 t="s">
        <v>675</v>
      </c>
      <c r="AA351">
        <v>171</v>
      </c>
      <c r="AB351">
        <v>608</v>
      </c>
      <c r="AC351">
        <v>2216</v>
      </c>
      <c r="AD351">
        <v>68947</v>
      </c>
      <c r="AE351">
        <v>1136</v>
      </c>
      <c r="AF351">
        <v>0.23</v>
      </c>
      <c r="AG351">
        <v>1.44</v>
      </c>
      <c r="AH351">
        <v>4.5</v>
      </c>
      <c r="AI351">
        <v>0.13</v>
      </c>
      <c r="AJ351">
        <v>10.98</v>
      </c>
      <c r="AK351">
        <v>2.75</v>
      </c>
      <c r="AL351">
        <v>0.6</v>
      </c>
      <c r="AM351">
        <v>100</v>
      </c>
      <c r="AN351">
        <v>-0.73</v>
      </c>
      <c r="AO351">
        <v>0.05</v>
      </c>
      <c r="AP351">
        <v>1.1200000000000001</v>
      </c>
    </row>
    <row r="352" spans="1:42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684</v>
      </c>
      <c r="L352" t="s">
        <v>689</v>
      </c>
      <c r="M352">
        <v>4.4960000000000004</v>
      </c>
      <c r="N352">
        <v>47.53</v>
      </c>
      <c r="O352">
        <v>0.75923848380007153</v>
      </c>
      <c r="P352">
        <v>0.45800728715482963</v>
      </c>
      <c r="Q352">
        <v>0.48104795157006208</v>
      </c>
      <c r="R352">
        <v>0.81802012001801394</v>
      </c>
      <c r="S352">
        <v>0.53900956481985551</v>
      </c>
      <c r="T352">
        <v>0.83140977134294569</v>
      </c>
      <c r="U352">
        <v>1</v>
      </c>
      <c r="V352">
        <v>22</v>
      </c>
      <c r="W352">
        <v>46</v>
      </c>
      <c r="X352">
        <v>9.4964290689921391</v>
      </c>
      <c r="Y352">
        <v>13.284371053113603</v>
      </c>
      <c r="Z352">
        <v>11.841835668925508</v>
      </c>
      <c r="AA352">
        <v>45</v>
      </c>
      <c r="AB352">
        <v>307</v>
      </c>
      <c r="AC352">
        <v>2200</v>
      </c>
      <c r="AD352">
        <v>39973</v>
      </c>
      <c r="AE352">
        <v>470</v>
      </c>
      <c r="AF352">
        <v>0.32</v>
      </c>
      <c r="AG352">
        <v>1.45</v>
      </c>
      <c r="AH352">
        <v>2.52</v>
      </c>
      <c r="AI352">
        <v>0.12</v>
      </c>
      <c r="AJ352">
        <v>2.17</v>
      </c>
      <c r="AK352">
        <v>0.65</v>
      </c>
      <c r="AL352">
        <v>0.13</v>
      </c>
      <c r="AM352">
        <v>72</v>
      </c>
      <c r="AN352">
        <v>1.44</v>
      </c>
      <c r="AO352">
        <v>0.66</v>
      </c>
      <c r="AP352">
        <v>1.68</v>
      </c>
    </row>
    <row r="353" spans="1:42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 t="s">
        <v>669</v>
      </c>
      <c r="M353">
        <v>31.282</v>
      </c>
      <c r="N353">
        <v>303.25</v>
      </c>
      <c r="O353">
        <v>0</v>
      </c>
      <c r="P353">
        <v>2.0531442950333999E-2</v>
      </c>
      <c r="Q353">
        <v>0.01</v>
      </c>
      <c r="R353">
        <v>0</v>
      </c>
      <c r="S353">
        <v>9.9896918286286676E-3</v>
      </c>
      <c r="T353">
        <v>0</v>
      </c>
      <c r="U353">
        <v>0</v>
      </c>
      <c r="V353">
        <v>3</v>
      </c>
      <c r="W353">
        <v>14</v>
      </c>
      <c r="X353">
        <v>0</v>
      </c>
      <c r="Y353">
        <v>0.1635342477562256</v>
      </c>
      <c r="Z353">
        <v>0.18608167184792676</v>
      </c>
      <c r="AA353">
        <v>313</v>
      </c>
      <c r="AB353">
        <v>804</v>
      </c>
      <c r="AC353">
        <v>2148</v>
      </c>
      <c r="AD353">
        <v>58588</v>
      </c>
      <c r="AE353">
        <v>560</v>
      </c>
      <c r="AF353">
        <v>0.28000000000000003</v>
      </c>
      <c r="AG353">
        <v>1.53</v>
      </c>
      <c r="AH353">
        <v>3.89</v>
      </c>
      <c r="AI353">
        <v>0.09</v>
      </c>
      <c r="AJ353">
        <v>4.51</v>
      </c>
      <c r="AK353">
        <v>3.4</v>
      </c>
      <c r="AL353">
        <v>0.15</v>
      </c>
      <c r="AM353">
        <v>100</v>
      </c>
      <c r="AN353">
        <v>-0.69</v>
      </c>
      <c r="AO353">
        <v>0.04</v>
      </c>
      <c r="AP353">
        <v>2.48</v>
      </c>
    </row>
    <row r="354" spans="1:42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 t="s">
        <v>690</v>
      </c>
      <c r="M354">
        <v>7.5090000000000003</v>
      </c>
      <c r="N354">
        <v>17.79</v>
      </c>
      <c r="O354">
        <v>0.63306826721916942</v>
      </c>
      <c r="P354">
        <v>0.25028463434142206</v>
      </c>
      <c r="Q354">
        <v>0.47149685294335625</v>
      </c>
      <c r="R354">
        <v>0.98890958089903458</v>
      </c>
      <c r="S354">
        <v>0.31544851524080214</v>
      </c>
      <c r="T354">
        <v>0.74444747359134722</v>
      </c>
      <c r="U354">
        <v>4</v>
      </c>
      <c r="V354">
        <v>44</v>
      </c>
      <c r="W354">
        <v>47</v>
      </c>
      <c r="X354">
        <v>12.383966788299741</v>
      </c>
      <c r="Y354">
        <v>9.4077317110984087</v>
      </c>
      <c r="Z354">
        <v>8.0154573404175462</v>
      </c>
      <c r="AA354">
        <v>75</v>
      </c>
      <c r="AB354">
        <v>547</v>
      </c>
      <c r="AC354">
        <v>2203</v>
      </c>
      <c r="AD354">
        <v>50055</v>
      </c>
      <c r="AE354">
        <v>542</v>
      </c>
      <c r="AF354">
        <v>0.28999999999999998</v>
      </c>
      <c r="AG354">
        <v>1.47</v>
      </c>
      <c r="AH354">
        <v>1.34</v>
      </c>
      <c r="AI354">
        <v>0.12</v>
      </c>
      <c r="AJ354">
        <v>2.6</v>
      </c>
      <c r="AK354">
        <v>1.94</v>
      </c>
      <c r="AL354">
        <v>0.09</v>
      </c>
      <c r="AM354">
        <v>0</v>
      </c>
      <c r="AN354">
        <v>0.5</v>
      </c>
      <c r="AO354">
        <v>0.4</v>
      </c>
      <c r="AP354">
        <v>1.25</v>
      </c>
    </row>
    <row r="355" spans="1:42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 t="s">
        <v>675</v>
      </c>
      <c r="N355">
        <v>4.84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 t="s">
        <v>675</v>
      </c>
      <c r="AA355">
        <v>92</v>
      </c>
      <c r="AB355">
        <v>696</v>
      </c>
      <c r="AC355">
        <v>2125</v>
      </c>
      <c r="AD355">
        <v>42243</v>
      </c>
      <c r="AE355">
        <v>539</v>
      </c>
      <c r="AF355">
        <v>0.3</v>
      </c>
      <c r="AG355">
        <v>1.53</v>
      </c>
      <c r="AH355">
        <v>1.67</v>
      </c>
      <c r="AI355">
        <v>0.12</v>
      </c>
      <c r="AJ355">
        <v>4.84</v>
      </c>
      <c r="AK355">
        <v>1.96</v>
      </c>
      <c r="AL355">
        <v>0.19</v>
      </c>
      <c r="AM355">
        <v>100</v>
      </c>
      <c r="AN355">
        <v>-0.79</v>
      </c>
      <c r="AO355">
        <v>0.04</v>
      </c>
      <c r="AP355">
        <v>0.68</v>
      </c>
    </row>
    <row r="356" spans="1:42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 t="s">
        <v>672</v>
      </c>
      <c r="M356">
        <v>1.1739999999999999</v>
      </c>
      <c r="N356">
        <v>73.97</v>
      </c>
      <c r="O356">
        <v>0.3374235624691917</v>
      </c>
      <c r="P356">
        <v>0.20209148226916424</v>
      </c>
      <c r="Q356">
        <v>0.73473993722776942</v>
      </c>
      <c r="R356">
        <v>0.92374599824390702</v>
      </c>
      <c r="S356">
        <v>0.64359730203918486</v>
      </c>
      <c r="T356">
        <v>0.95464852510588549</v>
      </c>
      <c r="U356">
        <v>11</v>
      </c>
      <c r="V356">
        <v>31</v>
      </c>
      <c r="W356">
        <v>71</v>
      </c>
      <c r="X356">
        <v>17.116073956296461</v>
      </c>
      <c r="Y356">
        <v>15.078430719931257</v>
      </c>
      <c r="Z356">
        <v>5.4873913235205061</v>
      </c>
      <c r="AA356">
        <v>12</v>
      </c>
      <c r="AB356">
        <v>872</v>
      </c>
      <c r="AC356">
        <v>2108</v>
      </c>
      <c r="AD356">
        <v>38350</v>
      </c>
      <c r="AE356">
        <v>751</v>
      </c>
      <c r="AF356">
        <v>0.25</v>
      </c>
      <c r="AG356">
        <v>1.46</v>
      </c>
      <c r="AH356">
        <v>3.44</v>
      </c>
      <c r="AI356">
        <v>0.14000000000000001</v>
      </c>
      <c r="AJ356">
        <v>6.98</v>
      </c>
      <c r="AK356">
        <v>2.76</v>
      </c>
      <c r="AL356">
        <v>0.36</v>
      </c>
      <c r="AM356">
        <v>31</v>
      </c>
      <c r="AN356">
        <v>0.3</v>
      </c>
      <c r="AO356">
        <v>0.31</v>
      </c>
      <c r="AP356">
        <v>1.87</v>
      </c>
    </row>
    <row r="357" spans="1:42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 t="s">
        <v>691</v>
      </c>
      <c r="M357">
        <v>0.36799999999999999</v>
      </c>
      <c r="N357">
        <v>11.87</v>
      </c>
      <c r="O357">
        <v>0.96119376784260224</v>
      </c>
      <c r="P357">
        <v>0.69223480463254272</v>
      </c>
      <c r="Q357">
        <v>0.7698923987435049</v>
      </c>
      <c r="R357">
        <v>0.87516770590060811</v>
      </c>
      <c r="S357">
        <v>0.73655985903866672</v>
      </c>
      <c r="T357">
        <v>0.96362979787186587</v>
      </c>
      <c r="U357">
        <v>5</v>
      </c>
      <c r="V357">
        <v>25</v>
      </c>
      <c r="W357">
        <v>27</v>
      </c>
      <c r="X357">
        <v>13.660743532693349</v>
      </c>
      <c r="Y357">
        <v>11.408445071148467</v>
      </c>
      <c r="Z357">
        <v>12.395305859772401</v>
      </c>
      <c r="AA357">
        <v>4</v>
      </c>
      <c r="AB357">
        <v>46</v>
      </c>
      <c r="AC357">
        <v>2141</v>
      </c>
      <c r="AD357">
        <v>37050</v>
      </c>
      <c r="AE357">
        <v>382</v>
      </c>
      <c r="AF357">
        <v>0.32</v>
      </c>
      <c r="AG357">
        <v>1.45</v>
      </c>
      <c r="AH357">
        <v>0.96</v>
      </c>
      <c r="AI357">
        <v>0.13</v>
      </c>
      <c r="AJ357">
        <v>1.52</v>
      </c>
      <c r="AK357">
        <v>0.56000000000000005</v>
      </c>
      <c r="AL357">
        <v>0.11</v>
      </c>
      <c r="AM357">
        <v>6</v>
      </c>
      <c r="AN357">
        <v>2.11</v>
      </c>
      <c r="AO357">
        <v>0.85</v>
      </c>
      <c r="AP357">
        <v>1.07</v>
      </c>
    </row>
    <row r="358" spans="1:42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684</v>
      </c>
      <c r="L358" t="s">
        <v>689</v>
      </c>
      <c r="M358">
        <v>4.9459999999999997</v>
      </c>
      <c r="N358">
        <v>19.54</v>
      </c>
      <c r="O358">
        <v>0.60997304159602383</v>
      </c>
      <c r="P358">
        <v>0.35556361145505461</v>
      </c>
      <c r="Q358">
        <v>0.43335195007303334</v>
      </c>
      <c r="R358">
        <v>0.82650041834749322</v>
      </c>
      <c r="S358">
        <v>0.35711345338459194</v>
      </c>
      <c r="T358">
        <v>0.63886305111277919</v>
      </c>
      <c r="U358">
        <v>2</v>
      </c>
      <c r="V358">
        <v>8</v>
      </c>
      <c r="W358">
        <v>12</v>
      </c>
      <c r="X358">
        <v>9.6353414838839964</v>
      </c>
      <c r="Y358">
        <v>8.8130712952131738</v>
      </c>
      <c r="Z358">
        <v>8.8088005795064248</v>
      </c>
      <c r="AA358">
        <v>49</v>
      </c>
      <c r="AB358">
        <v>302</v>
      </c>
      <c r="AC358">
        <v>2224</v>
      </c>
      <c r="AD358">
        <v>43789</v>
      </c>
      <c r="AE358">
        <v>513</v>
      </c>
      <c r="AF358">
        <v>0.31</v>
      </c>
      <c r="AG358">
        <v>1.46</v>
      </c>
      <c r="AH358">
        <v>2.35</v>
      </c>
      <c r="AI358">
        <v>0.12</v>
      </c>
      <c r="AJ358">
        <v>2.3199999999999998</v>
      </c>
      <c r="AK358">
        <v>0.71</v>
      </c>
      <c r="AL358">
        <v>0.12</v>
      </c>
      <c r="AM358">
        <v>100</v>
      </c>
      <c r="AN358">
        <v>1.03</v>
      </c>
      <c r="AO358">
        <v>0.53</v>
      </c>
      <c r="AP358">
        <v>1.29</v>
      </c>
    </row>
    <row r="359" spans="1:42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 t="s">
        <v>675</v>
      </c>
      <c r="N359">
        <v>16.649999999999999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 t="s">
        <v>675</v>
      </c>
      <c r="AA359">
        <v>113</v>
      </c>
      <c r="AB359">
        <v>666</v>
      </c>
      <c r="AC359">
        <v>2240</v>
      </c>
      <c r="AD359">
        <v>65651</v>
      </c>
      <c r="AE359">
        <v>1069</v>
      </c>
      <c r="AF359">
        <v>0.25</v>
      </c>
      <c r="AG359">
        <v>1.44</v>
      </c>
      <c r="AH359">
        <v>4.24</v>
      </c>
      <c r="AI359">
        <v>0.14000000000000001</v>
      </c>
      <c r="AJ359">
        <v>9.7200000000000006</v>
      </c>
      <c r="AK359">
        <v>2.5299999999999998</v>
      </c>
      <c r="AL359">
        <v>0.56999999999999995</v>
      </c>
      <c r="AM359">
        <v>100</v>
      </c>
      <c r="AN359">
        <v>-0.69</v>
      </c>
      <c r="AO359">
        <v>0.05</v>
      </c>
      <c r="AP359">
        <v>1.22</v>
      </c>
    </row>
    <row r="360" spans="1:42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 t="s">
        <v>687</v>
      </c>
      <c r="M360">
        <v>30.016999999999999</v>
      </c>
      <c r="N360">
        <v>4.9000000000000004</v>
      </c>
      <c r="O360">
        <v>3.5290103809422844E-2</v>
      </c>
      <c r="P360">
        <v>2.8774339852023195E-2</v>
      </c>
      <c r="Q360">
        <v>3.6776158352711037E-2</v>
      </c>
      <c r="R360">
        <v>4.5019454654297214E-2</v>
      </c>
      <c r="S360">
        <v>2.4966660881798924E-2</v>
      </c>
      <c r="T360">
        <v>3.5290104328991767E-2</v>
      </c>
      <c r="U360">
        <v>0</v>
      </c>
      <c r="V360">
        <v>3</v>
      </c>
      <c r="W360">
        <v>3</v>
      </c>
      <c r="X360">
        <v>1.4412151372276227</v>
      </c>
      <c r="Y360">
        <v>0.8405517273948101</v>
      </c>
      <c r="Z360">
        <v>0.84055172799021105</v>
      </c>
      <c r="AA360">
        <v>300</v>
      </c>
      <c r="AB360">
        <v>649</v>
      </c>
      <c r="AC360">
        <v>2069</v>
      </c>
      <c r="AD360">
        <v>95968</v>
      </c>
      <c r="AE360">
        <v>1014</v>
      </c>
      <c r="AF360">
        <v>0.2</v>
      </c>
      <c r="AG360">
        <v>1.46</v>
      </c>
      <c r="AH360">
        <v>6.21</v>
      </c>
      <c r="AI360">
        <v>0.14000000000000001</v>
      </c>
      <c r="AJ360">
        <v>15.5</v>
      </c>
      <c r="AK360">
        <v>3.82</v>
      </c>
      <c r="AL360">
        <v>1.01</v>
      </c>
      <c r="AM360">
        <v>55</v>
      </c>
      <c r="AN360">
        <v>-0.64</v>
      </c>
      <c r="AO360">
        <v>0.05</v>
      </c>
      <c r="AP360">
        <v>0.69</v>
      </c>
    </row>
    <row r="361" spans="1:42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 t="s">
        <v>675</v>
      </c>
      <c r="N361">
        <v>5.98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 t="s">
        <v>675</v>
      </c>
      <c r="AA361">
        <v>33</v>
      </c>
      <c r="AB361">
        <v>512</v>
      </c>
      <c r="AC361">
        <v>2095</v>
      </c>
      <c r="AD361">
        <v>37871</v>
      </c>
      <c r="AE361">
        <v>424</v>
      </c>
      <c r="AF361">
        <v>0.3</v>
      </c>
      <c r="AG361">
        <v>1.52</v>
      </c>
      <c r="AH361">
        <v>1.81</v>
      </c>
      <c r="AI361">
        <v>0.12</v>
      </c>
      <c r="AJ361">
        <v>4.6900000000000004</v>
      </c>
      <c r="AK361">
        <v>1.84</v>
      </c>
      <c r="AL361">
        <v>0.26</v>
      </c>
      <c r="AM361">
        <v>100</v>
      </c>
      <c r="AN361">
        <v>0.33</v>
      </c>
      <c r="AO361">
        <v>0.34</v>
      </c>
      <c r="AP361">
        <v>0.78</v>
      </c>
    </row>
    <row r="362" spans="1:42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703</v>
      </c>
      <c r="L362" t="s">
        <v>692</v>
      </c>
      <c r="M362">
        <v>18.599</v>
      </c>
      <c r="N362">
        <v>0.72</v>
      </c>
      <c r="O362">
        <v>0</v>
      </c>
      <c r="P362">
        <v>1.0000000540840825E-2</v>
      </c>
      <c r="Q362">
        <v>0.01</v>
      </c>
      <c r="R362">
        <v>0</v>
      </c>
      <c r="S362">
        <v>0.01</v>
      </c>
      <c r="T362">
        <v>0</v>
      </c>
      <c r="U362">
        <v>0</v>
      </c>
      <c r="V362">
        <v>0</v>
      </c>
      <c r="W362">
        <v>0</v>
      </c>
      <c r="X362">
        <v>1.5441586749410681</v>
      </c>
      <c r="Y362">
        <v>1.5133679833000415</v>
      </c>
      <c r="Z362">
        <v>1.513367984759876</v>
      </c>
      <c r="AA362">
        <v>186</v>
      </c>
      <c r="AB362">
        <v>309</v>
      </c>
      <c r="AC362">
        <v>2177</v>
      </c>
      <c r="AD362">
        <v>78534</v>
      </c>
      <c r="AE362">
        <v>635</v>
      </c>
      <c r="AF362">
        <v>0.28999999999999998</v>
      </c>
      <c r="AG362">
        <v>1.53</v>
      </c>
      <c r="AH362">
        <v>4.91</v>
      </c>
      <c r="AI362">
        <v>0.2</v>
      </c>
      <c r="AJ362">
        <v>6.29</v>
      </c>
      <c r="AK362">
        <v>3.33</v>
      </c>
      <c r="AL362">
        <v>0.04</v>
      </c>
      <c r="AM362">
        <v>100</v>
      </c>
      <c r="AN362">
        <v>-0.34</v>
      </c>
      <c r="AO362">
        <v>0.04</v>
      </c>
      <c r="AP362">
        <v>-0.14000000000000001</v>
      </c>
    </row>
    <row r="363" spans="1:42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772</v>
      </c>
      <c r="L363" t="s">
        <v>693</v>
      </c>
      <c r="M363">
        <v>34.582999999999998</v>
      </c>
      <c r="N363">
        <v>47.35</v>
      </c>
      <c r="O363">
        <v>0</v>
      </c>
      <c r="P363">
        <v>9.9940818264103413E-3</v>
      </c>
      <c r="Q363">
        <v>9.9930548786322931E-3</v>
      </c>
      <c r="R363">
        <v>0</v>
      </c>
      <c r="S363">
        <v>9.9940817642620115E-3</v>
      </c>
      <c r="T363">
        <v>0</v>
      </c>
      <c r="U363">
        <v>0</v>
      </c>
      <c r="V363">
        <v>1</v>
      </c>
      <c r="W363">
        <v>1</v>
      </c>
      <c r="X363">
        <v>0.34992690116296632</v>
      </c>
      <c r="Y363">
        <v>0.78868510697417993</v>
      </c>
      <c r="Z363">
        <v>0.78868510675505021</v>
      </c>
      <c r="AA363">
        <v>346</v>
      </c>
      <c r="AB363">
        <v>652</v>
      </c>
      <c r="AC363">
        <v>2115</v>
      </c>
      <c r="AD363">
        <v>53922</v>
      </c>
      <c r="AE363">
        <v>717</v>
      </c>
      <c r="AF363">
        <v>0.28999999999999998</v>
      </c>
      <c r="AG363">
        <v>1.53</v>
      </c>
      <c r="AH363">
        <v>3.14</v>
      </c>
      <c r="AI363">
        <v>0.12</v>
      </c>
      <c r="AJ363">
        <v>3.93</v>
      </c>
      <c r="AK363">
        <v>3.33</v>
      </c>
      <c r="AL363">
        <v>0.11</v>
      </c>
      <c r="AM363">
        <v>100</v>
      </c>
      <c r="AN363">
        <v>-0.68</v>
      </c>
      <c r="AO363">
        <v>0.06</v>
      </c>
      <c r="AP363">
        <v>1.68</v>
      </c>
    </row>
    <row r="364" spans="1:42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 t="s">
        <v>669</v>
      </c>
      <c r="M364">
        <v>4.3369999999999997</v>
      </c>
      <c r="N364">
        <v>604.73</v>
      </c>
      <c r="O364">
        <v>2.6418216719506983E-2</v>
      </c>
      <c r="P364">
        <v>4.1438851420177968E-2</v>
      </c>
      <c r="Q364">
        <v>0.32529397693863782</v>
      </c>
      <c r="R364">
        <v>0.75220447807429025</v>
      </c>
      <c r="S364">
        <v>0.31336003960525138</v>
      </c>
      <c r="T364">
        <v>0.51916681314644841</v>
      </c>
      <c r="U364">
        <v>1</v>
      </c>
      <c r="V364">
        <v>11</v>
      </c>
      <c r="W364">
        <v>174</v>
      </c>
      <c r="X364">
        <v>10.610611460621435</v>
      </c>
      <c r="Y364">
        <v>7.8960759385234871</v>
      </c>
      <c r="Z364">
        <v>0.92121551696586113</v>
      </c>
      <c r="AA364">
        <v>43</v>
      </c>
      <c r="AB364">
        <v>1067</v>
      </c>
      <c r="AC364">
        <v>2205</v>
      </c>
      <c r="AD364">
        <v>40024</v>
      </c>
      <c r="AE364">
        <v>540</v>
      </c>
      <c r="AF364">
        <v>0.28000000000000003</v>
      </c>
      <c r="AG364">
        <v>1.51</v>
      </c>
      <c r="AH364">
        <v>6.31</v>
      </c>
      <c r="AI364">
        <v>0.1</v>
      </c>
      <c r="AJ364">
        <v>7.14</v>
      </c>
      <c r="AK364">
        <v>2.79</v>
      </c>
      <c r="AL364">
        <v>0.38</v>
      </c>
      <c r="AM364">
        <v>100</v>
      </c>
      <c r="AN364">
        <v>-0.49</v>
      </c>
      <c r="AO364">
        <v>0.11</v>
      </c>
      <c r="AP364">
        <v>2.78</v>
      </c>
    </row>
    <row r="365" spans="1:42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 t="s">
        <v>694</v>
      </c>
      <c r="M365">
        <v>1.9750000000000001</v>
      </c>
      <c r="N365">
        <v>15.98</v>
      </c>
      <c r="O365">
        <v>0.50868827527637428</v>
      </c>
      <c r="P365">
        <v>0.17309736868734299</v>
      </c>
      <c r="Q365">
        <v>0.75297404882367958</v>
      </c>
      <c r="R365">
        <v>0.99295869609908827</v>
      </c>
      <c r="S365">
        <v>0.19267156030594002</v>
      </c>
      <c r="T365">
        <v>0.54073910205046172</v>
      </c>
      <c r="U365">
        <v>5</v>
      </c>
      <c r="V365">
        <v>47</v>
      </c>
      <c r="W365">
        <v>47</v>
      </c>
      <c r="X365">
        <v>3.421099820194017</v>
      </c>
      <c r="Y365">
        <v>5.2865019273923393</v>
      </c>
      <c r="Z365">
        <v>4.9488274740811615</v>
      </c>
      <c r="AA365">
        <v>20</v>
      </c>
      <c r="AB365">
        <v>270</v>
      </c>
      <c r="AC365">
        <v>2126</v>
      </c>
      <c r="AD365">
        <v>41591</v>
      </c>
      <c r="AE365">
        <v>545</v>
      </c>
      <c r="AF365">
        <v>0.28999999999999998</v>
      </c>
      <c r="AG365">
        <v>1.48</v>
      </c>
      <c r="AH365">
        <v>4.6100000000000003</v>
      </c>
      <c r="AI365">
        <v>0.16</v>
      </c>
      <c r="AJ365">
        <v>8.67</v>
      </c>
      <c r="AK365">
        <v>1.21</v>
      </c>
      <c r="AL365">
        <v>0.39</v>
      </c>
      <c r="AM365">
        <v>30</v>
      </c>
      <c r="AN365">
        <v>-0.56000000000000005</v>
      </c>
      <c r="AO365">
        <v>0.04</v>
      </c>
      <c r="AP365">
        <v>1.2</v>
      </c>
    </row>
    <row r="366" spans="1:42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 t="s">
        <v>688</v>
      </c>
      <c r="M366">
        <v>8.7550000000000008</v>
      </c>
      <c r="N366">
        <v>9.9499999999999993</v>
      </c>
      <c r="O366">
        <v>0.54412060680749497</v>
      </c>
      <c r="P366">
        <v>0.12987989055263896</v>
      </c>
      <c r="Q366">
        <v>0.40153270271479929</v>
      </c>
      <c r="R366">
        <v>0.93244797818965242</v>
      </c>
      <c r="S366">
        <v>0.17864937749519244</v>
      </c>
      <c r="T366">
        <v>0.76651408637996488</v>
      </c>
      <c r="U366">
        <v>5</v>
      </c>
      <c r="V366">
        <v>23</v>
      </c>
      <c r="W366">
        <v>23</v>
      </c>
      <c r="X366">
        <v>11.444717208287814</v>
      </c>
      <c r="Y366">
        <v>7.7415979280410996</v>
      </c>
      <c r="Z366">
        <v>5.6273285625624538</v>
      </c>
      <c r="AA366">
        <v>88</v>
      </c>
      <c r="AB366">
        <v>704</v>
      </c>
      <c r="AC366">
        <v>2201</v>
      </c>
      <c r="AD366">
        <v>49478</v>
      </c>
      <c r="AE366">
        <v>618</v>
      </c>
      <c r="AF366">
        <v>0.25</v>
      </c>
      <c r="AG366">
        <v>1.48</v>
      </c>
      <c r="AH366">
        <v>2.69</v>
      </c>
      <c r="AI366">
        <v>0.15</v>
      </c>
      <c r="AJ366">
        <v>3.97</v>
      </c>
      <c r="AK366">
        <v>2.79</v>
      </c>
      <c r="AL366">
        <v>7.0000000000000007E-2</v>
      </c>
      <c r="AM366">
        <v>27</v>
      </c>
      <c r="AN366">
        <v>-0.04</v>
      </c>
      <c r="AO366">
        <v>0.19</v>
      </c>
      <c r="AP366">
        <v>1</v>
      </c>
    </row>
    <row r="367" spans="1:42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773</v>
      </c>
      <c r="L367" t="s">
        <v>695</v>
      </c>
      <c r="M367">
        <v>13.425000000000001</v>
      </c>
      <c r="N367">
        <v>7.15</v>
      </c>
      <c r="O367">
        <v>8.0105184075361657E-2</v>
      </c>
      <c r="P367">
        <v>4.6197830201820396E-2</v>
      </c>
      <c r="Q367">
        <v>0.18929016304353205</v>
      </c>
      <c r="R367">
        <v>0.39454197658964402</v>
      </c>
      <c r="S367">
        <v>4.9901903946055239E-2</v>
      </c>
      <c r="T367">
        <v>8.8284384652053002E-2</v>
      </c>
      <c r="U367">
        <v>7</v>
      </c>
      <c r="V367">
        <v>8</v>
      </c>
      <c r="W367">
        <v>8</v>
      </c>
      <c r="X367">
        <v>6.6924904356443777</v>
      </c>
      <c r="Y367">
        <v>1.5169069277533516</v>
      </c>
      <c r="Z367">
        <v>1.3763714936975899</v>
      </c>
      <c r="AA367">
        <v>134</v>
      </c>
      <c r="AB367">
        <v>298</v>
      </c>
      <c r="AC367">
        <v>2222</v>
      </c>
      <c r="AD367">
        <v>51362</v>
      </c>
      <c r="AE367">
        <v>527</v>
      </c>
      <c r="AF367">
        <v>0.22</v>
      </c>
      <c r="AG367">
        <v>1.44</v>
      </c>
      <c r="AH367">
        <v>11.22</v>
      </c>
      <c r="AI367">
        <v>0.1</v>
      </c>
      <c r="AJ367">
        <v>2.77</v>
      </c>
      <c r="AK367">
        <v>0.75</v>
      </c>
      <c r="AL367">
        <v>0.08</v>
      </c>
      <c r="AM367">
        <v>100</v>
      </c>
      <c r="AN367">
        <v>-0.89</v>
      </c>
      <c r="AO367">
        <v>0.04</v>
      </c>
      <c r="AP367">
        <v>0.85</v>
      </c>
    </row>
    <row r="368" spans="1:42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 t="s">
        <v>684</v>
      </c>
      <c r="M368">
        <v>1.2889999999999999</v>
      </c>
      <c r="N368">
        <v>408.14</v>
      </c>
      <c r="O368">
        <v>0.43031728320840745</v>
      </c>
      <c r="P368">
        <v>0.25251202104187115</v>
      </c>
      <c r="Q368">
        <v>0.23255204618413916</v>
      </c>
      <c r="R368">
        <v>0.35873528285402578</v>
      </c>
      <c r="S368">
        <v>0.6383118405714362</v>
      </c>
      <c r="T368">
        <v>0.94346076793398626</v>
      </c>
      <c r="U368">
        <v>2</v>
      </c>
      <c r="V368">
        <v>27</v>
      </c>
      <c r="W368">
        <v>433</v>
      </c>
      <c r="X368">
        <v>2.8485625717661591</v>
      </c>
      <c r="Y368">
        <v>14.267253482432391</v>
      </c>
      <c r="Z368">
        <v>6.8213180339366506</v>
      </c>
      <c r="AA368">
        <v>13</v>
      </c>
      <c r="AB368">
        <v>1143</v>
      </c>
      <c r="AC368">
        <v>2159</v>
      </c>
      <c r="AD368">
        <v>37685</v>
      </c>
      <c r="AE368">
        <v>670</v>
      </c>
      <c r="AF368">
        <v>0.3</v>
      </c>
      <c r="AG368">
        <v>1.49</v>
      </c>
      <c r="AH368">
        <v>3.88</v>
      </c>
      <c r="AI368">
        <v>0.13</v>
      </c>
      <c r="AJ368">
        <v>4.88</v>
      </c>
      <c r="AK368">
        <v>2.15</v>
      </c>
      <c r="AL368">
        <v>0.24</v>
      </c>
      <c r="AM368">
        <v>71</v>
      </c>
      <c r="AN368">
        <v>0.45</v>
      </c>
      <c r="AO368">
        <v>0.36</v>
      </c>
      <c r="AP368">
        <v>2.61</v>
      </c>
    </row>
    <row r="369" spans="1:42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685</v>
      </c>
      <c r="L369" t="s">
        <v>696</v>
      </c>
      <c r="M369">
        <v>23.922000000000001</v>
      </c>
      <c r="N369">
        <v>4.67</v>
      </c>
      <c r="O369">
        <v>1.6384818108124935E-2</v>
      </c>
      <c r="P369">
        <v>1.5196361519983203E-2</v>
      </c>
      <c r="Q369">
        <v>9.9784350585316473E-3</v>
      </c>
      <c r="R369">
        <v>0</v>
      </c>
      <c r="S369">
        <v>1.5196358465490721E-2</v>
      </c>
      <c r="T369">
        <v>1.6384816700351457E-2</v>
      </c>
      <c r="U369">
        <v>0</v>
      </c>
      <c r="V369">
        <v>1</v>
      </c>
      <c r="W369">
        <v>1</v>
      </c>
      <c r="X369">
        <v>2.9991295179849295</v>
      </c>
      <c r="Y369">
        <v>1.5090935667638872</v>
      </c>
      <c r="Z369">
        <v>1.5090935640326049</v>
      </c>
      <c r="AA369">
        <v>239</v>
      </c>
      <c r="AB369">
        <v>572</v>
      </c>
      <c r="AC369">
        <v>2131</v>
      </c>
      <c r="AD369">
        <v>72857</v>
      </c>
      <c r="AE369">
        <v>737</v>
      </c>
      <c r="AF369">
        <v>0.28999999999999998</v>
      </c>
      <c r="AG369">
        <v>1.53</v>
      </c>
      <c r="AH369">
        <v>3</v>
      </c>
      <c r="AI369">
        <v>0.12</v>
      </c>
      <c r="AJ369">
        <v>3.36</v>
      </c>
      <c r="AK369">
        <v>3.33</v>
      </c>
      <c r="AL369">
        <v>0.06</v>
      </c>
      <c r="AM369">
        <v>100</v>
      </c>
      <c r="AN369">
        <v>-0.68</v>
      </c>
      <c r="AO369">
        <v>0.06</v>
      </c>
      <c r="AP369">
        <v>0.67</v>
      </c>
    </row>
    <row r="370" spans="1:42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670</v>
      </c>
      <c r="L370" t="s">
        <v>697</v>
      </c>
      <c r="M370">
        <v>30.109000000000002</v>
      </c>
      <c r="N370">
        <v>32.72</v>
      </c>
      <c r="O370">
        <v>2.5123546528772142E-3</v>
      </c>
      <c r="P370">
        <v>1.2289799850867724E-2</v>
      </c>
      <c r="Q370">
        <v>9.9929924228870613E-3</v>
      </c>
      <c r="R370">
        <v>0</v>
      </c>
      <c r="S370">
        <v>1.2080721471034192E-2</v>
      </c>
      <c r="T370">
        <v>2.2529706399197157E-3</v>
      </c>
      <c r="U370">
        <v>0</v>
      </c>
      <c r="V370">
        <v>1</v>
      </c>
      <c r="W370">
        <v>2</v>
      </c>
      <c r="X370">
        <v>0</v>
      </c>
      <c r="Y370">
        <v>0.69761202751667517</v>
      </c>
      <c r="Z370">
        <v>0.39007116606345527</v>
      </c>
      <c r="AA370">
        <v>301</v>
      </c>
      <c r="AB370">
        <v>609</v>
      </c>
      <c r="AC370">
        <v>2155</v>
      </c>
      <c r="AD370">
        <v>58579</v>
      </c>
      <c r="AE370">
        <v>715</v>
      </c>
      <c r="AF370">
        <v>0.28999999999999998</v>
      </c>
      <c r="AG370">
        <v>1.53</v>
      </c>
      <c r="AH370">
        <v>3.73</v>
      </c>
      <c r="AI370">
        <v>0.09</v>
      </c>
      <c r="AJ370">
        <v>6.6</v>
      </c>
      <c r="AK370">
        <v>3.08</v>
      </c>
      <c r="AL370">
        <v>0.33</v>
      </c>
      <c r="AM370">
        <v>100</v>
      </c>
      <c r="AN370">
        <v>-0.72</v>
      </c>
      <c r="AO370">
        <v>0.05</v>
      </c>
      <c r="AP370">
        <v>1.51</v>
      </c>
    </row>
    <row r="371" spans="1:42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 t="s">
        <v>698</v>
      </c>
      <c r="M371">
        <v>7.0129999999999999</v>
      </c>
      <c r="N371">
        <v>36.92</v>
      </c>
      <c r="O371">
        <v>8.3484029537558221E-2</v>
      </c>
      <c r="P371">
        <v>4.2948312526660246E-2</v>
      </c>
      <c r="Q371">
        <v>0.32194684590571404</v>
      </c>
      <c r="R371">
        <v>0.66000318105891131</v>
      </c>
      <c r="S371">
        <v>9.2805097716320131E-2</v>
      </c>
      <c r="T371">
        <v>0.20964898187778258</v>
      </c>
      <c r="U371">
        <v>0</v>
      </c>
      <c r="V371">
        <v>8</v>
      </c>
      <c r="W371">
        <v>13</v>
      </c>
      <c r="X371">
        <v>10.092987413101696</v>
      </c>
      <c r="Y371">
        <v>4.25389610428814</v>
      </c>
      <c r="Z371">
        <v>2.3571631050148842</v>
      </c>
      <c r="AA371">
        <v>70</v>
      </c>
      <c r="AB371">
        <v>990</v>
      </c>
      <c r="AC371">
        <v>2213</v>
      </c>
      <c r="AD371">
        <v>44146</v>
      </c>
      <c r="AE371">
        <v>826</v>
      </c>
      <c r="AF371">
        <v>0.28999999999999998</v>
      </c>
      <c r="AG371">
        <v>1.53</v>
      </c>
      <c r="AH371">
        <v>4.32</v>
      </c>
      <c r="AI371">
        <v>0.13</v>
      </c>
      <c r="AJ371">
        <v>5.94</v>
      </c>
      <c r="AK371">
        <v>3.18</v>
      </c>
      <c r="AL371">
        <v>0.23</v>
      </c>
      <c r="AM371">
        <v>100</v>
      </c>
      <c r="AN371">
        <v>-0.42</v>
      </c>
      <c r="AO371">
        <v>0.1</v>
      </c>
      <c r="AP371">
        <v>1.57</v>
      </c>
    </row>
    <row r="372" spans="1:42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 t="s">
        <v>669</v>
      </c>
      <c r="M372">
        <v>27.029</v>
      </c>
      <c r="N372">
        <v>209.71</v>
      </c>
      <c r="O372">
        <v>0</v>
      </c>
      <c r="P372">
        <v>2.0064370452952424E-2</v>
      </c>
      <c r="Q372">
        <v>0.01</v>
      </c>
      <c r="R372">
        <v>0</v>
      </c>
      <c r="S372">
        <v>9.9951860061617253E-3</v>
      </c>
      <c r="T372">
        <v>0</v>
      </c>
      <c r="U372">
        <v>1</v>
      </c>
      <c r="V372">
        <v>3</v>
      </c>
      <c r="W372">
        <v>16</v>
      </c>
      <c r="X372">
        <v>0.76645177536491793</v>
      </c>
      <c r="Y372">
        <v>0.29280648050109287</v>
      </c>
      <c r="Z372">
        <v>0.19801261037937357</v>
      </c>
      <c r="AA372">
        <v>270</v>
      </c>
      <c r="AB372">
        <v>840</v>
      </c>
      <c r="AC372">
        <v>2185</v>
      </c>
      <c r="AD372">
        <v>61918</v>
      </c>
      <c r="AE372">
        <v>550</v>
      </c>
      <c r="AF372">
        <v>0.28000000000000003</v>
      </c>
      <c r="AG372">
        <v>1.53</v>
      </c>
      <c r="AH372">
        <v>4.28</v>
      </c>
      <c r="AI372">
        <v>0.04</v>
      </c>
      <c r="AJ372">
        <v>4.6500000000000004</v>
      </c>
      <c r="AK372">
        <v>3.4</v>
      </c>
      <c r="AL372">
        <v>0.17</v>
      </c>
      <c r="AM372">
        <v>100</v>
      </c>
      <c r="AN372">
        <v>-0.7</v>
      </c>
      <c r="AO372">
        <v>0.08</v>
      </c>
      <c r="AP372">
        <v>2.3199999999999998</v>
      </c>
    </row>
    <row r="373" spans="1:42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 t="s">
        <v>669</v>
      </c>
      <c r="M373">
        <v>3.2120000000000002</v>
      </c>
      <c r="N373">
        <v>627.12</v>
      </c>
      <c r="O373">
        <v>4.8493041837609781E-2</v>
      </c>
      <c r="P373">
        <v>5.3698440931456981E-2</v>
      </c>
      <c r="Q373">
        <v>0.49564188293284434</v>
      </c>
      <c r="R373">
        <v>0.77438913045920288</v>
      </c>
      <c r="S373">
        <v>0.48864540096487891</v>
      </c>
      <c r="T373">
        <v>0.78989526725773906</v>
      </c>
      <c r="U373">
        <v>2</v>
      </c>
      <c r="V373">
        <v>10</v>
      </c>
      <c r="W373">
        <v>215</v>
      </c>
      <c r="X373">
        <v>13.41427154913807</v>
      </c>
      <c r="Y373">
        <v>11.274943104068484</v>
      </c>
      <c r="Z373">
        <v>1.2189749191182571</v>
      </c>
      <c r="AA373">
        <v>32</v>
      </c>
      <c r="AB373">
        <v>1079</v>
      </c>
      <c r="AC373">
        <v>2197</v>
      </c>
      <c r="AD373">
        <v>38610</v>
      </c>
      <c r="AE373">
        <v>536</v>
      </c>
      <c r="AF373">
        <v>0.28000000000000003</v>
      </c>
      <c r="AG373">
        <v>1.51</v>
      </c>
      <c r="AH373">
        <v>6.44</v>
      </c>
      <c r="AI373">
        <v>0.1</v>
      </c>
      <c r="AJ373">
        <v>6.92</v>
      </c>
      <c r="AK373">
        <v>2.71</v>
      </c>
      <c r="AL373">
        <v>0.37</v>
      </c>
      <c r="AM373">
        <v>97</v>
      </c>
      <c r="AN373">
        <v>-0.45</v>
      </c>
      <c r="AO373">
        <v>0.12</v>
      </c>
      <c r="AP373">
        <v>2.8</v>
      </c>
    </row>
    <row r="374" spans="1:42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 t="s">
        <v>675</v>
      </c>
      <c r="N374">
        <v>3.5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 t="s">
        <v>675</v>
      </c>
      <c r="AA374">
        <v>194</v>
      </c>
      <c r="AB374">
        <v>448</v>
      </c>
      <c r="AC374">
        <v>2189</v>
      </c>
      <c r="AD374">
        <v>71320</v>
      </c>
      <c r="AE374">
        <v>1138</v>
      </c>
      <c r="AF374">
        <v>0.25</v>
      </c>
      <c r="AG374">
        <v>1.36</v>
      </c>
      <c r="AH374">
        <v>1.68</v>
      </c>
      <c r="AI374">
        <v>0.13</v>
      </c>
      <c r="AJ374">
        <v>3.25</v>
      </c>
      <c r="AK374">
        <v>2.02</v>
      </c>
      <c r="AL374">
        <v>1</v>
      </c>
      <c r="AM374">
        <v>100</v>
      </c>
      <c r="AN374">
        <v>-0.74</v>
      </c>
      <c r="AO374">
        <v>0.04</v>
      </c>
      <c r="AP374">
        <v>0.54</v>
      </c>
    </row>
    <row r="375" spans="1:42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772</v>
      </c>
      <c r="L375" t="s">
        <v>699</v>
      </c>
      <c r="M375">
        <v>31.152999999999999</v>
      </c>
      <c r="N375">
        <v>7.08</v>
      </c>
      <c r="O375">
        <v>2.9732558394761415E-3</v>
      </c>
      <c r="P375">
        <v>1.2704443799007207E-2</v>
      </c>
      <c r="Q375">
        <v>9.9952138030424114E-3</v>
      </c>
      <c r="R375">
        <v>0</v>
      </c>
      <c r="S375">
        <v>9.9353005267713498E-3</v>
      </c>
      <c r="T375">
        <v>0</v>
      </c>
      <c r="U375">
        <v>0</v>
      </c>
      <c r="V375">
        <v>4</v>
      </c>
      <c r="W375">
        <v>14</v>
      </c>
      <c r="X375">
        <v>0</v>
      </c>
      <c r="Y375">
        <v>0.63312852818994891</v>
      </c>
      <c r="Z375">
        <v>0.93487511485771579</v>
      </c>
      <c r="AA375">
        <v>312</v>
      </c>
      <c r="AB375">
        <v>712</v>
      </c>
      <c r="AC375">
        <v>2115</v>
      </c>
      <c r="AD375">
        <v>53922</v>
      </c>
      <c r="AE375">
        <v>670</v>
      </c>
      <c r="AF375">
        <v>0.28999999999999998</v>
      </c>
      <c r="AG375">
        <v>1.53</v>
      </c>
      <c r="AH375">
        <v>3.9</v>
      </c>
      <c r="AI375">
        <v>0.12</v>
      </c>
      <c r="AJ375">
        <v>7.63</v>
      </c>
      <c r="AK375">
        <v>3.33</v>
      </c>
      <c r="AL375">
        <v>0.38</v>
      </c>
      <c r="AM375">
        <v>100</v>
      </c>
      <c r="AN375">
        <v>-0.81</v>
      </c>
      <c r="AO375">
        <v>0.06</v>
      </c>
      <c r="AP375">
        <v>0.85</v>
      </c>
    </row>
    <row r="376" spans="1:42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670</v>
      </c>
      <c r="L376" t="s">
        <v>697</v>
      </c>
      <c r="M376">
        <v>42.898000000000003</v>
      </c>
      <c r="N376">
        <v>36.51</v>
      </c>
      <c r="O376">
        <v>4.6600885318845019E-4</v>
      </c>
      <c r="P376">
        <v>1.0353788352499447E-2</v>
      </c>
      <c r="Q376">
        <v>9.9822980717906139E-3</v>
      </c>
      <c r="R376">
        <v>0</v>
      </c>
      <c r="S376">
        <v>1.0358752614772621E-2</v>
      </c>
      <c r="T376">
        <v>4.7212946355281609E-4</v>
      </c>
      <c r="U376">
        <v>0</v>
      </c>
      <c r="V376">
        <v>0</v>
      </c>
      <c r="W376">
        <v>0</v>
      </c>
      <c r="X376">
        <v>0</v>
      </c>
      <c r="Y376">
        <v>0.16987653513553952</v>
      </c>
      <c r="Z376">
        <v>0.16767426667067192</v>
      </c>
      <c r="AA376">
        <v>429</v>
      </c>
      <c r="AB376">
        <v>496</v>
      </c>
      <c r="AC376">
        <v>2048</v>
      </c>
      <c r="AD376">
        <v>63864</v>
      </c>
      <c r="AE376">
        <v>732</v>
      </c>
      <c r="AF376">
        <v>0.28999999999999998</v>
      </c>
      <c r="AG376">
        <v>1.53</v>
      </c>
      <c r="AH376">
        <v>3.01</v>
      </c>
      <c r="AI376">
        <v>0.08</v>
      </c>
      <c r="AJ376">
        <v>3.37</v>
      </c>
      <c r="AK376">
        <v>3.33</v>
      </c>
      <c r="AL376">
        <v>0.06</v>
      </c>
      <c r="AM376">
        <v>100</v>
      </c>
      <c r="AN376">
        <v>-0.68</v>
      </c>
      <c r="AO376">
        <v>0.04</v>
      </c>
      <c r="AP376">
        <v>1.56</v>
      </c>
    </row>
    <row r="377" spans="1:42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698</v>
      </c>
      <c r="L377" t="s">
        <v>700</v>
      </c>
      <c r="M377">
        <v>20.138999999999999</v>
      </c>
      <c r="N377">
        <v>3.12</v>
      </c>
      <c r="O377">
        <v>0</v>
      </c>
      <c r="P377">
        <v>9.9997094047332806E-3</v>
      </c>
      <c r="Q377">
        <v>0.01</v>
      </c>
      <c r="R377">
        <v>0</v>
      </c>
      <c r="S377">
        <v>9.9997060040562386E-3</v>
      </c>
      <c r="T377">
        <v>0</v>
      </c>
      <c r="U377">
        <v>0</v>
      </c>
      <c r="V377">
        <v>0</v>
      </c>
      <c r="W377">
        <v>0</v>
      </c>
      <c r="X377">
        <v>0.31452493357967881</v>
      </c>
      <c r="Y377">
        <v>0.50370535197409994</v>
      </c>
      <c r="Z377">
        <v>0.50370535464947919</v>
      </c>
      <c r="AA377">
        <v>201</v>
      </c>
      <c r="AB377">
        <v>738</v>
      </c>
      <c r="AC377">
        <v>2156</v>
      </c>
      <c r="AD377">
        <v>67647</v>
      </c>
      <c r="AE377">
        <v>854</v>
      </c>
      <c r="AF377">
        <v>0.28999999999999998</v>
      </c>
      <c r="AG377">
        <v>1.53</v>
      </c>
      <c r="AH377">
        <v>4.0599999999999996</v>
      </c>
      <c r="AI377">
        <v>0.17</v>
      </c>
      <c r="AJ377">
        <v>4.99</v>
      </c>
      <c r="AK377">
        <v>3.33</v>
      </c>
      <c r="AL377">
        <v>0.05</v>
      </c>
      <c r="AM377">
        <v>100</v>
      </c>
      <c r="AN377">
        <v>-0.49</v>
      </c>
      <c r="AO377">
        <v>0.04</v>
      </c>
      <c r="AP377">
        <v>0.49</v>
      </c>
    </row>
    <row r="378" spans="1:42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772</v>
      </c>
      <c r="L378" t="s">
        <v>701</v>
      </c>
      <c r="M378">
        <v>38.951999999999998</v>
      </c>
      <c r="N378">
        <v>80.63</v>
      </c>
      <c r="O378">
        <v>0</v>
      </c>
      <c r="P378">
        <v>2.7067386948064265E-2</v>
      </c>
      <c r="Q378">
        <v>9.9705234488445382E-3</v>
      </c>
      <c r="R378">
        <v>0</v>
      </c>
      <c r="S378">
        <v>9.9954420148053776E-3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9.7041677536013865E-2</v>
      </c>
      <c r="AA378">
        <v>390</v>
      </c>
      <c r="AB378">
        <v>591</v>
      </c>
      <c r="AC378">
        <v>2204</v>
      </c>
      <c r="AD378">
        <v>47545</v>
      </c>
      <c r="AE378">
        <v>530</v>
      </c>
      <c r="AF378">
        <v>0.27</v>
      </c>
      <c r="AG378">
        <v>1.53</v>
      </c>
      <c r="AH378">
        <v>3</v>
      </c>
      <c r="AI378">
        <v>0.09</v>
      </c>
      <c r="AJ378">
        <v>3.36</v>
      </c>
      <c r="AK378">
        <v>3.46</v>
      </c>
      <c r="AL378">
        <v>0.06</v>
      </c>
      <c r="AM378">
        <v>100</v>
      </c>
      <c r="AN378">
        <v>-0.68</v>
      </c>
      <c r="AO378">
        <v>0.05</v>
      </c>
      <c r="AP378">
        <v>1.91</v>
      </c>
    </row>
    <row r="379" spans="1:42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 t="s">
        <v>684</v>
      </c>
      <c r="M379">
        <v>5.3730000000000002</v>
      </c>
      <c r="N379">
        <v>141.27000000000001</v>
      </c>
      <c r="O379">
        <v>0.19004991432589574</v>
      </c>
      <c r="P379">
        <v>9.8374632028096182E-2</v>
      </c>
      <c r="Q379">
        <v>0.48358457601982358</v>
      </c>
      <c r="R379">
        <v>0.60407364128167573</v>
      </c>
      <c r="S379">
        <v>0.43594355054919542</v>
      </c>
      <c r="T379">
        <v>0.81237356604644628</v>
      </c>
      <c r="U379">
        <v>2</v>
      </c>
      <c r="V379">
        <v>42</v>
      </c>
      <c r="W379">
        <v>169</v>
      </c>
      <c r="X379">
        <v>7.3754649328712185</v>
      </c>
      <c r="Y379">
        <v>11.334857525368008</v>
      </c>
      <c r="Z379">
        <v>3.3466560893286053</v>
      </c>
      <c r="AA379">
        <v>54</v>
      </c>
      <c r="AB379">
        <v>1102</v>
      </c>
      <c r="AC379">
        <v>2213</v>
      </c>
      <c r="AD379">
        <v>44146</v>
      </c>
      <c r="AE379">
        <v>735</v>
      </c>
      <c r="AF379">
        <v>0.3</v>
      </c>
      <c r="AG379">
        <v>1.51</v>
      </c>
      <c r="AH379">
        <v>4.78</v>
      </c>
      <c r="AI379">
        <v>0.14000000000000001</v>
      </c>
      <c r="AJ379">
        <v>5.83</v>
      </c>
      <c r="AK379">
        <v>2.7</v>
      </c>
      <c r="AL379">
        <v>0.26</v>
      </c>
      <c r="AM379">
        <v>98</v>
      </c>
      <c r="AN379">
        <v>-0.13</v>
      </c>
      <c r="AO379">
        <v>0.17</v>
      </c>
      <c r="AP379">
        <v>2.15</v>
      </c>
    </row>
    <row r="380" spans="1:42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 t="s">
        <v>687</v>
      </c>
      <c r="M380">
        <v>4.7640000000000002</v>
      </c>
      <c r="N380">
        <v>38.549999999999997</v>
      </c>
      <c r="O380">
        <v>0.39488151472033434</v>
      </c>
      <c r="P380">
        <v>0.20350394782764497</v>
      </c>
      <c r="Q380">
        <v>0.74791436724737914</v>
      </c>
      <c r="R380">
        <v>0.9930290016708937</v>
      </c>
      <c r="S380">
        <v>0.52492872845966598</v>
      </c>
      <c r="T380">
        <v>0.99710792426693018</v>
      </c>
      <c r="U380">
        <v>7</v>
      </c>
      <c r="V380">
        <v>14</v>
      </c>
      <c r="W380">
        <v>49</v>
      </c>
      <c r="X380">
        <v>19.178097427746572</v>
      </c>
      <c r="Y380">
        <v>14.308413346117277</v>
      </c>
      <c r="Z380">
        <v>5.8208436732356281</v>
      </c>
      <c r="AA380">
        <v>48</v>
      </c>
      <c r="AB380">
        <v>937</v>
      </c>
      <c r="AC380">
        <v>2185</v>
      </c>
      <c r="AD380">
        <v>39171</v>
      </c>
      <c r="AE380">
        <v>738</v>
      </c>
      <c r="AF380">
        <v>0.25</v>
      </c>
      <c r="AG380">
        <v>1.46</v>
      </c>
      <c r="AH380">
        <v>3.73</v>
      </c>
      <c r="AI380">
        <v>0.14000000000000001</v>
      </c>
      <c r="AJ380">
        <v>8.18</v>
      </c>
      <c r="AK380">
        <v>2.71</v>
      </c>
      <c r="AL380">
        <v>0.48</v>
      </c>
      <c r="AM380">
        <v>33</v>
      </c>
      <c r="AN380">
        <v>0.3</v>
      </c>
      <c r="AO380">
        <v>0.32</v>
      </c>
      <c r="AP380">
        <v>1.59</v>
      </c>
    </row>
    <row r="381" spans="1:42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685</v>
      </c>
      <c r="L381" t="s">
        <v>702</v>
      </c>
      <c r="M381">
        <v>57.612000000000002</v>
      </c>
      <c r="N381">
        <v>1.05</v>
      </c>
      <c r="O381">
        <v>2.3348778926962851E-2</v>
      </c>
      <c r="P381">
        <v>0.11890000265899836</v>
      </c>
      <c r="Q381">
        <v>2.1222187304534703E-2</v>
      </c>
      <c r="R381">
        <v>1.1555853691112871E-2</v>
      </c>
      <c r="S381">
        <v>3.406115429526313E-2</v>
      </c>
      <c r="T381">
        <v>2.334877879682485E-2</v>
      </c>
      <c r="U381">
        <v>0</v>
      </c>
      <c r="V381">
        <v>0</v>
      </c>
      <c r="W381">
        <v>0</v>
      </c>
      <c r="X381">
        <v>0.4475437997410841</v>
      </c>
      <c r="Y381">
        <v>1.1346289280499928</v>
      </c>
      <c r="Z381">
        <v>1.134628934374021</v>
      </c>
      <c r="AA381">
        <v>576</v>
      </c>
      <c r="AB381">
        <v>325</v>
      </c>
      <c r="AC381">
        <v>2022</v>
      </c>
      <c r="AD381">
        <v>113409</v>
      </c>
      <c r="AE381">
        <v>994</v>
      </c>
      <c r="AF381">
        <v>0.2</v>
      </c>
      <c r="AG381">
        <v>1.46</v>
      </c>
      <c r="AH381">
        <v>6.19</v>
      </c>
      <c r="AI381">
        <v>0.11</v>
      </c>
      <c r="AJ381">
        <v>17.02</v>
      </c>
      <c r="AK381">
        <v>3.82</v>
      </c>
      <c r="AL381">
        <v>1.19</v>
      </c>
      <c r="AM381">
        <v>100</v>
      </c>
      <c r="AN381">
        <v>-0.76</v>
      </c>
      <c r="AO381">
        <v>0.06</v>
      </c>
      <c r="AP381">
        <v>0.02</v>
      </c>
    </row>
    <row r="382" spans="1:42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 t="s">
        <v>675</v>
      </c>
      <c r="N382">
        <v>1.04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 t="s">
        <v>675</v>
      </c>
      <c r="AA382">
        <v>79</v>
      </c>
      <c r="AB382">
        <v>507</v>
      </c>
      <c r="AC382">
        <v>2125</v>
      </c>
      <c r="AD382">
        <v>42243</v>
      </c>
      <c r="AE382">
        <v>514</v>
      </c>
      <c r="AF382">
        <v>0.3</v>
      </c>
      <c r="AG382">
        <v>1.51</v>
      </c>
      <c r="AI382">
        <v>0.12</v>
      </c>
      <c r="AM382">
        <v>100</v>
      </c>
      <c r="AP382">
        <v>0.02</v>
      </c>
    </row>
    <row r="383" spans="1:42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 t="s">
        <v>703</v>
      </c>
      <c r="M383">
        <v>10.907999999999999</v>
      </c>
      <c r="N383">
        <v>39.25</v>
      </c>
      <c r="O383">
        <v>1.9905511384187551E-2</v>
      </c>
      <c r="P383">
        <v>2.6582298002249677E-2</v>
      </c>
      <c r="Q383">
        <v>5.6316028696734084E-2</v>
      </c>
      <c r="R383">
        <v>0.24064143266953666</v>
      </c>
      <c r="S383">
        <v>2.1429049326450206E-2</v>
      </c>
      <c r="T383">
        <v>4.6641719177431908E-2</v>
      </c>
      <c r="U383">
        <v>1</v>
      </c>
      <c r="V383">
        <v>19</v>
      </c>
      <c r="W383">
        <v>17</v>
      </c>
      <c r="X383">
        <v>2.4027300550393318</v>
      </c>
      <c r="Y383">
        <v>2.0018244971171542</v>
      </c>
      <c r="Z383">
        <v>1.166951596957339</v>
      </c>
      <c r="AA383">
        <v>109</v>
      </c>
      <c r="AB383">
        <v>1045</v>
      </c>
      <c r="AC383">
        <v>2229</v>
      </c>
      <c r="AD383">
        <v>52024</v>
      </c>
      <c r="AE383">
        <v>968</v>
      </c>
      <c r="AF383">
        <v>0.28999999999999998</v>
      </c>
      <c r="AG383">
        <v>1.53</v>
      </c>
      <c r="AH383">
        <v>5.76</v>
      </c>
      <c r="AI383">
        <v>0.15</v>
      </c>
      <c r="AJ383">
        <v>8.08</v>
      </c>
      <c r="AK383">
        <v>3.33</v>
      </c>
      <c r="AL383">
        <v>0.39</v>
      </c>
      <c r="AM383">
        <v>100</v>
      </c>
      <c r="AN383">
        <v>-0.52</v>
      </c>
      <c r="AO383">
        <v>0.04</v>
      </c>
      <c r="AP383">
        <v>1.59</v>
      </c>
    </row>
    <row r="384" spans="1:42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691</v>
      </c>
      <c r="L384" t="s">
        <v>704</v>
      </c>
      <c r="M384">
        <v>0.57099999999999995</v>
      </c>
      <c r="N384">
        <v>6.4</v>
      </c>
      <c r="O384">
        <v>0.17964662650704183</v>
      </c>
      <c r="P384">
        <v>0.10118666393985469</v>
      </c>
      <c r="Q384">
        <v>0.62507054403514883</v>
      </c>
      <c r="R384">
        <v>0.96487289690208056</v>
      </c>
      <c r="S384">
        <v>0.12033951649409456</v>
      </c>
      <c r="T384">
        <v>0.21830467646545179</v>
      </c>
      <c r="U384">
        <v>0</v>
      </c>
      <c r="V384">
        <v>15</v>
      </c>
      <c r="W384">
        <v>15</v>
      </c>
      <c r="X384">
        <v>3.4576926827955203</v>
      </c>
      <c r="Y384">
        <v>3.3300477721992885</v>
      </c>
      <c r="Z384">
        <v>3.1100518167174904</v>
      </c>
      <c r="AA384">
        <v>6</v>
      </c>
      <c r="AB384">
        <v>742</v>
      </c>
      <c r="AC384">
        <v>2126</v>
      </c>
      <c r="AD384">
        <v>36990</v>
      </c>
      <c r="AE384">
        <v>495</v>
      </c>
      <c r="AF384">
        <v>0.3</v>
      </c>
      <c r="AG384">
        <v>1.51</v>
      </c>
      <c r="AH384">
        <v>2.5</v>
      </c>
      <c r="AI384">
        <v>0.12</v>
      </c>
      <c r="AJ384">
        <v>6.55</v>
      </c>
      <c r="AK384">
        <v>1.39</v>
      </c>
      <c r="AL384">
        <v>0.37</v>
      </c>
      <c r="AM384">
        <v>100</v>
      </c>
      <c r="AN384">
        <v>-0.19</v>
      </c>
      <c r="AO384">
        <v>0.22</v>
      </c>
      <c r="AP384">
        <v>0.81</v>
      </c>
    </row>
    <row r="385" spans="1:42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685</v>
      </c>
      <c r="L385" t="s">
        <v>705</v>
      </c>
      <c r="M385">
        <v>35.984000000000002</v>
      </c>
      <c r="N385">
        <v>6.87</v>
      </c>
      <c r="O385">
        <v>0</v>
      </c>
      <c r="P385">
        <v>9.9998656864366525E-3</v>
      </c>
      <c r="Q385">
        <v>0.01</v>
      </c>
      <c r="R385">
        <v>0</v>
      </c>
      <c r="S385">
        <v>9.9998640487029902E-3</v>
      </c>
      <c r="T385">
        <v>0</v>
      </c>
      <c r="U385">
        <v>0</v>
      </c>
      <c r="V385">
        <v>8</v>
      </c>
      <c r="W385">
        <v>7</v>
      </c>
      <c r="X385">
        <v>0</v>
      </c>
      <c r="Y385">
        <v>2.0130344714812423</v>
      </c>
      <c r="Z385">
        <v>2.0130344686451611</v>
      </c>
      <c r="AA385">
        <v>360</v>
      </c>
      <c r="AB385">
        <v>701</v>
      </c>
      <c r="AC385">
        <v>2111</v>
      </c>
      <c r="AD385">
        <v>111095</v>
      </c>
      <c r="AE385">
        <v>1077</v>
      </c>
      <c r="AF385">
        <v>0.28999999999999998</v>
      </c>
      <c r="AG385">
        <v>1.53</v>
      </c>
      <c r="AH385">
        <v>5.2</v>
      </c>
      <c r="AI385">
        <v>0.12</v>
      </c>
      <c r="AJ385">
        <v>9.5500000000000007</v>
      </c>
      <c r="AK385">
        <v>3.33</v>
      </c>
      <c r="AL385">
        <v>0.7</v>
      </c>
      <c r="AM385">
        <v>100</v>
      </c>
      <c r="AN385">
        <v>-0.7</v>
      </c>
      <c r="AO385">
        <v>0.05</v>
      </c>
      <c r="AP385">
        <v>0.84</v>
      </c>
    </row>
    <row r="386" spans="1:42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772</v>
      </c>
      <c r="L386" t="s">
        <v>683</v>
      </c>
      <c r="M386">
        <v>36.927</v>
      </c>
      <c r="N386">
        <v>92.85</v>
      </c>
      <c r="O386">
        <v>0</v>
      </c>
      <c r="P386">
        <v>9.971131840333965E-3</v>
      </c>
      <c r="Q386">
        <v>0.01</v>
      </c>
      <c r="R386">
        <v>0</v>
      </c>
      <c r="S386">
        <v>9.9993628191478428E-3</v>
      </c>
      <c r="T386">
        <v>0</v>
      </c>
      <c r="U386">
        <v>0</v>
      </c>
      <c r="V386">
        <v>0</v>
      </c>
      <c r="W386">
        <v>10</v>
      </c>
      <c r="X386">
        <v>0</v>
      </c>
      <c r="Y386">
        <v>0.20861044555241642</v>
      </c>
      <c r="Z386">
        <v>0.22518173909913883</v>
      </c>
      <c r="AA386">
        <v>369</v>
      </c>
      <c r="AB386">
        <v>742</v>
      </c>
      <c r="AC386">
        <v>2198</v>
      </c>
      <c r="AD386">
        <v>55173</v>
      </c>
      <c r="AE386">
        <v>677</v>
      </c>
      <c r="AF386">
        <v>0.28000000000000003</v>
      </c>
      <c r="AG386">
        <v>1.53</v>
      </c>
      <c r="AH386">
        <v>3</v>
      </c>
      <c r="AI386">
        <v>0.11</v>
      </c>
      <c r="AJ386">
        <v>3.36</v>
      </c>
      <c r="AK386">
        <v>3.4</v>
      </c>
      <c r="AL386">
        <v>0.06</v>
      </c>
      <c r="AM386">
        <v>100</v>
      </c>
      <c r="AN386">
        <v>-0.68</v>
      </c>
      <c r="AO386">
        <v>0.05</v>
      </c>
      <c r="AP386">
        <v>1.97</v>
      </c>
    </row>
    <row r="387" spans="1:42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 t="s">
        <v>672</v>
      </c>
      <c r="M387">
        <v>9.1460000000000008</v>
      </c>
      <c r="N387">
        <v>49.22</v>
      </c>
      <c r="O387">
        <v>4.3320806379730882E-2</v>
      </c>
      <c r="P387">
        <v>2.7673433545093433E-2</v>
      </c>
      <c r="Q387">
        <v>0.35787529517598704</v>
      </c>
      <c r="R387">
        <v>0.70701343290351482</v>
      </c>
      <c r="S387">
        <v>4.7417634159280658E-2</v>
      </c>
      <c r="T387">
        <v>0.10689721883811976</v>
      </c>
      <c r="U387">
        <v>1</v>
      </c>
      <c r="V387">
        <v>8</v>
      </c>
      <c r="W387">
        <v>26</v>
      </c>
      <c r="X387">
        <v>9.3875493790408253</v>
      </c>
      <c r="Y387">
        <v>2.3679517841209807</v>
      </c>
      <c r="Z387">
        <v>1.4240062937160582</v>
      </c>
      <c r="AA387">
        <v>91</v>
      </c>
      <c r="AB387">
        <v>791</v>
      </c>
      <c r="AC387">
        <v>2193</v>
      </c>
      <c r="AD387">
        <v>42536</v>
      </c>
      <c r="AE387">
        <v>903</v>
      </c>
      <c r="AF387">
        <v>0.21</v>
      </c>
      <c r="AG387">
        <v>1.46</v>
      </c>
      <c r="AH387">
        <v>4.68</v>
      </c>
      <c r="AI387">
        <v>0.15</v>
      </c>
      <c r="AJ387">
        <v>9.6199999999999992</v>
      </c>
      <c r="AK387">
        <v>3.75</v>
      </c>
      <c r="AL387">
        <v>0.49</v>
      </c>
      <c r="AM387">
        <v>47</v>
      </c>
      <c r="AN387">
        <v>-0.49</v>
      </c>
      <c r="AO387">
        <v>7.0000000000000007E-2</v>
      </c>
      <c r="AP387">
        <v>1.69</v>
      </c>
    </row>
    <row r="388" spans="1:42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 t="s">
        <v>675</v>
      </c>
      <c r="N388">
        <v>7.43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 t="s">
        <v>675</v>
      </c>
      <c r="AA388">
        <v>7</v>
      </c>
      <c r="AB388">
        <v>788</v>
      </c>
      <c r="AC388">
        <v>2125</v>
      </c>
      <c r="AD388">
        <v>42243</v>
      </c>
      <c r="AE388">
        <v>493</v>
      </c>
      <c r="AF388">
        <v>0.3</v>
      </c>
      <c r="AG388">
        <v>1.52</v>
      </c>
      <c r="AH388">
        <v>1.61</v>
      </c>
      <c r="AI388">
        <v>0.12</v>
      </c>
      <c r="AJ388">
        <v>4.3899999999999997</v>
      </c>
      <c r="AK388">
        <v>1.51</v>
      </c>
      <c r="AL388">
        <v>0.2</v>
      </c>
      <c r="AM388">
        <v>100</v>
      </c>
      <c r="AN388">
        <v>-0.18</v>
      </c>
      <c r="AO388">
        <v>0.21</v>
      </c>
      <c r="AP388">
        <v>0.87</v>
      </c>
    </row>
    <row r="389" spans="1:42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 t="s">
        <v>669</v>
      </c>
      <c r="M389">
        <v>1.137</v>
      </c>
      <c r="N389">
        <v>825.77</v>
      </c>
      <c r="O389">
        <v>0.14763483160779187</v>
      </c>
      <c r="P389">
        <v>0.10400937068846015</v>
      </c>
      <c r="Q389">
        <v>0.8329826480396948</v>
      </c>
      <c r="R389">
        <v>0.91721607646970194</v>
      </c>
      <c r="S389">
        <v>0.64471862736753127</v>
      </c>
      <c r="T389">
        <v>0.90230336896834873</v>
      </c>
      <c r="U389">
        <v>5</v>
      </c>
      <c r="V389">
        <v>33</v>
      </c>
      <c r="W389">
        <v>420</v>
      </c>
      <c r="X389">
        <v>9.8243393638744347</v>
      </c>
      <c r="Y389">
        <v>12.334706611174386</v>
      </c>
      <c r="Z389">
        <v>2.4952830146293596</v>
      </c>
      <c r="AA389">
        <v>11</v>
      </c>
      <c r="AB389">
        <v>1099</v>
      </c>
      <c r="AC389">
        <v>2159</v>
      </c>
      <c r="AD389">
        <v>37685</v>
      </c>
      <c r="AE389">
        <v>544</v>
      </c>
      <c r="AF389">
        <v>0.28999999999999998</v>
      </c>
      <c r="AG389">
        <v>1.51</v>
      </c>
      <c r="AH389">
        <v>5.55</v>
      </c>
      <c r="AI389">
        <v>0.1</v>
      </c>
      <c r="AJ389">
        <v>6.45</v>
      </c>
      <c r="AK389">
        <v>2.4500000000000002</v>
      </c>
      <c r="AL389">
        <v>0.35</v>
      </c>
      <c r="AM389">
        <v>92</v>
      </c>
      <c r="AN389">
        <v>-0.19</v>
      </c>
      <c r="AO389">
        <v>0.19</v>
      </c>
      <c r="AP389">
        <v>2.92</v>
      </c>
    </row>
    <row r="390" spans="1:42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 t="s">
        <v>669</v>
      </c>
      <c r="M390">
        <v>4.9619999999999997</v>
      </c>
      <c r="N390">
        <v>601.03</v>
      </c>
      <c r="O390">
        <v>2.303251975609585E-2</v>
      </c>
      <c r="P390">
        <v>4.0038222086719651E-2</v>
      </c>
      <c r="Q390">
        <v>0.31331187162833268</v>
      </c>
      <c r="R390">
        <v>0.58317548881653369</v>
      </c>
      <c r="S390">
        <v>0.29920287352923486</v>
      </c>
      <c r="T390">
        <v>0.42864526643463213</v>
      </c>
      <c r="U390">
        <v>2</v>
      </c>
      <c r="V390">
        <v>12</v>
      </c>
      <c r="W390">
        <v>173</v>
      </c>
      <c r="X390">
        <v>9.9890932315089334</v>
      </c>
      <c r="Y390">
        <v>6.8285593468615069</v>
      </c>
      <c r="Z390">
        <v>0.87920967817186868</v>
      </c>
      <c r="AA390">
        <v>50</v>
      </c>
      <c r="AB390">
        <v>1061</v>
      </c>
      <c r="AC390">
        <v>2243</v>
      </c>
      <c r="AD390">
        <v>45641</v>
      </c>
      <c r="AE390">
        <v>541</v>
      </c>
      <c r="AF390">
        <v>0.28000000000000003</v>
      </c>
      <c r="AG390">
        <v>1.51</v>
      </c>
      <c r="AH390">
        <v>6.22</v>
      </c>
      <c r="AI390">
        <v>0.1</v>
      </c>
      <c r="AJ390">
        <v>7.18</v>
      </c>
      <c r="AK390">
        <v>2.77</v>
      </c>
      <c r="AL390">
        <v>0.39</v>
      </c>
      <c r="AM390">
        <v>100</v>
      </c>
      <c r="AN390">
        <v>-0.5</v>
      </c>
      <c r="AO390">
        <v>0.11</v>
      </c>
      <c r="AP390">
        <v>2.78</v>
      </c>
    </row>
    <row r="391" spans="1:42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 t="s">
        <v>675</v>
      </c>
      <c r="N391">
        <v>1.74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 t="s">
        <v>675</v>
      </c>
      <c r="AA391">
        <v>7</v>
      </c>
      <c r="AB391">
        <v>10</v>
      </c>
      <c r="AC391">
        <v>2067</v>
      </c>
      <c r="AD391">
        <v>37189</v>
      </c>
      <c r="AE391">
        <v>380</v>
      </c>
      <c r="AF391">
        <v>0.35</v>
      </c>
      <c r="AG391">
        <v>1.49</v>
      </c>
      <c r="AH391">
        <v>0.96</v>
      </c>
      <c r="AI391">
        <v>0.13</v>
      </c>
      <c r="AJ391">
        <v>1.52</v>
      </c>
      <c r="AK391">
        <v>0.51</v>
      </c>
      <c r="AL391">
        <v>0.11</v>
      </c>
      <c r="AM391">
        <v>66</v>
      </c>
      <c r="AN391">
        <v>2.11</v>
      </c>
      <c r="AO391">
        <v>0.85</v>
      </c>
      <c r="AP391">
        <v>0.24</v>
      </c>
    </row>
    <row r="392" spans="1:42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698</v>
      </c>
      <c r="L392" t="s">
        <v>706</v>
      </c>
      <c r="M392">
        <v>11.164</v>
      </c>
      <c r="N392">
        <v>3.16</v>
      </c>
      <c r="O392">
        <v>0.20553990223693647</v>
      </c>
      <c r="P392">
        <v>3.768594612719986E-2</v>
      </c>
      <c r="Q392">
        <v>4.6274832418473771E-2</v>
      </c>
      <c r="R392">
        <v>0.35121347146572168</v>
      </c>
      <c r="S392">
        <v>3.768594376168239E-2</v>
      </c>
      <c r="T392">
        <v>0.20553990523612065</v>
      </c>
      <c r="U392">
        <v>2</v>
      </c>
      <c r="V392">
        <v>3</v>
      </c>
      <c r="W392">
        <v>3</v>
      </c>
      <c r="X392">
        <v>5.051381533663549</v>
      </c>
      <c r="Y392">
        <v>4.4509719108388675</v>
      </c>
      <c r="Z392">
        <v>4.4509719142106112</v>
      </c>
      <c r="AA392">
        <v>112</v>
      </c>
      <c r="AB392">
        <v>645</v>
      </c>
      <c r="AC392">
        <v>2156</v>
      </c>
      <c r="AD392">
        <v>67647</v>
      </c>
      <c r="AE392">
        <v>600</v>
      </c>
      <c r="AF392">
        <v>0.28999999999999998</v>
      </c>
      <c r="AG392">
        <v>1.53</v>
      </c>
      <c r="AH392">
        <v>4.84</v>
      </c>
      <c r="AI392">
        <v>0.14000000000000001</v>
      </c>
      <c r="AJ392">
        <v>9.91</v>
      </c>
      <c r="AK392">
        <v>3.33</v>
      </c>
      <c r="AL392">
        <v>0.55000000000000004</v>
      </c>
      <c r="AM392">
        <v>100</v>
      </c>
      <c r="AN392">
        <v>-0.63</v>
      </c>
      <c r="AO392">
        <v>0.05</v>
      </c>
      <c r="AP392">
        <v>0.5</v>
      </c>
    </row>
    <row r="393" spans="1:42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 t="s">
        <v>690</v>
      </c>
      <c r="M393">
        <v>3.1720000000000002</v>
      </c>
      <c r="N393">
        <v>33.49</v>
      </c>
      <c r="O393">
        <v>0.78048470724146457</v>
      </c>
      <c r="P393">
        <v>0.39681082238462112</v>
      </c>
      <c r="Q393">
        <v>0.61157373048450703</v>
      </c>
      <c r="R393">
        <v>0.96915110896660295</v>
      </c>
      <c r="S393">
        <v>0.62880939509876932</v>
      </c>
      <c r="T393">
        <v>0.97199304566017752</v>
      </c>
      <c r="U393">
        <v>3</v>
      </c>
      <c r="V393">
        <v>20</v>
      </c>
      <c r="W393">
        <v>87</v>
      </c>
      <c r="X393">
        <v>12.34818197781582</v>
      </c>
      <c r="Y393">
        <v>12.36120600916902</v>
      </c>
      <c r="Z393">
        <v>9.8688737280463563</v>
      </c>
      <c r="AA393">
        <v>32</v>
      </c>
      <c r="AB393">
        <v>590</v>
      </c>
      <c r="AC393">
        <v>2185</v>
      </c>
      <c r="AD393">
        <v>39171</v>
      </c>
      <c r="AE393">
        <v>501</v>
      </c>
      <c r="AF393">
        <v>0.31</v>
      </c>
      <c r="AG393">
        <v>1.46</v>
      </c>
      <c r="AH393">
        <v>1.17</v>
      </c>
      <c r="AI393">
        <v>0.12</v>
      </c>
      <c r="AJ393">
        <v>2.16</v>
      </c>
      <c r="AK393">
        <v>1.33</v>
      </c>
      <c r="AL393">
        <v>0.1</v>
      </c>
      <c r="AM393">
        <v>0</v>
      </c>
      <c r="AN393">
        <v>1.1499999999999999</v>
      </c>
      <c r="AO393">
        <v>0.57999999999999996</v>
      </c>
      <c r="AP393">
        <v>1.52</v>
      </c>
    </row>
    <row r="394" spans="1:42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 t="s">
        <v>688</v>
      </c>
      <c r="M394">
        <v>12.273999999999999</v>
      </c>
      <c r="N394">
        <v>7.28</v>
      </c>
      <c r="O394">
        <v>0.38462870041318098</v>
      </c>
      <c r="P394">
        <v>7.2733810339630237E-2</v>
      </c>
      <c r="Q394">
        <v>0.18053156491998595</v>
      </c>
      <c r="R394">
        <v>0.97996606396050134</v>
      </c>
      <c r="S394">
        <v>7.2733809519544529E-2</v>
      </c>
      <c r="T394">
        <v>0.38462869941716832</v>
      </c>
      <c r="U394">
        <v>4</v>
      </c>
      <c r="V394">
        <v>14</v>
      </c>
      <c r="W394">
        <v>14</v>
      </c>
      <c r="X394">
        <v>11.243392118574027</v>
      </c>
      <c r="Y394">
        <v>4.1969489169814498</v>
      </c>
      <c r="Z394">
        <v>4.196948911464558</v>
      </c>
      <c r="AA394">
        <v>123</v>
      </c>
      <c r="AB394">
        <v>669</v>
      </c>
      <c r="AC394">
        <v>2201</v>
      </c>
      <c r="AD394">
        <v>49478</v>
      </c>
      <c r="AE394">
        <v>665</v>
      </c>
      <c r="AF394">
        <v>0.23</v>
      </c>
      <c r="AG394">
        <v>1.47</v>
      </c>
      <c r="AH394">
        <v>3.24</v>
      </c>
      <c r="AI394">
        <v>0.16</v>
      </c>
      <c r="AJ394">
        <v>4.22</v>
      </c>
      <c r="AK394">
        <v>3.17</v>
      </c>
      <c r="AL394">
        <v>0.06</v>
      </c>
      <c r="AM394">
        <v>36</v>
      </c>
      <c r="AN394">
        <v>0.14000000000000001</v>
      </c>
      <c r="AO394">
        <v>0.23</v>
      </c>
      <c r="AP394">
        <v>0.86</v>
      </c>
    </row>
    <row r="395" spans="1:42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670</v>
      </c>
      <c r="L395" t="s">
        <v>697</v>
      </c>
      <c r="M395">
        <v>47.656999999999996</v>
      </c>
      <c r="N395">
        <v>2.76</v>
      </c>
      <c r="O395">
        <v>0</v>
      </c>
      <c r="P395">
        <v>9.9728343171892556E-3</v>
      </c>
      <c r="Q395">
        <v>9.9670221079315065E-3</v>
      </c>
      <c r="R395">
        <v>0</v>
      </c>
      <c r="S395">
        <v>9.9728335637644019E-3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477</v>
      </c>
      <c r="AB395">
        <v>420</v>
      </c>
      <c r="AC395">
        <v>2058</v>
      </c>
      <c r="AD395">
        <v>58076</v>
      </c>
      <c r="AE395">
        <v>716</v>
      </c>
      <c r="AF395">
        <v>0.28999999999999998</v>
      </c>
      <c r="AG395">
        <v>1.53</v>
      </c>
      <c r="AH395">
        <v>3</v>
      </c>
      <c r="AI395">
        <v>0.1</v>
      </c>
      <c r="AJ395">
        <v>3.36</v>
      </c>
      <c r="AK395">
        <v>3.33</v>
      </c>
      <c r="AL395">
        <v>0.06</v>
      </c>
      <c r="AM395">
        <v>100</v>
      </c>
      <c r="AN395">
        <v>-0.68</v>
      </c>
      <c r="AO395">
        <v>0.05</v>
      </c>
      <c r="AP395">
        <v>0.44</v>
      </c>
    </row>
    <row r="396" spans="1:42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 t="s">
        <v>685</v>
      </c>
      <c r="M396">
        <v>21.513000000000002</v>
      </c>
      <c r="N396">
        <v>49.39</v>
      </c>
      <c r="O396">
        <v>7.167387175856503E-2</v>
      </c>
      <c r="P396">
        <v>4.8080018435715979E-2</v>
      </c>
      <c r="Q396">
        <v>0.18415621963450726</v>
      </c>
      <c r="R396">
        <v>0.41169897212724682</v>
      </c>
      <c r="S396">
        <v>5.8207654409931357E-2</v>
      </c>
      <c r="T396">
        <v>0.14749489656463324</v>
      </c>
      <c r="U396">
        <v>0</v>
      </c>
      <c r="V396">
        <v>5</v>
      </c>
      <c r="W396">
        <v>14</v>
      </c>
      <c r="X396">
        <v>10.837974066953803</v>
      </c>
      <c r="Y396">
        <v>3.4889531206773259</v>
      </c>
      <c r="Z396">
        <v>2.260130056538229</v>
      </c>
      <c r="AA396">
        <v>215</v>
      </c>
      <c r="AB396">
        <v>940</v>
      </c>
      <c r="AC396">
        <v>2110</v>
      </c>
      <c r="AD396">
        <v>100094</v>
      </c>
      <c r="AE396">
        <v>1041</v>
      </c>
      <c r="AF396">
        <v>0.26</v>
      </c>
      <c r="AG396">
        <v>1.51</v>
      </c>
      <c r="AH396">
        <v>8.1999999999999993</v>
      </c>
      <c r="AI396">
        <v>0.11</v>
      </c>
      <c r="AJ396">
        <v>9.2100000000000009</v>
      </c>
      <c r="AK396">
        <v>3.49</v>
      </c>
      <c r="AL396">
        <v>0.59</v>
      </c>
      <c r="AM396">
        <v>100</v>
      </c>
      <c r="AN396">
        <v>-0.78</v>
      </c>
      <c r="AO396">
        <v>0.04</v>
      </c>
      <c r="AP396">
        <v>1.69</v>
      </c>
    </row>
    <row r="397" spans="1:42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 t="s">
        <v>703</v>
      </c>
      <c r="M397">
        <v>6.915</v>
      </c>
      <c r="N397">
        <v>88.89</v>
      </c>
      <c r="O397">
        <v>0.14580523350856225</v>
      </c>
      <c r="P397">
        <v>7.2931932839789174E-2</v>
      </c>
      <c r="Q397">
        <v>0.28718976438658311</v>
      </c>
      <c r="R397">
        <v>0.58240737482991256</v>
      </c>
      <c r="S397">
        <v>0.29071011173706562</v>
      </c>
      <c r="T397">
        <v>0.68069414887632296</v>
      </c>
      <c r="U397">
        <v>0</v>
      </c>
      <c r="V397">
        <v>78</v>
      </c>
      <c r="W397">
        <v>121</v>
      </c>
      <c r="X397">
        <v>8.5240895207205263</v>
      </c>
      <c r="Y397">
        <v>7.9493011855421205</v>
      </c>
      <c r="Z397">
        <v>2.6347252322796852</v>
      </c>
      <c r="AA397">
        <v>69</v>
      </c>
      <c r="AB397">
        <v>1083</v>
      </c>
      <c r="AC397">
        <v>2213</v>
      </c>
      <c r="AD397">
        <v>44146</v>
      </c>
      <c r="AE397">
        <v>749</v>
      </c>
      <c r="AF397">
        <v>0.28999999999999998</v>
      </c>
      <c r="AG397">
        <v>1.52</v>
      </c>
      <c r="AH397">
        <v>5.49</v>
      </c>
      <c r="AI397">
        <v>0.14000000000000001</v>
      </c>
      <c r="AJ397">
        <v>6.1</v>
      </c>
      <c r="AK397">
        <v>2.73</v>
      </c>
      <c r="AL397">
        <v>0.27</v>
      </c>
      <c r="AM397">
        <v>100</v>
      </c>
      <c r="AN397">
        <v>-0.25</v>
      </c>
      <c r="AO397">
        <v>0.13</v>
      </c>
      <c r="AP397">
        <v>1.95</v>
      </c>
    </row>
    <row r="398" spans="1:42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 t="s">
        <v>675</v>
      </c>
      <c r="N398">
        <v>24.48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 t="s">
        <v>675</v>
      </c>
      <c r="AA398">
        <v>16</v>
      </c>
      <c r="AB398">
        <v>755</v>
      </c>
      <c r="AC398">
        <v>2095</v>
      </c>
      <c r="AD398">
        <v>37871</v>
      </c>
      <c r="AE398">
        <v>457</v>
      </c>
      <c r="AF398">
        <v>0.3</v>
      </c>
      <c r="AG398">
        <v>1.52</v>
      </c>
      <c r="AI398">
        <v>0.12</v>
      </c>
      <c r="AM398">
        <v>100</v>
      </c>
      <c r="AP398">
        <v>1.39</v>
      </c>
    </row>
    <row r="399" spans="1:42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 t="s">
        <v>690</v>
      </c>
      <c r="M399">
        <v>0.49199999999999999</v>
      </c>
      <c r="N399">
        <v>48.84</v>
      </c>
      <c r="O399">
        <v>0.83734372847163496</v>
      </c>
      <c r="P399">
        <v>0.4899097973289856</v>
      </c>
      <c r="Q399">
        <v>0.62162695643711974</v>
      </c>
      <c r="R399">
        <v>0.82649461068541286</v>
      </c>
      <c r="S399">
        <v>0.71381310291734024</v>
      </c>
      <c r="T399">
        <v>0.95751371701430943</v>
      </c>
      <c r="U399">
        <v>4</v>
      </c>
      <c r="V399">
        <v>23</v>
      </c>
      <c r="W399">
        <v>114</v>
      </c>
      <c r="X399">
        <v>17.599165032844866</v>
      </c>
      <c r="Y399">
        <v>11.876580971810043</v>
      </c>
      <c r="Z399">
        <v>10.529924863535518</v>
      </c>
      <c r="AA399">
        <v>5</v>
      </c>
      <c r="AB399">
        <v>616</v>
      </c>
      <c r="AC399">
        <v>2111</v>
      </c>
      <c r="AD399">
        <v>36497</v>
      </c>
      <c r="AE399">
        <v>470</v>
      </c>
      <c r="AF399">
        <v>0.32</v>
      </c>
      <c r="AG399">
        <v>1.46</v>
      </c>
      <c r="AH399">
        <v>1.1000000000000001</v>
      </c>
      <c r="AI399">
        <v>0.12</v>
      </c>
      <c r="AJ399">
        <v>1.96</v>
      </c>
      <c r="AK399">
        <v>1.0900000000000001</v>
      </c>
      <c r="AL399">
        <v>0.1</v>
      </c>
      <c r="AM399">
        <v>0</v>
      </c>
      <c r="AN399">
        <v>1.45</v>
      </c>
      <c r="AO399">
        <v>0.66</v>
      </c>
      <c r="AP399">
        <v>1.69</v>
      </c>
    </row>
    <row r="400" spans="1:42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 t="s">
        <v>675</v>
      </c>
      <c r="N400">
        <v>21.88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 t="s">
        <v>675</v>
      </c>
      <c r="AA400">
        <v>16</v>
      </c>
      <c r="AB400">
        <v>755</v>
      </c>
      <c r="AC400">
        <v>2095</v>
      </c>
      <c r="AD400">
        <v>37871</v>
      </c>
      <c r="AE400">
        <v>457</v>
      </c>
      <c r="AF400">
        <v>0.3</v>
      </c>
      <c r="AG400">
        <v>1.52</v>
      </c>
      <c r="AI400">
        <v>0.11</v>
      </c>
      <c r="AL400">
        <v>0.12</v>
      </c>
      <c r="AM400">
        <v>100</v>
      </c>
      <c r="AP400">
        <v>1.34</v>
      </c>
    </row>
    <row r="401" spans="1:42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 t="s">
        <v>669</v>
      </c>
      <c r="M401">
        <v>5.7450000000000001</v>
      </c>
      <c r="N401">
        <v>597.22</v>
      </c>
      <c r="O401">
        <v>1.9056789230302025E-2</v>
      </c>
      <c r="P401">
        <v>3.7670412953803606E-2</v>
      </c>
      <c r="Q401">
        <v>0.38759406801941287</v>
      </c>
      <c r="R401">
        <v>0.57149612915793369</v>
      </c>
      <c r="S401">
        <v>0.18924388084253771</v>
      </c>
      <c r="T401">
        <v>0.25308514628953976</v>
      </c>
      <c r="U401">
        <v>2</v>
      </c>
      <c r="V401">
        <v>18</v>
      </c>
      <c r="W401">
        <v>171</v>
      </c>
      <c r="X401">
        <v>7.1585158078640809</v>
      </c>
      <c r="Y401">
        <v>4.5493045525392519</v>
      </c>
      <c r="Z401">
        <v>0.82227154908780087</v>
      </c>
      <c r="AA401">
        <v>57</v>
      </c>
      <c r="AB401">
        <v>1053</v>
      </c>
      <c r="AC401">
        <v>2236</v>
      </c>
      <c r="AD401">
        <v>44677</v>
      </c>
      <c r="AE401">
        <v>541</v>
      </c>
      <c r="AF401">
        <v>0.28000000000000003</v>
      </c>
      <c r="AG401">
        <v>1.51</v>
      </c>
      <c r="AH401">
        <v>6.15</v>
      </c>
      <c r="AI401">
        <v>0.1</v>
      </c>
      <c r="AJ401">
        <v>7.22</v>
      </c>
      <c r="AK401">
        <v>2.81</v>
      </c>
      <c r="AL401">
        <v>0.39</v>
      </c>
      <c r="AM401">
        <v>100</v>
      </c>
      <c r="AN401">
        <v>-0.51</v>
      </c>
      <c r="AO401">
        <v>0.1</v>
      </c>
      <c r="AP401">
        <v>2.78</v>
      </c>
    </row>
    <row r="402" spans="1:42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 t="s">
        <v>675</v>
      </c>
      <c r="N402">
        <v>2.68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 t="s">
        <v>675</v>
      </c>
      <c r="AA402">
        <v>11</v>
      </c>
      <c r="AB402">
        <v>575</v>
      </c>
      <c r="AC402">
        <v>2087</v>
      </c>
      <c r="AD402">
        <v>36362</v>
      </c>
      <c r="AE402">
        <v>514</v>
      </c>
      <c r="AF402">
        <v>0.3</v>
      </c>
      <c r="AG402">
        <v>1.51</v>
      </c>
      <c r="AH402">
        <v>1.22</v>
      </c>
      <c r="AI402">
        <v>0.12</v>
      </c>
      <c r="AJ402">
        <v>3.57</v>
      </c>
      <c r="AK402">
        <v>1.58</v>
      </c>
      <c r="AL402">
        <v>0.09</v>
      </c>
      <c r="AM402">
        <v>100</v>
      </c>
      <c r="AN402">
        <v>-0.73</v>
      </c>
      <c r="AO402">
        <v>0.06</v>
      </c>
      <c r="AP402">
        <v>0.43</v>
      </c>
    </row>
    <row r="403" spans="1:42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 t="s">
        <v>670</v>
      </c>
      <c r="M403">
        <v>6.3760000000000003</v>
      </c>
      <c r="N403">
        <v>58.04</v>
      </c>
      <c r="O403">
        <v>8.0313149556103428E-2</v>
      </c>
      <c r="P403">
        <v>3.448710194478901E-2</v>
      </c>
      <c r="Q403">
        <v>0.44395404958645546</v>
      </c>
      <c r="R403">
        <v>0.90206239541078082</v>
      </c>
      <c r="S403">
        <v>0.14722411844287484</v>
      </c>
      <c r="T403">
        <v>0.44794002366701108</v>
      </c>
      <c r="U403">
        <v>10</v>
      </c>
      <c r="V403">
        <v>20</v>
      </c>
      <c r="W403">
        <v>22</v>
      </c>
      <c r="X403">
        <v>11.856645681846349</v>
      </c>
      <c r="Y403">
        <v>3.8226421897184584</v>
      </c>
      <c r="Z403">
        <v>0.95507356495074114</v>
      </c>
      <c r="AA403">
        <v>64</v>
      </c>
      <c r="AB403">
        <v>951</v>
      </c>
      <c r="AC403">
        <v>2175</v>
      </c>
      <c r="AD403">
        <v>39752</v>
      </c>
      <c r="AE403">
        <v>699</v>
      </c>
      <c r="AF403">
        <v>0.3</v>
      </c>
      <c r="AG403">
        <v>1.53</v>
      </c>
      <c r="AH403">
        <v>3.9</v>
      </c>
      <c r="AI403">
        <v>0.09</v>
      </c>
      <c r="AJ403">
        <v>7.65</v>
      </c>
      <c r="AK403">
        <v>2.96</v>
      </c>
      <c r="AL403">
        <v>0.41</v>
      </c>
      <c r="AM403">
        <v>100</v>
      </c>
      <c r="AN403">
        <v>-0.69</v>
      </c>
      <c r="AO403">
        <v>0.06</v>
      </c>
      <c r="AP403">
        <v>1.76</v>
      </c>
    </row>
    <row r="404" spans="1:42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 t="s">
        <v>685</v>
      </c>
      <c r="M404">
        <v>9.5649999999999995</v>
      </c>
      <c r="N404">
        <v>110.48</v>
      </c>
      <c r="O404">
        <v>0.11295533516153113</v>
      </c>
      <c r="P404">
        <v>6.0569252665949105E-2</v>
      </c>
      <c r="Q404">
        <v>0.68513758454441553</v>
      </c>
      <c r="R404">
        <v>0.95391150661687329</v>
      </c>
      <c r="S404">
        <v>0.12410596469689504</v>
      </c>
      <c r="T404">
        <v>0.26822821364725508</v>
      </c>
      <c r="U404">
        <v>7</v>
      </c>
      <c r="V404">
        <v>31</v>
      </c>
      <c r="W404">
        <v>72</v>
      </c>
      <c r="X404">
        <v>20.22913791944508</v>
      </c>
      <c r="Y404">
        <v>4.8188991749772612</v>
      </c>
      <c r="Z404">
        <v>2.9011704920944954</v>
      </c>
      <c r="AA404">
        <v>96</v>
      </c>
      <c r="AB404">
        <v>1057</v>
      </c>
      <c r="AC404">
        <v>2212</v>
      </c>
      <c r="AD404">
        <v>44561</v>
      </c>
      <c r="AE404">
        <v>927</v>
      </c>
      <c r="AF404">
        <v>0.25</v>
      </c>
      <c r="AG404">
        <v>1.5</v>
      </c>
      <c r="AH404">
        <v>5.83</v>
      </c>
      <c r="AI404">
        <v>0.13</v>
      </c>
      <c r="AJ404">
        <v>7.24</v>
      </c>
      <c r="AK404">
        <v>3.47</v>
      </c>
      <c r="AL404">
        <v>0.34</v>
      </c>
      <c r="AM404">
        <v>98</v>
      </c>
      <c r="AN404">
        <v>-0.64</v>
      </c>
      <c r="AO404">
        <v>0.06</v>
      </c>
      <c r="AP404">
        <v>2.04</v>
      </c>
    </row>
    <row r="405" spans="1:42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 t="s">
        <v>694</v>
      </c>
      <c r="M405">
        <v>0.59799999999999998</v>
      </c>
      <c r="N405">
        <v>27.13</v>
      </c>
      <c r="O405">
        <v>0.64955044933144201</v>
      </c>
      <c r="P405">
        <v>0.30036057789059445</v>
      </c>
      <c r="Q405">
        <v>0.5863116233340393</v>
      </c>
      <c r="R405">
        <v>0.96979999534340622</v>
      </c>
      <c r="S405">
        <v>0.4443248400339474</v>
      </c>
      <c r="T405">
        <v>0.73422603611790238</v>
      </c>
      <c r="U405">
        <v>5</v>
      </c>
      <c r="V405">
        <v>40</v>
      </c>
      <c r="W405">
        <v>62</v>
      </c>
      <c r="X405">
        <v>13.479341330129822</v>
      </c>
      <c r="Y405">
        <v>8.2418477262361822</v>
      </c>
      <c r="Z405">
        <v>6.9517596127320331</v>
      </c>
      <c r="AA405">
        <v>6</v>
      </c>
      <c r="AB405">
        <v>284</v>
      </c>
      <c r="AC405">
        <v>2126</v>
      </c>
      <c r="AD405">
        <v>41591</v>
      </c>
      <c r="AE405">
        <v>507</v>
      </c>
      <c r="AF405">
        <v>0.31</v>
      </c>
      <c r="AG405">
        <v>1.47</v>
      </c>
      <c r="AH405">
        <v>3.43</v>
      </c>
      <c r="AI405">
        <v>0.15</v>
      </c>
      <c r="AJ405">
        <v>6.21</v>
      </c>
      <c r="AK405">
        <v>0.96</v>
      </c>
      <c r="AL405">
        <v>0.33</v>
      </c>
      <c r="AM405">
        <v>18</v>
      </c>
      <c r="AN405">
        <v>0.09</v>
      </c>
      <c r="AO405">
        <v>0.24</v>
      </c>
      <c r="AP405">
        <v>1.43</v>
      </c>
    </row>
    <row r="406" spans="1:42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 t="s">
        <v>684</v>
      </c>
      <c r="M406">
        <v>2.085</v>
      </c>
      <c r="N406">
        <v>388.39</v>
      </c>
      <c r="O406">
        <v>0.40397682047604433</v>
      </c>
      <c r="P406">
        <v>0.2330944008308965</v>
      </c>
      <c r="Q406">
        <v>0.72325267851229502</v>
      </c>
      <c r="R406">
        <v>0.90492592663967386</v>
      </c>
      <c r="S406">
        <v>0.65372785312593229</v>
      </c>
      <c r="T406">
        <v>0.96347256940491477</v>
      </c>
      <c r="U406">
        <v>6</v>
      </c>
      <c r="V406">
        <v>49</v>
      </c>
      <c r="W406">
        <v>423</v>
      </c>
      <c r="X406">
        <v>15.763864285154785</v>
      </c>
      <c r="Y406">
        <v>14.943209264617151</v>
      </c>
      <c r="Z406">
        <v>6.4700609061498984</v>
      </c>
      <c r="AA406">
        <v>21</v>
      </c>
      <c r="AB406">
        <v>1135</v>
      </c>
      <c r="AC406">
        <v>2179</v>
      </c>
      <c r="AD406">
        <v>37923</v>
      </c>
      <c r="AE406">
        <v>690</v>
      </c>
      <c r="AF406">
        <v>0.3</v>
      </c>
      <c r="AG406">
        <v>1.49</v>
      </c>
      <c r="AH406">
        <v>4.0599999999999996</v>
      </c>
      <c r="AI406">
        <v>0.13</v>
      </c>
      <c r="AJ406">
        <v>5.0599999999999996</v>
      </c>
      <c r="AK406">
        <v>2.2200000000000002</v>
      </c>
      <c r="AL406">
        <v>0.25</v>
      </c>
      <c r="AM406">
        <v>75</v>
      </c>
      <c r="AN406">
        <v>0.36</v>
      </c>
      <c r="AO406">
        <v>0.33</v>
      </c>
      <c r="AP406">
        <v>2.59</v>
      </c>
    </row>
    <row r="407" spans="1:42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 t="s">
        <v>670</v>
      </c>
      <c r="M407">
        <v>20.582999999999998</v>
      </c>
      <c r="N407">
        <v>50.58</v>
      </c>
      <c r="O407">
        <v>1.8842835354142266E-2</v>
      </c>
      <c r="P407">
        <v>1.456765974136464E-2</v>
      </c>
      <c r="Q407">
        <v>9.0133417108972116E-2</v>
      </c>
      <c r="R407">
        <v>0.42175482223886646</v>
      </c>
      <c r="S407">
        <v>1.7273352085683803E-2</v>
      </c>
      <c r="T407">
        <v>3.91605717557073E-2</v>
      </c>
      <c r="U407">
        <v>0</v>
      </c>
      <c r="V407">
        <v>1</v>
      </c>
      <c r="W407">
        <v>3</v>
      </c>
      <c r="X407">
        <v>1.2942899416107607</v>
      </c>
      <c r="Y407">
        <v>0.51811001988822769</v>
      </c>
      <c r="Z407">
        <v>0.43096217644359536</v>
      </c>
      <c r="AA407">
        <v>206</v>
      </c>
      <c r="AB407">
        <v>803</v>
      </c>
      <c r="AC407">
        <v>2039</v>
      </c>
      <c r="AD407">
        <v>62473</v>
      </c>
      <c r="AE407">
        <v>717</v>
      </c>
      <c r="AF407">
        <v>0.28999999999999998</v>
      </c>
      <c r="AG407">
        <v>1.53</v>
      </c>
      <c r="AH407">
        <v>3.99</v>
      </c>
      <c r="AI407">
        <v>0.08</v>
      </c>
      <c r="AJ407">
        <v>7.73</v>
      </c>
      <c r="AK407">
        <v>3.04</v>
      </c>
      <c r="AL407">
        <v>0.42</v>
      </c>
      <c r="AM407">
        <v>100</v>
      </c>
      <c r="AN407">
        <v>-0.72</v>
      </c>
      <c r="AO407">
        <v>0.04</v>
      </c>
      <c r="AP407">
        <v>1.7</v>
      </c>
    </row>
    <row r="408" spans="1:42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691</v>
      </c>
      <c r="L408" t="s">
        <v>707</v>
      </c>
      <c r="M408">
        <v>4.4340000000000002</v>
      </c>
      <c r="N408">
        <v>8.3800000000000008</v>
      </c>
      <c r="O408">
        <v>2.7900038332131182E-2</v>
      </c>
      <c r="P408">
        <v>1.6481266224216234E-2</v>
      </c>
      <c r="Q408">
        <v>1.4671734159879031E-2</v>
      </c>
      <c r="R408">
        <v>5.5572053069744814E-3</v>
      </c>
      <c r="S408">
        <v>1.6481264701991415E-2</v>
      </c>
      <c r="T408">
        <v>2.7900037717539038E-2</v>
      </c>
      <c r="U408">
        <v>0</v>
      </c>
      <c r="V408">
        <v>3</v>
      </c>
      <c r="W408">
        <v>3</v>
      </c>
      <c r="X408">
        <v>1.6328116799148995</v>
      </c>
      <c r="Y408">
        <v>2.1778969301078051</v>
      </c>
      <c r="Z408">
        <v>2.1778969216815214</v>
      </c>
      <c r="AA408">
        <v>44</v>
      </c>
      <c r="AB408">
        <v>538</v>
      </c>
      <c r="AC408">
        <v>2149</v>
      </c>
      <c r="AD408">
        <v>52302</v>
      </c>
      <c r="AE408">
        <v>542</v>
      </c>
      <c r="AF408">
        <v>0.3</v>
      </c>
      <c r="AG408">
        <v>1.52</v>
      </c>
      <c r="AH408">
        <v>3.56</v>
      </c>
      <c r="AI408">
        <v>0.11</v>
      </c>
      <c r="AJ408">
        <v>9.9600000000000009</v>
      </c>
      <c r="AK408">
        <v>1.87</v>
      </c>
      <c r="AL408">
        <v>0.62</v>
      </c>
      <c r="AM408">
        <v>100</v>
      </c>
      <c r="AN408">
        <v>-0.79</v>
      </c>
      <c r="AO408">
        <v>0.05</v>
      </c>
      <c r="AP408">
        <v>0.92</v>
      </c>
    </row>
    <row r="409" spans="1:42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 t="s">
        <v>675</v>
      </c>
      <c r="N409">
        <v>28.67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 t="s">
        <v>675</v>
      </c>
      <c r="AA409">
        <v>97</v>
      </c>
      <c r="AB409">
        <v>635</v>
      </c>
      <c r="AC409">
        <v>2240</v>
      </c>
      <c r="AD409">
        <v>65651</v>
      </c>
      <c r="AE409">
        <v>1016</v>
      </c>
      <c r="AF409">
        <v>0.26</v>
      </c>
      <c r="AG409">
        <v>1.38</v>
      </c>
      <c r="AH409">
        <v>2.2599999999999998</v>
      </c>
      <c r="AI409">
        <v>0.13</v>
      </c>
      <c r="AJ409">
        <v>5.0599999999999996</v>
      </c>
      <c r="AK409">
        <v>1.91</v>
      </c>
      <c r="AL409">
        <v>0.77</v>
      </c>
      <c r="AM409">
        <v>100</v>
      </c>
      <c r="AN409">
        <v>-0.73</v>
      </c>
      <c r="AO409">
        <v>0.04</v>
      </c>
      <c r="AP409">
        <v>1.46</v>
      </c>
    </row>
    <row r="410" spans="1:42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 t="s">
        <v>675</v>
      </c>
      <c r="N410">
        <v>2.6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 t="s">
        <v>675</v>
      </c>
      <c r="AA410">
        <v>16</v>
      </c>
      <c r="AB410">
        <v>181</v>
      </c>
      <c r="AC410">
        <v>2067</v>
      </c>
      <c r="AD410">
        <v>37189</v>
      </c>
      <c r="AE410">
        <v>393</v>
      </c>
      <c r="AF410">
        <v>0.37</v>
      </c>
      <c r="AG410">
        <v>1.48</v>
      </c>
      <c r="AH410">
        <v>1.06</v>
      </c>
      <c r="AI410">
        <v>0.12</v>
      </c>
      <c r="AJ410">
        <v>1.82</v>
      </c>
      <c r="AK410">
        <v>0.48</v>
      </c>
      <c r="AL410">
        <v>0.13</v>
      </c>
      <c r="AM410">
        <v>100</v>
      </c>
      <c r="AN410">
        <v>2.0499999999999998</v>
      </c>
      <c r="AO410">
        <v>0.82</v>
      </c>
      <c r="AP410">
        <v>0.41</v>
      </c>
    </row>
    <row r="411" spans="1:42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 t="s">
        <v>708</v>
      </c>
      <c r="M411">
        <v>6.9009999999999998</v>
      </c>
      <c r="N411">
        <v>16.55</v>
      </c>
      <c r="O411">
        <v>0.28618161565988703</v>
      </c>
      <c r="P411">
        <v>7.8532464458757278E-2</v>
      </c>
      <c r="Q411">
        <v>0.2815316506992403</v>
      </c>
      <c r="R411">
        <v>0.75687645720492847</v>
      </c>
      <c r="S411">
        <v>0.12039762910956892</v>
      </c>
      <c r="T411">
        <v>0.4641998449164097</v>
      </c>
      <c r="U411">
        <v>8</v>
      </c>
      <c r="V411">
        <v>15</v>
      </c>
      <c r="W411">
        <v>15</v>
      </c>
      <c r="X411">
        <v>9.900856379765866</v>
      </c>
      <c r="Y411">
        <v>4.3552503361454074</v>
      </c>
      <c r="Z411">
        <v>3.1221920584404597</v>
      </c>
      <c r="AA411">
        <v>69</v>
      </c>
      <c r="AB411">
        <v>785</v>
      </c>
      <c r="AC411">
        <v>2181</v>
      </c>
      <c r="AD411">
        <v>50210</v>
      </c>
      <c r="AE411">
        <v>838</v>
      </c>
      <c r="AF411">
        <v>0.23</v>
      </c>
      <c r="AG411">
        <v>1.46</v>
      </c>
      <c r="AH411">
        <v>4.6399999999999997</v>
      </c>
      <c r="AI411">
        <v>0.2</v>
      </c>
      <c r="AJ411">
        <v>5.95</v>
      </c>
      <c r="AK411">
        <v>2.85</v>
      </c>
      <c r="AL411">
        <v>0.04</v>
      </c>
      <c r="AM411">
        <v>67</v>
      </c>
      <c r="AN411">
        <v>-0.35</v>
      </c>
      <c r="AO411">
        <v>0.05</v>
      </c>
      <c r="AP411">
        <v>1.22</v>
      </c>
    </row>
    <row r="412" spans="1:42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773</v>
      </c>
      <c r="L412" t="s">
        <v>709</v>
      </c>
      <c r="M412">
        <v>5.9370000000000003</v>
      </c>
      <c r="N412">
        <v>40.369999999999997</v>
      </c>
      <c r="O412">
        <v>0.30474797999767544</v>
      </c>
      <c r="P412">
        <v>0.15688111448496267</v>
      </c>
      <c r="Q412">
        <v>0.49573324532771512</v>
      </c>
      <c r="R412">
        <v>0.97650518113388707</v>
      </c>
      <c r="S412">
        <v>0.30872156419692381</v>
      </c>
      <c r="T412">
        <v>0.62543711284979064</v>
      </c>
      <c r="U412">
        <v>4</v>
      </c>
      <c r="V412">
        <v>25</v>
      </c>
      <c r="W412">
        <v>52</v>
      </c>
      <c r="X412">
        <v>16.086012488612258</v>
      </c>
      <c r="Y412">
        <v>8.3059143216263198</v>
      </c>
      <c r="Z412">
        <v>4.4878564037330557</v>
      </c>
      <c r="AA412">
        <v>59</v>
      </c>
      <c r="AB412">
        <v>703</v>
      </c>
      <c r="AC412">
        <v>2214</v>
      </c>
      <c r="AD412">
        <v>41222</v>
      </c>
      <c r="AE412">
        <v>562</v>
      </c>
      <c r="AF412">
        <v>0.28999999999999998</v>
      </c>
      <c r="AG412">
        <v>1.49</v>
      </c>
      <c r="AH412">
        <v>4.09</v>
      </c>
      <c r="AI412">
        <v>0.12</v>
      </c>
      <c r="AJ412">
        <v>3.71</v>
      </c>
      <c r="AK412">
        <v>1.84</v>
      </c>
      <c r="AL412">
        <v>0.1</v>
      </c>
      <c r="AM412">
        <v>100</v>
      </c>
      <c r="AN412">
        <v>-7.0000000000000007E-2</v>
      </c>
      <c r="AO412">
        <v>0.3</v>
      </c>
      <c r="AP412">
        <v>1.61</v>
      </c>
    </row>
    <row r="413" spans="1:42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 t="s">
        <v>688</v>
      </c>
      <c r="M413">
        <v>10.189</v>
      </c>
      <c r="N413">
        <v>9.23</v>
      </c>
      <c r="O413">
        <v>0.51277632844196297</v>
      </c>
      <c r="P413">
        <v>0.10763695122494797</v>
      </c>
      <c r="Q413">
        <v>0.33544214695307129</v>
      </c>
      <c r="R413">
        <v>0.97688381431124804</v>
      </c>
      <c r="S413">
        <v>0.12686492741703956</v>
      </c>
      <c r="T413">
        <v>0.6167864504673497</v>
      </c>
      <c r="U413">
        <v>4</v>
      </c>
      <c r="V413">
        <v>21</v>
      </c>
      <c r="W413">
        <v>21</v>
      </c>
      <c r="X413">
        <v>9.192022658980683</v>
      </c>
      <c r="Y413">
        <v>6.0074871818980782</v>
      </c>
      <c r="Z413">
        <v>5.1247533961480016</v>
      </c>
      <c r="AA413">
        <v>102</v>
      </c>
      <c r="AB413">
        <v>695</v>
      </c>
      <c r="AC413">
        <v>2201</v>
      </c>
      <c r="AD413">
        <v>49478</v>
      </c>
      <c r="AE413">
        <v>629</v>
      </c>
      <c r="AF413">
        <v>0.24</v>
      </c>
      <c r="AG413">
        <v>1.48</v>
      </c>
      <c r="AH413">
        <v>2.8</v>
      </c>
      <c r="AI413">
        <v>0.15</v>
      </c>
      <c r="AJ413">
        <v>4.0199999999999996</v>
      </c>
      <c r="AK413">
        <v>2.8</v>
      </c>
      <c r="AL413">
        <v>7.0000000000000007E-2</v>
      </c>
      <c r="AM413">
        <v>29</v>
      </c>
      <c r="AN413">
        <v>-0.04</v>
      </c>
      <c r="AO413">
        <v>0.19</v>
      </c>
      <c r="AP413">
        <v>0.97</v>
      </c>
    </row>
    <row r="414" spans="1:42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773</v>
      </c>
      <c r="L414" t="s">
        <v>710</v>
      </c>
      <c r="M414">
        <v>3.0059999999999998</v>
      </c>
      <c r="N414">
        <v>92.49</v>
      </c>
      <c r="O414">
        <v>0.47069701883200871</v>
      </c>
      <c r="P414">
        <v>0.23598305773387282</v>
      </c>
      <c r="Q414">
        <v>0.62437930788007923</v>
      </c>
      <c r="R414">
        <v>0.9617490793913569</v>
      </c>
      <c r="S414">
        <v>0.43646560952120445</v>
      </c>
      <c r="T414">
        <v>0.85386727610219049</v>
      </c>
      <c r="U414">
        <v>7</v>
      </c>
      <c r="V414">
        <v>49</v>
      </c>
      <c r="W414">
        <v>124</v>
      </c>
      <c r="X414">
        <v>19.341919456315932</v>
      </c>
      <c r="Y414">
        <v>11.991212057648619</v>
      </c>
      <c r="Z414">
        <v>6.81411130437289</v>
      </c>
      <c r="AA414">
        <v>30</v>
      </c>
      <c r="AB414">
        <v>734</v>
      </c>
      <c r="AC414">
        <v>2197</v>
      </c>
      <c r="AD414">
        <v>38610</v>
      </c>
      <c r="AE414">
        <v>527</v>
      </c>
      <c r="AF414">
        <v>0.31</v>
      </c>
      <c r="AG414">
        <v>1.49</v>
      </c>
      <c r="AH414">
        <v>3.45</v>
      </c>
      <c r="AI414">
        <v>0.12</v>
      </c>
      <c r="AJ414">
        <v>5.49</v>
      </c>
      <c r="AK414">
        <v>1.52</v>
      </c>
      <c r="AL414">
        <v>0.3</v>
      </c>
      <c r="AM414">
        <v>90</v>
      </c>
      <c r="AN414">
        <v>0.44</v>
      </c>
      <c r="AO414">
        <v>0.41</v>
      </c>
      <c r="AP414">
        <v>1.97</v>
      </c>
    </row>
    <row r="415" spans="1:42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 t="s">
        <v>675</v>
      </c>
      <c r="N415">
        <v>22.56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 t="s">
        <v>675</v>
      </c>
      <c r="AA415">
        <v>116</v>
      </c>
      <c r="AB415">
        <v>618</v>
      </c>
      <c r="AC415">
        <v>2240</v>
      </c>
      <c r="AD415">
        <v>65651</v>
      </c>
      <c r="AE415">
        <v>1173</v>
      </c>
      <c r="AF415">
        <v>0.25</v>
      </c>
      <c r="AG415">
        <v>1.36</v>
      </c>
      <c r="AH415">
        <v>2.27</v>
      </c>
      <c r="AI415">
        <v>0.13</v>
      </c>
      <c r="AJ415">
        <v>5.25</v>
      </c>
      <c r="AK415">
        <v>2.23</v>
      </c>
      <c r="AL415">
        <v>0.95</v>
      </c>
      <c r="AM415">
        <v>100</v>
      </c>
      <c r="AN415">
        <v>-0.75</v>
      </c>
      <c r="AO415">
        <v>0.04</v>
      </c>
      <c r="AP415">
        <v>1.35</v>
      </c>
    </row>
    <row r="416" spans="1:42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 t="s">
        <v>684</v>
      </c>
      <c r="M416">
        <v>1.4770000000000001</v>
      </c>
      <c r="N416">
        <v>401.75</v>
      </c>
      <c r="O416">
        <v>0.42173203509990254</v>
      </c>
      <c r="P416">
        <v>0.24603609695778891</v>
      </c>
      <c r="Q416">
        <v>0.59010769838198596</v>
      </c>
      <c r="R416">
        <v>0.7456587598179043</v>
      </c>
      <c r="S416">
        <v>0.65099723254250574</v>
      </c>
      <c r="T416">
        <v>0.94644024459713672</v>
      </c>
      <c r="U416">
        <v>5</v>
      </c>
      <c r="V416">
        <v>47</v>
      </c>
      <c r="W416">
        <v>431</v>
      </c>
      <c r="X416">
        <v>13.20934116316848</v>
      </c>
      <c r="Y416">
        <v>15.358599228751084</v>
      </c>
      <c r="Z416">
        <v>6.7142715000840205</v>
      </c>
      <c r="AA416">
        <v>15</v>
      </c>
      <c r="AB416">
        <v>1142</v>
      </c>
      <c r="AC416">
        <v>2159</v>
      </c>
      <c r="AD416">
        <v>37685</v>
      </c>
      <c r="AE416">
        <v>667</v>
      </c>
      <c r="AF416">
        <v>0.3</v>
      </c>
      <c r="AG416">
        <v>1.49</v>
      </c>
      <c r="AH416">
        <v>3.96</v>
      </c>
      <c r="AI416">
        <v>0.13</v>
      </c>
      <c r="AJ416">
        <v>4.93</v>
      </c>
      <c r="AK416">
        <v>2.1800000000000002</v>
      </c>
      <c r="AL416">
        <v>0.24</v>
      </c>
      <c r="AM416">
        <v>72</v>
      </c>
      <c r="AN416">
        <v>0.42</v>
      </c>
      <c r="AO416">
        <v>0.35</v>
      </c>
      <c r="AP416">
        <v>2.6</v>
      </c>
    </row>
    <row r="417" spans="1:42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 t="s">
        <v>675</v>
      </c>
      <c r="N417">
        <v>179.73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 t="s">
        <v>675</v>
      </c>
      <c r="AA417">
        <v>159</v>
      </c>
      <c r="AB417">
        <v>636</v>
      </c>
      <c r="AC417">
        <v>2125</v>
      </c>
      <c r="AD417">
        <v>42243</v>
      </c>
      <c r="AE417">
        <v>576</v>
      </c>
      <c r="AF417">
        <v>0.3</v>
      </c>
      <c r="AG417">
        <v>1.53</v>
      </c>
      <c r="AH417">
        <v>2.62</v>
      </c>
      <c r="AI417">
        <v>0.11</v>
      </c>
      <c r="AJ417">
        <v>7.45</v>
      </c>
      <c r="AK417">
        <v>1.96</v>
      </c>
      <c r="AL417">
        <v>0.42</v>
      </c>
      <c r="AM417">
        <v>82</v>
      </c>
      <c r="AN417">
        <v>-0.79</v>
      </c>
      <c r="AO417">
        <v>0.05</v>
      </c>
      <c r="AP417">
        <v>2.25</v>
      </c>
    </row>
    <row r="418" spans="1:42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687</v>
      </c>
      <c r="L418" t="s">
        <v>711</v>
      </c>
      <c r="M418">
        <v>1.8440000000000001</v>
      </c>
      <c r="N418">
        <v>44.13</v>
      </c>
      <c r="O418">
        <v>0.46894750866448681</v>
      </c>
      <c r="P418">
        <v>0.25257019986273549</v>
      </c>
      <c r="Q418">
        <v>0.67505956873130868</v>
      </c>
      <c r="R418">
        <v>0.9592446799915918</v>
      </c>
      <c r="S418">
        <v>0.60501977242191674</v>
      </c>
      <c r="T418">
        <v>0.98354937942260745</v>
      </c>
      <c r="U418">
        <v>3</v>
      </c>
      <c r="V418">
        <v>16</v>
      </c>
      <c r="W418">
        <v>58</v>
      </c>
      <c r="X418">
        <v>14.347377212028871</v>
      </c>
      <c r="Y418">
        <v>12.868566729196822</v>
      </c>
      <c r="Z418">
        <v>6.6156837523272172</v>
      </c>
      <c r="AA418">
        <v>18</v>
      </c>
      <c r="AB418">
        <v>966</v>
      </c>
      <c r="AC418">
        <v>2155</v>
      </c>
      <c r="AD418">
        <v>37183</v>
      </c>
      <c r="AE418">
        <v>681</v>
      </c>
      <c r="AF418">
        <v>0.26</v>
      </c>
      <c r="AG418">
        <v>1.46</v>
      </c>
      <c r="AH418">
        <v>3.37</v>
      </c>
      <c r="AI418">
        <v>0.14000000000000001</v>
      </c>
      <c r="AJ418">
        <v>7.28</v>
      </c>
      <c r="AK418">
        <v>2.44</v>
      </c>
      <c r="AL418">
        <v>0.43</v>
      </c>
      <c r="AM418">
        <v>29</v>
      </c>
      <c r="AN418">
        <v>0.53</v>
      </c>
      <c r="AO418">
        <v>0.39</v>
      </c>
      <c r="AP418">
        <v>1.64</v>
      </c>
    </row>
    <row r="419" spans="1:42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 t="s">
        <v>698</v>
      </c>
      <c r="M419">
        <v>12.680999999999999</v>
      </c>
      <c r="N419">
        <v>23.32</v>
      </c>
      <c r="O419">
        <v>8.1403097646627013E-4</v>
      </c>
      <c r="P419">
        <v>9.9405218609688109E-3</v>
      </c>
      <c r="Q419">
        <v>9.9781832057433979E-3</v>
      </c>
      <c r="R419">
        <v>0</v>
      </c>
      <c r="S419">
        <v>9.9246375401692566E-3</v>
      </c>
      <c r="T419">
        <v>1.0411064176493122E-3</v>
      </c>
      <c r="U419">
        <v>1</v>
      </c>
      <c r="V419">
        <v>6</v>
      </c>
      <c r="W419">
        <v>6</v>
      </c>
      <c r="X419">
        <v>2.0469868121001653</v>
      </c>
      <c r="Y419">
        <v>1.3525619894916481</v>
      </c>
      <c r="Z419">
        <v>1.2986619714786816</v>
      </c>
      <c r="AA419">
        <v>127</v>
      </c>
      <c r="AB419">
        <v>941</v>
      </c>
      <c r="AC419">
        <v>2156</v>
      </c>
      <c r="AD419">
        <v>67647</v>
      </c>
      <c r="AE419">
        <v>855</v>
      </c>
      <c r="AF419">
        <v>0.28999999999999998</v>
      </c>
      <c r="AG419">
        <v>1.53</v>
      </c>
      <c r="AH419">
        <v>4.67</v>
      </c>
      <c r="AI419">
        <v>0.05</v>
      </c>
      <c r="AJ419">
        <v>5.74</v>
      </c>
      <c r="AK419">
        <v>3.33</v>
      </c>
      <c r="AL419">
        <v>0.2</v>
      </c>
      <c r="AM419">
        <v>100</v>
      </c>
      <c r="AN419">
        <v>-0.61</v>
      </c>
      <c r="AO419">
        <v>0.13</v>
      </c>
      <c r="AP419">
        <v>1.37</v>
      </c>
    </row>
    <row r="420" spans="1:42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 t="s">
        <v>684</v>
      </c>
      <c r="M420">
        <v>4.59</v>
      </c>
      <c r="N420">
        <v>3.54</v>
      </c>
      <c r="O420">
        <v>0.33805679106837411</v>
      </c>
      <c r="P420">
        <v>0.1740198610062951</v>
      </c>
      <c r="Q420">
        <v>0.52818028844123321</v>
      </c>
      <c r="R420">
        <v>0.94238978101055437</v>
      </c>
      <c r="S420">
        <v>0.5387658597736571</v>
      </c>
      <c r="T420">
        <v>0.95575098241459178</v>
      </c>
      <c r="U420">
        <v>2</v>
      </c>
      <c r="V420">
        <v>41</v>
      </c>
      <c r="W420">
        <v>220</v>
      </c>
      <c r="X420">
        <v>16.071694881016185</v>
      </c>
      <c r="Y420">
        <v>13.82223697184658</v>
      </c>
      <c r="Z420">
        <v>5.2209052350898668</v>
      </c>
      <c r="AA420">
        <v>46</v>
      </c>
      <c r="AB420">
        <v>1114</v>
      </c>
      <c r="AC420">
        <v>2200</v>
      </c>
      <c r="AD420">
        <v>39973</v>
      </c>
      <c r="AE420">
        <v>702</v>
      </c>
      <c r="AF420">
        <v>0.3</v>
      </c>
      <c r="AG420">
        <v>1.5</v>
      </c>
      <c r="AH420">
        <v>4.1399999999999997</v>
      </c>
      <c r="AI420">
        <v>0.13</v>
      </c>
      <c r="AJ420">
        <v>5.44</v>
      </c>
      <c r="AK420">
        <v>2.44</v>
      </c>
      <c r="AL420">
        <v>0.26</v>
      </c>
      <c r="AM420">
        <v>100</v>
      </c>
      <c r="AN420">
        <v>0.24</v>
      </c>
      <c r="AO420">
        <v>0.28000000000000003</v>
      </c>
      <c r="AP420">
        <v>0.55000000000000004</v>
      </c>
    </row>
    <row r="421" spans="1:42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 t="s">
        <v>675</v>
      </c>
      <c r="N421">
        <v>4.9800000000000004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 t="s">
        <v>675</v>
      </c>
      <c r="AA421">
        <v>69</v>
      </c>
      <c r="AB421">
        <v>720</v>
      </c>
      <c r="AC421">
        <v>2125</v>
      </c>
      <c r="AD421">
        <v>42243</v>
      </c>
      <c r="AE421">
        <v>555</v>
      </c>
      <c r="AF421">
        <v>0.3</v>
      </c>
      <c r="AG421">
        <v>1.53</v>
      </c>
      <c r="AH421">
        <v>1.55</v>
      </c>
      <c r="AI421">
        <v>0.12</v>
      </c>
      <c r="AJ421">
        <v>4.51</v>
      </c>
      <c r="AK421">
        <v>1.96</v>
      </c>
      <c r="AL421">
        <v>0.16</v>
      </c>
      <c r="AM421">
        <v>100</v>
      </c>
      <c r="AN421">
        <v>-0.79</v>
      </c>
      <c r="AO421">
        <v>0.04</v>
      </c>
      <c r="AP421">
        <v>0.7</v>
      </c>
    </row>
    <row r="422" spans="1:42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 t="s">
        <v>672</v>
      </c>
      <c r="M422">
        <v>13.076000000000001</v>
      </c>
      <c r="N422">
        <v>45.28</v>
      </c>
      <c r="O422">
        <v>2.0384593876100598E-2</v>
      </c>
      <c r="P422">
        <v>1.8347270215281347E-2</v>
      </c>
      <c r="Q422">
        <v>1.2294233605555017E-2</v>
      </c>
      <c r="R422">
        <v>2.1270035030920377E-2</v>
      </c>
      <c r="S422">
        <v>1.3194840330535168E-2</v>
      </c>
      <c r="T422">
        <v>2.2105572555942896E-2</v>
      </c>
      <c r="U422">
        <v>0</v>
      </c>
      <c r="V422">
        <v>23</v>
      </c>
      <c r="W422">
        <v>25</v>
      </c>
      <c r="X422">
        <v>0.90328806418603558</v>
      </c>
      <c r="Y422">
        <v>1.35863050337828</v>
      </c>
      <c r="Z422">
        <v>1.1653711793671595</v>
      </c>
      <c r="AA422">
        <v>131</v>
      </c>
      <c r="AB422">
        <v>754</v>
      </c>
      <c r="AC422">
        <v>2162</v>
      </c>
      <c r="AD422">
        <v>70140</v>
      </c>
      <c r="AE422">
        <v>933</v>
      </c>
      <c r="AF422">
        <v>0.2</v>
      </c>
      <c r="AG422">
        <v>1.46</v>
      </c>
      <c r="AH422">
        <v>4.99</v>
      </c>
      <c r="AI422">
        <v>0.15</v>
      </c>
      <c r="AJ422">
        <v>10.199999999999999</v>
      </c>
      <c r="AK422">
        <v>3.82</v>
      </c>
      <c r="AL422">
        <v>0.52</v>
      </c>
      <c r="AM422">
        <v>51</v>
      </c>
      <c r="AN422">
        <v>-0.56999999999999995</v>
      </c>
      <c r="AO422">
        <v>0.04</v>
      </c>
      <c r="AP422">
        <v>1.66</v>
      </c>
    </row>
    <row r="423" spans="1:42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 t="s">
        <v>675</v>
      </c>
      <c r="N423">
        <v>16.34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 t="s">
        <v>675</v>
      </c>
      <c r="AA423">
        <v>121</v>
      </c>
      <c r="AB423">
        <v>660</v>
      </c>
      <c r="AC423">
        <v>2131</v>
      </c>
      <c r="AD423">
        <v>90858</v>
      </c>
      <c r="AE423">
        <v>1050</v>
      </c>
      <c r="AF423">
        <v>0.24</v>
      </c>
      <c r="AG423">
        <v>1.45</v>
      </c>
      <c r="AH423">
        <v>4.29</v>
      </c>
      <c r="AI423">
        <v>0.14000000000000001</v>
      </c>
      <c r="AJ423">
        <v>9.83</v>
      </c>
      <c r="AK423">
        <v>2.58</v>
      </c>
      <c r="AL423">
        <v>0.57999999999999996</v>
      </c>
      <c r="AM423">
        <v>100</v>
      </c>
      <c r="AN423">
        <v>-0.69</v>
      </c>
      <c r="AO423">
        <v>0.05</v>
      </c>
      <c r="AP423">
        <v>1.21</v>
      </c>
    </row>
    <row r="424" spans="1:42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 t="s">
        <v>675</v>
      </c>
      <c r="N424">
        <v>30.92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 t="s">
        <v>675</v>
      </c>
      <c r="AA424">
        <v>8</v>
      </c>
      <c r="AB424">
        <v>757</v>
      </c>
      <c r="AC424">
        <v>2087</v>
      </c>
      <c r="AD424">
        <v>36362</v>
      </c>
      <c r="AE424">
        <v>441</v>
      </c>
      <c r="AF424">
        <v>0.3</v>
      </c>
      <c r="AG424">
        <v>1.52</v>
      </c>
      <c r="AH424">
        <v>3.97</v>
      </c>
      <c r="AI424">
        <v>0.12</v>
      </c>
      <c r="AJ424">
        <v>10.41</v>
      </c>
      <c r="AK424">
        <v>1.68</v>
      </c>
      <c r="AL424">
        <v>0.74</v>
      </c>
      <c r="AM424">
        <v>100</v>
      </c>
      <c r="AN424">
        <v>0.35</v>
      </c>
      <c r="AO424">
        <v>0.37</v>
      </c>
      <c r="AP424">
        <v>1.49</v>
      </c>
    </row>
    <row r="425" spans="1:42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 t="s">
        <v>685</v>
      </c>
      <c r="M425">
        <v>4.5940000000000003</v>
      </c>
      <c r="N425">
        <v>127.18</v>
      </c>
      <c r="O425">
        <v>0.22018884543800682</v>
      </c>
      <c r="P425">
        <v>0.13114647348809172</v>
      </c>
      <c r="Q425">
        <v>0.67540084716590865</v>
      </c>
      <c r="R425">
        <v>0.9251125286624603</v>
      </c>
      <c r="S425">
        <v>0.65183932820741808</v>
      </c>
      <c r="T425">
        <v>0.96177040979724648</v>
      </c>
      <c r="U425">
        <v>5</v>
      </c>
      <c r="V425">
        <v>13</v>
      </c>
      <c r="W425">
        <v>98</v>
      </c>
      <c r="X425">
        <v>15.98663705545721</v>
      </c>
      <c r="Y425">
        <v>13.07378164689786</v>
      </c>
      <c r="Z425">
        <v>4.242800524712373</v>
      </c>
      <c r="AA425">
        <v>46</v>
      </c>
      <c r="AB425">
        <v>1109</v>
      </c>
      <c r="AC425">
        <v>2199</v>
      </c>
      <c r="AD425">
        <v>41223</v>
      </c>
      <c r="AE425">
        <v>855</v>
      </c>
      <c r="AF425">
        <v>0.26</v>
      </c>
      <c r="AG425">
        <v>1.49</v>
      </c>
      <c r="AH425">
        <v>5.2</v>
      </c>
      <c r="AI425">
        <v>0.12</v>
      </c>
      <c r="AJ425">
        <v>6.52</v>
      </c>
      <c r="AK425">
        <v>3.13</v>
      </c>
      <c r="AL425">
        <v>0.31</v>
      </c>
      <c r="AM425">
        <v>85</v>
      </c>
      <c r="AN425">
        <v>-0.33</v>
      </c>
      <c r="AO425">
        <v>0.15</v>
      </c>
      <c r="AP425">
        <v>2.1</v>
      </c>
    </row>
    <row r="426" spans="1:42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670</v>
      </c>
      <c r="L426" t="s">
        <v>697</v>
      </c>
      <c r="M426">
        <v>26.867999999999999</v>
      </c>
      <c r="N426">
        <v>33.67</v>
      </c>
      <c r="O426">
        <v>7.2169846106816564E-3</v>
      </c>
      <c r="P426">
        <v>1.2958754022012173E-2</v>
      </c>
      <c r="Q426">
        <v>4.9789549262516768E-2</v>
      </c>
      <c r="R426">
        <v>0.20941870129226353</v>
      </c>
      <c r="S426">
        <v>1.3730665045444257E-2</v>
      </c>
      <c r="T426">
        <v>1.5921435930297583E-2</v>
      </c>
      <c r="U426">
        <v>0</v>
      </c>
      <c r="V426">
        <v>0</v>
      </c>
      <c r="W426">
        <v>2</v>
      </c>
      <c r="X426">
        <v>0</v>
      </c>
      <c r="Y426">
        <v>0.43744248585194345</v>
      </c>
      <c r="Z426">
        <v>0.34069243698185347</v>
      </c>
      <c r="AA426">
        <v>269</v>
      </c>
      <c r="AB426">
        <v>656</v>
      </c>
      <c r="AC426">
        <v>2039</v>
      </c>
      <c r="AD426">
        <v>62473</v>
      </c>
      <c r="AE426">
        <v>710</v>
      </c>
      <c r="AF426">
        <v>0.28999999999999998</v>
      </c>
      <c r="AG426">
        <v>1.53</v>
      </c>
      <c r="AH426">
        <v>3.83</v>
      </c>
      <c r="AI426">
        <v>0.09</v>
      </c>
      <c r="AJ426">
        <v>7.03</v>
      </c>
      <c r="AK426">
        <v>3.07</v>
      </c>
      <c r="AL426">
        <v>0.36</v>
      </c>
      <c r="AM426">
        <v>100</v>
      </c>
      <c r="AN426">
        <v>-0.72</v>
      </c>
      <c r="AO426">
        <v>0.05</v>
      </c>
      <c r="AP426">
        <v>1.53</v>
      </c>
    </row>
    <row r="427" spans="1:42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684</v>
      </c>
      <c r="L427" t="s">
        <v>712</v>
      </c>
      <c r="M427">
        <v>6.7480000000000002</v>
      </c>
      <c r="N427">
        <v>14.43</v>
      </c>
      <c r="O427">
        <v>0.72636349623769014</v>
      </c>
      <c r="P427">
        <v>0.30860088798497093</v>
      </c>
      <c r="Q427">
        <v>0.51252252877422078</v>
      </c>
      <c r="R427">
        <v>0.98002345258435219</v>
      </c>
      <c r="S427">
        <v>0.31763341736585105</v>
      </c>
      <c r="T427">
        <v>0.73059194185361342</v>
      </c>
      <c r="U427">
        <v>1</v>
      </c>
      <c r="V427">
        <v>25</v>
      </c>
      <c r="W427">
        <v>25</v>
      </c>
      <c r="X427">
        <v>11.298722186241493</v>
      </c>
      <c r="Y427">
        <v>8.962816667109081</v>
      </c>
      <c r="Z427">
        <v>8.8699170697218843</v>
      </c>
      <c r="AA427">
        <v>67</v>
      </c>
      <c r="AB427">
        <v>435</v>
      </c>
      <c r="AC427">
        <v>2204</v>
      </c>
      <c r="AD427">
        <v>44076</v>
      </c>
      <c r="AE427">
        <v>470</v>
      </c>
      <c r="AF427">
        <v>0.32</v>
      </c>
      <c r="AG427">
        <v>1.49</v>
      </c>
      <c r="AH427">
        <v>3.49</v>
      </c>
      <c r="AI427">
        <v>0.13</v>
      </c>
      <c r="AJ427">
        <v>8.35</v>
      </c>
      <c r="AK427">
        <v>1.94</v>
      </c>
      <c r="AL427">
        <v>0.56999999999999995</v>
      </c>
      <c r="AM427">
        <v>63</v>
      </c>
      <c r="AN427">
        <v>0.65</v>
      </c>
      <c r="AO427">
        <v>0.42</v>
      </c>
      <c r="AP427">
        <v>1.1599999999999999</v>
      </c>
    </row>
    <row r="428" spans="1:42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 t="s">
        <v>669</v>
      </c>
      <c r="M428">
        <v>2.9260000000000002</v>
      </c>
      <c r="N428">
        <v>1001.58</v>
      </c>
      <c r="O428">
        <v>5.8790592004615956E-2</v>
      </c>
      <c r="P428">
        <v>6.0553903173492497E-2</v>
      </c>
      <c r="Q428">
        <v>0.46489867851650862</v>
      </c>
      <c r="R428">
        <v>0.66246956620740305</v>
      </c>
      <c r="S428">
        <v>0.56279071052612772</v>
      </c>
      <c r="T428">
        <v>0.84686353945445436</v>
      </c>
      <c r="U428">
        <v>0</v>
      </c>
      <c r="V428">
        <v>5</v>
      </c>
      <c r="W428">
        <v>215</v>
      </c>
      <c r="X428">
        <v>8.3229430072419301</v>
      </c>
      <c r="Y428">
        <v>12.249959080412188</v>
      </c>
      <c r="Z428">
        <v>1.3633705366695346</v>
      </c>
      <c r="AA428">
        <v>29</v>
      </c>
      <c r="AB428">
        <v>1083</v>
      </c>
      <c r="AC428">
        <v>2180</v>
      </c>
      <c r="AD428">
        <v>38276</v>
      </c>
      <c r="AE428">
        <v>536</v>
      </c>
      <c r="AF428">
        <v>0.28000000000000003</v>
      </c>
      <c r="AG428">
        <v>1.51</v>
      </c>
      <c r="AH428">
        <v>6.37</v>
      </c>
      <c r="AI428">
        <v>0.1</v>
      </c>
      <c r="AJ428">
        <v>6.84</v>
      </c>
      <c r="AK428">
        <v>2.69</v>
      </c>
      <c r="AL428">
        <v>0.37</v>
      </c>
      <c r="AM428">
        <v>96</v>
      </c>
      <c r="AN428">
        <v>-0.42</v>
      </c>
      <c r="AO428">
        <v>0.13</v>
      </c>
      <c r="AP428">
        <v>3</v>
      </c>
    </row>
    <row r="429" spans="1:42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 t="s">
        <v>675</v>
      </c>
      <c r="N429">
        <v>28.58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 t="s">
        <v>675</v>
      </c>
      <c r="AA429">
        <v>10</v>
      </c>
      <c r="AB429">
        <v>754</v>
      </c>
      <c r="AC429">
        <v>2095</v>
      </c>
      <c r="AD429">
        <v>37871</v>
      </c>
      <c r="AE429">
        <v>446</v>
      </c>
      <c r="AF429">
        <v>0.3</v>
      </c>
      <c r="AG429">
        <v>1.52</v>
      </c>
      <c r="AH429">
        <v>4.24</v>
      </c>
      <c r="AI429">
        <v>0.12</v>
      </c>
      <c r="AJ429">
        <v>11.19</v>
      </c>
      <c r="AK429">
        <v>1.79</v>
      </c>
      <c r="AL429">
        <v>0.79</v>
      </c>
      <c r="AM429">
        <v>100</v>
      </c>
      <c r="AN429">
        <v>0.19</v>
      </c>
      <c r="AO429">
        <v>0.32</v>
      </c>
      <c r="AP429">
        <v>1.46</v>
      </c>
    </row>
    <row r="430" spans="1:42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 t="s">
        <v>688</v>
      </c>
      <c r="M430">
        <v>0.67600000000000005</v>
      </c>
      <c r="N430">
        <v>175.78</v>
      </c>
      <c r="O430">
        <v>0.7163627298404639</v>
      </c>
      <c r="P430">
        <v>0.39068813464700625</v>
      </c>
      <c r="Q430">
        <v>0.85127952690151321</v>
      </c>
      <c r="R430">
        <v>0.97579609923039068</v>
      </c>
      <c r="S430">
        <v>0.70021235120867331</v>
      </c>
      <c r="T430">
        <v>0.98170317180690203</v>
      </c>
      <c r="U430">
        <v>4</v>
      </c>
      <c r="V430">
        <v>18</v>
      </c>
      <c r="W430">
        <v>192</v>
      </c>
      <c r="X430">
        <v>11.049563442244091</v>
      </c>
      <c r="Y430">
        <v>12.373120402562904</v>
      </c>
      <c r="Z430">
        <v>9.1919281841727365</v>
      </c>
      <c r="AA430">
        <v>7</v>
      </c>
      <c r="AB430">
        <v>981</v>
      </c>
      <c r="AC430">
        <v>2155</v>
      </c>
      <c r="AD430">
        <v>37183</v>
      </c>
      <c r="AE430">
        <v>532</v>
      </c>
      <c r="AF430">
        <v>0.28999999999999998</v>
      </c>
      <c r="AG430">
        <v>1.46</v>
      </c>
      <c r="AH430">
        <v>2.15</v>
      </c>
      <c r="AI430">
        <v>0.13</v>
      </c>
      <c r="AJ430">
        <v>4.17</v>
      </c>
      <c r="AK430">
        <v>1.62</v>
      </c>
      <c r="AL430">
        <v>0.23</v>
      </c>
      <c r="AM430">
        <v>14</v>
      </c>
      <c r="AN430">
        <v>1.1499999999999999</v>
      </c>
      <c r="AO430">
        <v>0.56000000000000005</v>
      </c>
      <c r="AP430">
        <v>2.2400000000000002</v>
      </c>
    </row>
    <row r="431" spans="1:42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703</v>
      </c>
      <c r="L431" t="s">
        <v>713</v>
      </c>
      <c r="M431">
        <v>8.7750000000000004</v>
      </c>
      <c r="N431">
        <v>32.72</v>
      </c>
      <c r="O431">
        <v>7.0374908958262969E-2</v>
      </c>
      <c r="P431">
        <v>3.2971123921287912E-2</v>
      </c>
      <c r="Q431">
        <v>0.24332671324632008</v>
      </c>
      <c r="R431">
        <v>0.91979257416270777</v>
      </c>
      <c r="S431">
        <v>5.2664529914147142E-2</v>
      </c>
      <c r="T431">
        <v>0.17286232700372317</v>
      </c>
      <c r="U431">
        <v>0</v>
      </c>
      <c r="V431">
        <v>18</v>
      </c>
      <c r="W431">
        <v>29</v>
      </c>
      <c r="X431">
        <v>9.5120783185017572</v>
      </c>
      <c r="Y431">
        <v>3.1540167819911598</v>
      </c>
      <c r="Z431">
        <v>2.154357890737757</v>
      </c>
      <c r="AA431">
        <v>88</v>
      </c>
      <c r="AB431">
        <v>469</v>
      </c>
      <c r="AC431">
        <v>2229</v>
      </c>
      <c r="AD431">
        <v>52024</v>
      </c>
      <c r="AE431">
        <v>623</v>
      </c>
      <c r="AF431">
        <v>0.27</v>
      </c>
      <c r="AG431">
        <v>1.51</v>
      </c>
      <c r="AH431">
        <v>6.53</v>
      </c>
      <c r="AI431">
        <v>0.13</v>
      </c>
      <c r="AJ431">
        <v>4.38</v>
      </c>
      <c r="AK431">
        <v>2.4</v>
      </c>
      <c r="AL431">
        <v>0.15</v>
      </c>
      <c r="AM431">
        <v>100</v>
      </c>
      <c r="AN431">
        <v>-0.28999999999999998</v>
      </c>
      <c r="AO431">
        <v>0.14000000000000001</v>
      </c>
      <c r="AP431">
        <v>1.51</v>
      </c>
    </row>
    <row r="432" spans="1:42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 t="s">
        <v>672</v>
      </c>
      <c r="M432">
        <v>9.9730000000000008</v>
      </c>
      <c r="N432">
        <v>48.76</v>
      </c>
      <c r="O432">
        <v>3.6734471321166064E-2</v>
      </c>
      <c r="P432">
        <v>2.439008114882802E-2</v>
      </c>
      <c r="Q432">
        <v>0.3009552835611029</v>
      </c>
      <c r="R432">
        <v>0.61664807607500749</v>
      </c>
      <c r="S432">
        <v>3.2325098523352809E-2</v>
      </c>
      <c r="T432">
        <v>7.6854831206963237E-2</v>
      </c>
      <c r="U432">
        <v>1</v>
      </c>
      <c r="V432">
        <v>12</v>
      </c>
      <c r="W432">
        <v>26</v>
      </c>
      <c r="X432">
        <v>8.3320507868442188</v>
      </c>
      <c r="Y432">
        <v>2.0999149576860159</v>
      </c>
      <c r="Z432">
        <v>1.3459956308315699</v>
      </c>
      <c r="AA432">
        <v>100</v>
      </c>
      <c r="AB432">
        <v>780</v>
      </c>
      <c r="AC432">
        <v>2193</v>
      </c>
      <c r="AD432">
        <v>42536</v>
      </c>
      <c r="AE432">
        <v>952</v>
      </c>
      <c r="AF432">
        <v>0.21</v>
      </c>
      <c r="AG432">
        <v>1.46</v>
      </c>
      <c r="AH432">
        <v>4.72</v>
      </c>
      <c r="AI432">
        <v>0.15</v>
      </c>
      <c r="AJ432">
        <v>9.7100000000000009</v>
      </c>
      <c r="AK432">
        <v>3.79</v>
      </c>
      <c r="AL432">
        <v>0.49</v>
      </c>
      <c r="AM432">
        <v>48</v>
      </c>
      <c r="AN432">
        <v>-0.52</v>
      </c>
      <c r="AO432">
        <v>0.06</v>
      </c>
      <c r="AP432">
        <v>1.69</v>
      </c>
    </row>
    <row r="433" spans="1:42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 t="s">
        <v>675</v>
      </c>
      <c r="N433">
        <v>31.65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 t="s">
        <v>675</v>
      </c>
      <c r="AA433">
        <v>7</v>
      </c>
      <c r="AB433">
        <v>758</v>
      </c>
      <c r="AC433">
        <v>2087</v>
      </c>
      <c r="AD433">
        <v>36362</v>
      </c>
      <c r="AE433">
        <v>440</v>
      </c>
      <c r="AF433">
        <v>0.3</v>
      </c>
      <c r="AG433">
        <v>1.52</v>
      </c>
      <c r="AI433">
        <v>0.12</v>
      </c>
      <c r="AM433">
        <v>100</v>
      </c>
      <c r="AP433">
        <v>1.5</v>
      </c>
    </row>
    <row r="434" spans="1:42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 t="s">
        <v>685</v>
      </c>
      <c r="M434">
        <v>3.2850000000000001</v>
      </c>
      <c r="N434">
        <v>139.63</v>
      </c>
      <c r="O434">
        <v>0.28849565694992296</v>
      </c>
      <c r="P434">
        <v>0.17392577122979719</v>
      </c>
      <c r="Q434">
        <v>0.66709728551663272</v>
      </c>
      <c r="R434">
        <v>0.97717460802127443</v>
      </c>
      <c r="S434">
        <v>0.63344249361580407</v>
      </c>
      <c r="T434">
        <v>0.98351013374012408</v>
      </c>
      <c r="U434">
        <v>1</v>
      </c>
      <c r="V434">
        <v>20</v>
      </c>
      <c r="W434">
        <v>108</v>
      </c>
      <c r="X434">
        <v>15.846345338346952</v>
      </c>
      <c r="Y434">
        <v>14.152061927689907</v>
      </c>
      <c r="Z434">
        <v>5.1190524181517985</v>
      </c>
      <c r="AA434">
        <v>33</v>
      </c>
      <c r="AB434">
        <v>1124</v>
      </c>
      <c r="AC434">
        <v>2179</v>
      </c>
      <c r="AD434">
        <v>37923</v>
      </c>
      <c r="AE434">
        <v>810</v>
      </c>
      <c r="AF434">
        <v>0.27</v>
      </c>
      <c r="AG434">
        <v>1.49</v>
      </c>
      <c r="AH434">
        <v>4.8099999999999996</v>
      </c>
      <c r="AI434">
        <v>0.12</v>
      </c>
      <c r="AJ434">
        <v>6.06</v>
      </c>
      <c r="AK434">
        <v>2.91</v>
      </c>
      <c r="AL434">
        <v>0.28999999999999998</v>
      </c>
      <c r="AM434">
        <v>77</v>
      </c>
      <c r="AN434">
        <v>-0.1</v>
      </c>
      <c r="AO434">
        <v>0.21</v>
      </c>
      <c r="AP434">
        <v>2.14</v>
      </c>
    </row>
    <row r="435" spans="1:42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698</v>
      </c>
      <c r="L435" t="s">
        <v>706</v>
      </c>
      <c r="M435">
        <v>14.779</v>
      </c>
      <c r="N435">
        <v>3.48</v>
      </c>
      <c r="O435">
        <v>0.13999419414156861</v>
      </c>
      <c r="P435">
        <v>3.1163788006980386E-2</v>
      </c>
      <c r="Q435">
        <v>5.8412881616537758E-2</v>
      </c>
      <c r="R435">
        <v>0.34024492005713597</v>
      </c>
      <c r="S435">
        <v>3.116378734173993E-2</v>
      </c>
      <c r="T435">
        <v>0.13999419773532196</v>
      </c>
      <c r="U435">
        <v>0</v>
      </c>
      <c r="V435">
        <v>1</v>
      </c>
      <c r="W435">
        <v>1</v>
      </c>
      <c r="X435">
        <v>4.3731812228613958</v>
      </c>
      <c r="Y435">
        <v>3.9780072151322825</v>
      </c>
      <c r="Z435">
        <v>3.9780072168869411</v>
      </c>
      <c r="AA435">
        <v>148</v>
      </c>
      <c r="AB435">
        <v>608</v>
      </c>
      <c r="AC435">
        <v>2156</v>
      </c>
      <c r="AD435">
        <v>67647</v>
      </c>
      <c r="AE435">
        <v>600</v>
      </c>
      <c r="AF435">
        <v>0.28999999999999998</v>
      </c>
      <c r="AG435">
        <v>1.53</v>
      </c>
      <c r="AH435">
        <v>4.32</v>
      </c>
      <c r="AI435">
        <v>0.15</v>
      </c>
      <c r="AJ435">
        <v>7.26</v>
      </c>
      <c r="AK435">
        <v>3.33</v>
      </c>
      <c r="AL435">
        <v>0.3</v>
      </c>
      <c r="AM435">
        <v>100</v>
      </c>
      <c r="AN435">
        <v>-0.57999999999999996</v>
      </c>
      <c r="AO435">
        <v>0.05</v>
      </c>
      <c r="AP435">
        <v>0.54</v>
      </c>
    </row>
    <row r="436" spans="1:42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 t="s">
        <v>688</v>
      </c>
      <c r="M436">
        <v>14.872999999999999</v>
      </c>
      <c r="N436">
        <v>5.96</v>
      </c>
      <c r="O436">
        <v>0.25078560340060613</v>
      </c>
      <c r="P436">
        <v>5.3061111326060978E-2</v>
      </c>
      <c r="Q436">
        <v>0.17413849118758215</v>
      </c>
      <c r="R436">
        <v>0.91045850684386986</v>
      </c>
      <c r="S436">
        <v>5.3061111117459536E-2</v>
      </c>
      <c r="T436">
        <v>0.25078560210080458</v>
      </c>
      <c r="U436">
        <v>4</v>
      </c>
      <c r="V436">
        <v>7</v>
      </c>
      <c r="W436">
        <v>7</v>
      </c>
      <c r="X436">
        <v>8.8840305361352279</v>
      </c>
      <c r="Y436">
        <v>2.9796040120438425</v>
      </c>
      <c r="Z436">
        <v>2.9796040146374234</v>
      </c>
      <c r="AA436">
        <v>149</v>
      </c>
      <c r="AB436">
        <v>642</v>
      </c>
      <c r="AC436">
        <v>2201</v>
      </c>
      <c r="AD436">
        <v>49478</v>
      </c>
      <c r="AE436">
        <v>742</v>
      </c>
      <c r="AF436">
        <v>0.22</v>
      </c>
      <c r="AG436">
        <v>1.47</v>
      </c>
      <c r="AH436">
        <v>3.72</v>
      </c>
      <c r="AI436">
        <v>0.16</v>
      </c>
      <c r="AJ436">
        <v>4.66</v>
      </c>
      <c r="AK436">
        <v>3.63</v>
      </c>
      <c r="AL436">
        <v>0.06</v>
      </c>
      <c r="AM436">
        <v>44</v>
      </c>
      <c r="AN436">
        <v>-7.0000000000000007E-2</v>
      </c>
      <c r="AO436">
        <v>0.15</v>
      </c>
      <c r="AP436">
        <v>0.78</v>
      </c>
    </row>
    <row r="437" spans="1:42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 t="s">
        <v>675</v>
      </c>
      <c r="N437">
        <v>104.89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 t="s">
        <v>675</v>
      </c>
      <c r="AA437">
        <v>136</v>
      </c>
      <c r="AB437">
        <v>665</v>
      </c>
      <c r="AC437">
        <v>2125</v>
      </c>
      <c r="AD437">
        <v>42243</v>
      </c>
      <c r="AE437">
        <v>555</v>
      </c>
      <c r="AF437">
        <v>0.3</v>
      </c>
      <c r="AG437">
        <v>1.53</v>
      </c>
      <c r="AH437">
        <v>1.91</v>
      </c>
      <c r="AI437">
        <v>0.12</v>
      </c>
      <c r="AJ437">
        <v>5.51</v>
      </c>
      <c r="AK437">
        <v>1.86</v>
      </c>
      <c r="AL437">
        <v>0.25</v>
      </c>
      <c r="AM437">
        <v>100</v>
      </c>
      <c r="AN437">
        <v>-0.79</v>
      </c>
      <c r="AO437">
        <v>0.04</v>
      </c>
      <c r="AP437">
        <v>2.02</v>
      </c>
    </row>
    <row r="438" spans="1:42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 t="s">
        <v>685</v>
      </c>
      <c r="M438">
        <v>22.318999999999999</v>
      </c>
      <c r="N438">
        <v>69.23</v>
      </c>
      <c r="O438">
        <v>3.7744387407972903E-2</v>
      </c>
      <c r="P438">
        <v>3.2196303523071602E-2</v>
      </c>
      <c r="Q438">
        <v>4.4007872139195464E-2</v>
      </c>
      <c r="R438">
        <v>0.15254435828937071</v>
      </c>
      <c r="S438">
        <v>2.2699826989640067E-2</v>
      </c>
      <c r="T438">
        <v>6.9244774261056977E-2</v>
      </c>
      <c r="U438">
        <v>1</v>
      </c>
      <c r="V438">
        <v>6</v>
      </c>
      <c r="W438">
        <v>14</v>
      </c>
      <c r="X438">
        <v>3.7263714259365153</v>
      </c>
      <c r="Y438">
        <v>1.8473339535329407</v>
      </c>
      <c r="Z438">
        <v>1.515089093315686</v>
      </c>
      <c r="AA438">
        <v>223</v>
      </c>
      <c r="AB438">
        <v>933</v>
      </c>
      <c r="AC438">
        <v>2098</v>
      </c>
      <c r="AD438">
        <v>103444</v>
      </c>
      <c r="AE438">
        <v>1091</v>
      </c>
      <c r="AF438">
        <v>0.27</v>
      </c>
      <c r="AG438">
        <v>1.52</v>
      </c>
      <c r="AH438">
        <v>8.65</v>
      </c>
      <c r="AI438">
        <v>0.11</v>
      </c>
      <c r="AJ438">
        <v>8.91</v>
      </c>
      <c r="AK438">
        <v>3.44</v>
      </c>
      <c r="AL438">
        <v>0.6</v>
      </c>
      <c r="AM438">
        <v>100</v>
      </c>
      <c r="AN438">
        <v>-0.79</v>
      </c>
      <c r="AO438">
        <v>0.04</v>
      </c>
      <c r="AP438">
        <v>1.84</v>
      </c>
    </row>
    <row r="439" spans="1:42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 t="s">
        <v>669</v>
      </c>
      <c r="M439">
        <v>11.843999999999999</v>
      </c>
      <c r="N439">
        <v>799.15</v>
      </c>
      <c r="O439">
        <v>2.3275530980662782E-3</v>
      </c>
      <c r="P439">
        <v>2.6136357964272224E-2</v>
      </c>
      <c r="Q439">
        <v>1.0000026284323532E-2</v>
      </c>
      <c r="R439">
        <v>0</v>
      </c>
      <c r="S439">
        <v>1.5946570902569717E-2</v>
      </c>
      <c r="T439">
        <v>2.1985510810826968E-2</v>
      </c>
      <c r="U439">
        <v>1</v>
      </c>
      <c r="V439">
        <v>2</v>
      </c>
      <c r="W439">
        <v>75</v>
      </c>
      <c r="X439">
        <v>3.9079983019960833</v>
      </c>
      <c r="Y439">
        <v>0.79419901440912655</v>
      </c>
      <c r="Z439">
        <v>0.47377683946072935</v>
      </c>
      <c r="AA439">
        <v>118</v>
      </c>
      <c r="AB439">
        <v>993</v>
      </c>
      <c r="AC439">
        <v>2301</v>
      </c>
      <c r="AD439">
        <v>51994</v>
      </c>
      <c r="AE439">
        <v>552</v>
      </c>
      <c r="AF439">
        <v>0.28000000000000003</v>
      </c>
      <c r="AG439">
        <v>1.52</v>
      </c>
      <c r="AH439">
        <v>5.4</v>
      </c>
      <c r="AI439">
        <v>0.1</v>
      </c>
      <c r="AJ439">
        <v>8.42</v>
      </c>
      <c r="AK439">
        <v>3.09</v>
      </c>
      <c r="AL439">
        <v>0.46</v>
      </c>
      <c r="AM439">
        <v>100</v>
      </c>
      <c r="AN439">
        <v>-0.73</v>
      </c>
      <c r="AO439">
        <v>0.04</v>
      </c>
      <c r="AP439">
        <v>2.9</v>
      </c>
    </row>
    <row r="440" spans="1:42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 t="s">
        <v>675</v>
      </c>
      <c r="N440">
        <v>5.43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 t="s">
        <v>675</v>
      </c>
      <c r="AA440">
        <v>117</v>
      </c>
      <c r="AB440">
        <v>150</v>
      </c>
      <c r="AC440">
        <v>2240</v>
      </c>
      <c r="AD440">
        <v>65651</v>
      </c>
      <c r="AE440">
        <v>543</v>
      </c>
      <c r="AF440">
        <v>0.27</v>
      </c>
      <c r="AG440">
        <v>1.45</v>
      </c>
      <c r="AH440">
        <v>2.75</v>
      </c>
      <c r="AI440">
        <v>0.16</v>
      </c>
      <c r="AJ440">
        <v>4.92</v>
      </c>
      <c r="AK440">
        <v>1.36</v>
      </c>
      <c r="AL440">
        <v>0.06</v>
      </c>
      <c r="AM440">
        <v>100</v>
      </c>
      <c r="AN440">
        <v>-0.57999999999999996</v>
      </c>
      <c r="AO440">
        <v>0.04</v>
      </c>
      <c r="AP440">
        <v>0.73</v>
      </c>
    </row>
    <row r="441" spans="1:42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 t="s">
        <v>687</v>
      </c>
      <c r="M441">
        <v>12.28</v>
      </c>
      <c r="N441">
        <v>41.94</v>
      </c>
      <c r="O441">
        <v>0.12682833491156212</v>
      </c>
      <c r="P441">
        <v>6.2215393250036923E-2</v>
      </c>
      <c r="Q441">
        <v>0.52774265247448227</v>
      </c>
      <c r="R441">
        <v>0.96459728900315156</v>
      </c>
      <c r="S441">
        <v>9.1044163817504714E-2</v>
      </c>
      <c r="T441">
        <v>0.24996710363245889</v>
      </c>
      <c r="U441">
        <v>2</v>
      </c>
      <c r="V441">
        <v>16</v>
      </c>
      <c r="W441">
        <v>25</v>
      </c>
      <c r="X441">
        <v>12.081272696164243</v>
      </c>
      <c r="Y441">
        <v>3.7280935774570487</v>
      </c>
      <c r="Z441">
        <v>2.2362225364724519</v>
      </c>
      <c r="AA441">
        <v>123</v>
      </c>
      <c r="AB441">
        <v>863</v>
      </c>
      <c r="AC441">
        <v>2154</v>
      </c>
      <c r="AD441">
        <v>71393</v>
      </c>
      <c r="AE441">
        <v>850</v>
      </c>
      <c r="AF441">
        <v>0.21</v>
      </c>
      <c r="AG441">
        <v>1.47</v>
      </c>
      <c r="AH441">
        <v>4.95</v>
      </c>
      <c r="AI441">
        <v>0.14000000000000001</v>
      </c>
      <c r="AJ441">
        <v>11.08</v>
      </c>
      <c r="AK441">
        <v>3.58</v>
      </c>
      <c r="AL441">
        <v>0.65</v>
      </c>
      <c r="AM441">
        <v>49</v>
      </c>
      <c r="AN441">
        <v>-0.51</v>
      </c>
      <c r="AO441">
        <v>0.08</v>
      </c>
      <c r="AP441">
        <v>1.62</v>
      </c>
    </row>
    <row r="442" spans="1:42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714</v>
      </c>
      <c r="L442" t="s">
        <v>715</v>
      </c>
      <c r="M442">
        <v>8.6259999999999994</v>
      </c>
      <c r="N442">
        <v>3.4</v>
      </c>
      <c r="O442">
        <v>0.59318207798432465</v>
      </c>
      <c r="P442">
        <v>0.10919744574355814</v>
      </c>
      <c r="Q442">
        <v>0.19174014472778916</v>
      </c>
      <c r="R442">
        <v>0.77587890029138817</v>
      </c>
      <c r="S442">
        <v>0.10919744556539827</v>
      </c>
      <c r="T442">
        <v>0.59318207986687943</v>
      </c>
      <c r="U442">
        <v>4</v>
      </c>
      <c r="V442">
        <v>9</v>
      </c>
      <c r="W442">
        <v>9</v>
      </c>
      <c r="X442">
        <v>7.5480117713933268</v>
      </c>
      <c r="Y442">
        <v>5.4717304500956025</v>
      </c>
      <c r="Z442">
        <v>5.4717304426649038</v>
      </c>
      <c r="AA442">
        <v>86</v>
      </c>
      <c r="AB442">
        <v>259</v>
      </c>
      <c r="AC442">
        <v>2181</v>
      </c>
      <c r="AD442">
        <v>50210</v>
      </c>
      <c r="AE442">
        <v>609</v>
      </c>
      <c r="AF442">
        <v>0.25</v>
      </c>
      <c r="AG442">
        <v>1.48</v>
      </c>
      <c r="AH442">
        <v>4.75</v>
      </c>
      <c r="AI442">
        <v>0.2</v>
      </c>
      <c r="AJ442">
        <v>6.13</v>
      </c>
      <c r="AK442">
        <v>2.61</v>
      </c>
      <c r="AL442">
        <v>0.04</v>
      </c>
      <c r="AM442">
        <v>0</v>
      </c>
      <c r="AN442">
        <v>-0.36</v>
      </c>
      <c r="AO442">
        <v>0.04</v>
      </c>
      <c r="AP442">
        <v>0.53</v>
      </c>
    </row>
    <row r="443" spans="1:42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 t="s">
        <v>670</v>
      </c>
      <c r="M443">
        <v>7.2930000000000001</v>
      </c>
      <c r="N443">
        <v>4.0599999999999996</v>
      </c>
      <c r="O443">
        <v>4.1557895052115955E-2</v>
      </c>
      <c r="P443">
        <v>2.2730616725889212E-2</v>
      </c>
      <c r="Q443">
        <v>0.34859480320641251</v>
      </c>
      <c r="R443">
        <v>0.78592466580930065</v>
      </c>
      <c r="S443">
        <v>0.10774002415049982</v>
      </c>
      <c r="T443">
        <v>0.35377164685610685</v>
      </c>
      <c r="U443">
        <v>4</v>
      </c>
      <c r="V443">
        <v>11</v>
      </c>
      <c r="W443">
        <v>28</v>
      </c>
      <c r="X443">
        <v>9.5538049053371115</v>
      </c>
      <c r="Y443">
        <v>2.8609385430015686</v>
      </c>
      <c r="Z443">
        <v>0.89816666142395329</v>
      </c>
      <c r="AA443">
        <v>73</v>
      </c>
      <c r="AB443">
        <v>942</v>
      </c>
      <c r="AC443">
        <v>2175</v>
      </c>
      <c r="AD443">
        <v>39752</v>
      </c>
      <c r="AE443">
        <v>684</v>
      </c>
      <c r="AF443">
        <v>0.28999999999999998</v>
      </c>
      <c r="AG443">
        <v>1.53</v>
      </c>
      <c r="AH443">
        <v>3.93</v>
      </c>
      <c r="AI443">
        <v>0.1</v>
      </c>
      <c r="AJ443">
        <v>7.75</v>
      </c>
      <c r="AK443">
        <v>3.12</v>
      </c>
      <c r="AL443">
        <v>0.4</v>
      </c>
      <c r="AM443">
        <v>100</v>
      </c>
      <c r="AN443">
        <v>-0.76</v>
      </c>
      <c r="AO443">
        <v>0.05</v>
      </c>
      <c r="AP443">
        <v>0.61</v>
      </c>
    </row>
    <row r="444" spans="1:42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684</v>
      </c>
      <c r="L444" t="s">
        <v>712</v>
      </c>
      <c r="M444">
        <v>9.5510000000000002</v>
      </c>
      <c r="N444">
        <v>10.59</v>
      </c>
      <c r="O444">
        <v>0.62074326199885799</v>
      </c>
      <c r="P444">
        <v>0.22079295288642337</v>
      </c>
      <c r="Q444">
        <v>0.31404846281052884</v>
      </c>
      <c r="R444">
        <v>0.79809854835645733</v>
      </c>
      <c r="S444">
        <v>0.2207929522065914</v>
      </c>
      <c r="T444">
        <v>0.6207432641589824</v>
      </c>
      <c r="U444">
        <v>7</v>
      </c>
      <c r="V444">
        <v>17</v>
      </c>
      <c r="W444">
        <v>17</v>
      </c>
      <c r="X444">
        <v>9.5397418428044212</v>
      </c>
      <c r="Y444">
        <v>7.514978898733351</v>
      </c>
      <c r="Z444">
        <v>7.5149788924121221</v>
      </c>
      <c r="AA444">
        <v>96</v>
      </c>
      <c r="AB444">
        <v>405</v>
      </c>
      <c r="AC444">
        <v>2212</v>
      </c>
      <c r="AD444">
        <v>44561</v>
      </c>
      <c r="AE444">
        <v>463</v>
      </c>
      <c r="AF444">
        <v>0.3</v>
      </c>
      <c r="AG444">
        <v>1.52</v>
      </c>
      <c r="AH444">
        <v>4.21</v>
      </c>
      <c r="AI444">
        <v>0.13</v>
      </c>
      <c r="AJ444">
        <v>9.84</v>
      </c>
      <c r="AK444">
        <v>2.1</v>
      </c>
      <c r="AL444">
        <v>0.64</v>
      </c>
      <c r="AM444">
        <v>79</v>
      </c>
      <c r="AN444">
        <v>0.13</v>
      </c>
      <c r="AO444">
        <v>0.27</v>
      </c>
      <c r="AP444">
        <v>1.02</v>
      </c>
    </row>
    <row r="445" spans="1:42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773</v>
      </c>
      <c r="L445" t="s">
        <v>710</v>
      </c>
      <c r="M445">
        <v>3.0659999999999998</v>
      </c>
      <c r="N445">
        <v>144.66</v>
      </c>
      <c r="O445">
        <v>0.4640550529152776</v>
      </c>
      <c r="P445">
        <v>0.23103212689459912</v>
      </c>
      <c r="Q445">
        <v>0.57248481625537484</v>
      </c>
      <c r="R445">
        <v>0.96612788602129618</v>
      </c>
      <c r="S445">
        <v>0.4102985185529433</v>
      </c>
      <c r="T445">
        <v>0.81979987695990442</v>
      </c>
      <c r="U445">
        <v>6</v>
      </c>
      <c r="V445">
        <v>48</v>
      </c>
      <c r="W445">
        <v>123</v>
      </c>
      <c r="X445">
        <v>16.406390472005043</v>
      </c>
      <c r="Y445">
        <v>11.36489619829133</v>
      </c>
      <c r="Z445">
        <v>6.6900756369616907</v>
      </c>
      <c r="AA445">
        <v>31</v>
      </c>
      <c r="AB445">
        <v>732</v>
      </c>
      <c r="AC445">
        <v>2197</v>
      </c>
      <c r="AD445">
        <v>38610</v>
      </c>
      <c r="AE445">
        <v>538</v>
      </c>
      <c r="AF445">
        <v>0.31</v>
      </c>
      <c r="AG445">
        <v>1.48</v>
      </c>
      <c r="AH445">
        <v>3.46</v>
      </c>
      <c r="AI445">
        <v>0.12</v>
      </c>
      <c r="AJ445">
        <v>5.61</v>
      </c>
      <c r="AK445">
        <v>1.62</v>
      </c>
      <c r="AL445">
        <v>0.31</v>
      </c>
      <c r="AM445">
        <v>91</v>
      </c>
      <c r="AN445">
        <v>0.41</v>
      </c>
      <c r="AO445">
        <v>0.41</v>
      </c>
      <c r="AP445">
        <v>2.16</v>
      </c>
    </row>
    <row r="446" spans="1:42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 t="s">
        <v>675</v>
      </c>
      <c r="N446">
        <v>20.100000000000001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 t="s">
        <v>675</v>
      </c>
      <c r="AA446">
        <v>187</v>
      </c>
      <c r="AB446">
        <v>592</v>
      </c>
      <c r="AC446">
        <v>2216</v>
      </c>
      <c r="AD446">
        <v>68947</v>
      </c>
      <c r="AE446">
        <v>1119</v>
      </c>
      <c r="AF446">
        <v>0.23</v>
      </c>
      <c r="AG446">
        <v>1.45</v>
      </c>
      <c r="AH446">
        <v>4.54</v>
      </c>
      <c r="AI446">
        <v>0.13</v>
      </c>
      <c r="AJ446">
        <v>11.08</v>
      </c>
      <c r="AK446">
        <v>2.95</v>
      </c>
      <c r="AL446">
        <v>0.61</v>
      </c>
      <c r="AM446">
        <v>100</v>
      </c>
      <c r="AN446">
        <v>-0.74</v>
      </c>
      <c r="AO446">
        <v>0.05</v>
      </c>
      <c r="AP446">
        <v>1.3</v>
      </c>
    </row>
    <row r="447" spans="1:42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 t="s">
        <v>675</v>
      </c>
      <c r="N447">
        <v>4.2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 t="s">
        <v>675</v>
      </c>
      <c r="AA447">
        <v>91</v>
      </c>
      <c r="AB447">
        <v>707</v>
      </c>
      <c r="AC447">
        <v>2125</v>
      </c>
      <c r="AD447">
        <v>42243</v>
      </c>
      <c r="AE447">
        <v>551</v>
      </c>
      <c r="AF447">
        <v>0.3</v>
      </c>
      <c r="AG447">
        <v>1.53</v>
      </c>
      <c r="AH447">
        <v>2.1</v>
      </c>
      <c r="AI447">
        <v>0.12</v>
      </c>
      <c r="AJ447">
        <v>6.01</v>
      </c>
      <c r="AK447">
        <v>1.96</v>
      </c>
      <c r="AL447">
        <v>0.28999999999999998</v>
      </c>
      <c r="AM447">
        <v>100</v>
      </c>
      <c r="AN447">
        <v>-0.79</v>
      </c>
      <c r="AO447">
        <v>0.04</v>
      </c>
      <c r="AP447">
        <v>0.62</v>
      </c>
    </row>
    <row r="448" spans="1:42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 t="s">
        <v>703</v>
      </c>
      <c r="M448">
        <v>6.26</v>
      </c>
      <c r="N448">
        <v>154.6</v>
      </c>
      <c r="O448">
        <v>0.18618841353385304</v>
      </c>
      <c r="P448">
        <v>9.1878803225985184E-2</v>
      </c>
      <c r="Q448">
        <v>0.30038076532577368</v>
      </c>
      <c r="R448">
        <v>0.58203614947995508</v>
      </c>
      <c r="S448">
        <v>0.31250780697438946</v>
      </c>
      <c r="T448">
        <v>0.69913870635903674</v>
      </c>
      <c r="U448">
        <v>4</v>
      </c>
      <c r="V448">
        <v>83</v>
      </c>
      <c r="W448">
        <v>136</v>
      </c>
      <c r="X448">
        <v>8.5319471566008023</v>
      </c>
      <c r="Y448">
        <v>8.8657773280540155</v>
      </c>
      <c r="Z448">
        <v>3.1859401528917051</v>
      </c>
      <c r="AA448">
        <v>63</v>
      </c>
      <c r="AB448">
        <v>1093</v>
      </c>
      <c r="AC448">
        <v>2213</v>
      </c>
      <c r="AD448">
        <v>44146</v>
      </c>
      <c r="AE448">
        <v>736</v>
      </c>
      <c r="AF448">
        <v>0.28999999999999998</v>
      </c>
      <c r="AG448">
        <v>1.52</v>
      </c>
      <c r="AH448">
        <v>5.23</v>
      </c>
      <c r="AI448">
        <v>0.14000000000000001</v>
      </c>
      <c r="AJ448">
        <v>6.06</v>
      </c>
      <c r="AK448">
        <v>2.64</v>
      </c>
      <c r="AL448">
        <v>0.28000000000000003</v>
      </c>
      <c r="AM448">
        <v>100</v>
      </c>
      <c r="AN448">
        <v>-0.16</v>
      </c>
      <c r="AO448">
        <v>0.16</v>
      </c>
      <c r="AP448">
        <v>2.19</v>
      </c>
    </row>
    <row r="449" spans="1:42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 t="s">
        <v>675</v>
      </c>
      <c r="N449">
        <v>19.36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 t="s">
        <v>675</v>
      </c>
      <c r="AA449">
        <v>49</v>
      </c>
      <c r="AB449">
        <v>506</v>
      </c>
      <c r="AC449">
        <v>2140</v>
      </c>
      <c r="AD449">
        <v>46607</v>
      </c>
      <c r="AE449">
        <v>432</v>
      </c>
      <c r="AF449">
        <v>0.3</v>
      </c>
      <c r="AG449">
        <v>1.52</v>
      </c>
      <c r="AH449">
        <v>2.17</v>
      </c>
      <c r="AI449">
        <v>0.12</v>
      </c>
      <c r="AJ449">
        <v>5.72</v>
      </c>
      <c r="AK449">
        <v>1.8</v>
      </c>
      <c r="AL449">
        <v>0.34</v>
      </c>
      <c r="AM449">
        <v>47</v>
      </c>
      <c r="AN449">
        <v>0.28000000000000003</v>
      </c>
      <c r="AO449">
        <v>0.33</v>
      </c>
      <c r="AP449">
        <v>1.29</v>
      </c>
    </row>
    <row r="450" spans="1:42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 t="s">
        <v>691</v>
      </c>
      <c r="M450">
        <v>0.63400000000000001</v>
      </c>
      <c r="N450">
        <v>17.45</v>
      </c>
      <c r="O450">
        <v>0.96376413396776139</v>
      </c>
      <c r="P450">
        <v>0.68881757552059864</v>
      </c>
      <c r="Q450">
        <v>0.72565992677630797</v>
      </c>
      <c r="R450">
        <v>0.94926721989151075</v>
      </c>
      <c r="S450">
        <v>0.69423733397561393</v>
      </c>
      <c r="T450">
        <v>0.96268573064535301</v>
      </c>
      <c r="U450">
        <v>5</v>
      </c>
      <c r="V450">
        <v>20</v>
      </c>
      <c r="W450">
        <v>20</v>
      </c>
      <c r="X450">
        <v>9.0673271050983981</v>
      </c>
      <c r="Y450">
        <v>12.370615348971601</v>
      </c>
      <c r="Z450">
        <v>12.473176390820807</v>
      </c>
      <c r="AA450">
        <v>6</v>
      </c>
      <c r="AB450">
        <v>43</v>
      </c>
      <c r="AC450">
        <v>2141</v>
      </c>
      <c r="AD450">
        <v>37050</v>
      </c>
      <c r="AE450">
        <v>387</v>
      </c>
      <c r="AF450">
        <v>0.33</v>
      </c>
      <c r="AG450">
        <v>1.45</v>
      </c>
      <c r="AH450">
        <v>0.96</v>
      </c>
      <c r="AI450">
        <v>0.13</v>
      </c>
      <c r="AJ450">
        <v>1.52</v>
      </c>
      <c r="AK450">
        <v>0.56000000000000005</v>
      </c>
      <c r="AL450">
        <v>0.11</v>
      </c>
      <c r="AM450">
        <v>7</v>
      </c>
      <c r="AN450">
        <v>2.11</v>
      </c>
      <c r="AO450">
        <v>0.85</v>
      </c>
      <c r="AP450">
        <v>1.24</v>
      </c>
    </row>
    <row r="451" spans="1:42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 t="s">
        <v>685</v>
      </c>
      <c r="M451">
        <v>7.0890000000000004</v>
      </c>
      <c r="N451">
        <v>184.57</v>
      </c>
      <c r="O451">
        <v>0.15477426119331281</v>
      </c>
      <c r="P451">
        <v>8.4839143227183764E-2</v>
      </c>
      <c r="Q451">
        <v>0.55576811004951199</v>
      </c>
      <c r="R451">
        <v>0.79264156099175731</v>
      </c>
      <c r="S451">
        <v>0.5123313173015519</v>
      </c>
      <c r="T451">
        <v>0.88961132297724377</v>
      </c>
      <c r="U451">
        <v>2</v>
      </c>
      <c r="V451">
        <v>30</v>
      </c>
      <c r="W451">
        <v>85</v>
      </c>
      <c r="X451">
        <v>18.245198946358176</v>
      </c>
      <c r="Y451">
        <v>13.159056692507919</v>
      </c>
      <c r="Z451">
        <v>3.4253920507400704</v>
      </c>
      <c r="AA451">
        <v>71</v>
      </c>
      <c r="AB451">
        <v>1084</v>
      </c>
      <c r="AC451">
        <v>2212</v>
      </c>
      <c r="AD451">
        <v>44561</v>
      </c>
      <c r="AE451">
        <v>889</v>
      </c>
      <c r="AF451">
        <v>0.26</v>
      </c>
      <c r="AG451">
        <v>1.5</v>
      </c>
      <c r="AH451">
        <v>5.56</v>
      </c>
      <c r="AI451">
        <v>0.12</v>
      </c>
      <c r="AJ451">
        <v>7.04</v>
      </c>
      <c r="AK451">
        <v>3.33</v>
      </c>
      <c r="AL451">
        <v>0.33</v>
      </c>
      <c r="AM451">
        <v>92</v>
      </c>
      <c r="AN451">
        <v>-0.55000000000000004</v>
      </c>
      <c r="AO451">
        <v>0.09</v>
      </c>
      <c r="AP451">
        <v>2.27</v>
      </c>
    </row>
    <row r="452" spans="1:42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688</v>
      </c>
      <c r="L452" t="s">
        <v>716</v>
      </c>
      <c r="M452">
        <v>9.5879999999999992</v>
      </c>
      <c r="N452">
        <v>2.7</v>
      </c>
      <c r="O452">
        <v>0.99916223618196842</v>
      </c>
      <c r="P452">
        <v>0.15915459107852994</v>
      </c>
      <c r="Q452">
        <v>0.18772375428730492</v>
      </c>
      <c r="R452">
        <v>0.99731059164444302</v>
      </c>
      <c r="S452">
        <v>0.15915458981890923</v>
      </c>
      <c r="T452">
        <v>0.99916223575658103</v>
      </c>
      <c r="U452">
        <v>4</v>
      </c>
      <c r="V452">
        <v>6</v>
      </c>
      <c r="W452">
        <v>6</v>
      </c>
      <c r="X452">
        <v>6.5565387217797735</v>
      </c>
      <c r="Y452">
        <v>6.62559599364306</v>
      </c>
      <c r="Z452">
        <v>6.6255959964791939</v>
      </c>
      <c r="AA452">
        <v>96</v>
      </c>
      <c r="AB452">
        <v>100</v>
      </c>
      <c r="AC452">
        <v>2201</v>
      </c>
      <c r="AD452">
        <v>49478</v>
      </c>
      <c r="AE452">
        <v>427</v>
      </c>
      <c r="AF452">
        <v>0.28000000000000003</v>
      </c>
      <c r="AG452">
        <v>1.49</v>
      </c>
      <c r="AH452">
        <v>0.99</v>
      </c>
      <c r="AI452">
        <v>0.12</v>
      </c>
      <c r="AJ452">
        <v>1.8</v>
      </c>
      <c r="AK452">
        <v>1.4</v>
      </c>
      <c r="AL452">
        <v>0.1</v>
      </c>
      <c r="AM452">
        <v>0</v>
      </c>
      <c r="AN452">
        <v>1.67</v>
      </c>
      <c r="AO452">
        <v>0.72</v>
      </c>
      <c r="AP452">
        <v>0.43</v>
      </c>
    </row>
    <row r="453" spans="1:42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 t="s">
        <v>684</v>
      </c>
      <c r="M453">
        <v>1.69</v>
      </c>
      <c r="N453">
        <v>616.16</v>
      </c>
      <c r="O453">
        <v>0.40640565365874987</v>
      </c>
      <c r="P453">
        <v>0.23513602404413991</v>
      </c>
      <c r="Q453">
        <v>0.60534283023361601</v>
      </c>
      <c r="R453">
        <v>0.85947196341700816</v>
      </c>
      <c r="S453">
        <v>0.66663472424395753</v>
      </c>
      <c r="T453">
        <v>0.96074058108547689</v>
      </c>
      <c r="U453">
        <v>3</v>
      </c>
      <c r="V453">
        <v>49</v>
      </c>
      <c r="W453">
        <v>425</v>
      </c>
      <c r="X453">
        <v>15.496658202404767</v>
      </c>
      <c r="Y453">
        <v>15.470372446118605</v>
      </c>
      <c r="Z453">
        <v>6.5069537918645519</v>
      </c>
      <c r="AA453">
        <v>17</v>
      </c>
      <c r="AB453">
        <v>1138</v>
      </c>
      <c r="AC453">
        <v>2179</v>
      </c>
      <c r="AD453">
        <v>37923</v>
      </c>
      <c r="AE453">
        <v>687</v>
      </c>
      <c r="AF453">
        <v>0.3</v>
      </c>
      <c r="AG453">
        <v>1.49</v>
      </c>
      <c r="AH453">
        <v>4.04</v>
      </c>
      <c r="AI453">
        <v>0.13</v>
      </c>
      <c r="AJ453">
        <v>5.04</v>
      </c>
      <c r="AK453">
        <v>2.27</v>
      </c>
      <c r="AL453">
        <v>0.25</v>
      </c>
      <c r="AM453">
        <v>74</v>
      </c>
      <c r="AN453">
        <v>0.37</v>
      </c>
      <c r="AO453">
        <v>0.33</v>
      </c>
      <c r="AP453">
        <v>2.79</v>
      </c>
    </row>
    <row r="454" spans="1:42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703</v>
      </c>
      <c r="L454" t="s">
        <v>717</v>
      </c>
      <c r="M454">
        <v>6.5060000000000002</v>
      </c>
      <c r="N454">
        <v>12.22</v>
      </c>
      <c r="O454">
        <v>0.53835543227339144</v>
      </c>
      <c r="P454">
        <v>0.26099032464624011</v>
      </c>
      <c r="Q454">
        <v>0.49924779327112012</v>
      </c>
      <c r="R454">
        <v>1.0000000784655849</v>
      </c>
      <c r="S454">
        <v>0.26099031528208411</v>
      </c>
      <c r="T454">
        <v>0.53835543150288101</v>
      </c>
      <c r="U454">
        <v>2</v>
      </c>
      <c r="V454">
        <v>12</v>
      </c>
      <c r="W454">
        <v>12</v>
      </c>
      <c r="X454">
        <v>12.936540070007194</v>
      </c>
      <c r="Y454">
        <v>7.9124128243217244</v>
      </c>
      <c r="Z454">
        <v>7.9124128160944762</v>
      </c>
      <c r="AA454">
        <v>65</v>
      </c>
      <c r="AB454">
        <v>321</v>
      </c>
      <c r="AC454">
        <v>2213</v>
      </c>
      <c r="AD454">
        <v>44146</v>
      </c>
      <c r="AE454">
        <v>520</v>
      </c>
      <c r="AF454">
        <v>0.32</v>
      </c>
      <c r="AG454">
        <v>1.49</v>
      </c>
      <c r="AH454">
        <v>3.09</v>
      </c>
      <c r="AI454">
        <v>0.12</v>
      </c>
      <c r="AJ454">
        <v>6.11</v>
      </c>
      <c r="AK454">
        <v>1.96</v>
      </c>
      <c r="AL454">
        <v>0.35</v>
      </c>
      <c r="AM454">
        <v>100</v>
      </c>
      <c r="AN454">
        <v>0.42</v>
      </c>
      <c r="AO454">
        <v>0.36</v>
      </c>
      <c r="AP454">
        <v>1.0900000000000001</v>
      </c>
    </row>
    <row r="455" spans="1:42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 t="s">
        <v>719</v>
      </c>
      <c r="M455">
        <v>17.635999999999999</v>
      </c>
      <c r="N455">
        <v>10.24</v>
      </c>
      <c r="O455">
        <v>0.13160859573719935</v>
      </c>
      <c r="P455">
        <v>4.3684337433984262E-2</v>
      </c>
      <c r="Q455">
        <v>2.9729899077003682E-2</v>
      </c>
      <c r="R455">
        <v>0.17177167389914846</v>
      </c>
      <c r="S455">
        <v>4.1701766847113089E-2</v>
      </c>
      <c r="T455">
        <v>0.13199051000092335</v>
      </c>
      <c r="U455">
        <v>0</v>
      </c>
      <c r="V455">
        <v>0</v>
      </c>
      <c r="W455">
        <v>0</v>
      </c>
      <c r="X455">
        <v>1.3827470807914863</v>
      </c>
      <c r="Y455">
        <v>1.5499096412975717</v>
      </c>
      <c r="Z455">
        <v>1.5454249932335724</v>
      </c>
      <c r="AA455">
        <v>176</v>
      </c>
      <c r="AB455">
        <v>563</v>
      </c>
      <c r="AC455">
        <v>2216</v>
      </c>
      <c r="AD455">
        <v>68947</v>
      </c>
      <c r="AE455">
        <v>913</v>
      </c>
      <c r="AF455">
        <v>0.2</v>
      </c>
      <c r="AG455">
        <v>1.46</v>
      </c>
      <c r="AH455">
        <v>3.74</v>
      </c>
      <c r="AI455">
        <v>0.15</v>
      </c>
      <c r="AJ455">
        <v>6.09</v>
      </c>
      <c r="AK455">
        <v>3.83</v>
      </c>
      <c r="AL455">
        <v>0.08</v>
      </c>
      <c r="AM455">
        <v>100</v>
      </c>
      <c r="AN455">
        <v>-0.57999999999999996</v>
      </c>
      <c r="AO455">
        <v>0.05</v>
      </c>
      <c r="AP455">
        <v>1.01</v>
      </c>
    </row>
    <row r="456" spans="1:42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688</v>
      </c>
      <c r="L456" t="s">
        <v>720</v>
      </c>
      <c r="M456">
        <v>20.398</v>
      </c>
      <c r="N456">
        <v>2.14</v>
      </c>
      <c r="O456">
        <v>6.5265483752671077E-2</v>
      </c>
      <c r="P456">
        <v>1.6283416509170142E-2</v>
      </c>
      <c r="Q456">
        <v>1.5243401369037655E-2</v>
      </c>
      <c r="R456">
        <v>5.6078848242205201E-2</v>
      </c>
      <c r="S456">
        <v>1.6283415963802606E-2</v>
      </c>
      <c r="T456">
        <v>6.5265484539842239E-2</v>
      </c>
      <c r="U456">
        <v>1</v>
      </c>
      <c r="V456">
        <v>1</v>
      </c>
      <c r="W456">
        <v>1</v>
      </c>
      <c r="X456">
        <v>0.9966093825327923</v>
      </c>
      <c r="Y456">
        <v>1.3454832349294041</v>
      </c>
      <c r="Z456">
        <v>1.3454832352871715</v>
      </c>
      <c r="AA456">
        <v>204</v>
      </c>
      <c r="AB456">
        <v>514</v>
      </c>
      <c r="AC456">
        <v>2154</v>
      </c>
      <c r="AD456">
        <v>71393</v>
      </c>
      <c r="AE456">
        <v>697</v>
      </c>
      <c r="AF456">
        <v>0.2</v>
      </c>
      <c r="AG456">
        <v>1.46</v>
      </c>
      <c r="AH456">
        <v>4.8499999999999996</v>
      </c>
      <c r="AI456">
        <v>0.21</v>
      </c>
      <c r="AJ456">
        <v>6.26</v>
      </c>
      <c r="AK456">
        <v>3.82</v>
      </c>
      <c r="AL456">
        <v>0.04</v>
      </c>
      <c r="AM456">
        <v>0</v>
      </c>
      <c r="AN456">
        <v>-0.31</v>
      </c>
      <c r="AO456">
        <v>0.04</v>
      </c>
      <c r="AP456">
        <v>0.33</v>
      </c>
    </row>
    <row r="457" spans="1:42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 t="s">
        <v>672</v>
      </c>
      <c r="M457">
        <v>12.278</v>
      </c>
      <c r="N457">
        <v>74.2</v>
      </c>
      <c r="O457">
        <v>2.0153184149485647E-2</v>
      </c>
      <c r="P457">
        <v>1.8204849523526322E-2</v>
      </c>
      <c r="Q457">
        <v>1.620495594982722E-2</v>
      </c>
      <c r="R457">
        <v>3.1353536635647827E-2</v>
      </c>
      <c r="S457">
        <v>1.3240217198819612E-2</v>
      </c>
      <c r="T457">
        <v>2.2773875474160116E-2</v>
      </c>
      <c r="U457">
        <v>0</v>
      </c>
      <c r="V457">
        <v>21</v>
      </c>
      <c r="W457">
        <v>25</v>
      </c>
      <c r="X457">
        <v>1.7098652801740186</v>
      </c>
      <c r="Y457">
        <v>1.3960857882104203</v>
      </c>
      <c r="Z457">
        <v>1.1746680498489022</v>
      </c>
      <c r="AA457">
        <v>123</v>
      </c>
      <c r="AB457">
        <v>761</v>
      </c>
      <c r="AC457">
        <v>2162</v>
      </c>
      <c r="AD457">
        <v>70140</v>
      </c>
      <c r="AE457">
        <v>932</v>
      </c>
      <c r="AF457">
        <v>0.2</v>
      </c>
      <c r="AG457">
        <v>1.46</v>
      </c>
      <c r="AH457">
        <v>4.8499999999999996</v>
      </c>
      <c r="AI457">
        <v>0.15</v>
      </c>
      <c r="AJ457">
        <v>9.9499999999999993</v>
      </c>
      <c r="AK457">
        <v>3.82</v>
      </c>
      <c r="AL457">
        <v>0.5</v>
      </c>
      <c r="AM457">
        <v>50</v>
      </c>
      <c r="AN457">
        <v>-0.56999999999999995</v>
      </c>
      <c r="AO457">
        <v>0.05</v>
      </c>
      <c r="AP457">
        <v>1.87</v>
      </c>
    </row>
    <row r="458" spans="1:42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 t="s">
        <v>685</v>
      </c>
      <c r="M458">
        <v>4.6470000000000002</v>
      </c>
      <c r="N458">
        <v>200.91</v>
      </c>
      <c r="O458">
        <v>0.22076993743520923</v>
      </c>
      <c r="P458">
        <v>0.13166352576371554</v>
      </c>
      <c r="Q458">
        <v>0.67265752704204473</v>
      </c>
      <c r="R458">
        <v>0.91718858888964139</v>
      </c>
      <c r="S458">
        <v>0.65596388113395765</v>
      </c>
      <c r="T458">
        <v>0.96175986687268122</v>
      </c>
      <c r="U458">
        <v>4</v>
      </c>
      <c r="V458">
        <v>13</v>
      </c>
      <c r="W458">
        <v>98</v>
      </c>
      <c r="X458">
        <v>14.054559752886691</v>
      </c>
      <c r="Y458">
        <v>13.127130990288682</v>
      </c>
      <c r="Z458">
        <v>4.2451340250287961</v>
      </c>
      <c r="AA458">
        <v>46</v>
      </c>
      <c r="AB458">
        <v>1109</v>
      </c>
      <c r="AC458">
        <v>2199</v>
      </c>
      <c r="AD458">
        <v>41223</v>
      </c>
      <c r="AE458">
        <v>846</v>
      </c>
      <c r="AF458">
        <v>0.27</v>
      </c>
      <c r="AG458">
        <v>1.5</v>
      </c>
      <c r="AH458">
        <v>5.19</v>
      </c>
      <c r="AI458">
        <v>0.12</v>
      </c>
      <c r="AJ458">
        <v>6.61</v>
      </c>
      <c r="AK458">
        <v>3.09</v>
      </c>
      <c r="AL458">
        <v>0.31</v>
      </c>
      <c r="AM458">
        <v>85</v>
      </c>
      <c r="AN458">
        <v>-0.33</v>
      </c>
      <c r="AO458">
        <v>0.15</v>
      </c>
      <c r="AP458">
        <v>2.2999999999999998</v>
      </c>
    </row>
    <row r="459" spans="1:42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 t="s">
        <v>675</v>
      </c>
      <c r="N459">
        <v>3.85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 t="s">
        <v>675</v>
      </c>
      <c r="AA459">
        <v>8</v>
      </c>
      <c r="AB459">
        <v>11</v>
      </c>
      <c r="AC459">
        <v>2046</v>
      </c>
      <c r="AD459">
        <v>36682</v>
      </c>
      <c r="AE459">
        <v>380</v>
      </c>
      <c r="AF459">
        <v>0.31</v>
      </c>
      <c r="AG459">
        <v>1.49</v>
      </c>
      <c r="AI459">
        <v>0.13</v>
      </c>
      <c r="AL459">
        <v>0.13</v>
      </c>
      <c r="AM459">
        <v>40</v>
      </c>
      <c r="AP459">
        <v>0.59</v>
      </c>
    </row>
    <row r="460" spans="1:42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684</v>
      </c>
      <c r="L460" t="s">
        <v>712</v>
      </c>
      <c r="M460">
        <v>6.1589999999999998</v>
      </c>
      <c r="N460">
        <v>2.21</v>
      </c>
      <c r="O460">
        <v>0.78830358095935971</v>
      </c>
      <c r="P460">
        <v>0.37295167496869991</v>
      </c>
      <c r="Q460">
        <v>0.57834263071204628</v>
      </c>
      <c r="R460">
        <v>0.95557765480543388</v>
      </c>
      <c r="S460">
        <v>0.40634754547066443</v>
      </c>
      <c r="T460">
        <v>0.82399313541319941</v>
      </c>
      <c r="U460">
        <v>9</v>
      </c>
      <c r="V460">
        <v>31</v>
      </c>
      <c r="W460">
        <v>34</v>
      </c>
      <c r="X460">
        <v>17.857474769529002</v>
      </c>
      <c r="Y460">
        <v>11.191709110304664</v>
      </c>
      <c r="Z460">
        <v>10.247007963929521</v>
      </c>
      <c r="AA460">
        <v>62</v>
      </c>
      <c r="AB460">
        <v>441</v>
      </c>
      <c r="AC460">
        <v>2204</v>
      </c>
      <c r="AD460">
        <v>44076</v>
      </c>
      <c r="AE460">
        <v>484</v>
      </c>
      <c r="AF460">
        <v>0.32</v>
      </c>
      <c r="AG460">
        <v>1.49</v>
      </c>
      <c r="AH460">
        <v>2.84</v>
      </c>
      <c r="AI460">
        <v>0.13</v>
      </c>
      <c r="AJ460">
        <v>6.61</v>
      </c>
      <c r="AK460">
        <v>1.34</v>
      </c>
      <c r="AL460">
        <v>0.45</v>
      </c>
      <c r="AM460">
        <v>100</v>
      </c>
      <c r="AN460">
        <v>1.02</v>
      </c>
      <c r="AO460">
        <v>0.52</v>
      </c>
      <c r="AP460">
        <v>0.34</v>
      </c>
    </row>
    <row r="461" spans="1:42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 t="s">
        <v>675</v>
      </c>
      <c r="N461">
        <v>1.67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 t="s">
        <v>675</v>
      </c>
      <c r="AA461">
        <v>166</v>
      </c>
      <c r="AB461">
        <v>622</v>
      </c>
      <c r="AC461">
        <v>2125</v>
      </c>
      <c r="AD461">
        <v>42243</v>
      </c>
      <c r="AE461">
        <v>514</v>
      </c>
      <c r="AF461">
        <v>0.3</v>
      </c>
      <c r="AG461">
        <v>1.53</v>
      </c>
      <c r="AH461">
        <v>2.15</v>
      </c>
      <c r="AI461">
        <v>0.12</v>
      </c>
      <c r="AJ461">
        <v>6.15</v>
      </c>
      <c r="AK461">
        <v>1.96</v>
      </c>
      <c r="AL461">
        <v>0.3</v>
      </c>
      <c r="AM461">
        <v>100</v>
      </c>
      <c r="AN461">
        <v>-0.79</v>
      </c>
      <c r="AO461">
        <v>0.04</v>
      </c>
      <c r="AP461">
        <v>0.22</v>
      </c>
    </row>
    <row r="462" spans="1:42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 t="s">
        <v>675</v>
      </c>
      <c r="N462">
        <v>31.63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 t="s">
        <v>675</v>
      </c>
      <c r="AA462">
        <v>139</v>
      </c>
      <c r="AB462">
        <v>429</v>
      </c>
      <c r="AC462">
        <v>2131</v>
      </c>
      <c r="AD462">
        <v>90858</v>
      </c>
      <c r="AE462">
        <v>740</v>
      </c>
      <c r="AF462">
        <v>0.25</v>
      </c>
      <c r="AG462">
        <v>1.35</v>
      </c>
      <c r="AH462">
        <v>3.72</v>
      </c>
      <c r="AI462">
        <v>0.12</v>
      </c>
      <c r="AJ462">
        <v>9.6</v>
      </c>
      <c r="AK462">
        <v>2.0699999999999998</v>
      </c>
      <c r="AL462">
        <v>1.1200000000000001</v>
      </c>
      <c r="AM462">
        <v>100</v>
      </c>
      <c r="AN462">
        <v>-0.75</v>
      </c>
      <c r="AO462">
        <v>0.05</v>
      </c>
      <c r="AP462">
        <v>1.5</v>
      </c>
    </row>
    <row r="463" spans="1:42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703</v>
      </c>
      <c r="L463" t="s">
        <v>713</v>
      </c>
      <c r="M463">
        <v>9.4849999999999994</v>
      </c>
      <c r="N463">
        <v>76.17</v>
      </c>
      <c r="O463">
        <v>4.7771071061918205E-2</v>
      </c>
      <c r="P463">
        <v>2.5661388635419505E-2</v>
      </c>
      <c r="Q463">
        <v>0.17230426984894295</v>
      </c>
      <c r="R463">
        <v>0.39693989521101009</v>
      </c>
      <c r="S463">
        <v>3.2873044268725296E-2</v>
      </c>
      <c r="T463">
        <v>0.10170669052135331</v>
      </c>
      <c r="U463">
        <v>4</v>
      </c>
      <c r="V463">
        <v>21</v>
      </c>
      <c r="W463">
        <v>29</v>
      </c>
      <c r="X463">
        <v>3.4866550879188209</v>
      </c>
      <c r="Y463">
        <v>2.6840560004118124</v>
      </c>
      <c r="Z463">
        <v>1.9450667960865413</v>
      </c>
      <c r="AA463">
        <v>95</v>
      </c>
      <c r="AB463">
        <v>463</v>
      </c>
      <c r="AC463">
        <v>2229</v>
      </c>
      <c r="AD463">
        <v>52024</v>
      </c>
      <c r="AE463">
        <v>643</v>
      </c>
      <c r="AF463">
        <v>0.28000000000000003</v>
      </c>
      <c r="AG463">
        <v>1.51</v>
      </c>
      <c r="AH463">
        <v>6.6</v>
      </c>
      <c r="AI463">
        <v>0.13</v>
      </c>
      <c r="AJ463">
        <v>4.2699999999999996</v>
      </c>
      <c r="AK463">
        <v>2.36</v>
      </c>
      <c r="AL463">
        <v>0.14000000000000001</v>
      </c>
      <c r="AM463">
        <v>100</v>
      </c>
      <c r="AN463">
        <v>-0.32</v>
      </c>
      <c r="AO463">
        <v>0.13</v>
      </c>
      <c r="AP463">
        <v>1.88</v>
      </c>
    </row>
    <row r="464" spans="1:42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 t="s">
        <v>703</v>
      </c>
      <c r="M464">
        <v>8.1240000000000006</v>
      </c>
      <c r="N464">
        <v>76.17</v>
      </c>
      <c r="O464">
        <v>7.7727958649811052E-2</v>
      </c>
      <c r="P464">
        <v>4.0751092025148219E-2</v>
      </c>
      <c r="Q464">
        <v>0.3677771324631039</v>
      </c>
      <c r="R464">
        <v>0.90432147429815046</v>
      </c>
      <c r="S464">
        <v>0.10271509588141231</v>
      </c>
      <c r="T464">
        <v>0.29988699723056073</v>
      </c>
      <c r="U464">
        <v>0</v>
      </c>
      <c r="V464">
        <v>31</v>
      </c>
      <c r="W464">
        <v>60</v>
      </c>
      <c r="X464">
        <v>7.446830324355739</v>
      </c>
      <c r="Y464">
        <v>4.0276072852585552</v>
      </c>
      <c r="Z464">
        <v>1.8969379804243842</v>
      </c>
      <c r="AA464">
        <v>81</v>
      </c>
      <c r="AB464">
        <v>1075</v>
      </c>
      <c r="AC464">
        <v>2229</v>
      </c>
      <c r="AD464">
        <v>52024</v>
      </c>
      <c r="AE464">
        <v>782</v>
      </c>
      <c r="AF464">
        <v>0.28999999999999998</v>
      </c>
      <c r="AG464">
        <v>1.52</v>
      </c>
      <c r="AH464">
        <v>5.86</v>
      </c>
      <c r="AI464">
        <v>0.14000000000000001</v>
      </c>
      <c r="AJ464">
        <v>6.31</v>
      </c>
      <c r="AK464">
        <v>2.84</v>
      </c>
      <c r="AL464">
        <v>0.28999999999999998</v>
      </c>
      <c r="AM464">
        <v>0</v>
      </c>
      <c r="AN464">
        <v>-0.33</v>
      </c>
      <c r="AO464">
        <v>0.11</v>
      </c>
      <c r="AP464">
        <v>1.88</v>
      </c>
    </row>
    <row r="465" spans="1:42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 t="s">
        <v>687</v>
      </c>
      <c r="M465">
        <v>14.455</v>
      </c>
      <c r="N465">
        <v>25.74</v>
      </c>
      <c r="O465">
        <v>0.10122235532542366</v>
      </c>
      <c r="P465">
        <v>4.7854741106224528E-2</v>
      </c>
      <c r="Q465">
        <v>0.33945813189692225</v>
      </c>
      <c r="R465">
        <v>0.90053431240512083</v>
      </c>
      <c r="S465">
        <v>4.5351642424108579E-2</v>
      </c>
      <c r="T465">
        <v>0.13871147016343463</v>
      </c>
      <c r="U465">
        <v>5</v>
      </c>
      <c r="V465">
        <v>21</v>
      </c>
      <c r="W465">
        <v>23</v>
      </c>
      <c r="X465">
        <v>11.061388964802793</v>
      </c>
      <c r="Y465">
        <v>2.5386001096215791</v>
      </c>
      <c r="Z465">
        <v>1.9519274898777934</v>
      </c>
      <c r="AA465">
        <v>145</v>
      </c>
      <c r="AB465">
        <v>844</v>
      </c>
      <c r="AC465">
        <v>2154</v>
      </c>
      <c r="AD465">
        <v>71393</v>
      </c>
      <c r="AE465">
        <v>904</v>
      </c>
      <c r="AF465">
        <v>0.21</v>
      </c>
      <c r="AG465">
        <v>1.47</v>
      </c>
      <c r="AH465">
        <v>5.09</v>
      </c>
      <c r="AI465">
        <v>0.14000000000000001</v>
      </c>
      <c r="AJ465">
        <v>11.4</v>
      </c>
      <c r="AK465">
        <v>3.66</v>
      </c>
      <c r="AL465">
        <v>0.66</v>
      </c>
      <c r="AM465">
        <v>0</v>
      </c>
      <c r="AN465">
        <v>-0.59</v>
      </c>
      <c r="AO465">
        <v>0.06</v>
      </c>
      <c r="AP465">
        <v>1.41</v>
      </c>
    </row>
    <row r="466" spans="1:42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 t="s">
        <v>675</v>
      </c>
      <c r="N466">
        <v>21.35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 t="s">
        <v>675</v>
      </c>
      <c r="AA466">
        <v>6</v>
      </c>
      <c r="AB466">
        <v>584</v>
      </c>
      <c r="AC466">
        <v>2087</v>
      </c>
      <c r="AD466">
        <v>36362</v>
      </c>
      <c r="AE466">
        <v>438</v>
      </c>
      <c r="AF466">
        <v>0.3</v>
      </c>
      <c r="AG466">
        <v>1.51</v>
      </c>
      <c r="AI466">
        <v>0.12</v>
      </c>
      <c r="AL466">
        <v>0.12</v>
      </c>
      <c r="AM466">
        <v>100</v>
      </c>
      <c r="AP466">
        <v>1.33</v>
      </c>
    </row>
    <row r="467" spans="1:42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 t="s">
        <v>690</v>
      </c>
      <c r="M467">
        <v>12.212</v>
      </c>
      <c r="N467">
        <v>25.74</v>
      </c>
      <c r="O467">
        <v>0.33452942212665782</v>
      </c>
      <c r="P467">
        <v>5.6971424318681678E-2</v>
      </c>
      <c r="Q467">
        <v>0.10357613562845605</v>
      </c>
      <c r="R467">
        <v>0.65069474381414927</v>
      </c>
      <c r="S467">
        <v>5.6971424429105112E-2</v>
      </c>
      <c r="T467">
        <v>0.33452942157247667</v>
      </c>
      <c r="U467">
        <v>4</v>
      </c>
      <c r="V467">
        <v>7</v>
      </c>
      <c r="W467">
        <v>7</v>
      </c>
      <c r="X467">
        <v>6.838989432859373</v>
      </c>
      <c r="Y467">
        <v>4.1690223628760421</v>
      </c>
      <c r="Z467">
        <v>4.1690223665173871</v>
      </c>
      <c r="AA467">
        <v>122</v>
      </c>
      <c r="AB467">
        <v>497</v>
      </c>
      <c r="AC467">
        <v>2203</v>
      </c>
      <c r="AD467">
        <v>50055</v>
      </c>
      <c r="AE467">
        <v>589</v>
      </c>
      <c r="AF467">
        <v>0.23</v>
      </c>
      <c r="AG467">
        <v>1.47</v>
      </c>
      <c r="AH467">
        <v>1.95</v>
      </c>
      <c r="AI467">
        <v>0.12</v>
      </c>
      <c r="AJ467">
        <v>3.46</v>
      </c>
      <c r="AK467">
        <v>2.85</v>
      </c>
      <c r="AL467">
        <v>7.0000000000000007E-2</v>
      </c>
      <c r="AM467">
        <v>50</v>
      </c>
      <c r="AN467">
        <v>-0.74</v>
      </c>
      <c r="AO467">
        <v>0.05</v>
      </c>
      <c r="AP467">
        <v>1.41</v>
      </c>
    </row>
    <row r="468" spans="1:42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 t="s">
        <v>672</v>
      </c>
      <c r="M468">
        <v>50.338000000000001</v>
      </c>
      <c r="N468">
        <v>3.46</v>
      </c>
      <c r="O468">
        <v>1.4905112016409776E-2</v>
      </c>
      <c r="P468">
        <v>2.0876509842983258E-2</v>
      </c>
      <c r="Q468">
        <v>0.01</v>
      </c>
      <c r="R468">
        <v>0</v>
      </c>
      <c r="S468">
        <v>2.0578625137983086E-2</v>
      </c>
      <c r="T468">
        <v>1.490511250612718E-2</v>
      </c>
      <c r="U468">
        <v>0</v>
      </c>
      <c r="V468">
        <v>0</v>
      </c>
      <c r="W468">
        <v>0</v>
      </c>
      <c r="X468">
        <v>4.0599061065032339E-2</v>
      </c>
      <c r="Y468">
        <v>1.0313075470952671</v>
      </c>
      <c r="Z468">
        <v>1.0313075508733491</v>
      </c>
      <c r="AA468">
        <v>503</v>
      </c>
      <c r="AB468">
        <v>319</v>
      </c>
      <c r="AC468">
        <v>1980</v>
      </c>
      <c r="AD468">
        <v>93067</v>
      </c>
      <c r="AE468">
        <v>1153</v>
      </c>
      <c r="AF468">
        <v>0.2</v>
      </c>
      <c r="AG468">
        <v>1.46</v>
      </c>
      <c r="AH468">
        <v>6.06</v>
      </c>
      <c r="AI468">
        <v>0.13</v>
      </c>
      <c r="AJ468">
        <v>15.52</v>
      </c>
      <c r="AK468">
        <v>3.82</v>
      </c>
      <c r="AL468">
        <v>1.03</v>
      </c>
      <c r="AM468">
        <v>100</v>
      </c>
      <c r="AN468">
        <v>-0.69</v>
      </c>
      <c r="AO468">
        <v>0.05</v>
      </c>
      <c r="AP468">
        <v>0.54</v>
      </c>
    </row>
    <row r="469" spans="1:42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 t="s">
        <v>685</v>
      </c>
      <c r="M469">
        <v>2.6549999999999998</v>
      </c>
      <c r="N469">
        <v>142.41</v>
      </c>
      <c r="O469">
        <v>0.30196498225407298</v>
      </c>
      <c r="P469">
        <v>0.18458483938667375</v>
      </c>
      <c r="Q469">
        <v>0.75433630319035072</v>
      </c>
      <c r="R469">
        <v>0.94850506665125778</v>
      </c>
      <c r="S469">
        <v>0.64650210912999273</v>
      </c>
      <c r="T469">
        <v>0.98077577445232123</v>
      </c>
      <c r="U469">
        <v>7</v>
      </c>
      <c r="V469">
        <v>23</v>
      </c>
      <c r="W469">
        <v>117</v>
      </c>
      <c r="X469">
        <v>16.149922455911515</v>
      </c>
      <c r="Y469">
        <v>14.380409111842537</v>
      </c>
      <c r="Z469">
        <v>5.301384711355297</v>
      </c>
      <c r="AA469">
        <v>27</v>
      </c>
      <c r="AB469">
        <v>1131</v>
      </c>
      <c r="AC469">
        <v>2179</v>
      </c>
      <c r="AD469">
        <v>37923</v>
      </c>
      <c r="AE469">
        <v>811</v>
      </c>
      <c r="AF469">
        <v>0.27</v>
      </c>
      <c r="AG469">
        <v>1.49</v>
      </c>
      <c r="AH469">
        <v>4.7300000000000004</v>
      </c>
      <c r="AI469">
        <v>0.12</v>
      </c>
      <c r="AJ469">
        <v>5.95</v>
      </c>
      <c r="AK469">
        <v>2.87</v>
      </c>
      <c r="AL469">
        <v>0.28000000000000003</v>
      </c>
      <c r="AM469">
        <v>76</v>
      </c>
      <c r="AN469">
        <v>-0.06</v>
      </c>
      <c r="AO469">
        <v>0.22</v>
      </c>
      <c r="AP469">
        <v>2.15</v>
      </c>
    </row>
    <row r="470" spans="1:42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 t="s">
        <v>675</v>
      </c>
      <c r="N470">
        <v>7.51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 t="s">
        <v>675</v>
      </c>
      <c r="AA470">
        <v>8</v>
      </c>
      <c r="AB470">
        <v>16</v>
      </c>
      <c r="AC470">
        <v>2063</v>
      </c>
      <c r="AD470">
        <v>35759</v>
      </c>
      <c r="AE470">
        <v>387</v>
      </c>
      <c r="AF470">
        <v>0.28999999999999998</v>
      </c>
      <c r="AG470">
        <v>1.49</v>
      </c>
      <c r="AI470">
        <v>0.13</v>
      </c>
      <c r="AL470">
        <v>0.13</v>
      </c>
      <c r="AM470">
        <v>83</v>
      </c>
      <c r="AP470">
        <v>0.88</v>
      </c>
    </row>
    <row r="471" spans="1:42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688</v>
      </c>
      <c r="L471" t="s">
        <v>721</v>
      </c>
      <c r="M471">
        <v>19.321999999999999</v>
      </c>
      <c r="N471">
        <v>1.1299999999999999</v>
      </c>
      <c r="O471">
        <v>0.19774037330885391</v>
      </c>
      <c r="P471">
        <v>3.7184969336705731E-2</v>
      </c>
      <c r="Q471">
        <v>8.1838287097544204E-2</v>
      </c>
      <c r="R471">
        <v>0.55767097574126223</v>
      </c>
      <c r="S471">
        <v>3.7184959790406744E-2</v>
      </c>
      <c r="T471">
        <v>0.19774036791017455</v>
      </c>
      <c r="U471">
        <v>2</v>
      </c>
      <c r="V471">
        <v>3</v>
      </c>
      <c r="W471">
        <v>3</v>
      </c>
      <c r="X471">
        <v>6.4006873247105043</v>
      </c>
      <c r="Y471">
        <v>3.1451574606152231</v>
      </c>
      <c r="Z471">
        <v>3.1451574830351881</v>
      </c>
      <c r="AA471">
        <v>193</v>
      </c>
      <c r="AB471">
        <v>586</v>
      </c>
      <c r="AC471">
        <v>2201</v>
      </c>
      <c r="AD471">
        <v>49478</v>
      </c>
      <c r="AE471">
        <v>574</v>
      </c>
      <c r="AF471">
        <v>0.2</v>
      </c>
      <c r="AG471">
        <v>1.46</v>
      </c>
      <c r="AH471">
        <v>3.53</v>
      </c>
      <c r="AI471">
        <v>0.14000000000000001</v>
      </c>
      <c r="AJ471">
        <v>4.26</v>
      </c>
      <c r="AK471">
        <v>3.22</v>
      </c>
      <c r="AL471">
        <v>0.06</v>
      </c>
      <c r="AM471">
        <v>58</v>
      </c>
      <c r="AN471">
        <v>-0.38</v>
      </c>
      <c r="AO471">
        <v>0.11</v>
      </c>
      <c r="AP471">
        <v>0.05</v>
      </c>
    </row>
    <row r="472" spans="1:42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685</v>
      </c>
      <c r="L472" t="s">
        <v>722</v>
      </c>
      <c r="M472">
        <v>20.103000000000002</v>
      </c>
      <c r="N472">
        <v>5.73</v>
      </c>
      <c r="O472">
        <v>0.10560949020369288</v>
      </c>
      <c r="P472">
        <v>4.3978107462945872E-2</v>
      </c>
      <c r="Q472">
        <v>0.11514795305649116</v>
      </c>
      <c r="R472">
        <v>0.41168007020106712</v>
      </c>
      <c r="S472">
        <v>4.2618332206845237E-2</v>
      </c>
      <c r="T472">
        <v>0.10560948938604203</v>
      </c>
      <c r="U472">
        <v>2</v>
      </c>
      <c r="V472">
        <v>5</v>
      </c>
      <c r="W472">
        <v>5</v>
      </c>
      <c r="X472">
        <v>4.9884135966764349</v>
      </c>
      <c r="Y472">
        <v>2.5276235632686341</v>
      </c>
      <c r="Z472">
        <v>2.5276235828380273</v>
      </c>
      <c r="AA472">
        <v>201</v>
      </c>
      <c r="AB472">
        <v>538</v>
      </c>
      <c r="AC472">
        <v>2110</v>
      </c>
      <c r="AD472">
        <v>100094</v>
      </c>
      <c r="AE472">
        <v>955</v>
      </c>
      <c r="AF472">
        <v>0.2</v>
      </c>
      <c r="AG472">
        <v>1.46</v>
      </c>
      <c r="AH472">
        <v>5.53</v>
      </c>
      <c r="AI472">
        <v>0.13</v>
      </c>
      <c r="AJ472">
        <v>12.16</v>
      </c>
      <c r="AK472">
        <v>3.82</v>
      </c>
      <c r="AL472">
        <v>0.44</v>
      </c>
      <c r="AM472">
        <v>100</v>
      </c>
      <c r="AN472">
        <v>-0.66</v>
      </c>
      <c r="AO472">
        <v>0.05</v>
      </c>
      <c r="AP472">
        <v>0.76</v>
      </c>
    </row>
    <row r="473" spans="1:42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 t="s">
        <v>703</v>
      </c>
      <c r="M473">
        <v>8.4309999999999992</v>
      </c>
      <c r="N473">
        <v>82.65</v>
      </c>
      <c r="O473">
        <v>0.10415396164267753</v>
      </c>
      <c r="P473">
        <v>5.2064583797308703E-2</v>
      </c>
      <c r="Q473">
        <v>0.32663918706921685</v>
      </c>
      <c r="R473">
        <v>0.78179219995127192</v>
      </c>
      <c r="S473">
        <v>0.13754462842829321</v>
      </c>
      <c r="T473">
        <v>0.36038155115859194</v>
      </c>
      <c r="U473">
        <v>1</v>
      </c>
      <c r="V473">
        <v>60</v>
      </c>
      <c r="W473">
        <v>96</v>
      </c>
      <c r="X473">
        <v>6.4631035152985277</v>
      </c>
      <c r="Y473">
        <v>4.3893593083236642</v>
      </c>
      <c r="Z473">
        <v>2.1448266293442293</v>
      </c>
      <c r="AA473">
        <v>84</v>
      </c>
      <c r="AB473">
        <v>1078</v>
      </c>
      <c r="AC473">
        <v>2229</v>
      </c>
      <c r="AD473">
        <v>52024</v>
      </c>
      <c r="AE473">
        <v>800</v>
      </c>
      <c r="AF473">
        <v>0.28999999999999998</v>
      </c>
      <c r="AG473">
        <v>1.52</v>
      </c>
      <c r="AH473">
        <v>5.69</v>
      </c>
      <c r="AI473">
        <v>0.14000000000000001</v>
      </c>
      <c r="AJ473">
        <v>6.21</v>
      </c>
      <c r="AK473">
        <v>2.8</v>
      </c>
      <c r="AL473">
        <v>0.27</v>
      </c>
      <c r="AM473">
        <v>100</v>
      </c>
      <c r="AN473">
        <v>-0.31</v>
      </c>
      <c r="AO473">
        <v>0.11</v>
      </c>
      <c r="AP473">
        <v>1.92</v>
      </c>
    </row>
    <row r="474" spans="1:42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 t="s">
        <v>672</v>
      </c>
      <c r="M474">
        <v>7.0170000000000003</v>
      </c>
      <c r="N474">
        <v>55.33</v>
      </c>
      <c r="O474">
        <v>0.12847765557255281</v>
      </c>
      <c r="P474">
        <v>7.6179416718573811E-2</v>
      </c>
      <c r="Q474">
        <v>0.58095346876976661</v>
      </c>
      <c r="R474">
        <v>0.9829198192167613</v>
      </c>
      <c r="S474">
        <v>0.33723786531376565</v>
      </c>
      <c r="T474">
        <v>0.60651357656205318</v>
      </c>
      <c r="U474">
        <v>1</v>
      </c>
      <c r="V474">
        <v>9</v>
      </c>
      <c r="W474">
        <v>34</v>
      </c>
      <c r="X474">
        <v>13.543533398560424</v>
      </c>
      <c r="Y474">
        <v>8.7097365794486912</v>
      </c>
      <c r="Z474">
        <v>2.5404291101014511</v>
      </c>
      <c r="AA474">
        <v>70</v>
      </c>
      <c r="AB474">
        <v>813</v>
      </c>
      <c r="AC474">
        <v>2193</v>
      </c>
      <c r="AD474">
        <v>51821</v>
      </c>
      <c r="AE474">
        <v>898</v>
      </c>
      <c r="AF474">
        <v>0.22</v>
      </c>
      <c r="AG474">
        <v>1.46</v>
      </c>
      <c r="AH474">
        <v>4.26</v>
      </c>
      <c r="AI474">
        <v>0.15</v>
      </c>
      <c r="AJ474">
        <v>8.73</v>
      </c>
      <c r="AK474">
        <v>3.52</v>
      </c>
      <c r="AL474">
        <v>0.44</v>
      </c>
      <c r="AM474">
        <v>42</v>
      </c>
      <c r="AN474">
        <v>-0.26</v>
      </c>
      <c r="AO474">
        <v>0.14000000000000001</v>
      </c>
      <c r="AP474">
        <v>1.74</v>
      </c>
    </row>
    <row r="475" spans="1:42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 t="s">
        <v>675</v>
      </c>
      <c r="N475">
        <v>18.68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 t="s">
        <v>675</v>
      </c>
      <c r="AA475">
        <v>19</v>
      </c>
      <c r="AB475">
        <v>745</v>
      </c>
      <c r="AC475">
        <v>2095</v>
      </c>
      <c r="AD475">
        <v>37871</v>
      </c>
      <c r="AE475">
        <v>462</v>
      </c>
      <c r="AF475">
        <v>0.3</v>
      </c>
      <c r="AG475">
        <v>1.53</v>
      </c>
      <c r="AI475">
        <v>0.11</v>
      </c>
      <c r="AL475">
        <v>0.11</v>
      </c>
      <c r="AM475">
        <v>100</v>
      </c>
      <c r="AP475">
        <v>1.27</v>
      </c>
    </row>
    <row r="476" spans="1:42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 t="s">
        <v>675</v>
      </c>
      <c r="N476">
        <v>4.03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 t="s">
        <v>675</v>
      </c>
      <c r="AA476">
        <v>104</v>
      </c>
      <c r="AB476">
        <v>167</v>
      </c>
      <c r="AC476">
        <v>2240</v>
      </c>
      <c r="AD476">
        <v>65651</v>
      </c>
      <c r="AE476">
        <v>583</v>
      </c>
      <c r="AF476">
        <v>0.28000000000000003</v>
      </c>
      <c r="AG476">
        <v>1.45</v>
      </c>
      <c r="AH476">
        <v>2.66</v>
      </c>
      <c r="AI476">
        <v>0.16</v>
      </c>
      <c r="AJ476">
        <v>4.72</v>
      </c>
      <c r="AK476">
        <v>1.6</v>
      </c>
      <c r="AL476">
        <v>0.13</v>
      </c>
      <c r="AM476">
        <v>100</v>
      </c>
      <c r="AN476">
        <v>-0.6</v>
      </c>
      <c r="AO476">
        <v>0.04</v>
      </c>
      <c r="AP476">
        <v>0.61</v>
      </c>
    </row>
    <row r="477" spans="1:42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 t="s">
        <v>687</v>
      </c>
      <c r="M477">
        <v>9.3149999999999995</v>
      </c>
      <c r="N477">
        <v>29.98</v>
      </c>
      <c r="O477">
        <v>0.22250162963459141</v>
      </c>
      <c r="P477">
        <v>0.1114062734862329</v>
      </c>
      <c r="Q477">
        <v>0.48678827615900755</v>
      </c>
      <c r="R477">
        <v>0.89315315384319027</v>
      </c>
      <c r="S477">
        <v>0.39822414990938393</v>
      </c>
      <c r="T477">
        <v>0.86609109945470419</v>
      </c>
      <c r="U477">
        <v>6</v>
      </c>
      <c r="V477">
        <v>19</v>
      </c>
      <c r="W477">
        <v>35</v>
      </c>
      <c r="X477">
        <v>14.921490422045714</v>
      </c>
      <c r="Y477">
        <v>10.681341954251131</v>
      </c>
      <c r="Z477">
        <v>3.3988904782864293</v>
      </c>
      <c r="AA477">
        <v>93</v>
      </c>
      <c r="AB477">
        <v>897</v>
      </c>
      <c r="AC477">
        <v>2210</v>
      </c>
      <c r="AD477">
        <v>42882</v>
      </c>
      <c r="AE477">
        <v>830</v>
      </c>
      <c r="AF477">
        <v>0.23</v>
      </c>
      <c r="AG477">
        <v>1.47</v>
      </c>
      <c r="AH477">
        <v>4.53</v>
      </c>
      <c r="AI477">
        <v>0.14000000000000001</v>
      </c>
      <c r="AJ477">
        <v>10.08</v>
      </c>
      <c r="AK477">
        <v>3.26</v>
      </c>
      <c r="AL477">
        <v>0.59</v>
      </c>
      <c r="AM477">
        <v>43</v>
      </c>
      <c r="AN477">
        <v>-0.22</v>
      </c>
      <c r="AO477">
        <v>0.17</v>
      </c>
      <c r="AP477">
        <v>1.48</v>
      </c>
    </row>
    <row r="478" spans="1:42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684</v>
      </c>
      <c r="L478" t="s">
        <v>712</v>
      </c>
      <c r="M478">
        <v>10.023</v>
      </c>
      <c r="N478">
        <v>7.23</v>
      </c>
      <c r="O478">
        <v>0.63553032529277098</v>
      </c>
      <c r="P478">
        <v>0.22756590715266339</v>
      </c>
      <c r="Q478">
        <v>0.40429104281977613</v>
      </c>
      <c r="R478">
        <v>0.87471614412612597</v>
      </c>
      <c r="S478">
        <v>0.22756590644448293</v>
      </c>
      <c r="T478">
        <v>0.63553032728018566</v>
      </c>
      <c r="U478">
        <v>8</v>
      </c>
      <c r="V478">
        <v>16</v>
      </c>
      <c r="W478">
        <v>16</v>
      </c>
      <c r="X478">
        <v>8.8549344754484824</v>
      </c>
      <c r="Y478">
        <v>7.5675246303618264</v>
      </c>
      <c r="Z478">
        <v>7.5675246359868877</v>
      </c>
      <c r="AA478">
        <v>100</v>
      </c>
      <c r="AB478">
        <v>400</v>
      </c>
      <c r="AC478">
        <v>2212</v>
      </c>
      <c r="AD478">
        <v>44561</v>
      </c>
      <c r="AE478">
        <v>463</v>
      </c>
      <c r="AF478">
        <v>0.3</v>
      </c>
      <c r="AG478">
        <v>1.51</v>
      </c>
      <c r="AH478">
        <v>4.4800000000000004</v>
      </c>
      <c r="AI478">
        <v>0.13</v>
      </c>
      <c r="AJ478">
        <v>10.53</v>
      </c>
      <c r="AK478">
        <v>2.4700000000000002</v>
      </c>
      <c r="AL478">
        <v>0.68</v>
      </c>
      <c r="AM478">
        <v>84</v>
      </c>
      <c r="AN478">
        <v>0</v>
      </c>
      <c r="AO478">
        <v>0.24</v>
      </c>
      <c r="AP478">
        <v>0.86</v>
      </c>
    </row>
    <row r="479" spans="1:42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773</v>
      </c>
      <c r="L479" t="s">
        <v>710</v>
      </c>
      <c r="M479">
        <v>3.3849999999999998</v>
      </c>
      <c r="N479">
        <v>84.9</v>
      </c>
      <c r="O479">
        <v>0.43022798668802009</v>
      </c>
      <c r="P479">
        <v>0.2103916112659763</v>
      </c>
      <c r="Q479">
        <v>0.54718844434307612</v>
      </c>
      <c r="R479">
        <v>0.97454515945573639</v>
      </c>
      <c r="S479">
        <v>0.37237184018457442</v>
      </c>
      <c r="T479">
        <v>0.76456068016284506</v>
      </c>
      <c r="U479">
        <v>6</v>
      </c>
      <c r="V479">
        <v>42</v>
      </c>
      <c r="W479">
        <v>117</v>
      </c>
      <c r="X479">
        <v>16.72514305980506</v>
      </c>
      <c r="Y479">
        <v>10.503757089767623</v>
      </c>
      <c r="Z479">
        <v>6.1601595942625993</v>
      </c>
      <c r="AA479">
        <v>34</v>
      </c>
      <c r="AB479">
        <v>729</v>
      </c>
      <c r="AC479">
        <v>2197</v>
      </c>
      <c r="AD479">
        <v>39752</v>
      </c>
      <c r="AE479">
        <v>548</v>
      </c>
      <c r="AF479">
        <v>0.31</v>
      </c>
      <c r="AG479">
        <v>1.49</v>
      </c>
      <c r="AH479">
        <v>3.61</v>
      </c>
      <c r="AI479">
        <v>0.12</v>
      </c>
      <c r="AJ479">
        <v>5.92</v>
      </c>
      <c r="AK479">
        <v>1.5</v>
      </c>
      <c r="AL479">
        <v>0.33</v>
      </c>
      <c r="AM479">
        <v>96</v>
      </c>
      <c r="AN479">
        <v>0.32</v>
      </c>
      <c r="AO479">
        <v>0.39</v>
      </c>
      <c r="AP479">
        <v>1.93</v>
      </c>
    </row>
    <row r="480" spans="1:42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 t="s">
        <v>670</v>
      </c>
      <c r="M480">
        <v>15.875</v>
      </c>
      <c r="N480">
        <v>99.45</v>
      </c>
      <c r="O480">
        <v>1.9522618429982264E-2</v>
      </c>
      <c r="P480">
        <v>1.5259094286133394E-2</v>
      </c>
      <c r="Q480">
        <v>0.11751709843995838</v>
      </c>
      <c r="R480">
        <v>0.56296136475687641</v>
      </c>
      <c r="S480">
        <v>2.6407552775972665E-2</v>
      </c>
      <c r="T480">
        <v>8.7122566759133907E-2</v>
      </c>
      <c r="U480">
        <v>1</v>
      </c>
      <c r="V480">
        <v>2</v>
      </c>
      <c r="W480">
        <v>18</v>
      </c>
      <c r="X480">
        <v>1.6468419698392074</v>
      </c>
      <c r="Y480">
        <v>0.69592522216522779</v>
      </c>
      <c r="Z480">
        <v>0.69414328578635309</v>
      </c>
      <c r="AA480">
        <v>159</v>
      </c>
      <c r="AB480">
        <v>858</v>
      </c>
      <c r="AC480">
        <v>2039</v>
      </c>
      <c r="AD480">
        <v>62473</v>
      </c>
      <c r="AE480">
        <v>686</v>
      </c>
      <c r="AF480">
        <v>0.28999999999999998</v>
      </c>
      <c r="AG480">
        <v>1.53</v>
      </c>
      <c r="AH480">
        <v>3.95</v>
      </c>
      <c r="AI480">
        <v>0.1</v>
      </c>
      <c r="AJ480">
        <v>7.74</v>
      </c>
      <c r="AK480">
        <v>3.18</v>
      </c>
      <c r="AL480">
        <v>0.41</v>
      </c>
      <c r="AM480">
        <v>100</v>
      </c>
      <c r="AN480">
        <v>-0.77</v>
      </c>
      <c r="AO480">
        <v>0.05</v>
      </c>
      <c r="AP480">
        <v>2</v>
      </c>
    </row>
    <row r="481" spans="1:42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 t="s">
        <v>675</v>
      </c>
      <c r="N481">
        <v>23.48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 t="s">
        <v>675</v>
      </c>
      <c r="AA481">
        <v>103</v>
      </c>
      <c r="AB481">
        <v>632</v>
      </c>
      <c r="AC481">
        <v>2240</v>
      </c>
      <c r="AD481">
        <v>65651</v>
      </c>
      <c r="AE481">
        <v>1193</v>
      </c>
      <c r="AF481">
        <v>0.25</v>
      </c>
      <c r="AG481">
        <v>1.37</v>
      </c>
      <c r="AH481">
        <v>2.2000000000000002</v>
      </c>
      <c r="AI481">
        <v>0.13</v>
      </c>
      <c r="AJ481">
        <v>5.13</v>
      </c>
      <c r="AK481">
        <v>2.06</v>
      </c>
      <c r="AL481">
        <v>0.9</v>
      </c>
      <c r="AM481">
        <v>100</v>
      </c>
      <c r="AN481">
        <v>-0.75</v>
      </c>
      <c r="AO481">
        <v>0.04</v>
      </c>
      <c r="AP481">
        <v>1.37</v>
      </c>
    </row>
    <row r="482" spans="1:42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 t="s">
        <v>675</v>
      </c>
      <c r="N482">
        <v>8.24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 t="s">
        <v>675</v>
      </c>
      <c r="AA482">
        <v>162</v>
      </c>
      <c r="AB482">
        <v>490</v>
      </c>
      <c r="AC482">
        <v>2089</v>
      </c>
      <c r="AD482">
        <v>100514</v>
      </c>
      <c r="AE482">
        <v>1138</v>
      </c>
      <c r="AF482">
        <v>0.25</v>
      </c>
      <c r="AG482">
        <v>1.36</v>
      </c>
      <c r="AH482">
        <v>1.65</v>
      </c>
      <c r="AI482">
        <v>0.13</v>
      </c>
      <c r="AJ482">
        <v>3.26</v>
      </c>
      <c r="AK482">
        <v>2.0699999999999998</v>
      </c>
      <c r="AL482">
        <v>0.96</v>
      </c>
      <c r="AM482">
        <v>100</v>
      </c>
      <c r="AN482">
        <v>-0.75</v>
      </c>
      <c r="AO482">
        <v>0.04</v>
      </c>
      <c r="AP482">
        <v>0.92</v>
      </c>
    </row>
    <row r="483" spans="1:42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 t="s">
        <v>675</v>
      </c>
      <c r="N483">
        <v>29.35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 t="s">
        <v>675</v>
      </c>
      <c r="AA483">
        <v>10</v>
      </c>
      <c r="AB483">
        <v>754</v>
      </c>
      <c r="AC483">
        <v>2095</v>
      </c>
      <c r="AD483">
        <v>37871</v>
      </c>
      <c r="AE483">
        <v>442</v>
      </c>
      <c r="AF483">
        <v>0.3</v>
      </c>
      <c r="AG483">
        <v>1.52</v>
      </c>
      <c r="AH483">
        <v>4.1399999999999997</v>
      </c>
      <c r="AI483">
        <v>0.12</v>
      </c>
      <c r="AJ483">
        <v>10.89</v>
      </c>
      <c r="AK483">
        <v>1.75</v>
      </c>
      <c r="AL483">
        <v>0.77</v>
      </c>
      <c r="AM483">
        <v>100</v>
      </c>
      <c r="AN483">
        <v>0.25</v>
      </c>
      <c r="AO483">
        <v>0.34</v>
      </c>
      <c r="AP483">
        <v>1.47</v>
      </c>
    </row>
    <row r="484" spans="1:42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 t="s">
        <v>675</v>
      </c>
      <c r="N484">
        <v>17.02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 t="s">
        <v>675</v>
      </c>
      <c r="AA484">
        <v>28</v>
      </c>
      <c r="AB484">
        <v>737</v>
      </c>
      <c r="AC484">
        <v>2095</v>
      </c>
      <c r="AD484">
        <v>37871</v>
      </c>
      <c r="AE484">
        <v>462</v>
      </c>
      <c r="AF484">
        <v>0.3</v>
      </c>
      <c r="AG484">
        <v>1.53</v>
      </c>
      <c r="AH484">
        <v>5.29</v>
      </c>
      <c r="AI484">
        <v>0.11</v>
      </c>
      <c r="AJ484">
        <v>14.46</v>
      </c>
      <c r="AK484">
        <v>1.85</v>
      </c>
      <c r="AL484">
        <v>1.04</v>
      </c>
      <c r="AM484">
        <v>100</v>
      </c>
      <c r="AN484">
        <v>-0.28999999999999998</v>
      </c>
      <c r="AO484">
        <v>0.2</v>
      </c>
      <c r="AP484">
        <v>1.23</v>
      </c>
    </row>
    <row r="485" spans="1:42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 t="s">
        <v>675</v>
      </c>
      <c r="N485">
        <v>3.92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 t="s">
        <v>675</v>
      </c>
      <c r="AA485">
        <v>8</v>
      </c>
      <c r="AB485">
        <v>704</v>
      </c>
      <c r="AC485">
        <v>2126</v>
      </c>
      <c r="AD485">
        <v>36990</v>
      </c>
      <c r="AE485">
        <v>436</v>
      </c>
      <c r="AF485">
        <v>0.3</v>
      </c>
      <c r="AG485">
        <v>1.51</v>
      </c>
      <c r="AH485">
        <v>1.1599999999999999</v>
      </c>
      <c r="AI485">
        <v>0.12</v>
      </c>
      <c r="AJ485">
        <v>3.05</v>
      </c>
      <c r="AK485">
        <v>1.54</v>
      </c>
      <c r="AL485">
        <v>0.1</v>
      </c>
      <c r="AM485">
        <v>100</v>
      </c>
      <c r="AN485">
        <v>0.02</v>
      </c>
      <c r="AO485">
        <v>0.27</v>
      </c>
      <c r="AP485">
        <v>0.59</v>
      </c>
    </row>
    <row r="486" spans="1:42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 t="s">
        <v>675</v>
      </c>
      <c r="N486">
        <v>34.75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 t="s">
        <v>675</v>
      </c>
      <c r="AA486">
        <v>64</v>
      </c>
      <c r="AB486">
        <v>922</v>
      </c>
      <c r="AC486">
        <v>2210</v>
      </c>
      <c r="AD486">
        <v>42882</v>
      </c>
      <c r="AE486">
        <v>711</v>
      </c>
      <c r="AF486">
        <v>0.24</v>
      </c>
      <c r="AG486">
        <v>1.46</v>
      </c>
      <c r="AH486">
        <v>3.88</v>
      </c>
      <c r="AI486">
        <v>0.14000000000000001</v>
      </c>
      <c r="AJ486">
        <v>8.4600000000000009</v>
      </c>
      <c r="AK486">
        <v>2.78</v>
      </c>
      <c r="AL486">
        <v>0.49</v>
      </c>
      <c r="AM486">
        <v>34</v>
      </c>
      <c r="AN486">
        <v>0.18</v>
      </c>
      <c r="AO486">
        <v>0.28000000000000003</v>
      </c>
      <c r="AP486">
        <v>1.54</v>
      </c>
    </row>
    <row r="487" spans="1:42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 t="s">
        <v>675</v>
      </c>
      <c r="N487">
        <v>28.31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 t="s">
        <v>675</v>
      </c>
      <c r="AA487">
        <v>78</v>
      </c>
      <c r="AB487">
        <v>908</v>
      </c>
      <c r="AC487">
        <v>2210</v>
      </c>
      <c r="AD487">
        <v>42882</v>
      </c>
      <c r="AE487">
        <v>817</v>
      </c>
      <c r="AF487">
        <v>0.22</v>
      </c>
      <c r="AG487">
        <v>1.47</v>
      </c>
      <c r="AH487">
        <v>4.5199999999999996</v>
      </c>
      <c r="AI487">
        <v>0.14000000000000001</v>
      </c>
      <c r="AJ487">
        <v>9.9600000000000009</v>
      </c>
      <c r="AK487">
        <v>3.31</v>
      </c>
      <c r="AL487">
        <v>0.57999999999999996</v>
      </c>
      <c r="AM487">
        <v>41</v>
      </c>
      <c r="AN487">
        <v>-0.24</v>
      </c>
      <c r="AO487">
        <v>0.16</v>
      </c>
      <c r="AP487">
        <v>1.45</v>
      </c>
    </row>
    <row r="488" spans="1:42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 t="s">
        <v>675</v>
      </c>
      <c r="N488">
        <v>26.28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 t="s">
        <v>675</v>
      </c>
      <c r="AA488">
        <v>106</v>
      </c>
      <c r="AB488">
        <v>881</v>
      </c>
      <c r="AC488">
        <v>2210</v>
      </c>
      <c r="AD488">
        <v>42882</v>
      </c>
      <c r="AE488">
        <v>823</v>
      </c>
      <c r="AF488">
        <v>0.21</v>
      </c>
      <c r="AG488">
        <v>1.47</v>
      </c>
      <c r="AH488">
        <v>4.79</v>
      </c>
      <c r="AI488">
        <v>0.14000000000000001</v>
      </c>
      <c r="AJ488">
        <v>10.6</v>
      </c>
      <c r="AK488">
        <v>3.53</v>
      </c>
      <c r="AL488">
        <v>0.61</v>
      </c>
      <c r="AM488">
        <v>45</v>
      </c>
      <c r="AN488">
        <v>-0.42</v>
      </c>
      <c r="AO488">
        <v>0.11</v>
      </c>
      <c r="AP488">
        <v>1.42</v>
      </c>
    </row>
    <row r="489" spans="1:42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 t="s">
        <v>675</v>
      </c>
      <c r="N489">
        <v>25.25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 t="s">
        <v>675</v>
      </c>
      <c r="AA489">
        <v>133</v>
      </c>
      <c r="AB489">
        <v>854</v>
      </c>
      <c r="AC489">
        <v>2154</v>
      </c>
      <c r="AD489">
        <v>71393</v>
      </c>
      <c r="AE489">
        <v>854</v>
      </c>
      <c r="AF489">
        <v>0.21</v>
      </c>
      <c r="AG489">
        <v>1.47</v>
      </c>
      <c r="AH489">
        <v>4.96</v>
      </c>
      <c r="AI489">
        <v>0.14000000000000001</v>
      </c>
      <c r="AJ489">
        <v>10.98</v>
      </c>
      <c r="AK489">
        <v>3.6</v>
      </c>
      <c r="AL489">
        <v>0.63</v>
      </c>
      <c r="AM489">
        <v>46</v>
      </c>
      <c r="AN489">
        <v>-0.52</v>
      </c>
      <c r="AO489">
        <v>0.08</v>
      </c>
      <c r="AP489">
        <v>1.4</v>
      </c>
    </row>
    <row r="490" spans="1:42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 t="s">
        <v>675</v>
      </c>
      <c r="N490">
        <v>22.72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 t="s">
        <v>675</v>
      </c>
      <c r="AA490">
        <v>163</v>
      </c>
      <c r="AB490">
        <v>823</v>
      </c>
      <c r="AC490">
        <v>2154</v>
      </c>
      <c r="AD490">
        <v>71393</v>
      </c>
      <c r="AE490">
        <v>865</v>
      </c>
      <c r="AF490">
        <v>0.21</v>
      </c>
      <c r="AG490">
        <v>1.46</v>
      </c>
      <c r="AH490">
        <v>5.37</v>
      </c>
      <c r="AI490">
        <v>0.15</v>
      </c>
      <c r="AJ490">
        <v>12.02</v>
      </c>
      <c r="AK490">
        <v>3.77</v>
      </c>
      <c r="AL490">
        <v>0.7</v>
      </c>
      <c r="AM490">
        <v>52</v>
      </c>
      <c r="AN490">
        <v>-0.61</v>
      </c>
      <c r="AO490">
        <v>0.05</v>
      </c>
      <c r="AP490">
        <v>1.36</v>
      </c>
    </row>
    <row r="491" spans="1:42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 t="s">
        <v>675</v>
      </c>
      <c r="N491">
        <v>18.89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 t="s">
        <v>675</v>
      </c>
      <c r="AA491">
        <v>220</v>
      </c>
      <c r="AB491">
        <v>766</v>
      </c>
      <c r="AC491">
        <v>2069</v>
      </c>
      <c r="AD491">
        <v>95968</v>
      </c>
      <c r="AE491">
        <v>933</v>
      </c>
      <c r="AF491">
        <v>0.2</v>
      </c>
      <c r="AG491">
        <v>1.46</v>
      </c>
      <c r="AH491">
        <v>5.86</v>
      </c>
      <c r="AI491">
        <v>0.15</v>
      </c>
      <c r="AJ491">
        <v>13.58</v>
      </c>
      <c r="AK491">
        <v>3.82</v>
      </c>
      <c r="AL491">
        <v>0.83</v>
      </c>
      <c r="AM491">
        <v>62</v>
      </c>
      <c r="AN491">
        <v>-0.6</v>
      </c>
      <c r="AO491">
        <v>0.05</v>
      </c>
      <c r="AP491">
        <v>1.28</v>
      </c>
    </row>
    <row r="492" spans="1:42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 t="s">
        <v>675</v>
      </c>
      <c r="N492">
        <v>12.19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 t="s">
        <v>675</v>
      </c>
      <c r="AA492">
        <v>267</v>
      </c>
      <c r="AB492">
        <v>719</v>
      </c>
      <c r="AC492">
        <v>2069</v>
      </c>
      <c r="AD492">
        <v>95968</v>
      </c>
      <c r="AE492">
        <v>939</v>
      </c>
      <c r="AF492">
        <v>0.2</v>
      </c>
      <c r="AG492">
        <v>1.46</v>
      </c>
      <c r="AH492">
        <v>5.88</v>
      </c>
      <c r="AI492">
        <v>0.15</v>
      </c>
      <c r="AJ492">
        <v>13.68</v>
      </c>
      <c r="AK492">
        <v>3.82</v>
      </c>
      <c r="AL492">
        <v>0.84</v>
      </c>
      <c r="AM492">
        <v>73</v>
      </c>
      <c r="AN492">
        <v>-0.6</v>
      </c>
      <c r="AO492">
        <v>0.05</v>
      </c>
      <c r="AP492">
        <v>1.0900000000000001</v>
      </c>
    </row>
    <row r="493" spans="1:42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 t="s">
        <v>675</v>
      </c>
      <c r="N493">
        <v>17.48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 t="s">
        <v>675</v>
      </c>
      <c r="AA493">
        <v>401</v>
      </c>
      <c r="AB493">
        <v>486</v>
      </c>
      <c r="AC493">
        <v>2072</v>
      </c>
      <c r="AD493">
        <v>54950</v>
      </c>
      <c r="AE493">
        <v>701</v>
      </c>
      <c r="AF493">
        <v>0.28999999999999998</v>
      </c>
      <c r="AG493">
        <v>1.53</v>
      </c>
      <c r="AH493">
        <v>4.59</v>
      </c>
      <c r="AI493">
        <v>0.11</v>
      </c>
      <c r="AJ493">
        <v>10.3</v>
      </c>
      <c r="AK493">
        <v>3.33</v>
      </c>
      <c r="AL493">
        <v>0.64</v>
      </c>
      <c r="AM493">
        <v>100</v>
      </c>
      <c r="AN493">
        <v>-0.74</v>
      </c>
      <c r="AO493">
        <v>0.06</v>
      </c>
      <c r="AP493">
        <v>1.24</v>
      </c>
    </row>
    <row r="494" spans="1:42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 t="s">
        <v>675</v>
      </c>
      <c r="N494">
        <v>62.29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 t="s">
        <v>675</v>
      </c>
      <c r="AA494">
        <v>5</v>
      </c>
      <c r="AB494">
        <v>878</v>
      </c>
      <c r="AC494">
        <v>2108</v>
      </c>
      <c r="AD494">
        <v>38350</v>
      </c>
      <c r="AE494">
        <v>806</v>
      </c>
      <c r="AF494">
        <v>0.23</v>
      </c>
      <c r="AG494">
        <v>1.46</v>
      </c>
      <c r="AH494">
        <v>3.91</v>
      </c>
      <c r="AI494">
        <v>0.14000000000000001</v>
      </c>
      <c r="AJ494">
        <v>8.01</v>
      </c>
      <c r="AK494">
        <v>3.23</v>
      </c>
      <c r="AL494">
        <v>0.41</v>
      </c>
      <c r="AM494">
        <v>38</v>
      </c>
      <c r="AN494">
        <v>-0.04</v>
      </c>
      <c r="AO494">
        <v>0.2</v>
      </c>
      <c r="AP494">
        <v>1.79</v>
      </c>
    </row>
    <row r="495" spans="1:42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 t="s">
        <v>675</v>
      </c>
      <c r="N495">
        <v>60.78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 t="s">
        <v>675</v>
      </c>
      <c r="AA495">
        <v>29</v>
      </c>
      <c r="AB495">
        <v>854</v>
      </c>
      <c r="AC495">
        <v>2161</v>
      </c>
      <c r="AD495">
        <v>42787</v>
      </c>
      <c r="AE495">
        <v>845</v>
      </c>
      <c r="AF495">
        <v>0.23</v>
      </c>
      <c r="AG495">
        <v>1.46</v>
      </c>
      <c r="AH495">
        <v>4</v>
      </c>
      <c r="AI495">
        <v>0.15</v>
      </c>
      <c r="AJ495">
        <v>8.27</v>
      </c>
      <c r="AK495">
        <v>3.28</v>
      </c>
      <c r="AL495">
        <v>0.43</v>
      </c>
      <c r="AM495">
        <v>39</v>
      </c>
      <c r="AN495">
        <v>-0.11</v>
      </c>
      <c r="AO495">
        <v>0.19</v>
      </c>
      <c r="AP495">
        <v>1.78</v>
      </c>
    </row>
    <row r="496" spans="1:42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 t="s">
        <v>675</v>
      </c>
      <c r="N496">
        <v>59.35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 t="s">
        <v>675</v>
      </c>
      <c r="AA496">
        <v>51</v>
      </c>
      <c r="AB496">
        <v>832</v>
      </c>
      <c r="AC496">
        <v>2151</v>
      </c>
      <c r="AD496">
        <v>39227</v>
      </c>
      <c r="AE496">
        <v>859</v>
      </c>
      <c r="AF496">
        <v>0.23</v>
      </c>
      <c r="AG496">
        <v>1.46</v>
      </c>
      <c r="AH496">
        <v>4.07</v>
      </c>
      <c r="AI496">
        <v>0.15</v>
      </c>
      <c r="AJ496">
        <v>8.43</v>
      </c>
      <c r="AK496">
        <v>3.32</v>
      </c>
      <c r="AL496">
        <v>0.43</v>
      </c>
      <c r="AM496">
        <v>40</v>
      </c>
      <c r="AN496">
        <v>-0.17</v>
      </c>
      <c r="AO496">
        <v>0.17</v>
      </c>
      <c r="AP496">
        <v>1.77</v>
      </c>
    </row>
    <row r="497" spans="1:43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 t="s">
        <v>675</v>
      </c>
      <c r="N497">
        <v>50.83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 t="s">
        <v>675</v>
      </c>
      <c r="AA497">
        <v>79</v>
      </c>
      <c r="AB497">
        <v>804</v>
      </c>
      <c r="AC497">
        <v>2195</v>
      </c>
      <c r="AD497">
        <v>51821</v>
      </c>
      <c r="AE497">
        <v>958</v>
      </c>
      <c r="AF497">
        <v>0.21</v>
      </c>
      <c r="AG497">
        <v>1.46</v>
      </c>
      <c r="AH497">
        <v>4.57</v>
      </c>
      <c r="AI497">
        <v>0.15</v>
      </c>
      <c r="AJ497">
        <v>9.41</v>
      </c>
      <c r="AK497">
        <v>3.66</v>
      </c>
      <c r="AL497">
        <v>0.48</v>
      </c>
      <c r="AM497">
        <v>46</v>
      </c>
      <c r="AN497">
        <v>-0.42</v>
      </c>
      <c r="AO497">
        <v>0.09</v>
      </c>
      <c r="AP497">
        <v>1.71</v>
      </c>
    </row>
    <row r="498" spans="1:43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 t="s">
        <v>675</v>
      </c>
      <c r="N498">
        <v>49.17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 t="s">
        <v>675</v>
      </c>
      <c r="AA498">
        <v>96</v>
      </c>
      <c r="AB498">
        <v>787</v>
      </c>
      <c r="AC498">
        <v>2193</v>
      </c>
      <c r="AD498">
        <v>42536</v>
      </c>
      <c r="AE498">
        <v>893</v>
      </c>
      <c r="AF498">
        <v>0.21</v>
      </c>
      <c r="AG498">
        <v>1.46</v>
      </c>
      <c r="AH498">
        <v>4.71</v>
      </c>
      <c r="AI498">
        <v>0.15</v>
      </c>
      <c r="AJ498">
        <v>9.75</v>
      </c>
      <c r="AK498">
        <v>3.77</v>
      </c>
      <c r="AL498">
        <v>0.5</v>
      </c>
      <c r="AM498">
        <v>48</v>
      </c>
      <c r="AN498">
        <v>-0.51</v>
      </c>
      <c r="AO498">
        <v>7.0000000000000007E-2</v>
      </c>
      <c r="AP498">
        <v>1.69</v>
      </c>
    </row>
    <row r="499" spans="1:43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  <c r="K499" t="s">
        <v>675</v>
      </c>
    </row>
    <row r="500" spans="1:43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 t="s">
        <v>675</v>
      </c>
      <c r="N500">
        <v>45.25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 t="s">
        <v>675</v>
      </c>
      <c r="AA500">
        <v>127</v>
      </c>
      <c r="AB500">
        <v>756</v>
      </c>
      <c r="AC500">
        <v>2162</v>
      </c>
      <c r="AD500">
        <v>70140</v>
      </c>
      <c r="AE500">
        <v>943</v>
      </c>
      <c r="AF500">
        <v>0.2</v>
      </c>
      <c r="AG500">
        <v>1.46</v>
      </c>
      <c r="AH500">
        <v>5.01</v>
      </c>
      <c r="AI500">
        <v>0.15</v>
      </c>
      <c r="AJ500">
        <v>10.31</v>
      </c>
      <c r="AK500">
        <v>3.82</v>
      </c>
      <c r="AL500">
        <v>0.53</v>
      </c>
      <c r="AM500">
        <v>52</v>
      </c>
      <c r="AN500">
        <v>-0.56999999999999995</v>
      </c>
      <c r="AO500">
        <v>0.05</v>
      </c>
      <c r="AP500">
        <v>1.66</v>
      </c>
    </row>
    <row r="501" spans="1:43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  <c r="K501" t="s">
        <v>675</v>
      </c>
    </row>
    <row r="502" spans="1:43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 t="s">
        <v>675</v>
      </c>
      <c r="N502">
        <v>31.09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 t="s">
        <v>675</v>
      </c>
      <c r="AA502">
        <v>227</v>
      </c>
      <c r="AB502">
        <v>655</v>
      </c>
      <c r="AC502">
        <v>2162</v>
      </c>
      <c r="AD502">
        <v>70140</v>
      </c>
      <c r="AE502">
        <v>1078</v>
      </c>
      <c r="AF502">
        <v>0.2</v>
      </c>
      <c r="AG502">
        <v>1.46</v>
      </c>
      <c r="AH502">
        <v>5.75</v>
      </c>
      <c r="AI502">
        <v>0.15</v>
      </c>
      <c r="AJ502">
        <v>12.86</v>
      </c>
      <c r="AK502">
        <v>3.82</v>
      </c>
      <c r="AL502">
        <v>0.74</v>
      </c>
      <c r="AM502">
        <v>76</v>
      </c>
      <c r="AN502">
        <v>-0.57999999999999996</v>
      </c>
      <c r="AO502">
        <v>0.05</v>
      </c>
      <c r="AP502">
        <v>1.49</v>
      </c>
    </row>
    <row r="503" spans="1:43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  <c r="K503" t="s">
        <v>675</v>
      </c>
    </row>
    <row r="504" spans="1:43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 t="s">
        <v>675</v>
      </c>
      <c r="N504">
        <v>16.329999999999998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 t="s">
        <v>675</v>
      </c>
      <c r="AA504">
        <v>345</v>
      </c>
      <c r="AB504">
        <v>513</v>
      </c>
      <c r="AC504">
        <v>2027</v>
      </c>
      <c r="AD504">
        <v>89522</v>
      </c>
      <c r="AE504">
        <v>1085</v>
      </c>
      <c r="AF504">
        <v>0.2</v>
      </c>
      <c r="AG504">
        <v>1.46</v>
      </c>
      <c r="AH504">
        <v>5.93</v>
      </c>
      <c r="AI504">
        <v>0.16</v>
      </c>
      <c r="AJ504">
        <v>13.33</v>
      </c>
      <c r="AK504">
        <v>3.82</v>
      </c>
      <c r="AL504">
        <v>0.76</v>
      </c>
      <c r="AM504">
        <v>95</v>
      </c>
      <c r="AN504">
        <v>-0.56999999999999995</v>
      </c>
      <c r="AO504">
        <v>0.04</v>
      </c>
      <c r="AP504">
        <v>1.21</v>
      </c>
    </row>
    <row r="505" spans="1:43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 t="s">
        <v>675</v>
      </c>
      <c r="N505">
        <v>2.96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 t="s">
        <v>675</v>
      </c>
      <c r="AA505">
        <v>547</v>
      </c>
      <c r="AB505">
        <v>222</v>
      </c>
      <c r="AC505">
        <v>2044</v>
      </c>
      <c r="AD505">
        <v>88708</v>
      </c>
      <c r="AE505">
        <v>1095</v>
      </c>
      <c r="AF505">
        <v>0.2</v>
      </c>
      <c r="AG505">
        <v>1.46</v>
      </c>
      <c r="AH505">
        <v>6.07</v>
      </c>
      <c r="AI505">
        <v>0.12</v>
      </c>
      <c r="AJ505">
        <v>16.010000000000002</v>
      </c>
      <c r="AK505">
        <v>3.82</v>
      </c>
      <c r="AL505">
        <v>1.1000000000000001</v>
      </c>
      <c r="AM505">
        <v>100</v>
      </c>
      <c r="AN505">
        <v>-0.72</v>
      </c>
      <c r="AO505">
        <v>0.05</v>
      </c>
      <c r="AP505">
        <v>0.47</v>
      </c>
    </row>
    <row r="506" spans="1:43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 t="s">
        <v>675</v>
      </c>
      <c r="N506">
        <v>20.21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 t="s">
        <v>675</v>
      </c>
      <c r="AA506">
        <v>81</v>
      </c>
      <c r="AB506">
        <v>711</v>
      </c>
      <c r="AC506">
        <v>2210</v>
      </c>
      <c r="AD506">
        <v>42882</v>
      </c>
      <c r="AE506">
        <v>558</v>
      </c>
      <c r="AF506">
        <v>0.26</v>
      </c>
      <c r="AG506">
        <v>1.48</v>
      </c>
      <c r="AH506">
        <v>2.2000000000000002</v>
      </c>
      <c r="AI506">
        <v>0.14000000000000001</v>
      </c>
      <c r="AJ506">
        <v>3.23</v>
      </c>
      <c r="AK506">
        <v>2.1800000000000002</v>
      </c>
      <c r="AL506">
        <v>0.08</v>
      </c>
      <c r="AM506">
        <v>13</v>
      </c>
      <c r="AN506">
        <v>0.75</v>
      </c>
      <c r="AO506">
        <v>0.43</v>
      </c>
      <c r="AP506">
        <v>1.31</v>
      </c>
    </row>
    <row r="507" spans="1:43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 t="s">
        <v>675</v>
      </c>
      <c r="N507">
        <v>4.8600000000000003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 t="s">
        <v>675</v>
      </c>
      <c r="AA507">
        <v>194</v>
      </c>
      <c r="AB507">
        <v>448</v>
      </c>
      <c r="AC507">
        <v>2189</v>
      </c>
      <c r="AD507">
        <v>71320</v>
      </c>
      <c r="AE507">
        <v>1138</v>
      </c>
      <c r="AF507">
        <v>0.25</v>
      </c>
      <c r="AG507">
        <v>1.36</v>
      </c>
      <c r="AH507">
        <v>1.68</v>
      </c>
      <c r="AI507">
        <v>0.13</v>
      </c>
      <c r="AJ507">
        <v>3.25</v>
      </c>
      <c r="AK507">
        <v>2.0699999999999998</v>
      </c>
      <c r="AL507">
        <v>1</v>
      </c>
      <c r="AM507">
        <v>100</v>
      </c>
      <c r="AN507">
        <v>-0.74</v>
      </c>
      <c r="AO507">
        <v>0.04</v>
      </c>
      <c r="AP507">
        <v>0.69</v>
      </c>
    </row>
    <row r="508" spans="1:43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 t="s">
        <v>675</v>
      </c>
      <c r="N508">
        <v>3.5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 t="s">
        <v>675</v>
      </c>
      <c r="AA508">
        <v>194</v>
      </c>
      <c r="AB508">
        <v>448</v>
      </c>
      <c r="AC508">
        <v>2189</v>
      </c>
      <c r="AD508">
        <v>71320</v>
      </c>
      <c r="AE508">
        <v>1138</v>
      </c>
      <c r="AF508">
        <v>0.25</v>
      </c>
      <c r="AG508">
        <v>1.36</v>
      </c>
      <c r="AH508">
        <v>1.68</v>
      </c>
      <c r="AI508">
        <v>0.13</v>
      </c>
      <c r="AJ508">
        <v>3.25</v>
      </c>
      <c r="AK508">
        <v>2.02</v>
      </c>
      <c r="AL508">
        <v>1</v>
      </c>
      <c r="AM508">
        <v>100</v>
      </c>
      <c r="AN508">
        <v>-0.74</v>
      </c>
      <c r="AO508">
        <v>0.04</v>
      </c>
      <c r="AP508">
        <v>0.54</v>
      </c>
    </row>
    <row r="509" spans="1:43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 t="s">
        <v>675</v>
      </c>
      <c r="N509">
        <v>4.3947200779999998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 t="s">
        <v>675</v>
      </c>
      <c r="AA509">
        <v>27.84</v>
      </c>
      <c r="AB509">
        <v>236.84</v>
      </c>
      <c r="AC509">
        <v>2334</v>
      </c>
      <c r="AD509">
        <v>60569</v>
      </c>
      <c r="AE509">
        <v>551</v>
      </c>
      <c r="AF509">
        <v>0.21</v>
      </c>
      <c r="AG509">
        <v>1.25</v>
      </c>
      <c r="AH509">
        <v>1.8</v>
      </c>
      <c r="AI509">
        <v>0.16</v>
      </c>
      <c r="AJ509">
        <v>3.71</v>
      </c>
      <c r="AK509">
        <v>2.6</v>
      </c>
      <c r="AL509">
        <v>0.02</v>
      </c>
      <c r="AM509">
        <v>100</v>
      </c>
      <c r="AN509">
        <v>-0.21</v>
      </c>
      <c r="AO509">
        <v>0.06</v>
      </c>
      <c r="AP509">
        <v>0.64</v>
      </c>
      <c r="AQ509" t="s">
        <v>536</v>
      </c>
    </row>
    <row r="510" spans="1:43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 t="s">
        <v>675</v>
      </c>
      <c r="N510">
        <v>191.45700070000001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 t="s">
        <v>675</v>
      </c>
      <c r="AA510">
        <v>28.41</v>
      </c>
      <c r="AB510">
        <v>829.36</v>
      </c>
      <c r="AC510">
        <v>2354</v>
      </c>
      <c r="AD510">
        <v>63177</v>
      </c>
      <c r="AE510">
        <v>675</v>
      </c>
      <c r="AF510">
        <v>0.31</v>
      </c>
      <c r="AG510">
        <v>1.43</v>
      </c>
      <c r="AH510">
        <v>4.99</v>
      </c>
      <c r="AI510">
        <v>0.11</v>
      </c>
      <c r="AJ510">
        <v>13.44</v>
      </c>
      <c r="AK510">
        <v>1.52</v>
      </c>
      <c r="AL510">
        <v>0.18</v>
      </c>
      <c r="AM510">
        <v>100</v>
      </c>
      <c r="AN510">
        <v>-0.74</v>
      </c>
      <c r="AO510">
        <v>0.05</v>
      </c>
      <c r="AP510">
        <v>2.2799999999999998</v>
      </c>
      <c r="AQ510" t="s">
        <v>538</v>
      </c>
    </row>
    <row r="511" spans="1:43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 t="s">
        <v>675</v>
      </c>
      <c r="N511">
        <v>189.621994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 t="s">
        <v>675</v>
      </c>
      <c r="AA511">
        <v>35.06</v>
      </c>
      <c r="AB511">
        <v>822.71</v>
      </c>
      <c r="AC511">
        <v>2354</v>
      </c>
      <c r="AD511">
        <v>63177</v>
      </c>
      <c r="AE511">
        <v>674</v>
      </c>
      <c r="AF511">
        <v>0.32</v>
      </c>
      <c r="AG511">
        <v>1.44</v>
      </c>
      <c r="AH511">
        <v>5.05</v>
      </c>
      <c r="AI511">
        <v>0.11</v>
      </c>
      <c r="AJ511">
        <v>13.64</v>
      </c>
      <c r="AK511">
        <v>1.49</v>
      </c>
      <c r="AL511">
        <v>0.18</v>
      </c>
      <c r="AM511">
        <v>100</v>
      </c>
      <c r="AN511">
        <v>-0.75</v>
      </c>
      <c r="AO511">
        <v>0.05</v>
      </c>
      <c r="AP511">
        <v>2.2799999999999998</v>
      </c>
      <c r="AQ511" t="s">
        <v>540</v>
      </c>
    </row>
    <row r="512" spans="1:43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 t="s">
        <v>675</v>
      </c>
      <c r="N512">
        <v>79.03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 t="s">
        <v>675</v>
      </c>
      <c r="AA512">
        <v>39</v>
      </c>
      <c r="AB512">
        <v>597</v>
      </c>
      <c r="AC512">
        <v>2011</v>
      </c>
      <c r="AD512">
        <v>55194</v>
      </c>
      <c r="AE512">
        <v>882</v>
      </c>
      <c r="AF512">
        <v>0.08</v>
      </c>
      <c r="AG512">
        <v>1.43</v>
      </c>
      <c r="AH512">
        <v>7.09</v>
      </c>
      <c r="AI512">
        <v>0.08</v>
      </c>
      <c r="AJ512">
        <v>3.91</v>
      </c>
      <c r="AK512">
        <v>1.77</v>
      </c>
      <c r="AL512">
        <v>0.4</v>
      </c>
      <c r="AM512">
        <v>94</v>
      </c>
      <c r="AN512">
        <v>-0.71</v>
      </c>
      <c r="AO512">
        <v>0.02</v>
      </c>
      <c r="AP512">
        <v>1.9</v>
      </c>
    </row>
    <row r="513" spans="1:42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 t="s">
        <v>675</v>
      </c>
      <c r="N513">
        <v>2.48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 t="s">
        <v>675</v>
      </c>
      <c r="AA513">
        <v>88</v>
      </c>
      <c r="AB513">
        <v>267</v>
      </c>
      <c r="AC513">
        <v>2095</v>
      </c>
      <c r="AD513">
        <v>82480</v>
      </c>
      <c r="AE513">
        <v>1239</v>
      </c>
      <c r="AF513">
        <v>0.14000000000000001</v>
      </c>
      <c r="AG513">
        <v>1.46</v>
      </c>
      <c r="AH513">
        <v>1.78</v>
      </c>
      <c r="AI513">
        <v>0.14000000000000001</v>
      </c>
      <c r="AJ513">
        <v>1.49</v>
      </c>
      <c r="AK513">
        <v>3.97</v>
      </c>
      <c r="AL513">
        <v>0.08</v>
      </c>
      <c r="AM513">
        <v>100</v>
      </c>
      <c r="AN513">
        <v>-0.81</v>
      </c>
      <c r="AO513">
        <v>0.06</v>
      </c>
      <c r="AP513">
        <v>0.39</v>
      </c>
    </row>
    <row r="514" spans="1:42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 t="s">
        <v>675</v>
      </c>
      <c r="N514">
        <v>2.5099999999999998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 t="s">
        <v>675</v>
      </c>
      <c r="AA514">
        <v>57</v>
      </c>
      <c r="AB514">
        <v>95</v>
      </c>
      <c r="AC514">
        <v>2220</v>
      </c>
      <c r="AD514">
        <v>54858</v>
      </c>
      <c r="AE514">
        <v>574</v>
      </c>
      <c r="AF514">
        <v>0.12</v>
      </c>
      <c r="AG514">
        <v>1.47</v>
      </c>
      <c r="AH514">
        <v>3.56</v>
      </c>
      <c r="AI514">
        <v>0.12</v>
      </c>
      <c r="AJ514">
        <v>9.1</v>
      </c>
      <c r="AK514">
        <v>1.1599999999999999</v>
      </c>
      <c r="AL514">
        <v>1.1100000000000001</v>
      </c>
      <c r="AM514">
        <v>100</v>
      </c>
      <c r="AN514">
        <v>-0.75</v>
      </c>
      <c r="AO514">
        <v>0.05</v>
      </c>
      <c r="AP514">
        <v>0.4</v>
      </c>
    </row>
    <row r="515" spans="1:42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772</v>
      </c>
      <c r="L515" t="s">
        <v>723</v>
      </c>
      <c r="M515">
        <v>19.329000000000001</v>
      </c>
      <c r="N515">
        <v>27.49</v>
      </c>
      <c r="O515">
        <v>0</v>
      </c>
      <c r="P515">
        <v>9.9847908138090222E-3</v>
      </c>
      <c r="Q515">
        <v>9.576653511365954E-3</v>
      </c>
      <c r="R515">
        <v>0</v>
      </c>
      <c r="S515">
        <v>9.9798448111522147E-3</v>
      </c>
      <c r="T515">
        <v>0</v>
      </c>
      <c r="U515">
        <v>0</v>
      </c>
      <c r="V515">
        <v>1</v>
      </c>
      <c r="W515">
        <v>1</v>
      </c>
      <c r="X515">
        <v>0.78482290959412593</v>
      </c>
      <c r="Y515">
        <v>0.48719650347793769</v>
      </c>
      <c r="Z515">
        <v>0.39071940548620504</v>
      </c>
      <c r="AA515">
        <v>192</v>
      </c>
      <c r="AB515">
        <v>718</v>
      </c>
      <c r="AC515">
        <v>2252</v>
      </c>
      <c r="AD515">
        <v>56109</v>
      </c>
      <c r="AE515">
        <v>576</v>
      </c>
      <c r="AF515">
        <v>0.11</v>
      </c>
      <c r="AG515">
        <v>1.53</v>
      </c>
      <c r="AH515">
        <v>5.58</v>
      </c>
      <c r="AI515">
        <v>0.11</v>
      </c>
      <c r="AJ515">
        <v>13.53</v>
      </c>
      <c r="AK515">
        <v>3.33</v>
      </c>
      <c r="AL515">
        <v>0.86</v>
      </c>
      <c r="AM515">
        <v>100</v>
      </c>
      <c r="AN515">
        <v>-0.67</v>
      </c>
      <c r="AO515">
        <v>0.05</v>
      </c>
      <c r="AP515">
        <v>1.44</v>
      </c>
    </row>
    <row r="516" spans="1:42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 t="s">
        <v>670</v>
      </c>
      <c r="M516">
        <v>7.7320000000000002</v>
      </c>
      <c r="N516">
        <v>57.28</v>
      </c>
      <c r="O516">
        <v>6.2788413809102342E-2</v>
      </c>
      <c r="P516">
        <v>2.614786352142523E-2</v>
      </c>
      <c r="Q516">
        <v>0.21298586133802969</v>
      </c>
      <c r="R516">
        <v>0.57859178726523097</v>
      </c>
      <c r="S516">
        <v>8.2108322652630933E-2</v>
      </c>
      <c r="T516">
        <v>0.29635717516008375</v>
      </c>
      <c r="U516">
        <v>3</v>
      </c>
      <c r="V516">
        <v>9</v>
      </c>
      <c r="W516">
        <v>12</v>
      </c>
      <c r="X516">
        <v>5.7521733359592755</v>
      </c>
      <c r="Y516">
        <v>2.2359301727468681</v>
      </c>
      <c r="Z516">
        <v>0.75442774413362423</v>
      </c>
      <c r="AA516">
        <v>78</v>
      </c>
      <c r="AB516">
        <v>930</v>
      </c>
      <c r="AC516">
        <v>2175</v>
      </c>
      <c r="AD516">
        <v>39752</v>
      </c>
      <c r="AE516">
        <v>698</v>
      </c>
      <c r="AF516">
        <v>0.09</v>
      </c>
      <c r="AG516">
        <v>1.53</v>
      </c>
      <c r="AH516">
        <v>3.95</v>
      </c>
      <c r="AI516">
        <v>0.09</v>
      </c>
      <c r="AJ516">
        <v>7.74</v>
      </c>
      <c r="AK516">
        <v>3</v>
      </c>
      <c r="AL516">
        <v>0.41</v>
      </c>
      <c r="AM516">
        <v>100</v>
      </c>
      <c r="AN516">
        <v>-0.75</v>
      </c>
      <c r="AO516">
        <v>0.05</v>
      </c>
      <c r="AP516">
        <v>1.76</v>
      </c>
    </row>
    <row r="517" spans="1:42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 t="s">
        <v>691</v>
      </c>
      <c r="M517">
        <v>0.44400000000000001</v>
      </c>
      <c r="N517">
        <v>11.53</v>
      </c>
      <c r="O517">
        <v>0.96170300614583437</v>
      </c>
      <c r="P517">
        <v>0.68845236629704398</v>
      </c>
      <c r="Q517">
        <v>0.6693891335438793</v>
      </c>
      <c r="R517">
        <v>0.90887912167653684</v>
      </c>
      <c r="S517">
        <v>0.71190308897271448</v>
      </c>
      <c r="T517">
        <v>0.96479141548468772</v>
      </c>
      <c r="U517">
        <v>6</v>
      </c>
      <c r="V517">
        <v>24</v>
      </c>
      <c r="W517">
        <v>24</v>
      </c>
      <c r="X517">
        <v>8.4492378310566263</v>
      </c>
      <c r="Y517">
        <v>11.569377866611152</v>
      </c>
      <c r="Z517">
        <v>12.292112744628634</v>
      </c>
      <c r="AA517">
        <v>4</v>
      </c>
      <c r="AB517">
        <v>45</v>
      </c>
      <c r="AC517">
        <v>2141</v>
      </c>
      <c r="AD517">
        <v>37050</v>
      </c>
      <c r="AE517">
        <v>379</v>
      </c>
      <c r="AF517">
        <v>0.13</v>
      </c>
      <c r="AG517">
        <v>1.45</v>
      </c>
      <c r="AH517">
        <v>0.96</v>
      </c>
      <c r="AI517">
        <v>0.13</v>
      </c>
      <c r="AJ517">
        <v>1.52</v>
      </c>
      <c r="AK517">
        <v>0.55000000000000004</v>
      </c>
      <c r="AL517">
        <v>0.11</v>
      </c>
      <c r="AM517">
        <v>7</v>
      </c>
      <c r="AN517">
        <v>2.11</v>
      </c>
      <c r="AO517">
        <v>0.85</v>
      </c>
      <c r="AP517">
        <v>1.06</v>
      </c>
    </row>
    <row r="518" spans="1:42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 t="s">
        <v>672</v>
      </c>
      <c r="M518">
        <v>7.9109999999999996</v>
      </c>
      <c r="N518">
        <v>50.62</v>
      </c>
      <c r="O518">
        <v>6.8775042213873358E-2</v>
      </c>
      <c r="P518">
        <v>4.2806422816828074E-2</v>
      </c>
      <c r="Q518">
        <v>0.51070065656579344</v>
      </c>
      <c r="R518">
        <v>0.99401863082521258</v>
      </c>
      <c r="S518">
        <v>0.13405780361635686</v>
      </c>
      <c r="T518">
        <v>0.27836238013085285</v>
      </c>
      <c r="U518">
        <v>4</v>
      </c>
      <c r="V518">
        <v>7</v>
      </c>
      <c r="W518">
        <v>31</v>
      </c>
      <c r="X518">
        <v>11.977808297530618</v>
      </c>
      <c r="Y518">
        <v>4.0672689773977657</v>
      </c>
      <c r="Z518">
        <v>1.7222763469158187</v>
      </c>
      <c r="AA518">
        <v>80</v>
      </c>
      <c r="AB518">
        <v>803</v>
      </c>
      <c r="AC518">
        <v>2195</v>
      </c>
      <c r="AD518">
        <v>51821</v>
      </c>
      <c r="AE518">
        <v>936</v>
      </c>
      <c r="AF518">
        <v>0.15</v>
      </c>
      <c r="AG518">
        <v>1.46</v>
      </c>
      <c r="AH518">
        <v>4.58</v>
      </c>
      <c r="AI518">
        <v>0.15</v>
      </c>
      <c r="AJ518">
        <v>9.41</v>
      </c>
      <c r="AK518">
        <v>3.68</v>
      </c>
      <c r="AL518">
        <v>0.48</v>
      </c>
      <c r="AM518">
        <v>47</v>
      </c>
      <c r="AN518">
        <v>-0.43</v>
      </c>
      <c r="AO518">
        <v>0.09</v>
      </c>
      <c r="AP518">
        <v>1.7</v>
      </c>
    </row>
    <row r="519" spans="1:42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685</v>
      </c>
      <c r="L519" t="s">
        <v>722</v>
      </c>
      <c r="M519">
        <v>24.632999999999999</v>
      </c>
      <c r="N519">
        <v>2.76</v>
      </c>
      <c r="O519">
        <v>4.8609932321527542E-2</v>
      </c>
      <c r="P519">
        <v>3.8574134635325059E-2</v>
      </c>
      <c r="Q519">
        <v>3.6943001177107623E-2</v>
      </c>
      <c r="R519">
        <v>4.7056560853807175E-2</v>
      </c>
      <c r="S519">
        <v>3.6963329081935031E-2</v>
      </c>
      <c r="T519">
        <v>4.8609932262462956E-2</v>
      </c>
      <c r="U519">
        <v>0</v>
      </c>
      <c r="V519">
        <v>0</v>
      </c>
      <c r="W519">
        <v>0</v>
      </c>
      <c r="X519">
        <v>0.39680818521159772</v>
      </c>
      <c r="Y519">
        <v>0.76267239118266261</v>
      </c>
      <c r="Z519">
        <v>0.76267239210936488</v>
      </c>
      <c r="AA519">
        <v>246</v>
      </c>
      <c r="AB519">
        <v>489</v>
      </c>
      <c r="AC519">
        <v>2110</v>
      </c>
      <c r="AD519">
        <v>100094</v>
      </c>
      <c r="AE519">
        <v>1042</v>
      </c>
      <c r="AF519">
        <v>0.12</v>
      </c>
      <c r="AG519">
        <v>1.46</v>
      </c>
      <c r="AH519">
        <v>5.55</v>
      </c>
      <c r="AI519">
        <v>0.12</v>
      </c>
      <c r="AJ519">
        <v>13.08</v>
      </c>
      <c r="AK519">
        <v>3.82</v>
      </c>
      <c r="AL519">
        <v>0.55000000000000004</v>
      </c>
      <c r="AM519">
        <v>100</v>
      </c>
      <c r="AN519">
        <v>-0.72</v>
      </c>
      <c r="AO519">
        <v>0.06</v>
      </c>
      <c r="AP519">
        <v>0.44</v>
      </c>
    </row>
    <row r="520" spans="1:42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 t="s">
        <v>698</v>
      </c>
      <c r="M520">
        <v>11.131</v>
      </c>
      <c r="N520">
        <v>24.4</v>
      </c>
      <c r="O520">
        <v>7.7810755165556562E-4</v>
      </c>
      <c r="P520">
        <v>9.9439709760224104E-3</v>
      </c>
      <c r="Q520">
        <v>1.005155274507658E-2</v>
      </c>
      <c r="R520">
        <v>0</v>
      </c>
      <c r="S520">
        <v>9.9197326848872048E-3</v>
      </c>
      <c r="T520">
        <v>1.1253449405484643E-3</v>
      </c>
      <c r="U520">
        <v>0</v>
      </c>
      <c r="V520">
        <v>5</v>
      </c>
      <c r="W520">
        <v>6</v>
      </c>
      <c r="X520">
        <v>2.172260928609997</v>
      </c>
      <c r="Y520">
        <v>1.3816818255528593</v>
      </c>
      <c r="Z520">
        <v>1.3045263846054234</v>
      </c>
      <c r="AA520">
        <v>114</v>
      </c>
      <c r="AB520">
        <v>946</v>
      </c>
      <c r="AC520">
        <v>2156</v>
      </c>
      <c r="AD520">
        <v>67647</v>
      </c>
      <c r="AE520">
        <v>837</v>
      </c>
      <c r="AF520">
        <v>0.13</v>
      </c>
      <c r="AG520">
        <v>1.53</v>
      </c>
      <c r="AH520">
        <v>4.5199999999999996</v>
      </c>
      <c r="AI520">
        <v>0.13</v>
      </c>
      <c r="AJ520">
        <v>5.62</v>
      </c>
      <c r="AK520">
        <v>3.33</v>
      </c>
      <c r="AL520">
        <v>0.19</v>
      </c>
      <c r="AM520">
        <v>100</v>
      </c>
      <c r="AN520">
        <v>-0.62</v>
      </c>
      <c r="AO520">
        <v>0.05</v>
      </c>
      <c r="AP520">
        <v>1.39</v>
      </c>
    </row>
    <row r="521" spans="1:42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 t="s">
        <v>675</v>
      </c>
      <c r="N521">
        <v>8.6199999999999992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 t="s">
        <v>675</v>
      </c>
      <c r="AA521">
        <v>6</v>
      </c>
      <c r="AB521">
        <v>272</v>
      </c>
      <c r="AC521">
        <v>2101</v>
      </c>
      <c r="AD521">
        <v>45641</v>
      </c>
      <c r="AE521">
        <v>522</v>
      </c>
      <c r="AF521">
        <v>0.11</v>
      </c>
      <c r="AG521">
        <v>1.48</v>
      </c>
      <c r="AH521">
        <v>13.37</v>
      </c>
      <c r="AI521">
        <v>0.11</v>
      </c>
      <c r="AJ521">
        <v>2.58</v>
      </c>
      <c r="AK521">
        <v>1.3</v>
      </c>
      <c r="AL521">
        <v>0.19</v>
      </c>
      <c r="AM521">
        <v>20</v>
      </c>
      <c r="AN521">
        <v>-0.33</v>
      </c>
      <c r="AO521">
        <v>0.2</v>
      </c>
      <c r="AP521">
        <v>0.94</v>
      </c>
    </row>
    <row r="522" spans="1:42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691</v>
      </c>
      <c r="L522" t="s">
        <v>724</v>
      </c>
      <c r="M522">
        <v>17.527000000000001</v>
      </c>
      <c r="N522">
        <v>10.18</v>
      </c>
      <c r="O522">
        <v>2.9405196561322296E-2</v>
      </c>
      <c r="P522">
        <v>1.4172046636803265E-2</v>
      </c>
      <c r="Q522">
        <v>9.972021511684033E-3</v>
      </c>
      <c r="R522">
        <v>0</v>
      </c>
      <c r="S522">
        <v>1.2770566132233093E-2</v>
      </c>
      <c r="T522">
        <v>2.727363084344489E-2</v>
      </c>
      <c r="U522">
        <v>0</v>
      </c>
      <c r="V522">
        <v>0</v>
      </c>
      <c r="W522">
        <v>0</v>
      </c>
      <c r="X522">
        <v>0</v>
      </c>
      <c r="Y522">
        <v>0.54923224409690463</v>
      </c>
      <c r="Z522">
        <v>0.74053506324468388</v>
      </c>
      <c r="AA522">
        <v>177</v>
      </c>
      <c r="AB522">
        <v>513</v>
      </c>
      <c r="AC522">
        <v>2134</v>
      </c>
      <c r="AD522">
        <v>58686</v>
      </c>
      <c r="AE522">
        <v>602</v>
      </c>
      <c r="AF522">
        <v>0.11</v>
      </c>
      <c r="AG522">
        <v>1.53</v>
      </c>
      <c r="AH522">
        <v>4.3499999999999996</v>
      </c>
      <c r="AI522">
        <v>0.11</v>
      </c>
      <c r="AJ522">
        <v>11.93</v>
      </c>
      <c r="AK522">
        <v>2.09</v>
      </c>
      <c r="AL522">
        <v>0.79</v>
      </c>
      <c r="AM522">
        <v>100</v>
      </c>
      <c r="AN522">
        <v>-0.78</v>
      </c>
      <c r="AO522">
        <v>0.05</v>
      </c>
      <c r="AP522">
        <v>1.01</v>
      </c>
    </row>
    <row r="523" spans="1:42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 t="s">
        <v>687</v>
      </c>
      <c r="M523">
        <v>9.8179999999999996</v>
      </c>
      <c r="N523">
        <v>26.69</v>
      </c>
      <c r="O523">
        <v>0.16931907227277387</v>
      </c>
      <c r="P523">
        <v>8.2292542298383439E-2</v>
      </c>
      <c r="Q523">
        <v>0.47153885716279381</v>
      </c>
      <c r="R523">
        <v>0.95193927026792557</v>
      </c>
      <c r="S523">
        <v>0.27563827843291278</v>
      </c>
      <c r="T523">
        <v>0.68880076926869926</v>
      </c>
      <c r="U523">
        <v>3</v>
      </c>
      <c r="V523">
        <v>13</v>
      </c>
      <c r="W523">
        <v>29</v>
      </c>
      <c r="X523">
        <v>12.942808239535108</v>
      </c>
      <c r="Y523">
        <v>8.6637023178449688</v>
      </c>
      <c r="Z523">
        <v>2.7060828239722978</v>
      </c>
      <c r="AA523">
        <v>98</v>
      </c>
      <c r="AB523">
        <v>889</v>
      </c>
      <c r="AC523">
        <v>2210</v>
      </c>
      <c r="AD523">
        <v>42882</v>
      </c>
      <c r="AE523">
        <v>860</v>
      </c>
      <c r="AF523">
        <v>0.14000000000000001</v>
      </c>
      <c r="AG523">
        <v>1.47</v>
      </c>
      <c r="AH523">
        <v>4.72</v>
      </c>
      <c r="AI523">
        <v>0.14000000000000001</v>
      </c>
      <c r="AJ523">
        <v>10.39</v>
      </c>
      <c r="AK523">
        <v>3.5</v>
      </c>
      <c r="AL523">
        <v>0.6</v>
      </c>
      <c r="AM523">
        <v>44</v>
      </c>
      <c r="AN523">
        <v>-0.37</v>
      </c>
      <c r="AO523">
        <v>0.12</v>
      </c>
      <c r="AP523">
        <v>1.43</v>
      </c>
    </row>
    <row r="524" spans="1:42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 t="s">
        <v>698</v>
      </c>
      <c r="M524">
        <v>6.0449999999999999</v>
      </c>
      <c r="N524">
        <v>38.47</v>
      </c>
      <c r="O524">
        <v>0.11441904708661799</v>
      </c>
      <c r="P524">
        <v>5.7610290164884059E-2</v>
      </c>
      <c r="Q524">
        <v>0.36689976275159836</v>
      </c>
      <c r="R524">
        <v>0.75236745233679192</v>
      </c>
      <c r="S524">
        <v>0.19929015463798269</v>
      </c>
      <c r="T524">
        <v>0.41640210161659252</v>
      </c>
      <c r="U524">
        <v>3</v>
      </c>
      <c r="V524">
        <v>12</v>
      </c>
      <c r="W524">
        <v>19</v>
      </c>
      <c r="X524">
        <v>8.5230255818039549</v>
      </c>
      <c r="Y524">
        <v>6.768911020080254</v>
      </c>
      <c r="Z524">
        <v>2.7125856795298775</v>
      </c>
      <c r="AA524">
        <v>60</v>
      </c>
      <c r="AB524">
        <v>1000</v>
      </c>
      <c r="AC524">
        <v>2213</v>
      </c>
      <c r="AD524">
        <v>44146</v>
      </c>
      <c r="AE524">
        <v>742</v>
      </c>
      <c r="AF524">
        <v>0.13</v>
      </c>
      <c r="AG524">
        <v>1.52</v>
      </c>
      <c r="AH524">
        <v>4.18</v>
      </c>
      <c r="AI524">
        <v>0.13</v>
      </c>
      <c r="AJ524">
        <v>5.77</v>
      </c>
      <c r="AK524">
        <v>3.1</v>
      </c>
      <c r="AL524">
        <v>0.23</v>
      </c>
      <c r="AM524">
        <v>100</v>
      </c>
      <c r="AN524">
        <v>-0.33</v>
      </c>
      <c r="AO524">
        <v>0.13</v>
      </c>
      <c r="AP524">
        <v>1.59</v>
      </c>
    </row>
    <row r="525" spans="1:42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 t="s">
        <v>675</v>
      </c>
      <c r="N525">
        <v>4.96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 t="s">
        <v>675</v>
      </c>
      <c r="AA525">
        <v>31</v>
      </c>
      <c r="AB525">
        <v>206</v>
      </c>
      <c r="AC525">
        <v>2193</v>
      </c>
      <c r="AD525">
        <v>54630</v>
      </c>
      <c r="AE525">
        <v>609</v>
      </c>
      <c r="AF525">
        <v>0.12</v>
      </c>
      <c r="AG525">
        <v>1.47</v>
      </c>
      <c r="AH525">
        <v>10.54</v>
      </c>
      <c r="AI525">
        <v>0.12</v>
      </c>
      <c r="AJ525">
        <v>2.93</v>
      </c>
      <c r="AK525">
        <v>1.1599999999999999</v>
      </c>
      <c r="AL525">
        <v>0.72</v>
      </c>
      <c r="AM525">
        <v>84</v>
      </c>
      <c r="AN525">
        <v>-0.91</v>
      </c>
      <c r="AO525">
        <v>0.03</v>
      </c>
      <c r="AP525">
        <v>0.7</v>
      </c>
    </row>
    <row r="526" spans="1:42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 t="s">
        <v>690</v>
      </c>
      <c r="M526">
        <v>0.86399999999999999</v>
      </c>
      <c r="N526">
        <v>48.5</v>
      </c>
      <c r="O526">
        <v>0.83691289147677339</v>
      </c>
      <c r="P526">
        <v>0.48868247458385317</v>
      </c>
      <c r="Q526">
        <v>0.7417665996585262</v>
      </c>
      <c r="R526">
        <v>0.85208951773184527</v>
      </c>
      <c r="S526">
        <v>0.70919611513824654</v>
      </c>
      <c r="T526">
        <v>0.95965323814988579</v>
      </c>
      <c r="U526">
        <v>3</v>
      </c>
      <c r="V526">
        <v>25</v>
      </c>
      <c r="W526">
        <v>111</v>
      </c>
      <c r="X526">
        <v>8.3066438871786481</v>
      </c>
      <c r="Y526">
        <v>11.626614477266919</v>
      </c>
      <c r="Z526">
        <v>10.446189275918679</v>
      </c>
      <c r="AA526">
        <v>7</v>
      </c>
      <c r="AB526">
        <v>613</v>
      </c>
      <c r="AC526">
        <v>2147</v>
      </c>
      <c r="AD526">
        <v>37141</v>
      </c>
      <c r="AE526">
        <v>473</v>
      </c>
      <c r="AF526">
        <v>0.12</v>
      </c>
      <c r="AG526">
        <v>1.46</v>
      </c>
      <c r="AH526">
        <v>1.1100000000000001</v>
      </c>
      <c r="AI526">
        <v>0.12</v>
      </c>
      <c r="AJ526">
        <v>1.97</v>
      </c>
      <c r="AK526">
        <v>1.1299999999999999</v>
      </c>
      <c r="AL526">
        <v>0.1</v>
      </c>
      <c r="AM526">
        <v>0</v>
      </c>
      <c r="AN526">
        <v>1.44</v>
      </c>
      <c r="AO526">
        <v>0.66</v>
      </c>
      <c r="AP526">
        <v>1.69</v>
      </c>
    </row>
    <row r="527" spans="1:42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 t="s">
        <v>675</v>
      </c>
      <c r="N527">
        <v>84.8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 t="s">
        <v>675</v>
      </c>
      <c r="AA527">
        <v>8</v>
      </c>
      <c r="AB527">
        <v>627</v>
      </c>
      <c r="AC527">
        <v>1964</v>
      </c>
      <c r="AD527">
        <v>50812</v>
      </c>
      <c r="AE527">
        <v>833</v>
      </c>
      <c r="AF527">
        <v>0.08</v>
      </c>
      <c r="AG527">
        <v>1.43</v>
      </c>
      <c r="AH527">
        <v>7.09</v>
      </c>
      <c r="AI527">
        <v>0.08</v>
      </c>
      <c r="AJ527">
        <v>3.8</v>
      </c>
      <c r="AK527">
        <v>1.72</v>
      </c>
      <c r="AL527">
        <v>0.38</v>
      </c>
      <c r="AM527">
        <v>90</v>
      </c>
      <c r="AN527">
        <v>-0.64</v>
      </c>
      <c r="AO527">
        <v>0.03</v>
      </c>
      <c r="AP527">
        <v>1.93</v>
      </c>
    </row>
    <row r="528" spans="1:42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 t="s">
        <v>675</v>
      </c>
      <c r="N528">
        <v>3.06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 t="s">
        <v>675</v>
      </c>
      <c r="AA528">
        <v>295</v>
      </c>
      <c r="AB528">
        <v>438</v>
      </c>
      <c r="AC528">
        <v>1934</v>
      </c>
      <c r="AD528">
        <v>85621</v>
      </c>
      <c r="AE528">
        <v>1378</v>
      </c>
      <c r="AF528">
        <v>0.13</v>
      </c>
      <c r="AG528">
        <v>1.46</v>
      </c>
      <c r="AH528">
        <v>2.06</v>
      </c>
      <c r="AI528">
        <v>0.13</v>
      </c>
      <c r="AJ528">
        <v>4.45</v>
      </c>
      <c r="AK528">
        <v>4.33</v>
      </c>
      <c r="AL528">
        <v>1.02</v>
      </c>
      <c r="AM528">
        <v>100</v>
      </c>
      <c r="AN528">
        <v>-0.75</v>
      </c>
      <c r="AO528">
        <v>0.04</v>
      </c>
      <c r="AP528">
        <v>0.49</v>
      </c>
    </row>
    <row r="529" spans="1:42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 t="s">
        <v>675</v>
      </c>
      <c r="N529">
        <v>9.27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 t="s">
        <v>675</v>
      </c>
      <c r="AA529">
        <v>21</v>
      </c>
      <c r="AB529">
        <v>131</v>
      </c>
      <c r="AC529">
        <v>2139</v>
      </c>
      <c r="AD529">
        <v>45413</v>
      </c>
      <c r="AE529">
        <v>504</v>
      </c>
      <c r="AF529">
        <v>0.13</v>
      </c>
      <c r="AG529">
        <v>1.46</v>
      </c>
      <c r="AH529">
        <v>2.39</v>
      </c>
      <c r="AI529">
        <v>0.13</v>
      </c>
      <c r="AJ529">
        <v>5.17</v>
      </c>
      <c r="AK529">
        <v>0.98</v>
      </c>
      <c r="AL529">
        <v>0.76</v>
      </c>
      <c r="AM529">
        <v>43</v>
      </c>
      <c r="AN529">
        <v>-0.14000000000000001</v>
      </c>
      <c r="AO529">
        <v>0.21</v>
      </c>
      <c r="AP529">
        <v>0.97</v>
      </c>
    </row>
    <row r="530" spans="1:42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772</v>
      </c>
      <c r="L530" t="s">
        <v>725</v>
      </c>
      <c r="M530">
        <v>26.69</v>
      </c>
      <c r="N530">
        <v>27.84</v>
      </c>
      <c r="O530">
        <v>0</v>
      </c>
      <c r="P530">
        <v>2.3137235358696773E-2</v>
      </c>
      <c r="Q530">
        <v>9.9971624121514731E-3</v>
      </c>
      <c r="R530">
        <v>0</v>
      </c>
      <c r="S530">
        <v>9.9929599556891884E-3</v>
      </c>
      <c r="T530">
        <v>0</v>
      </c>
      <c r="U530">
        <v>0</v>
      </c>
      <c r="V530">
        <v>3</v>
      </c>
      <c r="W530">
        <v>3</v>
      </c>
      <c r="X530">
        <v>0</v>
      </c>
      <c r="Y530">
        <v>0.35561607428197373</v>
      </c>
      <c r="Z530">
        <v>0.28084864208599791</v>
      </c>
      <c r="AA530">
        <v>266</v>
      </c>
      <c r="AB530">
        <v>536</v>
      </c>
      <c r="AC530">
        <v>2185</v>
      </c>
      <c r="AD530">
        <v>61918</v>
      </c>
      <c r="AE530">
        <v>429</v>
      </c>
      <c r="AF530">
        <v>0.04</v>
      </c>
      <c r="AG530">
        <v>1.53</v>
      </c>
      <c r="AH530">
        <v>4.03</v>
      </c>
      <c r="AI530">
        <v>0.04</v>
      </c>
      <c r="AJ530">
        <v>4.5</v>
      </c>
      <c r="AK530">
        <v>3.33</v>
      </c>
      <c r="AL530">
        <v>0.15</v>
      </c>
      <c r="AM530">
        <v>100</v>
      </c>
      <c r="AN530">
        <v>-0.69</v>
      </c>
      <c r="AO530">
        <v>0.02</v>
      </c>
      <c r="AP530">
        <v>1.44</v>
      </c>
    </row>
    <row r="531" spans="1:42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772</v>
      </c>
      <c r="L531" t="s">
        <v>723</v>
      </c>
      <c r="M531">
        <v>20.128</v>
      </c>
      <c r="N531">
        <v>27.26</v>
      </c>
      <c r="O531">
        <v>0</v>
      </c>
      <c r="P531">
        <v>9.9944999450302802E-3</v>
      </c>
      <c r="Q531">
        <v>0.01</v>
      </c>
      <c r="R531">
        <v>0</v>
      </c>
      <c r="S531">
        <v>9.9934113377936565E-3</v>
      </c>
      <c r="T531">
        <v>0</v>
      </c>
      <c r="U531">
        <v>0</v>
      </c>
      <c r="V531">
        <v>1</v>
      </c>
      <c r="W531">
        <v>1</v>
      </c>
      <c r="X531">
        <v>1.4558967220225782</v>
      </c>
      <c r="Y531">
        <v>0.51910120486267664</v>
      </c>
      <c r="Z531">
        <v>0.39401525063941079</v>
      </c>
      <c r="AA531">
        <v>202</v>
      </c>
      <c r="AB531">
        <v>707</v>
      </c>
      <c r="AC531">
        <v>2252</v>
      </c>
      <c r="AD531">
        <v>56109</v>
      </c>
      <c r="AE531">
        <v>568</v>
      </c>
      <c r="AF531">
        <v>0.11</v>
      </c>
      <c r="AG531">
        <v>1.53</v>
      </c>
      <c r="AH531">
        <v>5.61</v>
      </c>
      <c r="AI531">
        <v>0.11</v>
      </c>
      <c r="AJ531">
        <v>13.63</v>
      </c>
      <c r="AK531">
        <v>3.33</v>
      </c>
      <c r="AL531">
        <v>0.87</v>
      </c>
      <c r="AM531">
        <v>100</v>
      </c>
      <c r="AN531">
        <v>-0.67</v>
      </c>
      <c r="AO531">
        <v>0.05</v>
      </c>
      <c r="AP531">
        <v>1.44</v>
      </c>
    </row>
    <row r="532" spans="1:42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670</v>
      </c>
      <c r="L532" t="s">
        <v>697</v>
      </c>
      <c r="M532">
        <v>25.698</v>
      </c>
      <c r="N532">
        <v>33.840000000000003</v>
      </c>
      <c r="O532">
        <v>9.2021653770904058E-3</v>
      </c>
      <c r="P532">
        <v>1.3327747388308367E-2</v>
      </c>
      <c r="Q532">
        <v>6.4809142757938962E-2</v>
      </c>
      <c r="R532">
        <v>0.28846918742549715</v>
      </c>
      <c r="S532">
        <v>1.461759713879626E-2</v>
      </c>
      <c r="T532">
        <v>2.1773983798567452E-2</v>
      </c>
      <c r="U532">
        <v>0</v>
      </c>
      <c r="V532">
        <v>0</v>
      </c>
      <c r="W532">
        <v>2</v>
      </c>
      <c r="X532">
        <v>0</v>
      </c>
      <c r="Y532">
        <v>0.4041051013334615</v>
      </c>
      <c r="Z532">
        <v>0.33893457901693136</v>
      </c>
      <c r="AA532">
        <v>247</v>
      </c>
      <c r="AB532">
        <v>659</v>
      </c>
      <c r="AC532">
        <v>2039</v>
      </c>
      <c r="AD532">
        <v>62473</v>
      </c>
      <c r="AE532">
        <v>712</v>
      </c>
      <c r="AF532">
        <v>0.09</v>
      </c>
      <c r="AG532">
        <v>1.53</v>
      </c>
      <c r="AH532">
        <v>3.85</v>
      </c>
      <c r="AI532">
        <v>0.09</v>
      </c>
      <c r="AJ532">
        <v>7.1</v>
      </c>
      <c r="AK532">
        <v>3.09</v>
      </c>
      <c r="AL532">
        <v>0.37</v>
      </c>
      <c r="AM532">
        <v>100</v>
      </c>
      <c r="AN532">
        <v>-0.72</v>
      </c>
      <c r="AO532">
        <v>0.05</v>
      </c>
      <c r="AP532">
        <v>1.53</v>
      </c>
    </row>
    <row r="533" spans="1:42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691</v>
      </c>
      <c r="L533" t="s">
        <v>724</v>
      </c>
      <c r="M533">
        <v>4.9589999999999996</v>
      </c>
      <c r="N533">
        <v>13.04</v>
      </c>
      <c r="O533">
        <v>7.8736287612166167E-2</v>
      </c>
      <c r="P533">
        <v>4.1552680220082641E-2</v>
      </c>
      <c r="Q533">
        <v>0.3929800977518777</v>
      </c>
      <c r="R533">
        <v>0.77456779819844079</v>
      </c>
      <c r="S533">
        <v>4.9062214652188962E-2</v>
      </c>
      <c r="T533">
        <v>8.7396890711584033E-2</v>
      </c>
      <c r="U533">
        <v>4</v>
      </c>
      <c r="V533">
        <v>4</v>
      </c>
      <c r="W533">
        <v>4</v>
      </c>
      <c r="X533">
        <v>12.753790531181394</v>
      </c>
      <c r="Y533">
        <v>1.4748173075903102</v>
      </c>
      <c r="Z533">
        <v>1.467210792925002</v>
      </c>
      <c r="AA533">
        <v>49</v>
      </c>
      <c r="AB533">
        <v>641</v>
      </c>
      <c r="AC533">
        <v>2154</v>
      </c>
      <c r="AD533">
        <v>37978</v>
      </c>
      <c r="AE533">
        <v>606</v>
      </c>
      <c r="AF533">
        <v>0.11</v>
      </c>
      <c r="AG533">
        <v>1.53</v>
      </c>
      <c r="AH533">
        <v>3.76</v>
      </c>
      <c r="AI533">
        <v>0.11</v>
      </c>
      <c r="AJ533">
        <v>10.25</v>
      </c>
      <c r="AK533">
        <v>2.06</v>
      </c>
      <c r="AL533">
        <v>0.66</v>
      </c>
      <c r="AM533">
        <v>100</v>
      </c>
      <c r="AN533">
        <v>-0.55000000000000004</v>
      </c>
      <c r="AO533">
        <v>0.12</v>
      </c>
      <c r="AP533">
        <v>1.1200000000000001</v>
      </c>
    </row>
    <row r="534" spans="1:42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694</v>
      </c>
      <c r="L534" t="s">
        <v>726</v>
      </c>
      <c r="M534">
        <v>0.48799999999999999</v>
      </c>
      <c r="N534">
        <v>27.27</v>
      </c>
      <c r="O534">
        <v>0.65118010952246919</v>
      </c>
      <c r="P534">
        <v>0.30171130752970216</v>
      </c>
      <c r="Q534">
        <v>0.51984913827416834</v>
      </c>
      <c r="R534">
        <v>0.97288157802108333</v>
      </c>
      <c r="S534">
        <v>0.5067067603038935</v>
      </c>
      <c r="T534">
        <v>0.83278404237025205</v>
      </c>
      <c r="U534">
        <v>3</v>
      </c>
      <c r="V534">
        <v>38</v>
      </c>
      <c r="W534">
        <v>63</v>
      </c>
      <c r="X534">
        <v>9.1038284359266104</v>
      </c>
      <c r="Y534">
        <v>9.1491657529600605</v>
      </c>
      <c r="Z534">
        <v>6.9553272658298448</v>
      </c>
      <c r="AA534">
        <v>4</v>
      </c>
      <c r="AB534">
        <v>286</v>
      </c>
      <c r="AC534">
        <v>2126</v>
      </c>
      <c r="AD534">
        <v>41591</v>
      </c>
      <c r="AE534">
        <v>491</v>
      </c>
      <c r="AF534">
        <v>0.15</v>
      </c>
      <c r="AG534">
        <v>1.47</v>
      </c>
      <c r="AH534">
        <v>3.42</v>
      </c>
      <c r="AI534">
        <v>0.15</v>
      </c>
      <c r="AJ534">
        <v>6.18</v>
      </c>
      <c r="AK534">
        <v>0.96</v>
      </c>
      <c r="AL534">
        <v>0.32</v>
      </c>
      <c r="AM534">
        <v>18</v>
      </c>
      <c r="AN534">
        <v>0.11</v>
      </c>
      <c r="AO534">
        <v>0.25</v>
      </c>
      <c r="AP534">
        <v>1.44</v>
      </c>
    </row>
    <row r="535" spans="1:42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 t="s">
        <v>672</v>
      </c>
      <c r="M535">
        <v>12.11</v>
      </c>
      <c r="N535">
        <v>46.81</v>
      </c>
      <c r="O535">
        <v>2.1137122822084339E-2</v>
      </c>
      <c r="P535">
        <v>2.1078092639451002E-2</v>
      </c>
      <c r="Q535">
        <v>1.46933257709742E-2</v>
      </c>
      <c r="R535">
        <v>2.523916663283849E-2</v>
      </c>
      <c r="S535">
        <v>1.3022751789721235E-2</v>
      </c>
      <c r="T535">
        <v>2.3207853041022644E-2</v>
      </c>
      <c r="U535">
        <v>0</v>
      </c>
      <c r="V535">
        <v>18</v>
      </c>
      <c r="W535">
        <v>25</v>
      </c>
      <c r="X535">
        <v>1.1534703953198011</v>
      </c>
      <c r="Y535">
        <v>1.3573281971283535</v>
      </c>
      <c r="Z535">
        <v>1.1694144962695558</v>
      </c>
      <c r="AA535">
        <v>119</v>
      </c>
      <c r="AB535">
        <v>764</v>
      </c>
      <c r="AC535">
        <v>2162</v>
      </c>
      <c r="AD535">
        <v>70140</v>
      </c>
      <c r="AE535">
        <v>938</v>
      </c>
      <c r="AF535">
        <v>0.15</v>
      </c>
      <c r="AG535">
        <v>1.46</v>
      </c>
      <c r="AH535">
        <v>4.88</v>
      </c>
      <c r="AI535">
        <v>0.15</v>
      </c>
      <c r="AJ535">
        <v>10.06</v>
      </c>
      <c r="AK535">
        <v>3.82</v>
      </c>
      <c r="AL535">
        <v>0.51</v>
      </c>
      <c r="AM535">
        <v>50</v>
      </c>
      <c r="AN535">
        <v>-0.56999999999999995</v>
      </c>
      <c r="AO535">
        <v>0.05</v>
      </c>
      <c r="AP535">
        <v>1.67</v>
      </c>
    </row>
    <row r="536" spans="1:42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685</v>
      </c>
      <c r="L536" t="s">
        <v>727</v>
      </c>
      <c r="M536">
        <v>28.475999999999999</v>
      </c>
      <c r="N536">
        <v>1.93</v>
      </c>
      <c r="O536">
        <v>7.1634244039550123E-4</v>
      </c>
      <c r="P536">
        <v>1.2256198811074454E-2</v>
      </c>
      <c r="Q536">
        <v>1.0901780811539046E-2</v>
      </c>
      <c r="R536">
        <v>1.4943631207085151E-3</v>
      </c>
      <c r="S536">
        <v>1.0452474593044388E-2</v>
      </c>
      <c r="T536">
        <v>7.1634244510163916E-4</v>
      </c>
      <c r="U536">
        <v>2</v>
      </c>
      <c r="V536">
        <v>3</v>
      </c>
      <c r="W536">
        <v>3</v>
      </c>
      <c r="X536">
        <v>6.4121737669185777</v>
      </c>
      <c r="Y536">
        <v>3.3349102996909519</v>
      </c>
      <c r="Z536">
        <v>3.3349102777816713</v>
      </c>
      <c r="AA536">
        <v>282</v>
      </c>
      <c r="AB536">
        <v>456</v>
      </c>
      <c r="AC536">
        <v>2110</v>
      </c>
      <c r="AD536">
        <v>100094</v>
      </c>
      <c r="AE536">
        <v>1042</v>
      </c>
      <c r="AF536">
        <v>0.14000000000000001</v>
      </c>
      <c r="AG536">
        <v>1.46</v>
      </c>
      <c r="AH536">
        <v>5.52</v>
      </c>
      <c r="AI536">
        <v>0.14000000000000001</v>
      </c>
      <c r="AJ536">
        <v>11.84</v>
      </c>
      <c r="AK536">
        <v>3.82</v>
      </c>
      <c r="AL536">
        <v>0.39</v>
      </c>
      <c r="AM536">
        <v>100</v>
      </c>
      <c r="AN536">
        <v>-0.64</v>
      </c>
      <c r="AO536">
        <v>0.05</v>
      </c>
      <c r="AP536">
        <v>0.28999999999999998</v>
      </c>
    </row>
    <row r="537" spans="1:42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 t="s">
        <v>675</v>
      </c>
      <c r="N537">
        <v>6.88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 t="s">
        <v>675</v>
      </c>
      <c r="AA537">
        <v>16</v>
      </c>
      <c r="AB537">
        <v>255</v>
      </c>
      <c r="AC537">
        <v>2115</v>
      </c>
      <c r="AD537">
        <v>59389</v>
      </c>
      <c r="AE537">
        <v>512</v>
      </c>
      <c r="AF537">
        <v>0.11</v>
      </c>
      <c r="AG537">
        <v>1.49</v>
      </c>
      <c r="AH537">
        <v>3</v>
      </c>
      <c r="AI537">
        <v>0.11</v>
      </c>
      <c r="AJ537">
        <v>3.36</v>
      </c>
      <c r="AK537">
        <v>1.37</v>
      </c>
      <c r="AL537">
        <v>0.06</v>
      </c>
      <c r="AM537">
        <v>0</v>
      </c>
      <c r="AN537">
        <v>-0.68</v>
      </c>
      <c r="AO537">
        <v>0.06</v>
      </c>
      <c r="AP537">
        <v>0.84</v>
      </c>
    </row>
    <row r="538" spans="1:42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 t="s">
        <v>675</v>
      </c>
      <c r="N538">
        <v>6.99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 t="s">
        <v>675</v>
      </c>
      <c r="AA538">
        <v>13</v>
      </c>
      <c r="AB538">
        <v>224</v>
      </c>
      <c r="AC538">
        <v>2193</v>
      </c>
      <c r="AD538">
        <v>54630</v>
      </c>
      <c r="AE538">
        <v>531</v>
      </c>
      <c r="AF538">
        <v>0.12</v>
      </c>
      <c r="AG538">
        <v>1.48</v>
      </c>
      <c r="AH538">
        <v>9.73</v>
      </c>
      <c r="AI538">
        <v>0.12</v>
      </c>
      <c r="AJ538">
        <v>2.71</v>
      </c>
      <c r="AK538">
        <v>1.24</v>
      </c>
      <c r="AL538">
        <v>0.68</v>
      </c>
      <c r="AM538">
        <v>67</v>
      </c>
      <c r="AN538">
        <v>-0.65</v>
      </c>
      <c r="AO538">
        <v>0.1</v>
      </c>
      <c r="AP538">
        <v>0.84</v>
      </c>
    </row>
    <row r="539" spans="1:42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 t="s">
        <v>685</v>
      </c>
      <c r="M539">
        <v>8.266</v>
      </c>
      <c r="N539">
        <v>114.94</v>
      </c>
      <c r="O539">
        <v>0.14410463806698956</v>
      </c>
      <c r="P539">
        <v>7.6876507689782797E-2</v>
      </c>
      <c r="Q539">
        <v>0.37692185364942016</v>
      </c>
      <c r="R539">
        <v>0.7295454620080003</v>
      </c>
      <c r="S539">
        <v>0.3341939966703194</v>
      </c>
      <c r="T539">
        <v>0.70168770856942542</v>
      </c>
      <c r="U539">
        <v>4</v>
      </c>
      <c r="V539">
        <v>33</v>
      </c>
      <c r="W539">
        <v>78</v>
      </c>
      <c r="X539">
        <v>9.346418545789053</v>
      </c>
      <c r="Y539">
        <v>9.3503631674507002</v>
      </c>
      <c r="Z539">
        <v>3.2004511471415436</v>
      </c>
      <c r="AA539">
        <v>82</v>
      </c>
      <c r="AB539">
        <v>1072</v>
      </c>
      <c r="AC539">
        <v>2212</v>
      </c>
      <c r="AD539">
        <v>44561</v>
      </c>
      <c r="AE539">
        <v>906</v>
      </c>
      <c r="AF539">
        <v>0.12</v>
      </c>
      <c r="AG539">
        <v>1.5</v>
      </c>
      <c r="AH539">
        <v>5.65</v>
      </c>
      <c r="AI539">
        <v>0.12</v>
      </c>
      <c r="AJ539">
        <v>7.09</v>
      </c>
      <c r="AK539">
        <v>3.37</v>
      </c>
      <c r="AL539">
        <v>0.33</v>
      </c>
      <c r="AM539">
        <v>94</v>
      </c>
      <c r="AN539">
        <v>-0.59</v>
      </c>
      <c r="AO539">
        <v>7.0000000000000007E-2</v>
      </c>
      <c r="AP539">
        <v>2.06</v>
      </c>
    </row>
    <row r="540" spans="1:42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 t="s">
        <v>703</v>
      </c>
      <c r="M540">
        <v>6.9740000000000002</v>
      </c>
      <c r="N540">
        <v>88.61</v>
      </c>
      <c r="O540">
        <v>0.14485767470420935</v>
      </c>
      <c r="P540">
        <v>7.2385249220034503E-2</v>
      </c>
      <c r="Q540">
        <v>0.37474588025489741</v>
      </c>
      <c r="R540">
        <v>0.72382586113571279</v>
      </c>
      <c r="S540">
        <v>0.26722627123052656</v>
      </c>
      <c r="T540">
        <v>0.6239241819353879</v>
      </c>
      <c r="U540">
        <v>2</v>
      </c>
      <c r="V540">
        <v>78</v>
      </c>
      <c r="W540">
        <v>121</v>
      </c>
      <c r="X540">
        <v>7.8197414238678871</v>
      </c>
      <c r="Y540">
        <v>7.2562127859362944</v>
      </c>
      <c r="Z540">
        <v>2.6110697454390008</v>
      </c>
      <c r="AA540">
        <v>70</v>
      </c>
      <c r="AB540">
        <v>1082</v>
      </c>
      <c r="AC540">
        <v>2195</v>
      </c>
      <c r="AD540">
        <v>55575</v>
      </c>
      <c r="AE540">
        <v>752</v>
      </c>
      <c r="AF540">
        <v>0.14000000000000001</v>
      </c>
      <c r="AG540">
        <v>1.52</v>
      </c>
      <c r="AH540">
        <v>5.49</v>
      </c>
      <c r="AI540">
        <v>0.14000000000000001</v>
      </c>
      <c r="AJ540">
        <v>6.09</v>
      </c>
      <c r="AK540">
        <v>2.76</v>
      </c>
      <c r="AL540">
        <v>0.27</v>
      </c>
      <c r="AM540">
        <v>100</v>
      </c>
      <c r="AN540">
        <v>-0.25</v>
      </c>
      <c r="AO540">
        <v>0.13</v>
      </c>
      <c r="AP540">
        <v>1.95</v>
      </c>
    </row>
    <row r="541" spans="1:42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 t="s">
        <v>685</v>
      </c>
      <c r="M541">
        <v>4.3470000000000004</v>
      </c>
      <c r="N541">
        <v>129.41999999999999</v>
      </c>
      <c r="O541">
        <v>0.23324357154314662</v>
      </c>
      <c r="P541">
        <v>0.13896949875224704</v>
      </c>
      <c r="Q541">
        <v>0.67171791219478916</v>
      </c>
      <c r="R541">
        <v>0.93489732862118058</v>
      </c>
      <c r="S541">
        <v>0.65435323710239079</v>
      </c>
      <c r="T541">
        <v>0.96997341632824241</v>
      </c>
      <c r="U541">
        <v>1</v>
      </c>
      <c r="V541">
        <v>14</v>
      </c>
      <c r="W541">
        <v>99</v>
      </c>
      <c r="X541">
        <v>12.036523641216629</v>
      </c>
      <c r="Y541">
        <v>13.310705583333805</v>
      </c>
      <c r="Z541">
        <v>4.3754722532755475</v>
      </c>
      <c r="AA541">
        <v>41</v>
      </c>
      <c r="AB541">
        <v>1112</v>
      </c>
      <c r="AC541">
        <v>2199</v>
      </c>
      <c r="AD541">
        <v>41223</v>
      </c>
      <c r="AE541">
        <v>844</v>
      </c>
      <c r="AF541">
        <v>0.12</v>
      </c>
      <c r="AG541">
        <v>1.49</v>
      </c>
      <c r="AH541">
        <v>5.12</v>
      </c>
      <c r="AI541">
        <v>0.12</v>
      </c>
      <c r="AJ541">
        <v>6.43</v>
      </c>
      <c r="AK541">
        <v>3.09</v>
      </c>
      <c r="AL541">
        <v>0.3</v>
      </c>
      <c r="AM541">
        <v>84</v>
      </c>
      <c r="AN541">
        <v>-0.28000000000000003</v>
      </c>
      <c r="AO541">
        <v>0.16</v>
      </c>
      <c r="AP541">
        <v>2.11</v>
      </c>
    </row>
    <row r="542" spans="1:42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 t="s">
        <v>719</v>
      </c>
      <c r="M542">
        <v>217.85</v>
      </c>
      <c r="N542">
        <v>4.6100000000000003</v>
      </c>
      <c r="O542">
        <v>0.13083102456583026</v>
      </c>
      <c r="P542">
        <v>4.5385179674589771E-2</v>
      </c>
      <c r="Q542">
        <v>0.1236025138733433</v>
      </c>
      <c r="R542">
        <v>0.35457379315816506</v>
      </c>
      <c r="S542">
        <v>4.5342358909857328E-2</v>
      </c>
      <c r="T542">
        <v>0.13083102307777783</v>
      </c>
      <c r="U542">
        <v>0</v>
      </c>
      <c r="V542">
        <v>0</v>
      </c>
      <c r="W542">
        <v>0</v>
      </c>
      <c r="X542">
        <v>3.996206041874856</v>
      </c>
      <c r="Y542">
        <v>1.6444003157152918</v>
      </c>
      <c r="Z542">
        <v>1.6443998919254736</v>
      </c>
      <c r="AA542">
        <v>218</v>
      </c>
      <c r="AB542">
        <v>509</v>
      </c>
      <c r="AC542">
        <v>2044</v>
      </c>
      <c r="AD542">
        <v>93631</v>
      </c>
      <c r="AE542">
        <v>1095</v>
      </c>
      <c r="AF542">
        <v>0.2</v>
      </c>
      <c r="AG542">
        <v>1.46</v>
      </c>
      <c r="AI542">
        <v>0.16</v>
      </c>
    </row>
    <row r="543" spans="1:42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 t="s">
        <v>670</v>
      </c>
      <c r="M543">
        <v>519.12</v>
      </c>
      <c r="N543">
        <v>4.4400000000000004</v>
      </c>
      <c r="O543">
        <v>0</v>
      </c>
      <c r="P543">
        <v>9.995312147773357E-3</v>
      </c>
      <c r="Q543">
        <v>0.01</v>
      </c>
      <c r="R543">
        <v>0</v>
      </c>
      <c r="S543">
        <v>9.9953121275260688E-3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519</v>
      </c>
      <c r="AB543">
        <v>490</v>
      </c>
      <c r="AC543">
        <v>1989</v>
      </c>
      <c r="AD543">
        <v>61986</v>
      </c>
      <c r="AE543">
        <v>784</v>
      </c>
      <c r="AF543">
        <v>0.28999999999999998</v>
      </c>
      <c r="AG543">
        <v>1.53</v>
      </c>
      <c r="AI543">
        <v>0.05</v>
      </c>
    </row>
    <row r="544" spans="1:42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772</v>
      </c>
      <c r="L544" t="s">
        <v>683</v>
      </c>
      <c r="M544">
        <v>509.54</v>
      </c>
      <c r="N544">
        <v>37.479999999999997</v>
      </c>
      <c r="O544">
        <v>0</v>
      </c>
      <c r="P544">
        <v>9.9564476634612983E-3</v>
      </c>
      <c r="Q544">
        <v>0.01</v>
      </c>
      <c r="R544">
        <v>0</v>
      </c>
      <c r="S544">
        <v>9.9433238935138085E-3</v>
      </c>
      <c r="T544">
        <v>0</v>
      </c>
      <c r="U544">
        <v>0</v>
      </c>
      <c r="V544">
        <v>9</v>
      </c>
      <c r="W544">
        <v>9</v>
      </c>
      <c r="X544">
        <v>0</v>
      </c>
      <c r="Y544">
        <v>0.2011370114936725</v>
      </c>
      <c r="Z544">
        <v>0.1978113671274539</v>
      </c>
      <c r="AA544">
        <v>510</v>
      </c>
      <c r="AB544">
        <v>601</v>
      </c>
      <c r="AC544">
        <v>2049</v>
      </c>
      <c r="AD544">
        <v>62155</v>
      </c>
      <c r="AE544">
        <v>697</v>
      </c>
      <c r="AF544">
        <v>0.28000000000000003</v>
      </c>
      <c r="AG544">
        <v>1.53</v>
      </c>
      <c r="AI544">
        <v>0.1</v>
      </c>
    </row>
    <row r="545" spans="1:35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676</v>
      </c>
      <c r="L545" t="s">
        <v>677</v>
      </c>
      <c r="M545">
        <v>704</v>
      </c>
      <c r="N545">
        <v>30.42</v>
      </c>
      <c r="O545">
        <v>0</v>
      </c>
      <c r="P545">
        <v>9.9764367776812267E-3</v>
      </c>
      <c r="Q545">
        <v>9.9095664284914019E-3</v>
      </c>
      <c r="R545">
        <v>0</v>
      </c>
      <c r="S545">
        <v>9.9874856474189717E-3</v>
      </c>
      <c r="T545">
        <v>0</v>
      </c>
      <c r="U545">
        <v>0</v>
      </c>
      <c r="V545">
        <v>2</v>
      </c>
      <c r="W545">
        <v>7</v>
      </c>
      <c r="X545">
        <v>0</v>
      </c>
      <c r="Y545">
        <v>0.25741151863634448</v>
      </c>
      <c r="Z545">
        <v>0.43749600328981858</v>
      </c>
      <c r="AA545">
        <v>704</v>
      </c>
      <c r="AB545">
        <v>584</v>
      </c>
      <c r="AC545">
        <v>1978</v>
      </c>
      <c r="AD545">
        <v>58180</v>
      </c>
      <c r="AE545">
        <v>789</v>
      </c>
      <c r="AF545">
        <v>0.28000000000000003</v>
      </c>
      <c r="AG545">
        <v>1.53</v>
      </c>
      <c r="AI545">
        <v>0.09</v>
      </c>
    </row>
    <row r="546" spans="1:35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 t="s">
        <v>719</v>
      </c>
      <c r="M546">
        <v>120.32</v>
      </c>
      <c r="N546">
        <v>13.81</v>
      </c>
      <c r="O546">
        <v>0.20468080485064935</v>
      </c>
      <c r="P546">
        <v>6.4284002820644365E-2</v>
      </c>
      <c r="Q546">
        <v>0.12540874172325098</v>
      </c>
      <c r="R546">
        <v>0.7030875612965195</v>
      </c>
      <c r="S546">
        <v>7.1589555587982884E-2</v>
      </c>
      <c r="T546">
        <v>0.23204079948579912</v>
      </c>
      <c r="U546">
        <v>1</v>
      </c>
      <c r="V546">
        <v>6</v>
      </c>
      <c r="W546">
        <v>6</v>
      </c>
      <c r="X546">
        <v>4.6421556926380436</v>
      </c>
      <c r="Y546">
        <v>2.9783227551181808</v>
      </c>
      <c r="Z546">
        <v>2.7169833866556892</v>
      </c>
      <c r="AA546">
        <v>120</v>
      </c>
      <c r="AB546">
        <v>606</v>
      </c>
      <c r="AC546">
        <v>2216</v>
      </c>
      <c r="AD546">
        <v>68947</v>
      </c>
      <c r="AE546">
        <v>857</v>
      </c>
      <c r="AF546">
        <v>0.24</v>
      </c>
      <c r="AG546">
        <v>1.46</v>
      </c>
      <c r="AI546">
        <v>0.19</v>
      </c>
    </row>
    <row r="547" spans="1:35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 t="s">
        <v>714</v>
      </c>
      <c r="M547">
        <v>93.79</v>
      </c>
      <c r="N547">
        <v>10.82</v>
      </c>
      <c r="O547">
        <v>0.11837911729535112</v>
      </c>
      <c r="P547">
        <v>0.11182951650929046</v>
      </c>
      <c r="Q547">
        <v>0.29339667886698934</v>
      </c>
      <c r="R547">
        <v>0.44457749771317961</v>
      </c>
      <c r="S547">
        <v>0.11835098895562854</v>
      </c>
      <c r="T547">
        <v>0.12596047869211222</v>
      </c>
      <c r="U547">
        <v>2</v>
      </c>
      <c r="V547">
        <v>6</v>
      </c>
      <c r="W547">
        <v>6</v>
      </c>
      <c r="X547">
        <v>9.3760668058813526</v>
      </c>
      <c r="Y547">
        <v>1.1869036014556837</v>
      </c>
      <c r="Z547">
        <v>1.333658393565482</v>
      </c>
      <c r="AA547">
        <v>94</v>
      </c>
      <c r="AB547">
        <v>765</v>
      </c>
      <c r="AC547">
        <v>2195</v>
      </c>
      <c r="AD547">
        <v>51821</v>
      </c>
      <c r="AE547">
        <v>694</v>
      </c>
      <c r="AF547">
        <v>0.22</v>
      </c>
      <c r="AG547">
        <v>1.47</v>
      </c>
      <c r="AI547">
        <v>0.17</v>
      </c>
    </row>
    <row r="548" spans="1:35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 t="s">
        <v>698</v>
      </c>
      <c r="M548">
        <v>71.650000000000006</v>
      </c>
      <c r="N548">
        <v>36.54</v>
      </c>
      <c r="O548">
        <v>7.7370468362341099E-2</v>
      </c>
      <c r="P548">
        <v>3.9976457796287258E-2</v>
      </c>
      <c r="Q548">
        <v>0.41721167937369152</v>
      </c>
      <c r="R548">
        <v>0.78783906708655038</v>
      </c>
      <c r="S548">
        <v>7.6185593936792723E-2</v>
      </c>
      <c r="T548">
        <v>0.17072491486234864</v>
      </c>
      <c r="U548">
        <v>0</v>
      </c>
      <c r="V548">
        <v>9</v>
      </c>
      <c r="W548">
        <v>13</v>
      </c>
      <c r="X548">
        <v>10.351699016124206</v>
      </c>
      <c r="Y548">
        <v>3.7651280171493138</v>
      </c>
      <c r="Z548">
        <v>2.2767241865747465</v>
      </c>
      <c r="AA548">
        <v>72</v>
      </c>
      <c r="AB548">
        <v>989</v>
      </c>
      <c r="AC548">
        <v>2213</v>
      </c>
      <c r="AD548">
        <v>44146</v>
      </c>
      <c r="AE548">
        <v>840</v>
      </c>
      <c r="AF548">
        <v>0.28999999999999998</v>
      </c>
      <c r="AG548">
        <v>1.53</v>
      </c>
      <c r="AI548">
        <v>0.13</v>
      </c>
    </row>
    <row r="549" spans="1:35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 t="s">
        <v>687</v>
      </c>
      <c r="M549">
        <v>214.24</v>
      </c>
      <c r="N549">
        <v>18.97</v>
      </c>
      <c r="O549">
        <v>2.4373822801942904E-2</v>
      </c>
      <c r="P549">
        <v>1.8884275216143963E-2</v>
      </c>
      <c r="Q549">
        <v>1.7782406607086833E-2</v>
      </c>
      <c r="R549">
        <v>1.2158982252865243E-2</v>
      </c>
      <c r="S549">
        <v>1.8760024319474673E-2</v>
      </c>
      <c r="T549">
        <v>2.4373822805728057E-2</v>
      </c>
      <c r="U549">
        <v>3</v>
      </c>
      <c r="V549">
        <v>16</v>
      </c>
      <c r="W549">
        <v>16</v>
      </c>
      <c r="X549">
        <v>1.7185168931901678</v>
      </c>
      <c r="Y549">
        <v>1.0735245157728524</v>
      </c>
      <c r="Z549">
        <v>1.0735245301880392</v>
      </c>
      <c r="AA549">
        <v>214</v>
      </c>
      <c r="AB549">
        <v>772</v>
      </c>
      <c r="AC549">
        <v>2154</v>
      </c>
      <c r="AD549">
        <v>71393</v>
      </c>
      <c r="AE549">
        <v>889</v>
      </c>
      <c r="AF549">
        <v>0.2</v>
      </c>
      <c r="AG549">
        <v>1.46</v>
      </c>
      <c r="AI549">
        <v>0.15</v>
      </c>
    </row>
    <row r="550" spans="1:35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 t="s">
        <v>687</v>
      </c>
      <c r="M550">
        <v>145.72</v>
      </c>
      <c r="N550">
        <v>24.08</v>
      </c>
      <c r="O550">
        <v>8.653556331701627E-2</v>
      </c>
      <c r="P550">
        <v>3.176086156645274E-2</v>
      </c>
      <c r="Q550">
        <v>0.25112343737243392</v>
      </c>
      <c r="R550">
        <v>0.83703361981450297</v>
      </c>
      <c r="S550">
        <v>3.4314306291503567E-2</v>
      </c>
      <c r="T550">
        <v>0.11094688250105286</v>
      </c>
      <c r="U550">
        <v>4</v>
      </c>
      <c r="V550">
        <v>20</v>
      </c>
      <c r="W550">
        <v>22</v>
      </c>
      <c r="X550">
        <v>9.5328000952623739</v>
      </c>
      <c r="Y550">
        <v>2.2125200799600768</v>
      </c>
      <c r="Z550">
        <v>1.8113407668829014</v>
      </c>
      <c r="AA550">
        <v>146</v>
      </c>
      <c r="AB550">
        <v>841</v>
      </c>
      <c r="AC550">
        <v>2154</v>
      </c>
      <c r="AD550">
        <v>71393</v>
      </c>
      <c r="AE550">
        <v>899</v>
      </c>
      <c r="AF550">
        <v>0.21</v>
      </c>
      <c r="AG550">
        <v>1.47</v>
      </c>
      <c r="AI550">
        <v>0.14000000000000001</v>
      </c>
    </row>
    <row r="551" spans="1:35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 t="s">
        <v>687</v>
      </c>
      <c r="M551">
        <v>172.28</v>
      </c>
      <c r="N551">
        <v>22.45</v>
      </c>
      <c r="O551">
        <v>4.6304288730751736E-2</v>
      </c>
      <c r="P551">
        <v>2.162118318617394E-2</v>
      </c>
      <c r="Q551">
        <v>6.5274313329111544E-2</v>
      </c>
      <c r="R551">
        <v>0.33159936737133672</v>
      </c>
      <c r="S551">
        <v>2.0073230834002073E-2</v>
      </c>
      <c r="T551">
        <v>4.8109908211641086E-2</v>
      </c>
      <c r="U551">
        <v>2</v>
      </c>
      <c r="V551">
        <v>18</v>
      </c>
      <c r="W551">
        <v>18</v>
      </c>
      <c r="X551">
        <v>4.3570289809263567</v>
      </c>
      <c r="Y551">
        <v>1.3526743949702071</v>
      </c>
      <c r="Z551">
        <v>1.3398388782032793</v>
      </c>
      <c r="AA551">
        <v>172</v>
      </c>
      <c r="AB551">
        <v>814</v>
      </c>
      <c r="AC551">
        <v>2154</v>
      </c>
      <c r="AD551">
        <v>71393</v>
      </c>
      <c r="AE551">
        <v>891</v>
      </c>
      <c r="AF551">
        <v>0.21</v>
      </c>
      <c r="AG551">
        <v>1.46</v>
      </c>
      <c r="AI551">
        <v>0.15</v>
      </c>
    </row>
    <row r="552" spans="1:35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 t="s">
        <v>688</v>
      </c>
      <c r="M552">
        <v>97.12</v>
      </c>
      <c r="N552">
        <v>9.2100000000000009</v>
      </c>
      <c r="O552">
        <v>0.51192729725591346</v>
      </c>
      <c r="P552">
        <v>0.10591405480683784</v>
      </c>
      <c r="Q552">
        <v>0.34211564452041165</v>
      </c>
      <c r="R552">
        <v>0.98108823779634868</v>
      </c>
      <c r="S552">
        <v>0.12135074783933193</v>
      </c>
      <c r="T552">
        <v>0.58989149520620365</v>
      </c>
      <c r="U552">
        <v>5</v>
      </c>
      <c r="V552">
        <v>21</v>
      </c>
      <c r="W552">
        <v>21</v>
      </c>
      <c r="X552">
        <v>9.3889518317165521</v>
      </c>
      <c r="Y552">
        <v>5.7306754065077152</v>
      </c>
      <c r="Z552">
        <v>5.1041132580631361</v>
      </c>
      <c r="AA552">
        <v>97</v>
      </c>
      <c r="AB552">
        <v>694</v>
      </c>
      <c r="AC552">
        <v>2201</v>
      </c>
      <c r="AD552">
        <v>49478</v>
      </c>
      <c r="AE552">
        <v>599</v>
      </c>
      <c r="AF552">
        <v>0.24</v>
      </c>
      <c r="AG552">
        <v>1.48</v>
      </c>
      <c r="AI552">
        <v>0.15</v>
      </c>
    </row>
    <row r="553" spans="1:35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773</v>
      </c>
      <c r="L553" t="s">
        <v>709</v>
      </c>
      <c r="M553">
        <v>156.62</v>
      </c>
      <c r="N553">
        <v>11.37</v>
      </c>
      <c r="O553">
        <v>0.1261242239887819</v>
      </c>
      <c r="P553">
        <v>6.1916529196443873E-2</v>
      </c>
      <c r="Q553">
        <v>0.32669620436755403</v>
      </c>
      <c r="R553">
        <v>0.77836360872204635</v>
      </c>
      <c r="S553">
        <v>6.4835117907128148E-2</v>
      </c>
      <c r="T553">
        <v>0.13321415820750188</v>
      </c>
      <c r="U553">
        <v>5</v>
      </c>
      <c r="V553">
        <v>15</v>
      </c>
      <c r="W553">
        <v>16</v>
      </c>
      <c r="X553">
        <v>9.2728789967363756</v>
      </c>
      <c r="Y553">
        <v>2.410367275136748</v>
      </c>
      <c r="Z553">
        <v>2.3747697936309056</v>
      </c>
      <c r="AA553">
        <v>157</v>
      </c>
      <c r="AB553">
        <v>605</v>
      </c>
      <c r="AC553">
        <v>2222</v>
      </c>
      <c r="AD553">
        <v>51362</v>
      </c>
      <c r="AE553">
        <v>564</v>
      </c>
      <c r="AF553">
        <v>0.26</v>
      </c>
      <c r="AG553">
        <v>1.48</v>
      </c>
      <c r="AI553">
        <v>0.11</v>
      </c>
    </row>
    <row r="554" spans="1:35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773</v>
      </c>
      <c r="L554" t="s">
        <v>695</v>
      </c>
      <c r="M554">
        <v>106.32</v>
      </c>
      <c r="N554">
        <v>9.7899999999999991</v>
      </c>
      <c r="O554">
        <v>0.18141489042186368</v>
      </c>
      <c r="P554">
        <v>9.3923486813509455E-2</v>
      </c>
      <c r="Q554">
        <v>0.15826826198867056</v>
      </c>
      <c r="R554">
        <v>0.3992682059768794</v>
      </c>
      <c r="S554">
        <v>0.12323608262844699</v>
      </c>
      <c r="T554">
        <v>0.24472250043557967</v>
      </c>
      <c r="U554">
        <v>12</v>
      </c>
      <c r="V554">
        <v>27</v>
      </c>
      <c r="W554">
        <v>27</v>
      </c>
      <c r="X554">
        <v>9.6286575708238136</v>
      </c>
      <c r="Y554">
        <v>4.6003339396716738</v>
      </c>
      <c r="Z554">
        <v>3.410267247726479</v>
      </c>
      <c r="AA554">
        <v>106</v>
      </c>
      <c r="AB554">
        <v>327</v>
      </c>
      <c r="AC554">
        <v>2243</v>
      </c>
      <c r="AD554">
        <v>45641</v>
      </c>
      <c r="AE554">
        <v>514</v>
      </c>
      <c r="AF554">
        <v>0.22</v>
      </c>
      <c r="AG554">
        <v>1.44</v>
      </c>
      <c r="AI554">
        <v>0.1</v>
      </c>
    </row>
    <row r="555" spans="1:35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714</v>
      </c>
      <c r="L555" t="s">
        <v>715</v>
      </c>
      <c r="M555">
        <v>54.21</v>
      </c>
      <c r="N555">
        <v>8.4600000000000009</v>
      </c>
      <c r="O555">
        <v>0.82754994432848139</v>
      </c>
      <c r="P555">
        <v>0.25981517314034874</v>
      </c>
      <c r="Q555">
        <v>0.51147679751403319</v>
      </c>
      <c r="R555">
        <v>0.97922791593040059</v>
      </c>
      <c r="S555">
        <v>0.25977946263325929</v>
      </c>
      <c r="T555">
        <v>0.82754994152849626</v>
      </c>
      <c r="U555">
        <v>6</v>
      </c>
      <c r="V555">
        <v>25</v>
      </c>
      <c r="W555">
        <v>25</v>
      </c>
      <c r="X555">
        <v>12.026600548308066</v>
      </c>
      <c r="Y555">
        <v>8.7667164344111992</v>
      </c>
      <c r="Z555">
        <v>8.7667168451839785</v>
      </c>
      <c r="AA555">
        <v>54</v>
      </c>
      <c r="AB555">
        <v>291</v>
      </c>
      <c r="AC555">
        <v>2161</v>
      </c>
      <c r="AD555">
        <v>42787</v>
      </c>
      <c r="AE555">
        <v>572</v>
      </c>
      <c r="AF555">
        <v>0.26</v>
      </c>
      <c r="AG555">
        <v>1.48</v>
      </c>
      <c r="AI555">
        <v>0.16</v>
      </c>
    </row>
    <row r="556" spans="1:35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 t="s">
        <v>688</v>
      </c>
      <c r="M556">
        <v>8.09</v>
      </c>
      <c r="N556">
        <v>107</v>
      </c>
      <c r="O556">
        <v>0.70621147355978731</v>
      </c>
      <c r="P556">
        <v>0.37362319385892456</v>
      </c>
      <c r="Q556">
        <v>0.83201138718713041</v>
      </c>
      <c r="R556">
        <v>0.94846711675930817</v>
      </c>
      <c r="S556">
        <v>0.64288226661956571</v>
      </c>
      <c r="T556">
        <v>0.98326434398967621</v>
      </c>
      <c r="U556">
        <v>5</v>
      </c>
      <c r="V556">
        <v>18</v>
      </c>
      <c r="W556">
        <v>188</v>
      </c>
      <c r="X556">
        <v>12.100731263720897</v>
      </c>
      <c r="Y556">
        <v>12.606056692425415</v>
      </c>
      <c r="Z556">
        <v>9.0891687858470327</v>
      </c>
      <c r="AA556">
        <v>8</v>
      </c>
      <c r="AB556">
        <v>978</v>
      </c>
      <c r="AC556">
        <v>2155</v>
      </c>
      <c r="AD556">
        <v>37183</v>
      </c>
      <c r="AE556">
        <v>536</v>
      </c>
      <c r="AF556">
        <v>0.28999999999999998</v>
      </c>
      <c r="AG556">
        <v>1.46</v>
      </c>
      <c r="AI556">
        <v>0.13</v>
      </c>
    </row>
    <row r="557" spans="1:35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773</v>
      </c>
      <c r="L557" t="s">
        <v>710</v>
      </c>
      <c r="M557">
        <v>25.45</v>
      </c>
      <c r="N557">
        <v>96.65</v>
      </c>
      <c r="O557">
        <v>0.49210473185211517</v>
      </c>
      <c r="P557">
        <v>0.25327223189638171</v>
      </c>
      <c r="Q557">
        <v>0.72093718143670449</v>
      </c>
      <c r="R557">
        <v>0.97136407214044207</v>
      </c>
      <c r="S557">
        <v>0.53441387927379025</v>
      </c>
      <c r="T557">
        <v>0.96092725475104668</v>
      </c>
      <c r="U557">
        <v>5</v>
      </c>
      <c r="V557">
        <v>33</v>
      </c>
      <c r="W557">
        <v>130</v>
      </c>
      <c r="X557">
        <v>13.6095217570274</v>
      </c>
      <c r="Y557">
        <v>13.148379340648567</v>
      </c>
      <c r="Z557">
        <v>7.1075468404339013</v>
      </c>
      <c r="AA557">
        <v>25</v>
      </c>
      <c r="AB557">
        <v>737</v>
      </c>
      <c r="AC557">
        <v>2167</v>
      </c>
      <c r="AD557">
        <v>38256</v>
      </c>
      <c r="AE557">
        <v>520</v>
      </c>
      <c r="AF557">
        <v>0.31</v>
      </c>
      <c r="AG557">
        <v>1.49</v>
      </c>
      <c r="AI557">
        <v>0.12</v>
      </c>
    </row>
    <row r="558" spans="1:35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 t="s">
        <v>691</v>
      </c>
      <c r="M558">
        <v>3.68</v>
      </c>
      <c r="N558">
        <v>12.46</v>
      </c>
      <c r="O558">
        <v>0.9621182204138754</v>
      </c>
      <c r="P558">
        <v>0.68510779522992804</v>
      </c>
      <c r="Q558">
        <v>0.5552406398396823</v>
      </c>
      <c r="R558">
        <v>0.94919935988712756</v>
      </c>
      <c r="S558">
        <v>0.72922697370029654</v>
      </c>
      <c r="T558">
        <v>0.96396351891302612</v>
      </c>
      <c r="U558">
        <v>3</v>
      </c>
      <c r="V558">
        <v>24</v>
      </c>
      <c r="W558">
        <v>27</v>
      </c>
      <c r="X558">
        <v>14.054658014111586</v>
      </c>
      <c r="Y558">
        <v>11.86515071985267</v>
      </c>
      <c r="Z558">
        <v>12.485041550875364</v>
      </c>
      <c r="AA558">
        <v>4</v>
      </c>
      <c r="AB558">
        <v>46</v>
      </c>
      <c r="AC558">
        <v>2141</v>
      </c>
      <c r="AD558">
        <v>37050</v>
      </c>
      <c r="AE558">
        <v>377</v>
      </c>
      <c r="AF558">
        <v>0.32</v>
      </c>
      <c r="AG558">
        <v>1.45</v>
      </c>
      <c r="AI558">
        <v>0.13</v>
      </c>
    </row>
    <row r="559" spans="1:35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 t="s">
        <v>690</v>
      </c>
      <c r="M559">
        <v>88.63</v>
      </c>
      <c r="N559">
        <v>11.36</v>
      </c>
      <c r="O559">
        <v>0.43099138170719065</v>
      </c>
      <c r="P559">
        <v>0.11809985413465478</v>
      </c>
      <c r="Q559">
        <v>0.56361028249130218</v>
      </c>
      <c r="R559">
        <v>0.91689979496640339</v>
      </c>
      <c r="S559">
        <v>0.12972387067981528</v>
      </c>
      <c r="T559">
        <v>0.47730132916245832</v>
      </c>
      <c r="U559">
        <v>7</v>
      </c>
      <c r="V559">
        <v>27</v>
      </c>
      <c r="W559">
        <v>27</v>
      </c>
      <c r="X559">
        <v>13.736070109709418</v>
      </c>
      <c r="Y559">
        <v>5.4367278245451924</v>
      </c>
      <c r="Z559">
        <v>4.9749667200321124</v>
      </c>
      <c r="AA559">
        <v>89</v>
      </c>
      <c r="AB559">
        <v>533</v>
      </c>
      <c r="AC559">
        <v>2203</v>
      </c>
      <c r="AD559">
        <v>50055</v>
      </c>
      <c r="AE559">
        <v>611</v>
      </c>
      <c r="AF559">
        <v>0.27</v>
      </c>
      <c r="AG559">
        <v>1.48</v>
      </c>
      <c r="AI559">
        <v>0.12</v>
      </c>
    </row>
    <row r="560" spans="1:35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 t="s">
        <v>690</v>
      </c>
      <c r="M560">
        <v>65.39</v>
      </c>
      <c r="N560">
        <v>19.100000000000001</v>
      </c>
      <c r="O560">
        <v>0.65591576458124079</v>
      </c>
      <c r="P560">
        <v>0.27091448773390131</v>
      </c>
      <c r="Q560">
        <v>0.47483428308709325</v>
      </c>
      <c r="R560">
        <v>0.96726780987733008</v>
      </c>
      <c r="S560">
        <v>0.38730055494747728</v>
      </c>
      <c r="T560">
        <v>0.83442989997361128</v>
      </c>
      <c r="U560">
        <v>1</v>
      </c>
      <c r="V560">
        <v>41</v>
      </c>
      <c r="W560">
        <v>48</v>
      </c>
      <c r="X560">
        <v>13.763822813082212</v>
      </c>
      <c r="Y560">
        <v>11.010212431948473</v>
      </c>
      <c r="Z560">
        <v>8.4456177161081118</v>
      </c>
      <c r="AA560">
        <v>65</v>
      </c>
      <c r="AB560">
        <v>556</v>
      </c>
      <c r="AC560">
        <v>2185</v>
      </c>
      <c r="AD560">
        <v>39171</v>
      </c>
      <c r="AE560">
        <v>559</v>
      </c>
      <c r="AF560">
        <v>0.3</v>
      </c>
      <c r="AG560">
        <v>1.47</v>
      </c>
      <c r="AI560">
        <v>0.12</v>
      </c>
    </row>
    <row r="561" spans="1:35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 t="s">
        <v>687</v>
      </c>
      <c r="M561">
        <v>67.209999999999994</v>
      </c>
      <c r="N561">
        <v>34.380000000000003</v>
      </c>
      <c r="O561">
        <v>0.32153112078743429</v>
      </c>
      <c r="P561">
        <v>0.15566091841434165</v>
      </c>
      <c r="Q561">
        <v>0.52363935011116114</v>
      </c>
      <c r="R561">
        <v>1.0000000518258378</v>
      </c>
      <c r="S561">
        <v>0.49795012418463269</v>
      </c>
      <c r="T561">
        <v>0.97932017540006477</v>
      </c>
      <c r="U561">
        <v>0</v>
      </c>
      <c r="V561">
        <v>13</v>
      </c>
      <c r="W561">
        <v>38</v>
      </c>
      <c r="X561">
        <v>12.218875623344159</v>
      </c>
      <c r="Y561">
        <v>12.848097054482221</v>
      </c>
      <c r="Z561">
        <v>4.639170340409013</v>
      </c>
      <c r="AA561">
        <v>67</v>
      </c>
      <c r="AB561">
        <v>917</v>
      </c>
      <c r="AC561">
        <v>2210</v>
      </c>
      <c r="AD561">
        <v>42882</v>
      </c>
      <c r="AE561">
        <v>762</v>
      </c>
      <c r="AF561">
        <v>0.24</v>
      </c>
      <c r="AG561">
        <v>1.46</v>
      </c>
      <c r="AI561">
        <v>0.14000000000000001</v>
      </c>
    </row>
    <row r="562" spans="1:35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 t="s">
        <v>675</v>
      </c>
      <c r="N562">
        <v>2.74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 t="s">
        <v>675</v>
      </c>
      <c r="AA562">
        <v>447</v>
      </c>
      <c r="AB562">
        <v>266</v>
      </c>
      <c r="AC562">
        <v>1991</v>
      </c>
      <c r="AD562">
        <v>102262</v>
      </c>
      <c r="AE562">
        <v>1391</v>
      </c>
      <c r="AF562">
        <v>0.2</v>
      </c>
      <c r="AG562">
        <v>1.45</v>
      </c>
      <c r="AI562">
        <v>0.13</v>
      </c>
    </row>
    <row r="563" spans="1:35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 t="s">
        <v>675</v>
      </c>
      <c r="N563">
        <v>106.86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 t="s">
        <v>675</v>
      </c>
      <c r="AA563">
        <v>61</v>
      </c>
      <c r="AB563">
        <v>783</v>
      </c>
      <c r="AC563">
        <v>2002</v>
      </c>
      <c r="AD563">
        <v>80236</v>
      </c>
      <c r="AE563">
        <v>1170</v>
      </c>
      <c r="AF563">
        <v>0.2</v>
      </c>
      <c r="AG563">
        <v>1.46</v>
      </c>
      <c r="AI563">
        <v>0.14000000000000001</v>
      </c>
    </row>
    <row r="564" spans="1:35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 t="s">
        <v>675</v>
      </c>
      <c r="N564">
        <v>1.38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 t="s">
        <v>675</v>
      </c>
      <c r="AA564">
        <v>256</v>
      </c>
      <c r="AB564">
        <v>329</v>
      </c>
      <c r="AC564">
        <v>2216</v>
      </c>
      <c r="AD564">
        <v>68947</v>
      </c>
      <c r="AE564">
        <v>1083</v>
      </c>
      <c r="AF564">
        <v>0.25</v>
      </c>
      <c r="AG564">
        <v>1.36</v>
      </c>
      <c r="AI564">
        <v>0.17</v>
      </c>
    </row>
    <row r="565" spans="1:35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 t="s">
        <v>675</v>
      </c>
      <c r="N565">
        <v>6.97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 t="s">
        <v>675</v>
      </c>
      <c r="AA565">
        <v>129</v>
      </c>
      <c r="AB565">
        <v>605</v>
      </c>
      <c r="AC565">
        <v>2240</v>
      </c>
      <c r="AD565">
        <v>65651</v>
      </c>
      <c r="AE565">
        <v>1229</v>
      </c>
      <c r="AF565">
        <v>0.25</v>
      </c>
      <c r="AG565">
        <v>1.37</v>
      </c>
      <c r="AI565">
        <v>0.12</v>
      </c>
    </row>
    <row r="566" spans="1:35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 t="s">
        <v>675</v>
      </c>
      <c r="N566">
        <v>81.17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 t="s">
        <v>675</v>
      </c>
      <c r="AA566">
        <v>23</v>
      </c>
      <c r="AB566">
        <v>613</v>
      </c>
      <c r="AC566">
        <v>2011</v>
      </c>
      <c r="AD566">
        <v>55194</v>
      </c>
      <c r="AE566">
        <v>920</v>
      </c>
      <c r="AF566">
        <v>0.26</v>
      </c>
      <c r="AG566">
        <v>1.43</v>
      </c>
      <c r="AI566">
        <v>0.08</v>
      </c>
    </row>
    <row r="567" spans="1:35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 t="s">
        <v>675</v>
      </c>
      <c r="N567">
        <v>2.84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 t="s">
        <v>675</v>
      </c>
      <c r="AA567">
        <v>4</v>
      </c>
      <c r="AB567">
        <v>187</v>
      </c>
      <c r="AC567">
        <v>1939</v>
      </c>
      <c r="AD567">
        <v>53945</v>
      </c>
      <c r="AE567">
        <v>586</v>
      </c>
      <c r="AF567">
        <v>0.28999999999999998</v>
      </c>
      <c r="AG567">
        <v>1.48</v>
      </c>
      <c r="AI567">
        <v>0.05</v>
      </c>
    </row>
    <row r="568" spans="1:35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 t="s">
        <v>675</v>
      </c>
      <c r="N568">
        <v>13.13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 t="s">
        <v>675</v>
      </c>
      <c r="AA568">
        <v>24</v>
      </c>
      <c r="AB568">
        <v>549</v>
      </c>
      <c r="AC568">
        <v>1756</v>
      </c>
      <c r="AD568">
        <v>67768</v>
      </c>
      <c r="AE568">
        <v>901</v>
      </c>
      <c r="AF568">
        <v>0.25</v>
      </c>
      <c r="AG568">
        <v>1.49</v>
      </c>
      <c r="AI568">
        <v>0.17</v>
      </c>
    </row>
    <row r="569" spans="1:35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 t="s">
        <v>675</v>
      </c>
      <c r="N569">
        <v>19.79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 t="s">
        <v>675</v>
      </c>
      <c r="AA569">
        <v>0</v>
      </c>
      <c r="AB569">
        <v>573</v>
      </c>
      <c r="AC569">
        <v>1756</v>
      </c>
      <c r="AD569">
        <v>67768</v>
      </c>
      <c r="AE569">
        <v>813</v>
      </c>
      <c r="AF569">
        <v>0.25</v>
      </c>
      <c r="AG569">
        <v>1.49</v>
      </c>
      <c r="AI569">
        <v>0.15</v>
      </c>
    </row>
    <row r="570" spans="1:35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 t="s">
        <v>675</v>
      </c>
      <c r="N570">
        <v>23.48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 t="s">
        <v>675</v>
      </c>
      <c r="AA570">
        <v>62</v>
      </c>
      <c r="AB570">
        <v>526</v>
      </c>
      <c r="AC570">
        <v>1977</v>
      </c>
      <c r="AD570">
        <v>79778</v>
      </c>
      <c r="AE570">
        <v>1106</v>
      </c>
      <c r="AF570">
        <v>0.26</v>
      </c>
      <c r="AG570">
        <v>1.48</v>
      </c>
      <c r="AI570">
        <v>0.15</v>
      </c>
    </row>
    <row r="571" spans="1:35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 t="s">
        <v>675</v>
      </c>
      <c r="N571">
        <v>46.33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 t="s">
        <v>675</v>
      </c>
      <c r="AA571">
        <v>23</v>
      </c>
      <c r="AB571">
        <v>565</v>
      </c>
      <c r="AC571">
        <v>1800</v>
      </c>
      <c r="AD571">
        <v>69951</v>
      </c>
      <c r="AE571">
        <v>1305</v>
      </c>
      <c r="AF571">
        <v>0.26</v>
      </c>
      <c r="AG571">
        <v>1.48</v>
      </c>
      <c r="AI571">
        <v>0.15</v>
      </c>
    </row>
    <row r="572" spans="1:35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 t="s">
        <v>675</v>
      </c>
      <c r="N572">
        <v>1653.01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 t="s">
        <v>675</v>
      </c>
      <c r="AA572">
        <v>5</v>
      </c>
      <c r="AB572">
        <v>1323</v>
      </c>
      <c r="AC572">
        <v>2046</v>
      </c>
      <c r="AD572">
        <v>39411</v>
      </c>
      <c r="AE572">
        <v>573</v>
      </c>
      <c r="AF572">
        <v>0.28000000000000003</v>
      </c>
      <c r="AG572">
        <v>1.5</v>
      </c>
      <c r="AI572">
        <v>0.08</v>
      </c>
    </row>
    <row r="573" spans="1:35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 t="s">
        <v>675</v>
      </c>
      <c r="N573">
        <v>15.05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 t="s">
        <v>675</v>
      </c>
      <c r="AA573">
        <v>90</v>
      </c>
      <c r="AB573">
        <v>502</v>
      </c>
      <c r="AC573">
        <v>2048</v>
      </c>
      <c r="AD573">
        <v>55008</v>
      </c>
      <c r="AE573">
        <v>555</v>
      </c>
      <c r="AF573">
        <v>0.3</v>
      </c>
      <c r="AG573">
        <v>1.53</v>
      </c>
      <c r="AI573">
        <v>0.12</v>
      </c>
    </row>
    <row r="574" spans="1:35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 t="s">
        <v>675</v>
      </c>
      <c r="N574">
        <v>3.06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 t="s">
        <v>675</v>
      </c>
      <c r="AA574">
        <v>104</v>
      </c>
      <c r="AB574">
        <v>373</v>
      </c>
      <c r="AC574">
        <v>2242</v>
      </c>
      <c r="AD574">
        <v>45545</v>
      </c>
      <c r="AE574">
        <v>442</v>
      </c>
      <c r="AF574">
        <v>0.28999999999999998</v>
      </c>
      <c r="AG574">
        <v>1.52</v>
      </c>
      <c r="AI574">
        <v>0.13</v>
      </c>
    </row>
    <row r="575" spans="1:35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 t="s">
        <v>675</v>
      </c>
      <c r="N575">
        <v>4.95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 t="s">
        <v>675</v>
      </c>
      <c r="AA575">
        <v>94</v>
      </c>
      <c r="AB575">
        <v>413</v>
      </c>
      <c r="AC575">
        <v>2064</v>
      </c>
      <c r="AD575">
        <v>55143</v>
      </c>
      <c r="AE575">
        <v>494</v>
      </c>
      <c r="AF575">
        <v>0.3</v>
      </c>
      <c r="AG575">
        <v>1.53</v>
      </c>
      <c r="AI575">
        <v>0.13</v>
      </c>
    </row>
    <row r="576" spans="1:35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 t="s">
        <v>675</v>
      </c>
      <c r="N576">
        <v>15.14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 t="s">
        <v>675</v>
      </c>
      <c r="AA576">
        <v>86</v>
      </c>
      <c r="AB576">
        <v>506</v>
      </c>
      <c r="AC576">
        <v>2048</v>
      </c>
      <c r="AD576">
        <v>55008</v>
      </c>
      <c r="AE576">
        <v>550</v>
      </c>
      <c r="AF576">
        <v>0.3</v>
      </c>
      <c r="AG576">
        <v>1.53</v>
      </c>
      <c r="AI576">
        <v>0.12</v>
      </c>
    </row>
    <row r="577" spans="1:42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 t="s">
        <v>675</v>
      </c>
      <c r="N577">
        <v>7.83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 t="s">
        <v>675</v>
      </c>
      <c r="AA577">
        <v>56</v>
      </c>
      <c r="AB577">
        <v>431</v>
      </c>
      <c r="AC577">
        <v>1955</v>
      </c>
      <c r="AD577">
        <v>60451</v>
      </c>
      <c r="AE577">
        <v>621</v>
      </c>
      <c r="AF577">
        <v>0.3</v>
      </c>
      <c r="AG577">
        <v>1.53</v>
      </c>
      <c r="AI577">
        <v>0.12</v>
      </c>
    </row>
    <row r="578" spans="1:42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 t="s">
        <v>675</v>
      </c>
      <c r="N578">
        <v>76.92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 t="s">
        <v>675</v>
      </c>
      <c r="AA578">
        <v>101</v>
      </c>
      <c r="AB578">
        <v>534</v>
      </c>
      <c r="AC578">
        <v>2242</v>
      </c>
      <c r="AD578">
        <v>45545</v>
      </c>
      <c r="AE578">
        <v>472</v>
      </c>
      <c r="AF578">
        <v>0.27</v>
      </c>
      <c r="AG578">
        <v>1.43</v>
      </c>
      <c r="AI578">
        <v>0.12</v>
      </c>
    </row>
    <row r="579" spans="1:42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 t="s">
        <v>675</v>
      </c>
      <c r="N579">
        <v>1651.6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 t="s">
        <v>675</v>
      </c>
      <c r="AA579">
        <v>12</v>
      </c>
      <c r="AB579">
        <v>1316</v>
      </c>
      <c r="AC579">
        <v>2071</v>
      </c>
      <c r="AD579">
        <v>41216</v>
      </c>
      <c r="AE579">
        <v>573</v>
      </c>
      <c r="AF579">
        <v>0.28000000000000003</v>
      </c>
      <c r="AG579">
        <v>1.5</v>
      </c>
      <c r="AI579">
        <v>0.08</v>
      </c>
    </row>
    <row r="580" spans="1:42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 t="s">
        <v>675</v>
      </c>
      <c r="N580">
        <v>9.2899999999999991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 t="s">
        <v>675</v>
      </c>
      <c r="AA580">
        <v>144</v>
      </c>
      <c r="AB580">
        <v>448</v>
      </c>
      <c r="AC580">
        <v>2071</v>
      </c>
      <c r="AD580">
        <v>57835</v>
      </c>
      <c r="AE580">
        <v>563</v>
      </c>
      <c r="AF580">
        <v>0.3</v>
      </c>
      <c r="AG580">
        <v>1.53</v>
      </c>
      <c r="AI580">
        <v>0.12</v>
      </c>
    </row>
    <row r="581" spans="1:42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 t="s">
        <v>675</v>
      </c>
      <c r="N581">
        <v>110.69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 t="s">
        <v>675</v>
      </c>
      <c r="AA581">
        <v>25</v>
      </c>
      <c r="AB581">
        <v>593</v>
      </c>
      <c r="AC581">
        <v>2014</v>
      </c>
      <c r="AD581">
        <v>63671</v>
      </c>
      <c r="AE581">
        <v>579</v>
      </c>
      <c r="AF581">
        <v>0.3</v>
      </c>
      <c r="AG581">
        <v>1.53</v>
      </c>
      <c r="AI581">
        <v>0.12</v>
      </c>
    </row>
    <row r="582" spans="1:42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 t="s">
        <v>675</v>
      </c>
      <c r="N582">
        <v>2.75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 t="s">
        <v>675</v>
      </c>
      <c r="AA582">
        <v>126</v>
      </c>
      <c r="AB582">
        <v>247</v>
      </c>
      <c r="AC582">
        <v>2044</v>
      </c>
      <c r="AD582">
        <v>55284</v>
      </c>
      <c r="AE582">
        <v>494</v>
      </c>
      <c r="AF582">
        <v>0.3</v>
      </c>
      <c r="AG582">
        <v>1.53</v>
      </c>
      <c r="AI582">
        <v>0.15</v>
      </c>
    </row>
    <row r="583" spans="1:42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 t="s">
        <v>675</v>
      </c>
      <c r="N583">
        <v>12.93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 t="s">
        <v>675</v>
      </c>
      <c r="AA583">
        <v>5</v>
      </c>
      <c r="AB583">
        <v>243</v>
      </c>
      <c r="AC583">
        <v>1945</v>
      </c>
      <c r="AD583">
        <v>46859</v>
      </c>
      <c r="AE583">
        <v>498</v>
      </c>
      <c r="AF583">
        <v>0.31</v>
      </c>
      <c r="AG583">
        <v>1.5</v>
      </c>
      <c r="AI583">
        <v>0.12</v>
      </c>
    </row>
    <row r="584" spans="1:42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 t="s">
        <v>675</v>
      </c>
      <c r="N584">
        <v>1665.35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 t="s">
        <v>675</v>
      </c>
      <c r="AA584">
        <v>5</v>
      </c>
      <c r="AB584">
        <v>1323</v>
      </c>
      <c r="AC584">
        <v>2046</v>
      </c>
      <c r="AD584">
        <v>39411</v>
      </c>
      <c r="AE584">
        <v>573</v>
      </c>
      <c r="AF584">
        <v>0.28000000000000003</v>
      </c>
      <c r="AG584">
        <v>1.5</v>
      </c>
      <c r="AI584">
        <v>0.08</v>
      </c>
    </row>
    <row r="585" spans="1:42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 t="s">
        <v>675</v>
      </c>
      <c r="N585">
        <v>2.7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 t="s">
        <v>675</v>
      </c>
      <c r="AA585">
        <v>150</v>
      </c>
      <c r="AB585">
        <v>324</v>
      </c>
      <c r="AC585">
        <v>2160</v>
      </c>
      <c r="AD585">
        <v>50244</v>
      </c>
      <c r="AE585">
        <v>499</v>
      </c>
      <c r="AF585">
        <v>0.3</v>
      </c>
      <c r="AG585">
        <v>1.53</v>
      </c>
      <c r="AI585">
        <v>0.11</v>
      </c>
    </row>
    <row r="586" spans="1:42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 t="s">
        <v>675</v>
      </c>
      <c r="N586">
        <v>12.77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 t="s">
        <v>675</v>
      </c>
      <c r="AA586">
        <v>98</v>
      </c>
      <c r="AB586">
        <v>145</v>
      </c>
      <c r="AC586">
        <v>2216</v>
      </c>
      <c r="AD586">
        <v>45789</v>
      </c>
      <c r="AE586">
        <v>422</v>
      </c>
      <c r="AF586">
        <v>0.28000000000000003</v>
      </c>
      <c r="AG586">
        <v>1.44</v>
      </c>
      <c r="AI586">
        <v>0.12</v>
      </c>
    </row>
    <row r="587" spans="1:42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 t="s">
        <v>675</v>
      </c>
      <c r="N587">
        <v>0.25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 t="s">
        <v>675</v>
      </c>
      <c r="AA587">
        <v>140</v>
      </c>
      <c r="AB587">
        <v>122</v>
      </c>
      <c r="AC587">
        <v>2048</v>
      </c>
      <c r="AD587">
        <v>55008</v>
      </c>
      <c r="AE587">
        <v>530</v>
      </c>
      <c r="AF587">
        <v>0.3</v>
      </c>
      <c r="AG587">
        <v>1.53</v>
      </c>
      <c r="AI587">
        <v>0.11</v>
      </c>
    </row>
    <row r="588" spans="1:42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 t="s">
        <v>675</v>
      </c>
      <c r="N588">
        <v>5.04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 t="s">
        <v>675</v>
      </c>
      <c r="AA588">
        <v>80</v>
      </c>
      <c r="AB588">
        <v>426</v>
      </c>
      <c r="AC588">
        <v>2064</v>
      </c>
      <c r="AD588">
        <v>55143</v>
      </c>
      <c r="AE588">
        <v>494</v>
      </c>
      <c r="AF588">
        <v>0.3</v>
      </c>
      <c r="AG588">
        <v>1.53</v>
      </c>
      <c r="AI588">
        <v>0.13</v>
      </c>
    </row>
    <row r="589" spans="1:42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 t="s">
        <v>675</v>
      </c>
      <c r="N589">
        <v>13.84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 t="s">
        <v>675</v>
      </c>
      <c r="AA589">
        <v>160</v>
      </c>
      <c r="AB589">
        <v>352</v>
      </c>
      <c r="AC589">
        <v>2265</v>
      </c>
      <c r="AD589">
        <v>35806</v>
      </c>
      <c r="AE589">
        <v>466</v>
      </c>
      <c r="AF589">
        <v>0.26</v>
      </c>
      <c r="AG589">
        <v>1.38</v>
      </c>
      <c r="AI589">
        <v>0.11</v>
      </c>
    </row>
    <row r="590" spans="1:42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 t="s">
        <v>675</v>
      </c>
      <c r="N590">
        <v>7.66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 t="s">
        <v>675</v>
      </c>
      <c r="AA590">
        <v>66</v>
      </c>
      <c r="AB590">
        <v>420</v>
      </c>
      <c r="AC590">
        <v>1955</v>
      </c>
      <c r="AD590">
        <v>60451</v>
      </c>
      <c r="AE590">
        <v>622</v>
      </c>
      <c r="AF590">
        <v>0.3</v>
      </c>
      <c r="AG590">
        <v>1.53</v>
      </c>
      <c r="AI590">
        <v>0.12</v>
      </c>
    </row>
    <row r="591" spans="1:42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 t="s">
        <v>675</v>
      </c>
      <c r="N591">
        <v>1.89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 t="s">
        <v>675</v>
      </c>
      <c r="AA591">
        <v>172</v>
      </c>
      <c r="AB591">
        <v>315</v>
      </c>
      <c r="AC591">
        <v>2013</v>
      </c>
      <c r="AD591">
        <v>67825</v>
      </c>
      <c r="AE591">
        <v>606</v>
      </c>
      <c r="AF591">
        <v>0.3</v>
      </c>
      <c r="AG591">
        <v>1.53</v>
      </c>
      <c r="AI591">
        <v>0.1</v>
      </c>
    </row>
    <row r="592" spans="1:42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 t="s">
        <v>675</v>
      </c>
      <c r="N592">
        <v>2.8055400000000001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 t="s">
        <v>675</v>
      </c>
      <c r="AA592">
        <v>0.61799999999999999</v>
      </c>
      <c r="AB592">
        <v>1.4750000000000001</v>
      </c>
      <c r="AC592">
        <v>2046.400024</v>
      </c>
      <c r="AD592">
        <v>39410.601560000003</v>
      </c>
      <c r="AE592">
        <v>373.46667480000002</v>
      </c>
      <c r="AF592">
        <v>0.34085972399999998</v>
      </c>
      <c r="AG592">
        <v>1.4887080989999999</v>
      </c>
      <c r="AH592">
        <v>0.96355199800000002</v>
      </c>
      <c r="AI592">
        <v>0.125221998</v>
      </c>
      <c r="AJ592">
        <v>1.517078996</v>
      </c>
      <c r="AK592">
        <v>0.520916661</v>
      </c>
      <c r="AL592">
        <v>0.110409997</v>
      </c>
      <c r="AM592">
        <v>99.540300000000002</v>
      </c>
      <c r="AN592">
        <v>2.1066205500000001</v>
      </c>
      <c r="AO592">
        <v>0.84543102999999997</v>
      </c>
      <c r="AP592">
        <v>0.44801646499999997</v>
      </c>
    </row>
    <row r="593" spans="1:42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 t="s">
        <v>675</v>
      </c>
      <c r="N593">
        <v>114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 t="s">
        <v>675</v>
      </c>
      <c r="AA593">
        <v>0.99099999999999999</v>
      </c>
      <c r="AB593">
        <v>60.87</v>
      </c>
      <c r="AC593">
        <v>1911.3000489999999</v>
      </c>
      <c r="AD593">
        <v>52423.300779999998</v>
      </c>
      <c r="AE593">
        <v>581.94464159999995</v>
      </c>
      <c r="AF593">
        <v>0.29957119100000001</v>
      </c>
      <c r="AG593">
        <v>1.5250246620000001</v>
      </c>
      <c r="AH593">
        <v>3.4846007239999999</v>
      </c>
      <c r="AI593">
        <v>0.11693036399999999</v>
      </c>
      <c r="AJ593">
        <v>6.382871239</v>
      </c>
      <c r="AK593">
        <v>1.8371218739999999</v>
      </c>
      <c r="AL593">
        <v>0.26628853899999999</v>
      </c>
      <c r="AM593">
        <v>100</v>
      </c>
      <c r="AN593">
        <v>-0.79451282099999998</v>
      </c>
      <c r="AO593">
        <v>7.0517165000000007E-2</v>
      </c>
      <c r="AP593">
        <v>2.0569048510000001</v>
      </c>
    </row>
    <row r="594" spans="1:42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 t="s">
        <v>675</v>
      </c>
      <c r="N594">
        <v>2.03931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 t="s">
        <v>675</v>
      </c>
      <c r="AA594">
        <v>15.497999999999999</v>
      </c>
      <c r="AB594">
        <v>21.885999999999999</v>
      </c>
      <c r="AC594">
        <v>2097.1000979999999</v>
      </c>
      <c r="AD594">
        <v>53522.898439999997</v>
      </c>
      <c r="AE594">
        <v>520.93334960000004</v>
      </c>
      <c r="AF594">
        <v>0.30099999900000002</v>
      </c>
      <c r="AG594">
        <v>1.5299999710000001</v>
      </c>
      <c r="AH594">
        <v>4.7792618679999999</v>
      </c>
      <c r="AI594">
        <v>0.112447324</v>
      </c>
      <c r="AJ594">
        <v>13.40893449</v>
      </c>
      <c r="AK594">
        <v>1.9559999699999999</v>
      </c>
      <c r="AL594">
        <v>0.92329228799999996</v>
      </c>
      <c r="AM594">
        <v>100</v>
      </c>
      <c r="AN594">
        <v>-0.775739768</v>
      </c>
      <c r="AO594">
        <v>5.0933526999999999E-2</v>
      </c>
      <c r="AP594">
        <v>0.30948324900000002</v>
      </c>
    </row>
    <row r="595" spans="1:42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 t="s">
        <v>675</v>
      </c>
      <c r="N595">
        <v>1045.3399999999999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 t="s">
        <v>675</v>
      </c>
      <c r="AA595">
        <v>8.1349999999999998</v>
      </c>
      <c r="AB595">
        <v>116.40300000000001</v>
      </c>
      <c r="AC595">
        <v>2250.3999020000001</v>
      </c>
      <c r="AD595">
        <v>41044.199220000002</v>
      </c>
      <c r="AE595">
        <v>531.05575999999996</v>
      </c>
      <c r="AF595">
        <v>0.278053675</v>
      </c>
      <c r="AG595">
        <v>1.491536583</v>
      </c>
      <c r="AH595">
        <v>3.3735153900000001</v>
      </c>
      <c r="AI595">
        <v>8.4388469999999993E-2</v>
      </c>
      <c r="AJ595">
        <v>5.308025013</v>
      </c>
      <c r="AK595">
        <v>2.3317597650000002</v>
      </c>
      <c r="AL595">
        <v>0.27938957599999997</v>
      </c>
      <c r="AM595">
        <v>100</v>
      </c>
      <c r="AN595">
        <v>-5.9433039E-2</v>
      </c>
      <c r="AO595">
        <v>0.17778297000000001</v>
      </c>
      <c r="AP595">
        <v>3.0192575690000001</v>
      </c>
    </row>
    <row r="596" spans="1:42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 t="s">
        <v>675</v>
      </c>
      <c r="N596">
        <v>0.43201699999999998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 t="s">
        <v>675</v>
      </c>
      <c r="AA596">
        <v>32.609000000000002</v>
      </c>
      <c r="AB596">
        <v>16.018000000000001</v>
      </c>
      <c r="AC596">
        <v>2023.6999510000001</v>
      </c>
      <c r="AD596">
        <v>67547.203129999994</v>
      </c>
      <c r="AE596">
        <v>614</v>
      </c>
      <c r="AF596">
        <v>0.30099999900000002</v>
      </c>
      <c r="AG596">
        <v>1.5299999710000001</v>
      </c>
      <c r="AH596">
        <v>18.291378129999998</v>
      </c>
      <c r="AI596">
        <v>0.116447223</v>
      </c>
      <c r="AJ596">
        <v>6.065782102</v>
      </c>
      <c r="AK596">
        <v>1.9559999699999999</v>
      </c>
      <c r="AL596">
        <v>9.8243611999999994E-2</v>
      </c>
      <c r="AM596">
        <v>100</v>
      </c>
      <c r="AN596">
        <v>-0.71959897900000003</v>
      </c>
      <c r="AO596">
        <v>2.9278889999999999E-3</v>
      </c>
      <c r="AP596">
        <v>-0.36449916300000001</v>
      </c>
    </row>
    <row r="597" spans="1:42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 t="s">
        <v>675</v>
      </c>
      <c r="N597">
        <v>14.156700000000001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 t="s">
        <v>675</v>
      </c>
      <c r="AA597">
        <v>14.327</v>
      </c>
      <c r="AB597">
        <v>42.613999999999997</v>
      </c>
      <c r="AC597">
        <v>2071.1000979999999</v>
      </c>
      <c r="AD597">
        <v>57835.199220000002</v>
      </c>
      <c r="AE597">
        <v>543.18000080000002</v>
      </c>
      <c r="AF597">
        <v>0.30099999900000002</v>
      </c>
      <c r="AG597">
        <v>1.529971792</v>
      </c>
      <c r="AH597">
        <v>3.6540895770000001</v>
      </c>
      <c r="AI597">
        <v>0.11376942399999999</v>
      </c>
      <c r="AJ597">
        <v>10.30853145</v>
      </c>
      <c r="AK597">
        <v>1.9559999699999999</v>
      </c>
      <c r="AL597">
        <v>0.65898186299999995</v>
      </c>
      <c r="AM597">
        <v>100</v>
      </c>
      <c r="AN597">
        <v>-0.78116771900000004</v>
      </c>
      <c r="AO597">
        <v>4.8412888000000001E-2</v>
      </c>
      <c r="AP597">
        <v>1.150962029</v>
      </c>
    </row>
    <row r="598" spans="1:42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 t="s">
        <v>675</v>
      </c>
      <c r="N598">
        <v>127.086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 t="s">
        <v>675</v>
      </c>
      <c r="AA598">
        <v>15.257999999999999</v>
      </c>
      <c r="AB598">
        <v>107.845</v>
      </c>
      <c r="AC598">
        <v>2276.1999510000001</v>
      </c>
      <c r="AD598">
        <v>36066.699220000002</v>
      </c>
      <c r="AE598">
        <v>558.8658782</v>
      </c>
      <c r="AF598">
        <v>0.28351471499999997</v>
      </c>
      <c r="AG598">
        <v>1.528403513</v>
      </c>
      <c r="AH598">
        <v>5.3106671729999997</v>
      </c>
      <c r="AI598">
        <v>4.2949551000000002E-2</v>
      </c>
      <c r="AJ598">
        <v>2.5722281819999999</v>
      </c>
      <c r="AK598">
        <v>3.2120169359999999</v>
      </c>
      <c r="AL598">
        <v>9.0161540999999998E-2</v>
      </c>
      <c r="AM598">
        <v>100</v>
      </c>
      <c r="AN598">
        <v>1.7394699999999999E-2</v>
      </c>
      <c r="AO598">
        <v>0.10695122</v>
      </c>
      <c r="AP598">
        <v>2.1040977110000001</v>
      </c>
    </row>
    <row r="599" spans="1:42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 t="s">
        <v>675</v>
      </c>
      <c r="N599">
        <v>9.1316799999999994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 t="s">
        <v>675</v>
      </c>
      <c r="AA599">
        <v>11.831</v>
      </c>
      <c r="AB599">
        <v>35.399000000000001</v>
      </c>
      <c r="AC599">
        <v>2160.3000489999999</v>
      </c>
      <c r="AD599">
        <v>50244.398439999997</v>
      </c>
      <c r="AE599">
        <v>531.43748089999997</v>
      </c>
      <c r="AF599">
        <v>0.30056044500000001</v>
      </c>
      <c r="AG599">
        <v>1.5281083550000001</v>
      </c>
      <c r="AH599">
        <v>4.5446195530000004</v>
      </c>
      <c r="AI599">
        <v>0.123179122</v>
      </c>
      <c r="AJ599">
        <v>10.828190709999999</v>
      </c>
      <c r="AK599">
        <v>1.9559999699999999</v>
      </c>
      <c r="AL599">
        <v>0.62662501199999998</v>
      </c>
      <c r="AM599">
        <v>100</v>
      </c>
      <c r="AN599">
        <v>-0.870427167</v>
      </c>
      <c r="AO599">
        <v>6.9753447999999996E-2</v>
      </c>
      <c r="AP599">
        <v>0.96055068399999999</v>
      </c>
    </row>
    <row r="600" spans="1:42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 t="s">
        <v>675</v>
      </c>
      <c r="N600">
        <v>0.89330600000000004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 t="s">
        <v>675</v>
      </c>
      <c r="AA600">
        <v>29.286000000000001</v>
      </c>
      <c r="AB600">
        <v>19.341000000000001</v>
      </c>
      <c r="AC600">
        <v>2012.5</v>
      </c>
      <c r="AD600">
        <v>67825.398440000004</v>
      </c>
      <c r="AE600">
        <v>614.63336179999999</v>
      </c>
      <c r="AF600">
        <v>0.30099999900000002</v>
      </c>
      <c r="AG600">
        <v>1.5299999710000001</v>
      </c>
      <c r="AH600">
        <v>22.366740230000001</v>
      </c>
      <c r="AI600">
        <v>0.105870271</v>
      </c>
      <c r="AJ600">
        <v>4.8036288059999999</v>
      </c>
      <c r="AK600">
        <v>1.9559999699999999</v>
      </c>
      <c r="AL600">
        <v>0.111416766</v>
      </c>
      <c r="AM600">
        <v>100</v>
      </c>
      <c r="AN600">
        <v>-0.91490022999999998</v>
      </c>
      <c r="AO600">
        <v>2.4791349999999999E-3</v>
      </c>
      <c r="AP600">
        <v>-4.8999749000000002E-2</v>
      </c>
    </row>
    <row r="601" spans="1:42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 t="s">
        <v>675</v>
      </c>
      <c r="N601">
        <v>7.4460600000000001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 t="s">
        <v>675</v>
      </c>
      <c r="AA601">
        <v>0.67600000000000005</v>
      </c>
      <c r="AB601">
        <v>1.087</v>
      </c>
      <c r="AC601">
        <v>2046.400024</v>
      </c>
      <c r="AD601">
        <v>39410.601560000003</v>
      </c>
      <c r="AE601">
        <v>376.42381499999999</v>
      </c>
      <c r="AF601">
        <v>0.39584802499999999</v>
      </c>
      <c r="AG601">
        <v>1.4789826180000001</v>
      </c>
      <c r="AH601">
        <v>0.96355199800000002</v>
      </c>
      <c r="AI601">
        <v>0.125221998</v>
      </c>
      <c r="AJ601">
        <v>1.517078996</v>
      </c>
      <c r="AK601">
        <v>0.49000000999999999</v>
      </c>
      <c r="AL601">
        <v>0.110409997</v>
      </c>
      <c r="AM601">
        <v>58.3202</v>
      </c>
      <c r="AN601">
        <v>2.1066205500000001</v>
      </c>
      <c r="AO601">
        <v>0.84543102999999997</v>
      </c>
      <c r="AP601">
        <v>0.87192653099999995</v>
      </c>
    </row>
    <row r="602" spans="1:42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 t="s">
        <v>675</v>
      </c>
      <c r="N602">
        <v>16.628900000000002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 t="s">
        <v>675</v>
      </c>
      <c r="AA602">
        <v>6.7069999999999999</v>
      </c>
      <c r="AB602">
        <v>52.488999999999997</v>
      </c>
      <c r="AC602">
        <v>2048.1000979999999</v>
      </c>
      <c r="AD602">
        <v>55008.398439999997</v>
      </c>
      <c r="AE602">
        <v>546.01960310000004</v>
      </c>
      <c r="AF602">
        <v>0.30099999900000002</v>
      </c>
      <c r="AG602">
        <v>1.5299988090000001</v>
      </c>
      <c r="AH602">
        <v>2.6634985169999998</v>
      </c>
      <c r="AI602">
        <v>0.119314112</v>
      </c>
      <c r="AJ602">
        <v>6.7736944650000002</v>
      </c>
      <c r="AK602">
        <v>1.9559999699999999</v>
      </c>
      <c r="AL602">
        <v>0.324389504</v>
      </c>
      <c r="AM602">
        <v>100</v>
      </c>
      <c r="AN602">
        <v>-0.84035326300000002</v>
      </c>
      <c r="AO602">
        <v>5.0484959000000003E-2</v>
      </c>
      <c r="AP602">
        <v>1.2208635219999999</v>
      </c>
    </row>
    <row r="603" spans="1:42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 t="s">
        <v>675</v>
      </c>
      <c r="N603">
        <v>18.1248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 t="s">
        <v>675</v>
      </c>
      <c r="AA603">
        <v>17.649000000000001</v>
      </c>
      <c r="AB603">
        <v>40.923000000000002</v>
      </c>
      <c r="AC603">
        <v>2264.8000489999999</v>
      </c>
      <c r="AD603">
        <v>35805.5</v>
      </c>
      <c r="AE603">
        <v>502.28888790000002</v>
      </c>
      <c r="AF603">
        <v>0.27385393699999999</v>
      </c>
      <c r="AG603">
        <v>1.4133708009999999</v>
      </c>
      <c r="AH603">
        <v>5.2709512949999997</v>
      </c>
      <c r="AI603">
        <v>0.11381530199999999</v>
      </c>
      <c r="AJ603">
        <v>14.39958596</v>
      </c>
      <c r="AK603">
        <v>0.60978949999999998</v>
      </c>
      <c r="AL603">
        <v>1.032838452</v>
      </c>
      <c r="AM603">
        <v>100</v>
      </c>
      <c r="AN603">
        <v>-0.200117509</v>
      </c>
      <c r="AO603">
        <v>0.20299214900000001</v>
      </c>
      <c r="AP603">
        <v>1.258273223</v>
      </c>
    </row>
    <row r="604" spans="1:42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 t="s">
        <v>675</v>
      </c>
      <c r="N604">
        <v>7.2718600000000002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 t="s">
        <v>675</v>
      </c>
      <c r="AA604">
        <v>6.1749999999999998</v>
      </c>
      <c r="AB604">
        <v>40.905000000000001</v>
      </c>
      <c r="AC604">
        <v>1954.6999510000001</v>
      </c>
      <c r="AD604">
        <v>60451.300779999998</v>
      </c>
      <c r="AE604">
        <v>635.98572650000006</v>
      </c>
      <c r="AF604">
        <v>0.30133722200000002</v>
      </c>
      <c r="AG604">
        <v>1.5304031149999999</v>
      </c>
      <c r="AH604">
        <v>14.733860549999999</v>
      </c>
      <c r="AI604">
        <v>0.117840531</v>
      </c>
      <c r="AJ604">
        <v>6.591809853</v>
      </c>
      <c r="AK604">
        <v>1.8326896290000001</v>
      </c>
      <c r="AL604">
        <v>0.213544502</v>
      </c>
      <c r="AM604">
        <v>100</v>
      </c>
      <c r="AN604">
        <v>-0.70408272299999997</v>
      </c>
      <c r="AO604">
        <v>3.3532155000000001E-2</v>
      </c>
      <c r="AP604">
        <v>0.86164550900000003</v>
      </c>
    </row>
    <row r="605" spans="1:42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 t="s">
        <v>675</v>
      </c>
      <c r="N605">
        <v>1.2847999999999999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 t="s">
        <v>675</v>
      </c>
      <c r="AA605">
        <v>18.707000000000001</v>
      </c>
      <c r="AB605">
        <v>22.495000000000001</v>
      </c>
      <c r="AC605">
        <v>2043.900024</v>
      </c>
      <c r="AD605">
        <v>55283.601560000003</v>
      </c>
      <c r="AE605">
        <v>527.29998780000005</v>
      </c>
      <c r="AF605">
        <v>0.30099999900000002</v>
      </c>
      <c r="AG605">
        <v>1.5299999710000001</v>
      </c>
      <c r="AH605">
        <v>3.1223609450000001</v>
      </c>
      <c r="AI605">
        <v>0.13397200400000001</v>
      </c>
      <c r="AJ605">
        <v>5.2178778650000002</v>
      </c>
      <c r="AK605">
        <v>1.9559999699999999</v>
      </c>
      <c r="AL605">
        <v>7.5320996000000001E-2</v>
      </c>
      <c r="AM605">
        <v>100</v>
      </c>
      <c r="AN605">
        <v>-1.0286823510000001</v>
      </c>
      <c r="AO605">
        <v>6.7110002000000002E-2</v>
      </c>
      <c r="AP605">
        <v>0.108835528</v>
      </c>
    </row>
    <row r="606" spans="1:42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 t="s">
        <v>675</v>
      </c>
      <c r="N606">
        <v>121.03400000000001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 t="s">
        <v>675</v>
      </c>
      <c r="AA606">
        <v>1.056</v>
      </c>
      <c r="AB606">
        <v>58.14</v>
      </c>
      <c r="AC606">
        <v>1945.3000489999999</v>
      </c>
      <c r="AD606">
        <v>46858.5</v>
      </c>
      <c r="AE606">
        <v>521.42416030000004</v>
      </c>
      <c r="AF606">
        <v>0.30095009</v>
      </c>
      <c r="AG606">
        <v>1.5234804310000001</v>
      </c>
      <c r="AH606">
        <v>3.8312582609999999</v>
      </c>
      <c r="AI606">
        <v>0.123038578</v>
      </c>
      <c r="AJ606">
        <v>7.2698935640000002</v>
      </c>
      <c r="AK606">
        <v>1.824390169</v>
      </c>
      <c r="AL606">
        <v>0.35009886200000001</v>
      </c>
      <c r="AM606">
        <v>100</v>
      </c>
      <c r="AN606">
        <v>-0.691703607</v>
      </c>
      <c r="AO606">
        <v>0.116578181</v>
      </c>
      <c r="AP606">
        <v>2.082907386</v>
      </c>
    </row>
    <row r="607" spans="1:42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 t="s">
        <v>675</v>
      </c>
      <c r="N607">
        <v>10.507300000000001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 t="s">
        <v>675</v>
      </c>
      <c r="AA607">
        <v>1.458</v>
      </c>
      <c r="AB607">
        <v>39.219000000000001</v>
      </c>
      <c r="AC607">
        <v>1989.1999510000001</v>
      </c>
      <c r="AD607">
        <v>47518.199220000002</v>
      </c>
      <c r="AE607">
        <v>453.10000309999998</v>
      </c>
      <c r="AF607">
        <v>0.29560978700000001</v>
      </c>
      <c r="AG607">
        <v>1.51925986</v>
      </c>
      <c r="AH607">
        <v>8.4136500709999993</v>
      </c>
      <c r="AI607">
        <v>0.120913725</v>
      </c>
      <c r="AJ607">
        <v>3.7386529990000001</v>
      </c>
      <c r="AK607">
        <v>1.3723695410000001</v>
      </c>
      <c r="AL607">
        <v>9.8341319999999996E-2</v>
      </c>
      <c r="AM607">
        <v>100</v>
      </c>
      <c r="AN607">
        <v>-5.8832777000000003E-2</v>
      </c>
      <c r="AO607">
        <v>0.28428881099999997</v>
      </c>
      <c r="AP607">
        <v>1.021491132</v>
      </c>
    </row>
    <row r="608" spans="1:42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 t="s">
        <v>675</v>
      </c>
      <c r="N608">
        <v>202.96299999999999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 t="s">
        <v>675</v>
      </c>
      <c r="AA608">
        <v>11.311</v>
      </c>
      <c r="AB608">
        <v>78.286000000000001</v>
      </c>
      <c r="AC608">
        <v>2269</v>
      </c>
      <c r="AD608">
        <v>38373.5</v>
      </c>
      <c r="AE608">
        <v>471.03793200000001</v>
      </c>
      <c r="AF608">
        <v>0.27435657800000002</v>
      </c>
      <c r="AG608">
        <v>1.444031576</v>
      </c>
      <c r="AH608">
        <v>2.989490628</v>
      </c>
      <c r="AI608">
        <v>0.111676424</v>
      </c>
      <c r="AJ608">
        <v>7.7985684429999997</v>
      </c>
      <c r="AK608">
        <v>1.3813712</v>
      </c>
      <c r="AL608">
        <v>0.50083858599999997</v>
      </c>
      <c r="AM608">
        <v>100</v>
      </c>
      <c r="AN608">
        <v>0.34390004800000001</v>
      </c>
      <c r="AO608">
        <v>0.33275244599999998</v>
      </c>
      <c r="AP608">
        <v>2.3074168739999998</v>
      </c>
    </row>
    <row r="609" spans="1:42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 t="s">
        <v>675</v>
      </c>
      <c r="N609">
        <v>14.147500000000001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 t="s">
        <v>675</v>
      </c>
      <c r="AA609">
        <v>0.94299999999999995</v>
      </c>
      <c r="AB609">
        <v>36.94</v>
      </c>
      <c r="AC609">
        <v>1943.1999510000001</v>
      </c>
      <c r="AD609">
        <v>57795.601560000003</v>
      </c>
      <c r="AE609">
        <v>593.45952499999999</v>
      </c>
      <c r="AF609">
        <v>0.29906711499999999</v>
      </c>
      <c r="AG609">
        <v>1.5261652999999999</v>
      </c>
      <c r="AH609">
        <v>4.2675251779999996</v>
      </c>
      <c r="AI609">
        <v>0.14617614600000001</v>
      </c>
      <c r="AJ609">
        <v>6.3743052320000002</v>
      </c>
      <c r="AK609">
        <v>1.7289106869999999</v>
      </c>
      <c r="AL609">
        <v>7.1991665999999996E-2</v>
      </c>
      <c r="AM609">
        <v>100</v>
      </c>
      <c r="AN609">
        <v>1.1593564000000001E-2</v>
      </c>
      <c r="AO609">
        <v>0.18143915499999999</v>
      </c>
      <c r="AP609">
        <v>1.150679703</v>
      </c>
    </row>
    <row r="610" spans="1:42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 t="s">
        <v>675</v>
      </c>
      <c r="N610">
        <v>20.9709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 t="s">
        <v>675</v>
      </c>
      <c r="AA610">
        <v>0.30399999999999999</v>
      </c>
      <c r="AB610">
        <v>40.898000000000003</v>
      </c>
      <c r="AC610">
        <v>1999.099976</v>
      </c>
      <c r="AD610">
        <v>42593.199220000002</v>
      </c>
      <c r="AE610">
        <v>443.57222239999999</v>
      </c>
      <c r="AF610">
        <v>0.29385160199999999</v>
      </c>
      <c r="AG610">
        <v>1.515476708</v>
      </c>
      <c r="AH610">
        <v>6.0916950710000002</v>
      </c>
      <c r="AI610">
        <v>0.12719708399999999</v>
      </c>
      <c r="AJ610">
        <v>3.8352394159999998</v>
      </c>
      <c r="AK610">
        <v>1.3063448040000001</v>
      </c>
      <c r="AL610">
        <v>9.5858293999999997E-2</v>
      </c>
      <c r="AM610">
        <v>100</v>
      </c>
      <c r="AN610">
        <v>0.42674441699999999</v>
      </c>
      <c r="AO610">
        <v>0.38734497800000001</v>
      </c>
      <c r="AP610">
        <v>1.321617069</v>
      </c>
    </row>
    <row r="611" spans="1:42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 t="s">
        <v>675</v>
      </c>
      <c r="N611">
        <v>40.403599999999997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 t="s">
        <v>675</v>
      </c>
      <c r="AA611">
        <v>15.17</v>
      </c>
      <c r="AB611">
        <v>36.024999999999999</v>
      </c>
      <c r="AC611">
        <v>2282.6000979999999</v>
      </c>
      <c r="AD611">
        <v>35398.699220000002</v>
      </c>
      <c r="AE611">
        <v>464.47999729999998</v>
      </c>
      <c r="AF611">
        <v>0.26857847800000001</v>
      </c>
      <c r="AG611">
        <v>1.400419034</v>
      </c>
      <c r="AH611">
        <v>5.447802952</v>
      </c>
      <c r="AI611">
        <v>0.11642324</v>
      </c>
      <c r="AJ611">
        <v>14.42438153</v>
      </c>
      <c r="AK611">
        <v>0.55112793100000002</v>
      </c>
      <c r="AL611">
        <v>0.980132691</v>
      </c>
      <c r="AM611">
        <v>100</v>
      </c>
      <c r="AN611">
        <v>-7.0191466999999994E-2</v>
      </c>
      <c r="AO611">
        <v>0.22236613599999999</v>
      </c>
      <c r="AP611">
        <v>1.6064200630000001</v>
      </c>
    </row>
    <row r="612" spans="1:42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 t="s">
        <v>675</v>
      </c>
      <c r="N612">
        <v>2.3720400000000001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 t="s">
        <v>675</v>
      </c>
      <c r="AA612">
        <v>5.2009999999999996</v>
      </c>
      <c r="AB612">
        <v>30.757999999999999</v>
      </c>
      <c r="AC612">
        <v>2112.5</v>
      </c>
      <c r="AD612">
        <v>47711.898439999997</v>
      </c>
      <c r="AE612">
        <v>436.66665649999999</v>
      </c>
      <c r="AF612">
        <v>0.30099999900000002</v>
      </c>
      <c r="AG612">
        <v>1.5315711759999999</v>
      </c>
      <c r="AH612">
        <v>4.6587879140000004</v>
      </c>
      <c r="AI612">
        <v>0.12254322400000001</v>
      </c>
      <c r="AJ612">
        <v>11.21523668</v>
      </c>
      <c r="AK612">
        <v>1.9559999699999999</v>
      </c>
      <c r="AL612">
        <v>0.659415631</v>
      </c>
      <c r="AM612">
        <v>100</v>
      </c>
      <c r="AN612">
        <v>-0.902105834</v>
      </c>
      <c r="AO612">
        <v>6.1081521E-2</v>
      </c>
      <c r="AP612">
        <v>0.37512200800000001</v>
      </c>
    </row>
    <row r="613" spans="1:42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 t="s">
        <v>675</v>
      </c>
      <c r="N613">
        <v>3.5192700000000001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 t="s">
        <v>675</v>
      </c>
      <c r="AA613">
        <v>2.2050000000000001</v>
      </c>
      <c r="AB613">
        <v>69.168000000000006</v>
      </c>
      <c r="AC613">
        <v>2124.8999020000001</v>
      </c>
      <c r="AD613">
        <v>42243.101560000003</v>
      </c>
      <c r="AE613">
        <v>486.04001460000001</v>
      </c>
      <c r="AF613">
        <v>0.29975559200000002</v>
      </c>
      <c r="AG613">
        <v>1.525161982</v>
      </c>
      <c r="AH613">
        <v>1.1785915</v>
      </c>
      <c r="AI613">
        <v>0.118445801</v>
      </c>
      <c r="AJ613">
        <v>3.2124019439999998</v>
      </c>
      <c r="AK613">
        <v>1.8557999730000001</v>
      </c>
      <c r="AL613">
        <v>9.4123765999999998E-2</v>
      </c>
      <c r="AM613">
        <v>100</v>
      </c>
      <c r="AN613">
        <v>-0.21427178499999999</v>
      </c>
      <c r="AO613">
        <v>0.20058300700000001</v>
      </c>
      <c r="AP613">
        <v>0.54645258699999999</v>
      </c>
    </row>
    <row r="614" spans="1:42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675</v>
      </c>
      <c r="L614" t="s">
        <v>697</v>
      </c>
    </row>
    <row r="615" spans="1:42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675</v>
      </c>
      <c r="L615" t="s">
        <v>670</v>
      </c>
    </row>
    <row r="616" spans="1:42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675</v>
      </c>
      <c r="L616" t="s">
        <v>670</v>
      </c>
    </row>
    <row r="617" spans="1:42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675</v>
      </c>
      <c r="L617" t="s">
        <v>670</v>
      </c>
    </row>
    <row r="618" spans="1:42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675</v>
      </c>
      <c r="L618" t="s">
        <v>670</v>
      </c>
    </row>
    <row r="619" spans="1:42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675</v>
      </c>
      <c r="L619" t="s">
        <v>670</v>
      </c>
    </row>
    <row r="620" spans="1:42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675</v>
      </c>
      <c r="L620" t="s">
        <v>670</v>
      </c>
    </row>
    <row r="621" spans="1:42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675</v>
      </c>
      <c r="L621" t="s">
        <v>670</v>
      </c>
    </row>
    <row r="622" spans="1:42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675</v>
      </c>
      <c r="L622" t="s">
        <v>670</v>
      </c>
    </row>
    <row r="623" spans="1:42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675</v>
      </c>
      <c r="L623" t="s">
        <v>670</v>
      </c>
    </row>
    <row r="624" spans="1:42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675</v>
      </c>
      <c r="L624" t="s">
        <v>698</v>
      </c>
    </row>
    <row r="625" spans="1:12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675</v>
      </c>
      <c r="L625" t="s">
        <v>698</v>
      </c>
    </row>
    <row r="626" spans="1:12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675</v>
      </c>
      <c r="L626" t="s">
        <v>698</v>
      </c>
    </row>
    <row r="627" spans="1:12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675</v>
      </c>
      <c r="L627" t="s">
        <v>698</v>
      </c>
    </row>
    <row r="628" spans="1:12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675</v>
      </c>
      <c r="L628" t="s">
        <v>698</v>
      </c>
    </row>
    <row r="629" spans="1:12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675</v>
      </c>
      <c r="L629" t="s">
        <v>698</v>
      </c>
    </row>
    <row r="630" spans="1:12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675</v>
      </c>
      <c r="L630" t="s">
        <v>713</v>
      </c>
    </row>
    <row r="631" spans="1:12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675</v>
      </c>
      <c r="L631" t="s">
        <v>698</v>
      </c>
    </row>
    <row r="632" spans="1:12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675</v>
      </c>
      <c r="L632" t="s">
        <v>703</v>
      </c>
    </row>
    <row r="633" spans="1:12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675</v>
      </c>
      <c r="L633" t="s">
        <v>703</v>
      </c>
    </row>
    <row r="634" spans="1:12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675</v>
      </c>
      <c r="L634" t="s">
        <v>703</v>
      </c>
    </row>
    <row r="635" spans="1:12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675</v>
      </c>
      <c r="L635" t="s">
        <v>703</v>
      </c>
    </row>
    <row r="636" spans="1:12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675</v>
      </c>
      <c r="L636" t="s">
        <v>703</v>
      </c>
    </row>
    <row r="637" spans="1:12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675</v>
      </c>
      <c r="L637" t="s">
        <v>713</v>
      </c>
    </row>
    <row r="638" spans="1:12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675</v>
      </c>
      <c r="L638" t="s">
        <v>687</v>
      </c>
    </row>
    <row r="639" spans="1:12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675</v>
      </c>
      <c r="L639" t="s">
        <v>687</v>
      </c>
    </row>
    <row r="640" spans="1:12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675</v>
      </c>
      <c r="L640" t="s">
        <v>687</v>
      </c>
    </row>
    <row r="641" spans="1:12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675</v>
      </c>
      <c r="L641" t="s">
        <v>687</v>
      </c>
    </row>
    <row r="642" spans="1:12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675</v>
      </c>
      <c r="L642" t="s">
        <v>687</v>
      </c>
    </row>
    <row r="643" spans="1:12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675</v>
      </c>
      <c r="L643" t="s">
        <v>672</v>
      </c>
    </row>
    <row r="644" spans="1:12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675</v>
      </c>
      <c r="L644" t="s">
        <v>672</v>
      </c>
    </row>
    <row r="645" spans="1:12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675</v>
      </c>
      <c r="L645" t="s">
        <v>672</v>
      </c>
    </row>
    <row r="646" spans="1:12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675</v>
      </c>
      <c r="L646" t="s">
        <v>672</v>
      </c>
    </row>
    <row r="647" spans="1:12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675</v>
      </c>
      <c r="L647" t="s">
        <v>672</v>
      </c>
    </row>
    <row r="648" spans="1:12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675</v>
      </c>
      <c r="L648" t="s">
        <v>670</v>
      </c>
    </row>
    <row r="649" spans="1:12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675</v>
      </c>
      <c r="L649" t="s">
        <v>670</v>
      </c>
    </row>
    <row r="650" spans="1:12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675</v>
      </c>
      <c r="L650" t="s">
        <v>670</v>
      </c>
    </row>
    <row r="651" spans="1:12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675</v>
      </c>
      <c r="L651" t="s">
        <v>670</v>
      </c>
    </row>
    <row r="652" spans="1:12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675</v>
      </c>
      <c r="L652" t="s">
        <v>669</v>
      </c>
    </row>
    <row r="653" spans="1:12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675</v>
      </c>
      <c r="L653" t="s">
        <v>669</v>
      </c>
    </row>
    <row r="654" spans="1:12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675</v>
      </c>
      <c r="L654" t="s">
        <v>669</v>
      </c>
    </row>
    <row r="655" spans="1:12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675</v>
      </c>
      <c r="L655" t="s">
        <v>669</v>
      </c>
    </row>
    <row r="656" spans="1:12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675</v>
      </c>
      <c r="L656" t="s">
        <v>669</v>
      </c>
    </row>
    <row r="657" spans="1:12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675</v>
      </c>
      <c r="L657" t="s">
        <v>672</v>
      </c>
    </row>
    <row r="658" spans="1:12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675</v>
      </c>
      <c r="L658" t="s">
        <v>672</v>
      </c>
    </row>
    <row r="659" spans="1:12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675</v>
      </c>
      <c r="L659" t="s">
        <v>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workbookViewId="0">
      <selection activeCell="J11" sqref="J11"/>
    </sheetView>
  </sheetViews>
  <sheetFormatPr defaultRowHeight="15" x14ac:dyDescent="0.25"/>
  <cols>
    <col min="1" max="1" width="12.140625" customWidth="1"/>
    <col min="2" max="2" width="10.28515625" bestFit="1" customWidth="1"/>
    <col min="3" max="3" width="15.42578125" bestFit="1" customWidth="1"/>
    <col min="6" max="6" width="12.42578125" customWidth="1"/>
    <col min="7" max="7" width="14.5703125" customWidth="1"/>
    <col min="8" max="8" width="25.140625" customWidth="1"/>
    <col min="9" max="9" width="13.28515625" bestFit="1" customWidth="1"/>
    <col min="10" max="10" width="47" bestFit="1" customWidth="1"/>
    <col min="11" max="11" width="98.5703125" bestFit="1" customWidth="1"/>
    <col min="12" max="12" width="37.7109375" bestFit="1" customWidth="1"/>
  </cols>
  <sheetData>
    <row r="1" spans="1:37" s="1" customFormat="1" x14ac:dyDescent="0.25">
      <c r="A1" s="1" t="s">
        <v>756</v>
      </c>
      <c r="B1" s="1" t="s">
        <v>764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765</v>
      </c>
      <c r="J1" s="1" t="s">
        <v>763</v>
      </c>
    </row>
    <row r="2" spans="1:37" x14ac:dyDescent="0.25">
      <c r="A2" t="s">
        <v>297</v>
      </c>
      <c r="C2" t="s">
        <v>755</v>
      </c>
      <c r="D2">
        <v>-121.84377000000001</v>
      </c>
      <c r="E2">
        <v>37.390070000000001</v>
      </c>
      <c r="F2" t="s">
        <v>668</v>
      </c>
      <c r="G2" t="s">
        <v>669</v>
      </c>
      <c r="H2" t="s">
        <v>670</v>
      </c>
      <c r="J2" t="s">
        <v>766</v>
      </c>
    </row>
    <row r="3" spans="1:37" x14ac:dyDescent="0.25">
      <c r="A3" t="s">
        <v>297</v>
      </c>
      <c r="C3" t="s">
        <v>754</v>
      </c>
      <c r="D3">
        <v>-121.84361</v>
      </c>
      <c r="E3">
        <v>37.390070000000001</v>
      </c>
      <c r="F3" t="s">
        <v>668</v>
      </c>
      <c r="G3" t="s">
        <v>669</v>
      </c>
      <c r="H3" t="s">
        <v>670</v>
      </c>
      <c r="J3" t="s">
        <v>766</v>
      </c>
    </row>
    <row r="4" spans="1:37" x14ac:dyDescent="0.25">
      <c r="A4" t="s">
        <v>297</v>
      </c>
      <c r="B4" t="s">
        <v>298</v>
      </c>
      <c r="C4" t="s">
        <v>770</v>
      </c>
      <c r="D4">
        <v>-121.87625</v>
      </c>
      <c r="E4">
        <v>37.370620000000002</v>
      </c>
      <c r="F4" t="s">
        <v>668</v>
      </c>
      <c r="G4" t="s">
        <v>669</v>
      </c>
      <c r="H4" t="s">
        <v>670</v>
      </c>
      <c r="I4">
        <v>60.07</v>
      </c>
      <c r="J4" s="2" t="s">
        <v>767</v>
      </c>
      <c r="K4" s="3" t="s">
        <v>768</v>
      </c>
      <c r="L4" s="3" t="s">
        <v>769</v>
      </c>
      <c r="M4" t="s">
        <v>675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>
        <v>26</v>
      </c>
      <c r="W4">
        <v>988</v>
      </c>
      <c r="X4">
        <v>2167</v>
      </c>
      <c r="Y4">
        <v>39752</v>
      </c>
      <c r="Z4">
        <v>666</v>
      </c>
      <c r="AA4">
        <v>0.3</v>
      </c>
      <c r="AB4">
        <v>1.53</v>
      </c>
      <c r="AC4">
        <v>3.77</v>
      </c>
      <c r="AD4">
        <v>0.09</v>
      </c>
      <c r="AE4">
        <v>7.33</v>
      </c>
      <c r="AF4">
        <v>2.89</v>
      </c>
      <c r="AG4">
        <v>0.39</v>
      </c>
      <c r="AH4">
        <v>97</v>
      </c>
      <c r="AI4">
        <v>-0.57999999999999996</v>
      </c>
      <c r="AJ4">
        <v>0.08</v>
      </c>
      <c r="AK4">
        <v>1.78</v>
      </c>
    </row>
    <row r="6" spans="1:37" x14ac:dyDescent="0.25">
      <c r="A6" t="s">
        <v>667</v>
      </c>
      <c r="C6" t="s">
        <v>770</v>
      </c>
      <c r="D6">
        <v>-121.83365999999999</v>
      </c>
      <c r="E6">
        <v>37.392910000000001</v>
      </c>
      <c r="F6" t="s">
        <v>668</v>
      </c>
      <c r="G6" t="s">
        <v>669</v>
      </c>
      <c r="H6" t="s">
        <v>670</v>
      </c>
      <c r="J6" s="2" t="s">
        <v>767</v>
      </c>
    </row>
    <row r="7" spans="1:37" x14ac:dyDescent="0.25">
      <c r="A7" t="s">
        <v>667</v>
      </c>
      <c r="C7" t="s">
        <v>755</v>
      </c>
      <c r="D7">
        <v>-121.834768</v>
      </c>
      <c r="E7">
        <v>37.392645000000002</v>
      </c>
      <c r="F7" t="s">
        <v>668</v>
      </c>
      <c r="G7" t="s">
        <v>669</v>
      </c>
      <c r="H7" t="s">
        <v>670</v>
      </c>
      <c r="J7" t="s">
        <v>766</v>
      </c>
    </row>
    <row r="8" spans="1:37" x14ac:dyDescent="0.25">
      <c r="A8" t="s">
        <v>667</v>
      </c>
      <c r="C8" t="s">
        <v>754</v>
      </c>
      <c r="D8">
        <v>-121.834768</v>
      </c>
      <c r="E8">
        <v>37.392645000000002</v>
      </c>
      <c r="F8" t="s">
        <v>668</v>
      </c>
      <c r="G8" t="s">
        <v>669</v>
      </c>
      <c r="H8" t="s">
        <v>670</v>
      </c>
      <c r="J8" t="s">
        <v>766</v>
      </c>
    </row>
    <row r="10" spans="1:37" x14ac:dyDescent="0.25">
      <c r="A10" t="s">
        <v>301</v>
      </c>
      <c r="B10" t="s">
        <v>298</v>
      </c>
      <c r="C10" t="s">
        <v>770</v>
      </c>
      <c r="D10">
        <v>-121.83073</v>
      </c>
      <c r="E10">
        <v>37.393799999999999</v>
      </c>
      <c r="F10" t="s">
        <v>668</v>
      </c>
      <c r="G10" t="s">
        <v>669</v>
      </c>
      <c r="H10" t="s">
        <v>670</v>
      </c>
      <c r="I10">
        <v>57.28</v>
      </c>
      <c r="J10" s="2" t="s">
        <v>767</v>
      </c>
      <c r="K10" t="s">
        <v>675</v>
      </c>
      <c r="L10" t="s">
        <v>675</v>
      </c>
      <c r="M10" t="s">
        <v>675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>
        <v>84</v>
      </c>
      <c r="W10">
        <v>928</v>
      </c>
      <c r="X10">
        <v>2175</v>
      </c>
      <c r="Y10">
        <v>39752</v>
      </c>
      <c r="Z10">
        <v>696</v>
      </c>
      <c r="AA10">
        <v>0.28999999999999998</v>
      </c>
      <c r="AB10">
        <v>1.53</v>
      </c>
      <c r="AC10">
        <v>3.95</v>
      </c>
      <c r="AD10">
        <v>0.09</v>
      </c>
      <c r="AE10">
        <v>7.71</v>
      </c>
      <c r="AF10">
        <v>2.99</v>
      </c>
      <c r="AG10">
        <v>0.41</v>
      </c>
      <c r="AH10">
        <v>100</v>
      </c>
      <c r="AI10">
        <v>-0.75</v>
      </c>
      <c r="AJ10">
        <v>0.05</v>
      </c>
      <c r="AK10">
        <v>1.76</v>
      </c>
    </row>
    <row r="11" spans="1:37" x14ac:dyDescent="0.25">
      <c r="A11" t="s">
        <v>301</v>
      </c>
      <c r="C11" t="s">
        <v>755</v>
      </c>
      <c r="D11">
        <v>-121.82774999999999</v>
      </c>
      <c r="E11">
        <v>37.395240000000001</v>
      </c>
      <c r="F11" t="s">
        <v>668</v>
      </c>
      <c r="G11" t="s">
        <v>669</v>
      </c>
      <c r="H11" t="s">
        <v>670</v>
      </c>
      <c r="J11" t="s">
        <v>766</v>
      </c>
    </row>
    <row r="12" spans="1:37" x14ac:dyDescent="0.25">
      <c r="A12" t="s">
        <v>301</v>
      </c>
      <c r="C12" t="s">
        <v>754</v>
      </c>
      <c r="D12">
        <v>-121.82668</v>
      </c>
      <c r="E12">
        <v>37.395299999999999</v>
      </c>
      <c r="F12" t="s">
        <v>668</v>
      </c>
      <c r="G12" t="s">
        <v>669</v>
      </c>
      <c r="H12" t="s">
        <v>670</v>
      </c>
      <c r="J12" t="s">
        <v>766</v>
      </c>
    </row>
    <row r="14" spans="1:37" x14ac:dyDescent="0.25">
      <c r="A14" t="s">
        <v>302</v>
      </c>
      <c r="B14" t="s">
        <v>287</v>
      </c>
      <c r="C14" t="s">
        <v>770</v>
      </c>
      <c r="D14">
        <v>-121.81229999999999</v>
      </c>
      <c r="E14">
        <v>37.393999999999998</v>
      </c>
      <c r="F14" t="s">
        <v>675</v>
      </c>
      <c r="G14" t="s">
        <v>675</v>
      </c>
      <c r="H14" t="s">
        <v>675</v>
      </c>
      <c r="I14">
        <v>53.93</v>
      </c>
      <c r="J14" s="2" t="s">
        <v>767</v>
      </c>
      <c r="K14" t="s">
        <v>675</v>
      </c>
      <c r="L14" t="s">
        <v>675</v>
      </c>
      <c r="M14" t="s">
        <v>675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>
        <v>133</v>
      </c>
      <c r="W14">
        <v>876</v>
      </c>
      <c r="X14">
        <v>2155</v>
      </c>
      <c r="Y14">
        <v>58579</v>
      </c>
      <c r="Z14">
        <v>714</v>
      </c>
      <c r="AA14">
        <v>0.28999999999999998</v>
      </c>
      <c r="AB14">
        <v>1.53</v>
      </c>
      <c r="AC14">
        <v>4</v>
      </c>
      <c r="AD14">
        <v>0.09</v>
      </c>
      <c r="AE14">
        <v>7.82</v>
      </c>
      <c r="AF14">
        <v>3.03</v>
      </c>
      <c r="AG14">
        <v>0.43</v>
      </c>
      <c r="AH14">
        <v>100</v>
      </c>
      <c r="AI14">
        <v>-0.74</v>
      </c>
      <c r="AJ14">
        <v>0.04</v>
      </c>
      <c r="AK14">
        <v>1.73</v>
      </c>
    </row>
    <row r="15" spans="1:37" x14ac:dyDescent="0.25">
      <c r="A15" t="s">
        <v>302</v>
      </c>
      <c r="C15" t="s">
        <v>755</v>
      </c>
      <c r="D15">
        <v>-121.81783</v>
      </c>
      <c r="E15">
        <v>37.393599999999999</v>
      </c>
      <c r="F15" t="s">
        <v>668</v>
      </c>
      <c r="G15" t="s">
        <v>669</v>
      </c>
      <c r="H15" t="s">
        <v>670</v>
      </c>
      <c r="J15" t="s">
        <v>766</v>
      </c>
    </row>
    <row r="16" spans="1:37" x14ac:dyDescent="0.25">
      <c r="A16" t="s">
        <v>302</v>
      </c>
      <c r="C16" t="s">
        <v>754</v>
      </c>
      <c r="D16">
        <v>-121.81783</v>
      </c>
      <c r="E16">
        <v>37.393619999999999</v>
      </c>
      <c r="F16" t="s">
        <v>668</v>
      </c>
      <c r="G16" t="s">
        <v>669</v>
      </c>
      <c r="H16" t="s">
        <v>670</v>
      </c>
      <c r="J16" t="s">
        <v>766</v>
      </c>
    </row>
    <row r="18" spans="1:37" x14ac:dyDescent="0.25">
      <c r="A18" t="s">
        <v>303</v>
      </c>
      <c r="B18" t="s">
        <v>287</v>
      </c>
      <c r="C18" t="s">
        <v>770</v>
      </c>
      <c r="D18">
        <v>-121.79510000000001</v>
      </c>
      <c r="E18">
        <v>37.401200000000003</v>
      </c>
      <c r="F18" t="s">
        <v>675</v>
      </c>
      <c r="G18" t="s">
        <v>675</v>
      </c>
      <c r="H18" t="s">
        <v>675</v>
      </c>
      <c r="I18">
        <v>50.75</v>
      </c>
      <c r="J18" s="2" t="s">
        <v>767</v>
      </c>
      <c r="K18" t="s">
        <v>675</v>
      </c>
      <c r="L18" t="s">
        <v>675</v>
      </c>
      <c r="M18" t="s">
        <v>675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>
        <v>213</v>
      </c>
      <c r="W18">
        <v>796</v>
      </c>
      <c r="X18">
        <v>2039</v>
      </c>
      <c r="Y18">
        <v>62473</v>
      </c>
      <c r="Z18">
        <v>724</v>
      </c>
      <c r="AA18">
        <v>0.28999999999999998</v>
      </c>
      <c r="AB18">
        <v>1.53</v>
      </c>
      <c r="AC18">
        <v>3.99</v>
      </c>
      <c r="AD18">
        <v>0.08</v>
      </c>
      <c r="AE18">
        <v>7.73</v>
      </c>
      <c r="AF18">
        <v>3.12</v>
      </c>
      <c r="AG18">
        <v>0.42</v>
      </c>
      <c r="AH18">
        <v>100</v>
      </c>
      <c r="AI18">
        <v>-0.72</v>
      </c>
      <c r="AJ18">
        <v>0.04</v>
      </c>
      <c r="AK18">
        <v>1.71</v>
      </c>
    </row>
    <row r="19" spans="1:37" x14ac:dyDescent="0.25">
      <c r="A19" t="s">
        <v>303</v>
      </c>
      <c r="C19" t="s">
        <v>755</v>
      </c>
      <c r="D19">
        <v>-121.79541</v>
      </c>
      <c r="E19">
        <v>37.4011</v>
      </c>
      <c r="F19" t="s">
        <v>668</v>
      </c>
      <c r="G19" t="s">
        <v>669</v>
      </c>
      <c r="H19" t="s">
        <v>670</v>
      </c>
      <c r="J19" t="s">
        <v>766</v>
      </c>
    </row>
    <row r="21" spans="1:37" x14ac:dyDescent="0.25">
      <c r="A21" t="s">
        <v>343</v>
      </c>
      <c r="C21" t="s">
        <v>770</v>
      </c>
      <c r="D21">
        <v>-121.9106</v>
      </c>
      <c r="E21">
        <v>37.217199999999998</v>
      </c>
      <c r="F21" t="s">
        <v>675</v>
      </c>
      <c r="G21" t="s">
        <v>675</v>
      </c>
      <c r="H21" t="s">
        <v>675</v>
      </c>
      <c r="I21">
        <v>17.43</v>
      </c>
      <c r="J21" s="2" t="s">
        <v>767</v>
      </c>
      <c r="K21" t="s">
        <v>675</v>
      </c>
      <c r="L21" t="s">
        <v>675</v>
      </c>
      <c r="M21" t="s">
        <v>675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>
        <v>103</v>
      </c>
      <c r="W21">
        <v>816</v>
      </c>
      <c r="X21">
        <v>2156</v>
      </c>
      <c r="Y21">
        <v>67647</v>
      </c>
      <c r="Z21">
        <v>678</v>
      </c>
      <c r="AA21">
        <v>0.28999999999999998</v>
      </c>
      <c r="AB21">
        <v>1.53</v>
      </c>
      <c r="AC21">
        <v>3.84</v>
      </c>
      <c r="AD21">
        <v>0.14000000000000001</v>
      </c>
      <c r="AE21">
        <v>5.63</v>
      </c>
      <c r="AF21">
        <v>3.33</v>
      </c>
      <c r="AG21">
        <v>0.18</v>
      </c>
      <c r="AH21">
        <v>100</v>
      </c>
      <c r="AI21">
        <v>-0.6</v>
      </c>
      <c r="AJ21">
        <v>0.05</v>
      </c>
      <c r="AK21">
        <v>1.24</v>
      </c>
    </row>
    <row r="22" spans="1:37" x14ac:dyDescent="0.25">
      <c r="A22" t="s">
        <v>343</v>
      </c>
      <c r="C22" t="s">
        <v>755</v>
      </c>
      <c r="D22">
        <v>-121.91031</v>
      </c>
      <c r="E22">
        <v>37.217480000000002</v>
      </c>
      <c r="F22" t="s">
        <v>668</v>
      </c>
      <c r="G22" t="s">
        <v>684</v>
      </c>
      <c r="H22" t="s">
        <v>698</v>
      </c>
      <c r="J22" t="s">
        <v>766</v>
      </c>
    </row>
    <row r="24" spans="1:37" x14ac:dyDescent="0.25">
      <c r="A24" t="s">
        <v>347</v>
      </c>
      <c r="C24" t="s">
        <v>770</v>
      </c>
      <c r="D24">
        <v>-121.8297</v>
      </c>
      <c r="E24">
        <v>37.202500000000001</v>
      </c>
      <c r="F24" t="s">
        <v>675</v>
      </c>
      <c r="G24" t="s">
        <v>675</v>
      </c>
      <c r="H24" t="s">
        <v>675</v>
      </c>
      <c r="I24">
        <v>40.86</v>
      </c>
      <c r="J24" s="2" t="s">
        <v>767</v>
      </c>
      <c r="K24" t="s">
        <v>675</v>
      </c>
      <c r="L24" t="s">
        <v>675</v>
      </c>
      <c r="M24" t="s">
        <v>675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>
        <v>99</v>
      </c>
      <c r="W24">
        <v>1053</v>
      </c>
      <c r="X24">
        <v>2229</v>
      </c>
      <c r="Y24">
        <v>52024</v>
      </c>
      <c r="Z24">
        <v>974</v>
      </c>
      <c r="AA24">
        <v>0.28999999999999998</v>
      </c>
      <c r="AB24">
        <v>1.53</v>
      </c>
      <c r="AC24">
        <v>5.56</v>
      </c>
      <c r="AD24">
        <v>0.15</v>
      </c>
      <c r="AE24">
        <v>7.93</v>
      </c>
      <c r="AF24">
        <v>3.33</v>
      </c>
      <c r="AG24">
        <v>0.38</v>
      </c>
      <c r="AH24">
        <v>100</v>
      </c>
      <c r="AI24">
        <v>-0.46</v>
      </c>
      <c r="AJ24">
        <v>0.06</v>
      </c>
      <c r="AK24">
        <v>1.61</v>
      </c>
    </row>
    <row r="25" spans="1:37" x14ac:dyDescent="0.25">
      <c r="A25" t="s">
        <v>347</v>
      </c>
      <c r="C25" t="s">
        <v>755</v>
      </c>
      <c r="D25">
        <v>-121.82890999999999</v>
      </c>
      <c r="E25">
        <v>37.20129</v>
      </c>
      <c r="F25" t="s">
        <v>668</v>
      </c>
      <c r="G25" t="s">
        <v>684</v>
      </c>
      <c r="H25" t="s">
        <v>703</v>
      </c>
      <c r="J25" t="s">
        <v>766</v>
      </c>
    </row>
    <row r="27" spans="1:37" x14ac:dyDescent="0.25">
      <c r="A27" t="s">
        <v>516</v>
      </c>
      <c r="B27" t="s">
        <v>287</v>
      </c>
      <c r="C27" t="s">
        <v>770</v>
      </c>
      <c r="D27">
        <v>-122.00279999999999</v>
      </c>
      <c r="E27">
        <v>37.293900000000001</v>
      </c>
      <c r="F27" t="s">
        <v>675</v>
      </c>
      <c r="G27" t="s">
        <v>675</v>
      </c>
      <c r="H27" t="s">
        <v>675</v>
      </c>
      <c r="I27">
        <v>28.31</v>
      </c>
      <c r="J27" s="2" t="s">
        <v>767</v>
      </c>
      <c r="K27" t="s">
        <v>675</v>
      </c>
      <c r="L27" t="s">
        <v>675</v>
      </c>
      <c r="M27" t="s">
        <v>675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>
        <v>78</v>
      </c>
      <c r="W27">
        <v>908</v>
      </c>
      <c r="X27">
        <v>2210</v>
      </c>
      <c r="Y27">
        <v>42882</v>
      </c>
      <c r="Z27">
        <v>817</v>
      </c>
      <c r="AA27">
        <v>0.22</v>
      </c>
      <c r="AB27">
        <v>1.47</v>
      </c>
      <c r="AC27">
        <v>4.5199999999999996</v>
      </c>
      <c r="AD27">
        <v>0.14000000000000001</v>
      </c>
      <c r="AE27">
        <v>9.9600000000000009</v>
      </c>
      <c r="AF27">
        <v>3.31</v>
      </c>
      <c r="AG27">
        <v>0.57999999999999996</v>
      </c>
      <c r="AH27">
        <v>41</v>
      </c>
      <c r="AI27">
        <v>-0.24</v>
      </c>
      <c r="AJ27">
        <v>0.16</v>
      </c>
      <c r="AK27">
        <v>1.45</v>
      </c>
    </row>
    <row r="28" spans="1:37" x14ac:dyDescent="0.25">
      <c r="A28" t="s">
        <v>516</v>
      </c>
      <c r="C28" t="s">
        <v>755</v>
      </c>
      <c r="D28">
        <v>-122.00623</v>
      </c>
      <c r="E28">
        <v>37.282200000000003</v>
      </c>
      <c r="F28" t="s">
        <v>668</v>
      </c>
      <c r="G28" t="s">
        <v>688</v>
      </c>
      <c r="H28" t="s">
        <v>687</v>
      </c>
      <c r="J28" t="s">
        <v>766</v>
      </c>
    </row>
    <row r="30" spans="1:37" x14ac:dyDescent="0.25">
      <c r="A30" t="s">
        <v>517</v>
      </c>
      <c r="B30" t="s">
        <v>287</v>
      </c>
      <c r="C30" t="s">
        <v>770</v>
      </c>
      <c r="D30">
        <v>-122.0163</v>
      </c>
      <c r="E30">
        <v>37.272199999999998</v>
      </c>
      <c r="F30" t="s">
        <v>675</v>
      </c>
      <c r="G30" t="s">
        <v>675</v>
      </c>
      <c r="H30" t="s">
        <v>675</v>
      </c>
      <c r="I30">
        <v>26.28</v>
      </c>
      <c r="J30" s="2" t="s">
        <v>767</v>
      </c>
      <c r="K30" t="s">
        <v>675</v>
      </c>
      <c r="L30" t="s">
        <v>675</v>
      </c>
      <c r="M30" t="s">
        <v>675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>
        <v>106</v>
      </c>
      <c r="W30">
        <v>881</v>
      </c>
      <c r="X30">
        <v>2210</v>
      </c>
      <c r="Y30">
        <v>42882</v>
      </c>
      <c r="Z30">
        <v>823</v>
      </c>
      <c r="AA30">
        <v>0.21</v>
      </c>
      <c r="AB30">
        <v>1.47</v>
      </c>
      <c r="AC30">
        <v>4.79</v>
      </c>
      <c r="AD30">
        <v>0.14000000000000001</v>
      </c>
      <c r="AE30">
        <v>10.6</v>
      </c>
      <c r="AF30">
        <v>3.53</v>
      </c>
      <c r="AG30">
        <v>0.61</v>
      </c>
      <c r="AH30">
        <v>45</v>
      </c>
      <c r="AI30">
        <v>-0.42</v>
      </c>
      <c r="AJ30">
        <v>0.11</v>
      </c>
      <c r="AK30">
        <v>1.42</v>
      </c>
    </row>
    <row r="31" spans="1:37" x14ac:dyDescent="0.25">
      <c r="A31" t="s">
        <v>517</v>
      </c>
      <c r="C31" t="s">
        <v>755</v>
      </c>
      <c r="D31">
        <v>-122.01716</v>
      </c>
      <c r="E31">
        <v>37.271900000000002</v>
      </c>
      <c r="F31" t="s">
        <v>668</v>
      </c>
      <c r="G31" t="s">
        <v>688</v>
      </c>
      <c r="H31" t="s">
        <v>687</v>
      </c>
      <c r="J31" t="s">
        <v>766</v>
      </c>
    </row>
    <row r="33" spans="1:37" x14ac:dyDescent="0.25">
      <c r="A33" t="s">
        <v>518</v>
      </c>
      <c r="B33" t="s">
        <v>287</v>
      </c>
      <c r="C33" t="s">
        <v>770</v>
      </c>
      <c r="D33">
        <v>-122.0295</v>
      </c>
      <c r="E33">
        <v>37.261499999999998</v>
      </c>
      <c r="F33" t="s">
        <v>675</v>
      </c>
      <c r="G33" t="s">
        <v>675</v>
      </c>
      <c r="H33" t="s">
        <v>675</v>
      </c>
      <c r="I33">
        <v>25.25</v>
      </c>
      <c r="J33" s="2" t="s">
        <v>767</v>
      </c>
      <c r="K33" t="s">
        <v>675</v>
      </c>
      <c r="L33" t="s">
        <v>675</v>
      </c>
      <c r="M33" t="s">
        <v>675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>
        <v>133</v>
      </c>
      <c r="W33">
        <v>854</v>
      </c>
      <c r="X33">
        <v>2154</v>
      </c>
      <c r="Y33">
        <v>71393</v>
      </c>
      <c r="Z33">
        <v>854</v>
      </c>
      <c r="AA33">
        <v>0.21</v>
      </c>
      <c r="AB33">
        <v>1.47</v>
      </c>
      <c r="AC33">
        <v>4.96</v>
      </c>
      <c r="AD33">
        <v>0.14000000000000001</v>
      </c>
      <c r="AE33">
        <v>10.98</v>
      </c>
      <c r="AF33">
        <v>3.6</v>
      </c>
      <c r="AG33">
        <v>0.63</v>
      </c>
      <c r="AH33">
        <v>46</v>
      </c>
      <c r="AI33">
        <v>-0.52</v>
      </c>
      <c r="AJ33">
        <v>0.08</v>
      </c>
      <c r="AK33">
        <v>1.4</v>
      </c>
    </row>
    <row r="34" spans="1:37" x14ac:dyDescent="0.25">
      <c r="A34" t="s">
        <v>518</v>
      </c>
      <c r="C34" t="s">
        <v>755</v>
      </c>
      <c r="D34">
        <v>-122.02933</v>
      </c>
      <c r="E34">
        <v>37.262</v>
      </c>
      <c r="F34" t="s">
        <v>668</v>
      </c>
      <c r="G34" t="s">
        <v>688</v>
      </c>
      <c r="H34" t="s">
        <v>687</v>
      </c>
      <c r="J34" t="s">
        <v>766</v>
      </c>
    </row>
    <row r="36" spans="1:37" x14ac:dyDescent="0.25">
      <c r="A36" t="s">
        <v>527</v>
      </c>
      <c r="B36" t="s">
        <v>287</v>
      </c>
      <c r="C36" t="s">
        <v>770</v>
      </c>
      <c r="D36">
        <v>-122.0621</v>
      </c>
      <c r="E36">
        <v>37.317700000000002</v>
      </c>
      <c r="F36" t="s">
        <v>675</v>
      </c>
      <c r="G36" t="s">
        <v>675</v>
      </c>
      <c r="H36" t="s">
        <v>675</v>
      </c>
      <c r="I36">
        <v>49.17</v>
      </c>
      <c r="J36" s="2" t="s">
        <v>767</v>
      </c>
      <c r="K36" t="s">
        <v>675</v>
      </c>
      <c r="L36" t="s">
        <v>675</v>
      </c>
      <c r="M36" t="s">
        <v>675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>
        <v>96</v>
      </c>
      <c r="W36">
        <v>787</v>
      </c>
      <c r="X36">
        <v>2193</v>
      </c>
      <c r="Y36">
        <v>42536</v>
      </c>
      <c r="Z36">
        <v>893</v>
      </c>
      <c r="AA36">
        <v>0.21</v>
      </c>
      <c r="AB36">
        <v>1.46</v>
      </c>
      <c r="AC36">
        <v>4.71</v>
      </c>
      <c r="AD36">
        <v>0.15</v>
      </c>
      <c r="AE36">
        <v>9.75</v>
      </c>
      <c r="AF36">
        <v>3.77</v>
      </c>
      <c r="AG36">
        <v>0.5</v>
      </c>
      <c r="AH36">
        <v>48</v>
      </c>
      <c r="AI36">
        <v>-0.51</v>
      </c>
      <c r="AJ36">
        <v>7.0000000000000007E-2</v>
      </c>
      <c r="AK36">
        <v>1.69</v>
      </c>
    </row>
    <row r="37" spans="1:37" x14ac:dyDescent="0.25">
      <c r="A37" t="s">
        <v>527</v>
      </c>
      <c r="C37" t="s">
        <v>755</v>
      </c>
      <c r="D37">
        <v>-122.06143</v>
      </c>
      <c r="E37">
        <v>37.318730000000002</v>
      </c>
      <c r="F37" t="s">
        <v>668</v>
      </c>
      <c r="G37" t="s">
        <v>672</v>
      </c>
      <c r="H37" t="s">
        <v>672</v>
      </c>
      <c r="J37" t="s">
        <v>766</v>
      </c>
    </row>
    <row r="39" spans="1:37" x14ac:dyDescent="0.25">
      <c r="A39" t="s">
        <v>671</v>
      </c>
      <c r="C39" t="s">
        <v>770</v>
      </c>
      <c r="D39">
        <v>-122.064115</v>
      </c>
      <c r="E39">
        <v>37.313212</v>
      </c>
      <c r="F39" t="s">
        <v>668</v>
      </c>
      <c r="G39" t="s">
        <v>672</v>
      </c>
      <c r="J39" s="2" t="s">
        <v>767</v>
      </c>
    </row>
    <row r="40" spans="1:37" x14ac:dyDescent="0.25">
      <c r="A40" t="s">
        <v>671</v>
      </c>
      <c r="C40" t="s">
        <v>755</v>
      </c>
      <c r="D40">
        <v>-122.06412</v>
      </c>
      <c r="E40">
        <v>37.313209999999998</v>
      </c>
      <c r="F40" t="s">
        <v>668</v>
      </c>
      <c r="G40" t="s">
        <v>672</v>
      </c>
      <c r="H40" t="s">
        <v>672</v>
      </c>
      <c r="J40" t="s">
        <v>766</v>
      </c>
    </row>
    <row r="41" spans="1:37" x14ac:dyDescent="0.25">
      <c r="A41" t="s">
        <v>671</v>
      </c>
      <c r="C41" t="s">
        <v>754</v>
      </c>
      <c r="D41">
        <v>-122.06412</v>
      </c>
      <c r="E41">
        <v>37.313209999999998</v>
      </c>
      <c r="F41" t="s">
        <v>668</v>
      </c>
      <c r="G41" t="s">
        <v>672</v>
      </c>
      <c r="H41" t="s">
        <v>672</v>
      </c>
      <c r="J41" t="s">
        <v>766</v>
      </c>
    </row>
    <row r="43" spans="1:37" x14ac:dyDescent="0.25">
      <c r="A43" t="s">
        <v>528</v>
      </c>
      <c r="B43" t="s">
        <v>365</v>
      </c>
      <c r="C43" t="s">
        <v>770</v>
      </c>
      <c r="D43">
        <v>-122.0746</v>
      </c>
      <c r="E43">
        <v>37.303199999999997</v>
      </c>
      <c r="F43" t="s">
        <v>675</v>
      </c>
      <c r="G43" t="s">
        <v>675</v>
      </c>
      <c r="H43" t="s">
        <v>675</v>
      </c>
      <c r="I43">
        <v>45.25</v>
      </c>
      <c r="J43" s="2" t="s">
        <v>767</v>
      </c>
      <c r="K43" t="s">
        <v>675</v>
      </c>
      <c r="L43" t="s">
        <v>675</v>
      </c>
      <c r="M43" t="s">
        <v>675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>
        <v>127</v>
      </c>
      <c r="W43">
        <v>756</v>
      </c>
      <c r="X43">
        <v>2162</v>
      </c>
      <c r="Y43">
        <v>70140</v>
      </c>
      <c r="Z43">
        <v>943</v>
      </c>
      <c r="AA43">
        <v>0.2</v>
      </c>
      <c r="AB43">
        <v>1.46</v>
      </c>
      <c r="AC43">
        <v>5.01</v>
      </c>
      <c r="AD43">
        <v>0.15</v>
      </c>
      <c r="AE43">
        <v>10.31</v>
      </c>
      <c r="AF43">
        <v>3.82</v>
      </c>
      <c r="AG43">
        <v>0.53</v>
      </c>
      <c r="AH43">
        <v>52</v>
      </c>
      <c r="AI43">
        <v>-0.56999999999999995</v>
      </c>
      <c r="AJ43">
        <v>0.05</v>
      </c>
      <c r="AK43">
        <v>1.66</v>
      </c>
    </row>
    <row r="44" spans="1:37" x14ac:dyDescent="0.25">
      <c r="A44" t="s">
        <v>528</v>
      </c>
      <c r="C44" t="s">
        <v>755</v>
      </c>
      <c r="D44">
        <v>-122.07321</v>
      </c>
      <c r="E44">
        <v>37.30592</v>
      </c>
      <c r="F44" t="s">
        <v>668</v>
      </c>
      <c r="G44" t="s">
        <v>672</v>
      </c>
      <c r="H44" t="s">
        <v>672</v>
      </c>
      <c r="J44" t="s">
        <v>766</v>
      </c>
    </row>
    <row r="46" spans="1:37" x14ac:dyDescent="0.25">
      <c r="A46" t="s">
        <v>673</v>
      </c>
      <c r="C46" t="s">
        <v>770</v>
      </c>
      <c r="D46">
        <v>-122.07487</v>
      </c>
      <c r="E46">
        <v>37.302529999999997</v>
      </c>
      <c r="F46" t="s">
        <v>668</v>
      </c>
      <c r="G46" t="s">
        <v>672</v>
      </c>
      <c r="J46" s="2" t="s">
        <v>767</v>
      </c>
    </row>
    <row r="47" spans="1:37" x14ac:dyDescent="0.25">
      <c r="A47" t="s">
        <v>673</v>
      </c>
      <c r="C47" t="s">
        <v>754</v>
      </c>
      <c r="D47">
        <v>-122.07487</v>
      </c>
      <c r="E47">
        <v>37.302529999999997</v>
      </c>
      <c r="F47" t="s">
        <v>668</v>
      </c>
      <c r="G47" t="s">
        <v>672</v>
      </c>
      <c r="H47" t="s">
        <v>672</v>
      </c>
      <c r="J47" t="s">
        <v>766</v>
      </c>
    </row>
    <row r="49" spans="1:10" x14ac:dyDescent="0.25">
      <c r="A49" t="s">
        <v>674</v>
      </c>
      <c r="C49" t="s">
        <v>770</v>
      </c>
      <c r="D49">
        <v>-122.09927999999999</v>
      </c>
      <c r="E49">
        <v>37.269590000000001</v>
      </c>
      <c r="F49" t="s">
        <v>668</v>
      </c>
      <c r="G49" t="s">
        <v>672</v>
      </c>
      <c r="J49" s="2" t="s">
        <v>767</v>
      </c>
    </row>
    <row r="50" spans="1:10" x14ac:dyDescent="0.25">
      <c r="A50" t="s">
        <v>674</v>
      </c>
      <c r="C50" t="s">
        <v>755</v>
      </c>
      <c r="D50">
        <v>-122.09925</v>
      </c>
      <c r="E50">
        <v>37.269579999999998</v>
      </c>
      <c r="F50" t="s">
        <v>668</v>
      </c>
      <c r="G50" t="s">
        <v>672</v>
      </c>
      <c r="H50" t="s">
        <v>672</v>
      </c>
      <c r="J50" t="s">
        <v>766</v>
      </c>
    </row>
    <row r="51" spans="1:10" x14ac:dyDescent="0.25">
      <c r="A51" t="s">
        <v>674</v>
      </c>
      <c r="C51" t="s">
        <v>754</v>
      </c>
      <c r="D51">
        <v>-122.09925</v>
      </c>
      <c r="E51">
        <v>37.269579999999998</v>
      </c>
      <c r="F51" t="s">
        <v>668</v>
      </c>
      <c r="G51" t="s">
        <v>672</v>
      </c>
      <c r="H51" t="s">
        <v>672</v>
      </c>
      <c r="J51" t="s">
        <v>766</v>
      </c>
    </row>
  </sheetData>
  <conditionalFormatting sqref="A2">
    <cfRule type="duplicateValues" dxfId="8" priority="6"/>
  </conditionalFormatting>
  <conditionalFormatting sqref="A6">
    <cfRule type="duplicateValues" dxfId="7" priority="5"/>
  </conditionalFormatting>
  <conditionalFormatting sqref="A7">
    <cfRule type="duplicateValues" dxfId="6" priority="4"/>
  </conditionalFormatting>
  <conditionalFormatting sqref="A8">
    <cfRule type="duplicateValues" dxfId="5" priority="3"/>
  </conditionalFormatting>
  <conditionalFormatting sqref="A33">
    <cfRule type="duplicateValues" dxfId="4" priority="2"/>
  </conditionalFormatting>
  <conditionalFormatting sqref="A4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0"/>
  <sheetViews>
    <sheetView topLeftCell="A73" workbookViewId="0">
      <selection activeCell="J95" sqref="J95"/>
    </sheetView>
  </sheetViews>
  <sheetFormatPr defaultRowHeight="15" x14ac:dyDescent="0.25"/>
  <cols>
    <col min="1" max="1" width="12.42578125" bestFit="1" customWidth="1"/>
    <col min="2" max="2" width="10.140625" bestFit="1" customWidth="1"/>
    <col min="5" max="5" width="10.85546875" bestFit="1" customWidth="1"/>
    <col min="6" max="6" width="10.85546875" customWidth="1"/>
    <col min="9" max="9" width="20.7109375" customWidth="1"/>
    <col min="10" max="10" width="16.140625" customWidth="1"/>
    <col min="11" max="11" width="19.140625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774</v>
      </c>
      <c r="F1" t="s">
        <v>804</v>
      </c>
      <c r="G1" t="s">
        <v>642</v>
      </c>
      <c r="H1" t="s">
        <v>643</v>
      </c>
      <c r="I1" t="s">
        <v>801</v>
      </c>
      <c r="J1" t="s">
        <v>802</v>
      </c>
      <c r="K1" t="s">
        <v>649</v>
      </c>
      <c r="L1" t="s">
        <v>647</v>
      </c>
      <c r="M1" t="s">
        <v>644</v>
      </c>
      <c r="N1" t="s">
        <v>645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651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</row>
    <row r="2" spans="1:42" x14ac:dyDescent="0.25">
      <c r="A2" t="s">
        <v>282</v>
      </c>
      <c r="F2" t="s">
        <v>805</v>
      </c>
      <c r="G2">
        <v>-122.12439999999999</v>
      </c>
      <c r="H2">
        <v>37.4009</v>
      </c>
      <c r="I2" t="s">
        <v>788</v>
      </c>
      <c r="J2" t="s">
        <v>708</v>
      </c>
      <c r="K2" t="s">
        <v>708</v>
      </c>
      <c r="L2" t="s">
        <v>668</v>
      </c>
      <c r="N2">
        <v>20.63</v>
      </c>
      <c r="AA2">
        <v>27</v>
      </c>
      <c r="AB2">
        <v>830</v>
      </c>
      <c r="AC2">
        <v>2126</v>
      </c>
      <c r="AD2">
        <v>41591</v>
      </c>
      <c r="AE2">
        <v>783</v>
      </c>
      <c r="AF2">
        <v>0.25</v>
      </c>
      <c r="AG2">
        <v>1.47</v>
      </c>
      <c r="AH2">
        <v>4.13</v>
      </c>
      <c r="AI2">
        <v>0.18</v>
      </c>
      <c r="AJ2">
        <v>5.27</v>
      </c>
      <c r="AK2">
        <v>2.61</v>
      </c>
      <c r="AL2">
        <v>0.05</v>
      </c>
      <c r="AM2">
        <v>54</v>
      </c>
      <c r="AN2">
        <v>-0.17</v>
      </c>
      <c r="AO2">
        <v>0.11</v>
      </c>
      <c r="AP2">
        <v>1.31</v>
      </c>
    </row>
    <row r="3" spans="1:42" x14ac:dyDescent="0.25">
      <c r="A3" t="s">
        <v>283</v>
      </c>
      <c r="D3" t="s">
        <v>22</v>
      </c>
      <c r="F3" t="s">
        <v>805</v>
      </c>
      <c r="G3">
        <v>-122.12220000000001</v>
      </c>
      <c r="H3">
        <v>37.379800000000003</v>
      </c>
      <c r="I3" t="s">
        <v>788</v>
      </c>
      <c r="J3" t="s">
        <v>708</v>
      </c>
      <c r="K3" t="s">
        <v>708</v>
      </c>
      <c r="L3" t="s">
        <v>668</v>
      </c>
      <c r="N3">
        <v>17.3</v>
      </c>
      <c r="AA3">
        <v>56</v>
      </c>
      <c r="AB3">
        <v>802</v>
      </c>
      <c r="AC3">
        <v>2181</v>
      </c>
      <c r="AD3">
        <v>50210</v>
      </c>
      <c r="AE3">
        <v>827</v>
      </c>
      <c r="AF3">
        <v>0.24</v>
      </c>
      <c r="AG3">
        <v>1.46</v>
      </c>
      <c r="AH3">
        <v>4.5</v>
      </c>
      <c r="AI3">
        <v>0.19</v>
      </c>
      <c r="AJ3">
        <v>5.77</v>
      </c>
      <c r="AK3">
        <v>2.57</v>
      </c>
      <c r="AL3">
        <v>0.05</v>
      </c>
      <c r="AM3">
        <v>64</v>
      </c>
      <c r="AN3">
        <v>-0.3</v>
      </c>
      <c r="AO3">
        <v>0.06</v>
      </c>
      <c r="AP3">
        <v>1.24</v>
      </c>
    </row>
    <row r="4" spans="1:42" x14ac:dyDescent="0.25">
      <c r="A4" t="s">
        <v>284</v>
      </c>
      <c r="D4" t="s">
        <v>22</v>
      </c>
      <c r="F4" t="s">
        <v>805</v>
      </c>
      <c r="G4">
        <v>-122.1249</v>
      </c>
      <c r="H4">
        <v>37.360700000000001</v>
      </c>
      <c r="I4" t="s">
        <v>788</v>
      </c>
      <c r="J4" t="s">
        <v>708</v>
      </c>
      <c r="K4" t="s">
        <v>708</v>
      </c>
      <c r="L4" t="s">
        <v>668</v>
      </c>
      <c r="N4">
        <v>14.17</v>
      </c>
      <c r="AA4">
        <v>93</v>
      </c>
      <c r="AB4">
        <v>765</v>
      </c>
      <c r="AC4">
        <v>2181</v>
      </c>
      <c r="AD4">
        <v>50210</v>
      </c>
      <c r="AE4">
        <v>816</v>
      </c>
      <c r="AF4">
        <v>0.22</v>
      </c>
      <c r="AG4">
        <v>1.46</v>
      </c>
      <c r="AH4">
        <v>4.83</v>
      </c>
      <c r="AI4">
        <v>0.2</v>
      </c>
      <c r="AJ4">
        <v>6.17</v>
      </c>
      <c r="AK4">
        <v>2.85</v>
      </c>
      <c r="AL4">
        <v>0.04</v>
      </c>
      <c r="AM4">
        <v>78</v>
      </c>
      <c r="AN4">
        <v>-0.35</v>
      </c>
      <c r="AO4">
        <v>0.04</v>
      </c>
      <c r="AP4">
        <v>1.1499999999999999</v>
      </c>
    </row>
    <row r="5" spans="1:42" x14ac:dyDescent="0.25">
      <c r="A5" t="s">
        <v>285</v>
      </c>
      <c r="D5" t="s">
        <v>22</v>
      </c>
      <c r="F5" t="s">
        <v>805</v>
      </c>
      <c r="G5">
        <v>-122.1626</v>
      </c>
      <c r="H5">
        <v>37.3476</v>
      </c>
      <c r="I5" t="s">
        <v>788</v>
      </c>
      <c r="J5" t="s">
        <v>708</v>
      </c>
      <c r="K5" t="s">
        <v>708</v>
      </c>
      <c r="L5" t="s">
        <v>668</v>
      </c>
      <c r="N5">
        <v>7.24</v>
      </c>
      <c r="AA5">
        <v>180</v>
      </c>
      <c r="AB5">
        <v>678</v>
      </c>
      <c r="AC5">
        <v>2044</v>
      </c>
      <c r="AD5">
        <v>88708</v>
      </c>
      <c r="AE5">
        <v>1049</v>
      </c>
      <c r="AF5">
        <v>0.2</v>
      </c>
      <c r="AG5">
        <v>1.46</v>
      </c>
      <c r="AH5">
        <v>4.0999999999999996</v>
      </c>
      <c r="AI5">
        <v>0.17</v>
      </c>
      <c r="AJ5">
        <v>5.05</v>
      </c>
      <c r="AK5">
        <v>3.82</v>
      </c>
      <c r="AL5">
        <v>0.05</v>
      </c>
      <c r="AM5">
        <v>99</v>
      </c>
      <c r="AN5">
        <v>-0.48</v>
      </c>
      <c r="AO5">
        <v>0.05</v>
      </c>
      <c r="AP5">
        <v>0.86</v>
      </c>
    </row>
    <row r="6" spans="1:42" x14ac:dyDescent="0.25">
      <c r="A6" t="s">
        <v>286</v>
      </c>
      <c r="D6" t="s">
        <v>287</v>
      </c>
      <c r="F6" t="s">
        <v>805</v>
      </c>
      <c r="G6">
        <v>-122.0162</v>
      </c>
      <c r="H6">
        <v>37.315899999999999</v>
      </c>
      <c r="I6" t="s">
        <v>790</v>
      </c>
      <c r="J6" t="s">
        <v>690</v>
      </c>
      <c r="K6" t="s">
        <v>690</v>
      </c>
      <c r="L6" t="s">
        <v>668</v>
      </c>
      <c r="N6">
        <v>15.76</v>
      </c>
      <c r="AA6">
        <v>65</v>
      </c>
      <c r="AB6">
        <v>557</v>
      </c>
      <c r="AC6">
        <v>2185</v>
      </c>
      <c r="AD6">
        <v>39171</v>
      </c>
      <c r="AE6">
        <v>582</v>
      </c>
      <c r="AF6">
        <v>0.28999999999999998</v>
      </c>
      <c r="AG6">
        <v>1.47</v>
      </c>
      <c r="AH6">
        <v>1.36</v>
      </c>
      <c r="AI6">
        <v>0.12</v>
      </c>
      <c r="AJ6">
        <v>2.68</v>
      </c>
      <c r="AK6">
        <v>1.71</v>
      </c>
      <c r="AL6">
        <v>0.09</v>
      </c>
      <c r="AM6">
        <v>0</v>
      </c>
      <c r="AN6">
        <v>0.38</v>
      </c>
      <c r="AO6">
        <v>0.35</v>
      </c>
      <c r="AP6">
        <v>1.2</v>
      </c>
    </row>
    <row r="7" spans="1:42" x14ac:dyDescent="0.25">
      <c r="A7" t="s">
        <v>288</v>
      </c>
      <c r="D7" t="s">
        <v>287</v>
      </c>
      <c r="F7" t="s">
        <v>805</v>
      </c>
      <c r="G7">
        <v>-122.0261</v>
      </c>
      <c r="H7">
        <v>37.302900000000001</v>
      </c>
      <c r="I7" t="s">
        <v>790</v>
      </c>
      <c r="J7" t="s">
        <v>690</v>
      </c>
      <c r="K7" t="s">
        <v>690</v>
      </c>
      <c r="L7" t="s">
        <v>668</v>
      </c>
      <c r="N7">
        <v>12.04</v>
      </c>
      <c r="AA7">
        <v>83</v>
      </c>
      <c r="AB7">
        <v>538</v>
      </c>
      <c r="AC7">
        <v>2203</v>
      </c>
      <c r="AD7">
        <v>50055</v>
      </c>
      <c r="AE7">
        <v>595</v>
      </c>
      <c r="AF7">
        <v>0.28000000000000003</v>
      </c>
      <c r="AG7">
        <v>1.47</v>
      </c>
      <c r="AH7">
        <v>1.5</v>
      </c>
      <c r="AI7">
        <v>0.12</v>
      </c>
      <c r="AJ7">
        <v>3.02</v>
      </c>
      <c r="AK7">
        <v>2</v>
      </c>
      <c r="AL7">
        <v>0.08</v>
      </c>
      <c r="AM7">
        <v>0</v>
      </c>
      <c r="AN7">
        <v>-0.12</v>
      </c>
      <c r="AO7">
        <v>0.22</v>
      </c>
      <c r="AP7">
        <v>1.08</v>
      </c>
    </row>
    <row r="8" spans="1:42" x14ac:dyDescent="0.25">
      <c r="A8" t="s">
        <v>289</v>
      </c>
      <c r="D8" t="s">
        <v>287</v>
      </c>
      <c r="F8" t="s">
        <v>805</v>
      </c>
      <c r="G8">
        <v>-122.0335</v>
      </c>
      <c r="H8">
        <v>37.292200000000001</v>
      </c>
      <c r="I8" t="s">
        <v>790</v>
      </c>
      <c r="J8" t="s">
        <v>690</v>
      </c>
      <c r="K8" t="s">
        <v>690</v>
      </c>
      <c r="L8" t="s">
        <v>668</v>
      </c>
      <c r="N8">
        <v>10.28</v>
      </c>
      <c r="AA8">
        <v>95</v>
      </c>
      <c r="AB8">
        <v>527</v>
      </c>
      <c r="AC8">
        <v>2203</v>
      </c>
      <c r="AD8">
        <v>50055</v>
      </c>
      <c r="AE8">
        <v>585</v>
      </c>
      <c r="AF8">
        <v>0.26</v>
      </c>
      <c r="AG8">
        <v>1.48</v>
      </c>
      <c r="AH8">
        <v>1.6</v>
      </c>
      <c r="AI8">
        <v>0.12</v>
      </c>
      <c r="AJ8">
        <v>3.23</v>
      </c>
      <c r="AK8">
        <v>2.4700000000000002</v>
      </c>
      <c r="AL8">
        <v>7.0000000000000007E-2</v>
      </c>
      <c r="AM8">
        <v>0</v>
      </c>
      <c r="AN8">
        <v>-0.43</v>
      </c>
      <c r="AO8">
        <v>0.13</v>
      </c>
      <c r="AP8">
        <v>1.01</v>
      </c>
    </row>
    <row r="9" spans="1:42" x14ac:dyDescent="0.25">
      <c r="A9" t="s">
        <v>290</v>
      </c>
      <c r="D9" t="s">
        <v>22</v>
      </c>
      <c r="F9" t="s">
        <v>805</v>
      </c>
      <c r="G9">
        <v>-122.04510000000001</v>
      </c>
      <c r="H9">
        <v>37.271599999999999</v>
      </c>
      <c r="I9" t="s">
        <v>790</v>
      </c>
      <c r="J9" t="s">
        <v>690</v>
      </c>
      <c r="K9" t="s">
        <v>690</v>
      </c>
      <c r="L9" t="s">
        <v>668</v>
      </c>
      <c r="N9">
        <v>5.45</v>
      </c>
      <c r="AA9">
        <v>137</v>
      </c>
      <c r="AB9">
        <v>484</v>
      </c>
      <c r="AC9">
        <v>2203</v>
      </c>
      <c r="AD9">
        <v>50055</v>
      </c>
      <c r="AE9">
        <v>589</v>
      </c>
      <c r="AF9">
        <v>0.24</v>
      </c>
      <c r="AG9">
        <v>1.48</v>
      </c>
      <c r="AH9">
        <v>2.0299999999999998</v>
      </c>
      <c r="AI9">
        <v>0.12</v>
      </c>
      <c r="AJ9">
        <v>3.47</v>
      </c>
      <c r="AK9">
        <v>3.22</v>
      </c>
      <c r="AL9">
        <v>7.0000000000000007E-2</v>
      </c>
      <c r="AM9">
        <v>0</v>
      </c>
      <c r="AN9">
        <v>-0.73</v>
      </c>
      <c r="AO9">
        <v>0.05</v>
      </c>
      <c r="AP9">
        <v>0.74</v>
      </c>
    </row>
    <row r="10" spans="1:42" x14ac:dyDescent="0.25">
      <c r="A10" t="s">
        <v>291</v>
      </c>
      <c r="F10" t="s">
        <v>805</v>
      </c>
      <c r="G10">
        <v>-121.9149</v>
      </c>
      <c r="H10">
        <v>37.395400000000002</v>
      </c>
      <c r="I10" t="s">
        <v>782</v>
      </c>
      <c r="J10" t="s">
        <v>669</v>
      </c>
      <c r="K10" t="s">
        <v>669</v>
      </c>
      <c r="L10" t="s">
        <v>668</v>
      </c>
      <c r="N10">
        <v>826.12</v>
      </c>
      <c r="AA10">
        <v>12</v>
      </c>
      <c r="AB10">
        <v>1099</v>
      </c>
      <c r="AC10">
        <v>2159</v>
      </c>
      <c r="AD10">
        <v>37685</v>
      </c>
      <c r="AE10">
        <v>544</v>
      </c>
      <c r="AF10">
        <v>0.28999999999999998</v>
      </c>
      <c r="AG10">
        <v>1.51</v>
      </c>
      <c r="AH10">
        <v>5.55</v>
      </c>
      <c r="AI10">
        <v>0.1</v>
      </c>
      <c r="AJ10">
        <v>6.45</v>
      </c>
      <c r="AK10">
        <v>2.4500000000000002</v>
      </c>
      <c r="AL10">
        <v>0.35</v>
      </c>
      <c r="AM10">
        <v>92</v>
      </c>
      <c r="AN10">
        <v>-0.19</v>
      </c>
      <c r="AO10">
        <v>0.19</v>
      </c>
      <c r="AP10">
        <v>2.92</v>
      </c>
    </row>
    <row r="11" spans="1:42" x14ac:dyDescent="0.25">
      <c r="A11" t="s">
        <v>292</v>
      </c>
      <c r="F11" t="s">
        <v>805</v>
      </c>
      <c r="G11">
        <v>-121.8946</v>
      </c>
      <c r="H11">
        <v>37.377800000000001</v>
      </c>
      <c r="I11" t="s">
        <v>782</v>
      </c>
      <c r="J11" t="s">
        <v>669</v>
      </c>
      <c r="K11" t="s">
        <v>669</v>
      </c>
      <c r="L11" t="s">
        <v>668</v>
      </c>
      <c r="N11">
        <v>822.08</v>
      </c>
      <c r="AA11">
        <v>16</v>
      </c>
      <c r="AB11">
        <v>1094</v>
      </c>
      <c r="AC11">
        <v>2167</v>
      </c>
      <c r="AD11">
        <v>38256</v>
      </c>
      <c r="AE11">
        <v>538</v>
      </c>
      <c r="AF11">
        <v>0.28999999999999998</v>
      </c>
      <c r="AG11">
        <v>1.51</v>
      </c>
      <c r="AH11">
        <v>5.57</v>
      </c>
      <c r="AI11">
        <v>0.1</v>
      </c>
      <c r="AJ11">
        <v>6.48</v>
      </c>
      <c r="AK11">
        <v>2.4900000000000002</v>
      </c>
      <c r="AL11">
        <v>0.35</v>
      </c>
      <c r="AM11">
        <v>93</v>
      </c>
      <c r="AN11">
        <v>-0.21</v>
      </c>
      <c r="AO11">
        <v>0.19</v>
      </c>
      <c r="AP11">
        <v>2.91</v>
      </c>
    </row>
    <row r="12" spans="1:42" x14ac:dyDescent="0.25">
      <c r="A12" t="s">
        <v>293</v>
      </c>
      <c r="F12" t="s">
        <v>805</v>
      </c>
      <c r="G12">
        <v>-121.8824</v>
      </c>
      <c r="H12">
        <v>37.368600000000001</v>
      </c>
      <c r="I12" t="s">
        <v>782</v>
      </c>
      <c r="J12" t="s">
        <v>669</v>
      </c>
      <c r="K12" t="s">
        <v>669</v>
      </c>
      <c r="L12" t="s">
        <v>668</v>
      </c>
      <c r="N12">
        <v>817.38</v>
      </c>
      <c r="AA12">
        <v>22</v>
      </c>
      <c r="AB12">
        <v>1089</v>
      </c>
      <c r="AC12">
        <v>2167</v>
      </c>
      <c r="AD12">
        <v>38256</v>
      </c>
      <c r="AE12">
        <v>539</v>
      </c>
      <c r="AF12">
        <v>0.28999999999999998</v>
      </c>
      <c r="AG12">
        <v>1.51</v>
      </c>
      <c r="AH12">
        <v>5.6</v>
      </c>
      <c r="AI12">
        <v>0.1</v>
      </c>
      <c r="AJ12">
        <v>6.51</v>
      </c>
      <c r="AK12">
        <v>2.5</v>
      </c>
      <c r="AL12">
        <v>0.35</v>
      </c>
      <c r="AM12">
        <v>93</v>
      </c>
      <c r="AN12">
        <v>-0.22</v>
      </c>
      <c r="AO12">
        <v>0.18</v>
      </c>
      <c r="AP12">
        <v>2.91</v>
      </c>
    </row>
    <row r="13" spans="1:42" x14ac:dyDescent="0.25">
      <c r="A13" t="s">
        <v>294</v>
      </c>
      <c r="D13" t="s">
        <v>287</v>
      </c>
      <c r="F13" t="s">
        <v>805</v>
      </c>
      <c r="G13">
        <v>-121.8763</v>
      </c>
      <c r="H13">
        <v>37.370600000000003</v>
      </c>
      <c r="I13" t="s">
        <v>782</v>
      </c>
      <c r="J13" t="s">
        <v>670</v>
      </c>
      <c r="K13" t="s">
        <v>819</v>
      </c>
      <c r="L13" t="s">
        <v>668</v>
      </c>
      <c r="N13">
        <v>60.07</v>
      </c>
      <c r="AA13">
        <v>26</v>
      </c>
      <c r="AB13">
        <v>988</v>
      </c>
      <c r="AC13">
        <v>2167</v>
      </c>
      <c r="AD13">
        <v>38256</v>
      </c>
      <c r="AE13">
        <v>666</v>
      </c>
      <c r="AF13">
        <v>0.3</v>
      </c>
      <c r="AG13">
        <v>1.53</v>
      </c>
      <c r="AH13">
        <v>3.77</v>
      </c>
      <c r="AI13">
        <v>0.09</v>
      </c>
      <c r="AJ13">
        <v>7.33</v>
      </c>
      <c r="AK13">
        <v>2.89</v>
      </c>
      <c r="AL13">
        <v>0.39</v>
      </c>
      <c r="AM13">
        <v>97</v>
      </c>
      <c r="AN13">
        <v>-0.57999999999999996</v>
      </c>
      <c r="AO13">
        <v>0.08</v>
      </c>
      <c r="AP13">
        <v>1.78</v>
      </c>
    </row>
    <row r="14" spans="1:42" x14ac:dyDescent="0.25">
      <c r="A14" t="s">
        <v>295</v>
      </c>
      <c r="D14" t="s">
        <v>22</v>
      </c>
      <c r="F14" t="s">
        <v>805</v>
      </c>
      <c r="G14">
        <v>-121.86109999999999</v>
      </c>
      <c r="H14">
        <v>37.374899999999997</v>
      </c>
      <c r="I14" t="s">
        <v>782</v>
      </c>
      <c r="J14" t="s">
        <v>670</v>
      </c>
      <c r="K14" t="s">
        <v>819</v>
      </c>
      <c r="L14" t="s">
        <v>668</v>
      </c>
      <c r="N14">
        <v>59.32</v>
      </c>
      <c r="AA14">
        <v>39</v>
      </c>
      <c r="AB14">
        <v>970</v>
      </c>
      <c r="AC14">
        <v>2167</v>
      </c>
      <c r="AD14">
        <v>38256</v>
      </c>
      <c r="AE14">
        <v>700</v>
      </c>
      <c r="AF14">
        <v>0.3</v>
      </c>
      <c r="AG14">
        <v>1.53</v>
      </c>
      <c r="AH14">
        <v>3.84</v>
      </c>
      <c r="AI14">
        <v>0.09</v>
      </c>
      <c r="AJ14">
        <v>7.53</v>
      </c>
      <c r="AK14">
        <v>2.83</v>
      </c>
      <c r="AL14">
        <v>0.41</v>
      </c>
      <c r="AM14">
        <v>99</v>
      </c>
      <c r="AN14">
        <v>-0.62</v>
      </c>
      <c r="AO14">
        <v>7.0000000000000007E-2</v>
      </c>
      <c r="AP14">
        <v>1.77</v>
      </c>
    </row>
    <row r="15" spans="1:42" x14ac:dyDescent="0.25">
      <c r="A15" t="s">
        <v>296</v>
      </c>
      <c r="D15" t="s">
        <v>22</v>
      </c>
      <c r="F15" t="s">
        <v>805</v>
      </c>
      <c r="G15">
        <v>-121.8509</v>
      </c>
      <c r="H15">
        <v>37.386699999999998</v>
      </c>
      <c r="I15" t="s">
        <v>782</v>
      </c>
      <c r="J15" t="s">
        <v>670</v>
      </c>
      <c r="K15" t="s">
        <v>819</v>
      </c>
      <c r="L15" t="s">
        <v>668</v>
      </c>
      <c r="N15">
        <v>57.77</v>
      </c>
      <c r="AA15">
        <v>55</v>
      </c>
      <c r="AB15">
        <v>954</v>
      </c>
      <c r="AC15">
        <v>2175</v>
      </c>
      <c r="AD15">
        <v>39752</v>
      </c>
      <c r="AE15">
        <v>693</v>
      </c>
      <c r="AF15">
        <v>0.28999999999999998</v>
      </c>
      <c r="AG15">
        <v>1.53</v>
      </c>
      <c r="AH15">
        <v>3.93</v>
      </c>
      <c r="AI15">
        <v>0.09</v>
      </c>
      <c r="AJ15">
        <v>7.71</v>
      </c>
      <c r="AK15">
        <v>2.96</v>
      </c>
      <c r="AL15">
        <v>0.41</v>
      </c>
      <c r="AM15">
        <v>100</v>
      </c>
      <c r="AN15">
        <v>-0.72</v>
      </c>
      <c r="AO15">
        <v>0.05</v>
      </c>
      <c r="AP15">
        <v>1.76</v>
      </c>
    </row>
    <row r="16" spans="1:42" x14ac:dyDescent="0.25">
      <c r="A16" t="s">
        <v>299</v>
      </c>
      <c r="F16" t="s">
        <v>805</v>
      </c>
      <c r="G16">
        <v>-121.8421</v>
      </c>
      <c r="H16">
        <v>37.390500000000003</v>
      </c>
      <c r="I16" t="s">
        <v>782</v>
      </c>
      <c r="J16" t="s">
        <v>670</v>
      </c>
      <c r="K16" t="s">
        <v>819</v>
      </c>
      <c r="L16" t="s">
        <v>668</v>
      </c>
      <c r="N16">
        <v>58.04</v>
      </c>
      <c r="AA16">
        <v>66</v>
      </c>
      <c r="AB16">
        <v>948</v>
      </c>
      <c r="AC16">
        <v>2175</v>
      </c>
      <c r="AD16">
        <v>39752</v>
      </c>
      <c r="AE16">
        <v>692</v>
      </c>
      <c r="AF16">
        <v>0.3</v>
      </c>
      <c r="AG16">
        <v>1.53</v>
      </c>
      <c r="AH16">
        <v>3.9</v>
      </c>
      <c r="AI16">
        <v>0.09</v>
      </c>
      <c r="AJ16">
        <v>7.65</v>
      </c>
      <c r="AK16">
        <v>2.9</v>
      </c>
      <c r="AL16">
        <v>0.41</v>
      </c>
      <c r="AM16">
        <v>100</v>
      </c>
      <c r="AN16">
        <v>-0.69</v>
      </c>
      <c r="AO16">
        <v>0.06</v>
      </c>
      <c r="AP16">
        <v>1.76</v>
      </c>
    </row>
    <row r="17" spans="1:42" x14ac:dyDescent="0.25">
      <c r="A17" t="s">
        <v>300</v>
      </c>
      <c r="D17" t="s">
        <v>22</v>
      </c>
      <c r="F17" t="s">
        <v>805</v>
      </c>
      <c r="G17">
        <v>-121.83069999999999</v>
      </c>
      <c r="H17">
        <v>37.393799999999999</v>
      </c>
      <c r="I17" t="s">
        <v>782</v>
      </c>
      <c r="J17" t="s">
        <v>670</v>
      </c>
      <c r="K17" t="s">
        <v>819</v>
      </c>
      <c r="L17" t="s">
        <v>668</v>
      </c>
      <c r="N17">
        <v>57.28</v>
      </c>
      <c r="AA17">
        <v>81</v>
      </c>
      <c r="AB17">
        <v>928</v>
      </c>
      <c r="AC17">
        <v>2175</v>
      </c>
      <c r="AD17">
        <v>39752</v>
      </c>
      <c r="AE17">
        <v>696</v>
      </c>
      <c r="AF17">
        <v>0.28999999999999998</v>
      </c>
      <c r="AG17">
        <v>1.53</v>
      </c>
      <c r="AH17">
        <v>3.95</v>
      </c>
      <c r="AI17">
        <v>0.09</v>
      </c>
      <c r="AJ17">
        <v>7.71</v>
      </c>
      <c r="AK17">
        <v>2.99</v>
      </c>
      <c r="AL17">
        <v>0.41</v>
      </c>
      <c r="AM17">
        <v>100</v>
      </c>
      <c r="AN17">
        <v>-0.75</v>
      </c>
      <c r="AO17">
        <v>0.05</v>
      </c>
      <c r="AP17">
        <v>1.76</v>
      </c>
    </row>
    <row r="18" spans="1:42" x14ac:dyDescent="0.25">
      <c r="A18" t="s">
        <v>302</v>
      </c>
      <c r="D18" t="s">
        <v>287</v>
      </c>
      <c r="F18" t="s">
        <v>805</v>
      </c>
      <c r="G18">
        <v>-121.81229999999999</v>
      </c>
      <c r="H18">
        <v>37.393999999999998</v>
      </c>
      <c r="I18" t="s">
        <v>782</v>
      </c>
      <c r="J18" t="s">
        <v>670</v>
      </c>
      <c r="K18" t="s">
        <v>819</v>
      </c>
      <c r="L18" t="s">
        <v>668</v>
      </c>
      <c r="N18">
        <v>53.93</v>
      </c>
      <c r="AA18">
        <v>133</v>
      </c>
      <c r="AB18">
        <v>876</v>
      </c>
      <c r="AC18">
        <v>2155</v>
      </c>
      <c r="AD18">
        <v>58579</v>
      </c>
      <c r="AE18">
        <v>714</v>
      </c>
      <c r="AF18">
        <v>0.28999999999999998</v>
      </c>
      <c r="AG18">
        <v>1.53</v>
      </c>
      <c r="AH18">
        <v>4</v>
      </c>
      <c r="AI18">
        <v>0.09</v>
      </c>
      <c r="AJ18">
        <v>7.82</v>
      </c>
      <c r="AK18">
        <v>3.03</v>
      </c>
      <c r="AL18">
        <v>0.43</v>
      </c>
      <c r="AM18">
        <v>100</v>
      </c>
      <c r="AN18">
        <v>-0.74</v>
      </c>
      <c r="AO18">
        <v>0.04</v>
      </c>
      <c r="AP18">
        <v>1.73</v>
      </c>
    </row>
    <row r="19" spans="1:42" x14ac:dyDescent="0.25">
      <c r="A19" t="s">
        <v>302</v>
      </c>
      <c r="E19" t="s">
        <v>755</v>
      </c>
      <c r="F19" t="s">
        <v>805</v>
      </c>
      <c r="G19">
        <v>-121.81783</v>
      </c>
      <c r="H19">
        <v>37.393599999999999</v>
      </c>
      <c r="I19" t="s">
        <v>782</v>
      </c>
      <c r="J19" t="s">
        <v>670</v>
      </c>
      <c r="K19" t="s">
        <v>819</v>
      </c>
      <c r="L19" t="s">
        <v>668</v>
      </c>
      <c r="N19">
        <v>53.93</v>
      </c>
      <c r="AA19">
        <v>133</v>
      </c>
      <c r="AB19">
        <v>876</v>
      </c>
      <c r="AC19">
        <v>2155</v>
      </c>
      <c r="AD19">
        <v>58579</v>
      </c>
      <c r="AE19">
        <v>714</v>
      </c>
      <c r="AF19">
        <v>0.28999999999999998</v>
      </c>
      <c r="AG19">
        <v>1.53</v>
      </c>
      <c r="AH19">
        <v>4</v>
      </c>
      <c r="AI19">
        <v>0.09</v>
      </c>
      <c r="AJ19">
        <v>7.82</v>
      </c>
      <c r="AK19">
        <v>3.03</v>
      </c>
      <c r="AL19">
        <v>0.43</v>
      </c>
      <c r="AM19">
        <v>100</v>
      </c>
      <c r="AN19">
        <v>-0.74</v>
      </c>
      <c r="AO19">
        <v>0.04</v>
      </c>
      <c r="AP19">
        <v>1.73</v>
      </c>
    </row>
    <row r="20" spans="1:42" x14ac:dyDescent="0.25">
      <c r="A20" t="s">
        <v>302</v>
      </c>
      <c r="E20" t="s">
        <v>754</v>
      </c>
      <c r="F20" t="s">
        <v>805</v>
      </c>
      <c r="G20">
        <v>-121.81783</v>
      </c>
      <c r="H20">
        <v>37.393619999999999</v>
      </c>
      <c r="I20" t="s">
        <v>782</v>
      </c>
      <c r="J20" t="s">
        <v>670</v>
      </c>
      <c r="K20" t="s">
        <v>819</v>
      </c>
      <c r="L20" t="s">
        <v>668</v>
      </c>
      <c r="N20">
        <v>53.93</v>
      </c>
      <c r="AA20">
        <v>133</v>
      </c>
      <c r="AB20">
        <v>876</v>
      </c>
      <c r="AC20">
        <v>2155</v>
      </c>
      <c r="AD20">
        <v>58579</v>
      </c>
      <c r="AE20">
        <v>714</v>
      </c>
      <c r="AF20">
        <v>0.28999999999999998</v>
      </c>
      <c r="AG20">
        <v>1.53</v>
      </c>
      <c r="AH20">
        <v>4</v>
      </c>
      <c r="AI20">
        <v>0.09</v>
      </c>
      <c r="AJ20">
        <v>7.82</v>
      </c>
      <c r="AK20">
        <v>3.03</v>
      </c>
      <c r="AL20">
        <v>0.43</v>
      </c>
      <c r="AM20">
        <v>100</v>
      </c>
      <c r="AN20">
        <v>-0.74</v>
      </c>
      <c r="AO20">
        <v>0.04</v>
      </c>
      <c r="AP20">
        <v>1.73</v>
      </c>
    </row>
    <row r="21" spans="1:42" x14ac:dyDescent="0.25">
      <c r="A21" t="s">
        <v>303</v>
      </c>
      <c r="D21" t="s">
        <v>287</v>
      </c>
      <c r="F21" t="s">
        <v>805</v>
      </c>
      <c r="G21">
        <v>-121.79510000000001</v>
      </c>
      <c r="H21">
        <v>37.401200000000003</v>
      </c>
      <c r="I21" t="s">
        <v>782</v>
      </c>
      <c r="J21" t="s">
        <v>670</v>
      </c>
      <c r="K21" t="s">
        <v>819</v>
      </c>
      <c r="L21" t="s">
        <v>668</v>
      </c>
      <c r="N21">
        <v>50.75</v>
      </c>
      <c r="AA21">
        <v>213</v>
      </c>
      <c r="AB21">
        <v>796</v>
      </c>
      <c r="AC21">
        <v>2039</v>
      </c>
      <c r="AD21">
        <v>62473</v>
      </c>
      <c r="AE21">
        <v>724</v>
      </c>
      <c r="AF21">
        <v>0.28999999999999998</v>
      </c>
      <c r="AG21">
        <v>1.53</v>
      </c>
      <c r="AH21">
        <v>3.99</v>
      </c>
      <c r="AI21">
        <v>0.08</v>
      </c>
      <c r="AJ21">
        <v>7.73</v>
      </c>
      <c r="AK21">
        <v>3.12</v>
      </c>
      <c r="AL21">
        <v>0.42</v>
      </c>
      <c r="AM21">
        <v>100</v>
      </c>
      <c r="AN21">
        <v>-0.72</v>
      </c>
      <c r="AO21">
        <v>0.04</v>
      </c>
      <c r="AP21">
        <v>1.71</v>
      </c>
    </row>
    <row r="22" spans="1:42" x14ac:dyDescent="0.25">
      <c r="A22" t="s">
        <v>303</v>
      </c>
      <c r="E22" t="s">
        <v>755</v>
      </c>
      <c r="F22" t="s">
        <v>805</v>
      </c>
      <c r="G22">
        <v>-121.79541</v>
      </c>
      <c r="H22">
        <v>37.4011</v>
      </c>
      <c r="I22" t="s">
        <v>782</v>
      </c>
      <c r="J22" t="s">
        <v>670</v>
      </c>
      <c r="K22" t="s">
        <v>819</v>
      </c>
      <c r="L22" t="s">
        <v>668</v>
      </c>
      <c r="N22">
        <v>50.75</v>
      </c>
      <c r="AA22">
        <v>213</v>
      </c>
      <c r="AB22">
        <v>796</v>
      </c>
      <c r="AC22">
        <v>2039</v>
      </c>
      <c r="AD22">
        <v>62473</v>
      </c>
      <c r="AE22">
        <v>724</v>
      </c>
      <c r="AF22">
        <v>0.28999999999999998</v>
      </c>
      <c r="AG22">
        <v>1.53</v>
      </c>
      <c r="AH22">
        <v>3.99</v>
      </c>
      <c r="AI22">
        <v>0.08</v>
      </c>
      <c r="AJ22">
        <v>7.73</v>
      </c>
      <c r="AK22">
        <v>3.12</v>
      </c>
      <c r="AL22">
        <v>0.42</v>
      </c>
      <c r="AM22">
        <v>100</v>
      </c>
      <c r="AN22">
        <v>-0.72</v>
      </c>
      <c r="AO22">
        <v>0.04</v>
      </c>
      <c r="AP22">
        <v>1.71</v>
      </c>
    </row>
    <row r="23" spans="1:42" x14ac:dyDescent="0.25">
      <c r="A23" t="s">
        <v>304</v>
      </c>
      <c r="F23" t="s">
        <v>805</v>
      </c>
      <c r="G23">
        <v>-121.8738</v>
      </c>
      <c r="H23">
        <v>37.357199999999999</v>
      </c>
      <c r="I23" t="s">
        <v>782</v>
      </c>
      <c r="J23" t="s">
        <v>669</v>
      </c>
      <c r="K23" t="s">
        <v>669</v>
      </c>
      <c r="L23" t="s">
        <v>668</v>
      </c>
      <c r="N23">
        <v>754.69</v>
      </c>
      <c r="AA23">
        <v>22</v>
      </c>
      <c r="AB23">
        <v>1089</v>
      </c>
      <c r="AC23">
        <v>2167</v>
      </c>
      <c r="AD23">
        <v>38256</v>
      </c>
      <c r="AE23">
        <v>531</v>
      </c>
      <c r="AF23">
        <v>0.28999999999999998</v>
      </c>
      <c r="AG23">
        <v>1.5</v>
      </c>
      <c r="AH23">
        <v>5.76</v>
      </c>
      <c r="AI23">
        <v>0.1</v>
      </c>
      <c r="AJ23">
        <v>6.46</v>
      </c>
      <c r="AK23">
        <v>2.4500000000000002</v>
      </c>
      <c r="AL23">
        <v>0.35</v>
      </c>
      <c r="AM23">
        <v>93</v>
      </c>
      <c r="AN23">
        <v>-0.2</v>
      </c>
      <c r="AO23">
        <v>0.19</v>
      </c>
      <c r="AP23">
        <v>2.88</v>
      </c>
    </row>
    <row r="24" spans="1:42" x14ac:dyDescent="0.25">
      <c r="A24" t="s">
        <v>305</v>
      </c>
      <c r="F24" t="s">
        <v>805</v>
      </c>
      <c r="G24">
        <v>-121.87050000000001</v>
      </c>
      <c r="H24">
        <v>37.355499999999999</v>
      </c>
      <c r="I24" t="s">
        <v>782</v>
      </c>
      <c r="J24" t="s">
        <v>773</v>
      </c>
      <c r="K24" t="s">
        <v>828</v>
      </c>
      <c r="L24" t="s">
        <v>668</v>
      </c>
      <c r="N24">
        <v>112.42</v>
      </c>
      <c r="AA24">
        <v>25</v>
      </c>
      <c r="AB24">
        <v>737</v>
      </c>
      <c r="AC24">
        <v>2167</v>
      </c>
      <c r="AD24">
        <v>38256</v>
      </c>
      <c r="AE24">
        <v>517</v>
      </c>
      <c r="AF24">
        <v>0.31</v>
      </c>
      <c r="AG24">
        <v>1.48</v>
      </c>
      <c r="AH24">
        <v>3.08</v>
      </c>
      <c r="AI24">
        <v>0.12</v>
      </c>
      <c r="AJ24">
        <v>5.07</v>
      </c>
      <c r="AK24">
        <v>1.31</v>
      </c>
      <c r="AL24">
        <v>0.28000000000000003</v>
      </c>
      <c r="AM24">
        <v>81</v>
      </c>
      <c r="AN24">
        <v>0.65</v>
      </c>
      <c r="AO24">
        <v>0.47</v>
      </c>
      <c r="AP24">
        <v>2.0499999999999998</v>
      </c>
    </row>
    <row r="25" spans="1:42" x14ac:dyDescent="0.25">
      <c r="A25" t="s">
        <v>306</v>
      </c>
      <c r="F25" t="s">
        <v>805</v>
      </c>
      <c r="G25">
        <v>-121.84229999999999</v>
      </c>
      <c r="H25">
        <v>37.352200000000003</v>
      </c>
      <c r="I25" t="s">
        <v>782</v>
      </c>
      <c r="J25" t="s">
        <v>773</v>
      </c>
      <c r="K25" t="s">
        <v>709</v>
      </c>
      <c r="L25" t="s">
        <v>668</v>
      </c>
      <c r="N25">
        <v>91.31</v>
      </c>
      <c r="AA25">
        <v>31</v>
      </c>
      <c r="AB25">
        <v>731</v>
      </c>
      <c r="AC25">
        <v>2197</v>
      </c>
      <c r="AD25">
        <v>38610</v>
      </c>
      <c r="AE25">
        <v>542</v>
      </c>
      <c r="AF25">
        <v>0.31</v>
      </c>
      <c r="AG25">
        <v>1.48</v>
      </c>
      <c r="AH25">
        <v>3.46</v>
      </c>
      <c r="AI25">
        <v>0.12</v>
      </c>
      <c r="AJ25">
        <v>5.62</v>
      </c>
      <c r="AK25">
        <v>1.43</v>
      </c>
      <c r="AL25">
        <v>0.31</v>
      </c>
      <c r="AM25">
        <v>91</v>
      </c>
      <c r="AN25">
        <v>0.41</v>
      </c>
      <c r="AO25">
        <v>0.41</v>
      </c>
      <c r="AP25">
        <v>1.96</v>
      </c>
    </row>
    <row r="26" spans="1:42" x14ac:dyDescent="0.25">
      <c r="A26" t="s">
        <v>307</v>
      </c>
      <c r="F26" t="s">
        <v>805</v>
      </c>
      <c r="G26">
        <v>-121.80759999999999</v>
      </c>
      <c r="H26">
        <v>37.324199999999998</v>
      </c>
      <c r="I26" t="s">
        <v>782</v>
      </c>
      <c r="J26" t="s">
        <v>773</v>
      </c>
      <c r="K26" t="s">
        <v>709</v>
      </c>
      <c r="L26" t="s">
        <v>668</v>
      </c>
      <c r="N26">
        <v>45.54</v>
      </c>
      <c r="AA26">
        <v>44</v>
      </c>
      <c r="AB26">
        <v>718</v>
      </c>
      <c r="AC26">
        <v>2214</v>
      </c>
      <c r="AD26">
        <v>41222</v>
      </c>
      <c r="AE26">
        <v>564</v>
      </c>
      <c r="AF26">
        <v>0.28999999999999998</v>
      </c>
      <c r="AG26">
        <v>1.49</v>
      </c>
      <c r="AH26">
        <v>3.88</v>
      </c>
      <c r="AI26">
        <v>0.12</v>
      </c>
      <c r="AJ26">
        <v>3.96</v>
      </c>
      <c r="AK26">
        <v>1.77</v>
      </c>
      <c r="AL26">
        <v>0.13</v>
      </c>
      <c r="AM26">
        <v>99</v>
      </c>
      <c r="AN26">
        <v>0.03</v>
      </c>
      <c r="AO26">
        <v>0.32</v>
      </c>
      <c r="AP26">
        <v>1.66</v>
      </c>
    </row>
    <row r="27" spans="1:42" x14ac:dyDescent="0.25">
      <c r="A27" t="s">
        <v>308</v>
      </c>
      <c r="D27" t="s">
        <v>22</v>
      </c>
      <c r="F27" t="s">
        <v>805</v>
      </c>
      <c r="G27">
        <v>-121.76609999999999</v>
      </c>
      <c r="H27">
        <v>37.290199999999999</v>
      </c>
      <c r="I27" t="s">
        <v>782</v>
      </c>
      <c r="J27" t="s">
        <v>773</v>
      </c>
      <c r="K27" t="s">
        <v>709</v>
      </c>
      <c r="L27" t="s">
        <v>668</v>
      </c>
      <c r="N27">
        <v>13.21</v>
      </c>
      <c r="AA27">
        <v>124</v>
      </c>
      <c r="AB27">
        <v>638</v>
      </c>
      <c r="AC27">
        <v>2222</v>
      </c>
      <c r="AD27">
        <v>51362</v>
      </c>
      <c r="AE27">
        <v>553</v>
      </c>
      <c r="AF27">
        <v>0.28000000000000003</v>
      </c>
      <c r="AG27">
        <v>1.49</v>
      </c>
      <c r="AH27">
        <v>8.51</v>
      </c>
      <c r="AI27">
        <v>0.12</v>
      </c>
      <c r="AJ27">
        <v>3.84</v>
      </c>
      <c r="AK27">
        <v>1.81</v>
      </c>
      <c r="AL27">
        <v>0.09</v>
      </c>
      <c r="AM27">
        <v>100</v>
      </c>
      <c r="AN27">
        <v>-0.89</v>
      </c>
      <c r="AO27">
        <v>0.09</v>
      </c>
      <c r="AP27">
        <v>1.1200000000000001</v>
      </c>
    </row>
    <row r="28" spans="1:42" x14ac:dyDescent="0.25">
      <c r="A28" t="s">
        <v>309</v>
      </c>
      <c r="D28" t="s">
        <v>22</v>
      </c>
      <c r="F28" t="s">
        <v>805</v>
      </c>
      <c r="G28">
        <v>-121.7641</v>
      </c>
      <c r="H28">
        <v>37.2881</v>
      </c>
      <c r="I28" t="s">
        <v>782</v>
      </c>
      <c r="J28" t="s">
        <v>773</v>
      </c>
      <c r="K28" t="s">
        <v>709</v>
      </c>
      <c r="L28" t="s">
        <v>668</v>
      </c>
      <c r="N28">
        <v>13.04</v>
      </c>
      <c r="AA28">
        <v>132</v>
      </c>
      <c r="AB28">
        <v>630</v>
      </c>
      <c r="AC28">
        <v>2222</v>
      </c>
      <c r="AD28">
        <v>51362</v>
      </c>
      <c r="AE28">
        <v>558</v>
      </c>
      <c r="AF28">
        <v>0.26</v>
      </c>
      <c r="AG28">
        <v>1.48</v>
      </c>
      <c r="AH28">
        <v>8.31</v>
      </c>
      <c r="AI28">
        <v>0.12</v>
      </c>
      <c r="AJ28">
        <v>3.91</v>
      </c>
      <c r="AK28">
        <v>1.88</v>
      </c>
      <c r="AL28">
        <v>0.09</v>
      </c>
      <c r="AM28">
        <v>100</v>
      </c>
      <c r="AN28">
        <v>-0.89</v>
      </c>
      <c r="AO28">
        <v>0.09</v>
      </c>
      <c r="AP28">
        <v>1.1200000000000001</v>
      </c>
    </row>
    <row r="29" spans="1:42" x14ac:dyDescent="0.25">
      <c r="A29" t="s">
        <v>310</v>
      </c>
      <c r="D29" t="s">
        <v>22</v>
      </c>
      <c r="F29" t="s">
        <v>805</v>
      </c>
      <c r="G29">
        <v>-121.75320000000001</v>
      </c>
      <c r="H29">
        <v>37.279299999999999</v>
      </c>
      <c r="I29" t="s">
        <v>782</v>
      </c>
      <c r="J29" t="s">
        <v>773</v>
      </c>
      <c r="K29" t="s">
        <v>709</v>
      </c>
      <c r="L29" t="s">
        <v>668</v>
      </c>
      <c r="N29">
        <v>11.05</v>
      </c>
      <c r="AA29">
        <v>163</v>
      </c>
      <c r="AB29">
        <v>599</v>
      </c>
      <c r="AC29">
        <v>2222</v>
      </c>
      <c r="AD29">
        <v>51362</v>
      </c>
      <c r="AE29">
        <v>564</v>
      </c>
      <c r="AF29">
        <v>0.26</v>
      </c>
      <c r="AG29">
        <v>1.49</v>
      </c>
      <c r="AH29">
        <v>10.119999999999999</v>
      </c>
      <c r="AI29">
        <v>0.12</v>
      </c>
      <c r="AJ29">
        <v>3.93</v>
      </c>
      <c r="AK29">
        <v>2.02</v>
      </c>
      <c r="AL29">
        <v>0.09</v>
      </c>
      <c r="AM29">
        <v>100</v>
      </c>
      <c r="AN29">
        <v>-1.05</v>
      </c>
      <c r="AO29">
        <v>0.06</v>
      </c>
      <c r="AP29">
        <v>1.04</v>
      </c>
    </row>
    <row r="30" spans="1:42" x14ac:dyDescent="0.25">
      <c r="A30" t="s">
        <v>311</v>
      </c>
      <c r="D30" t="s">
        <v>22</v>
      </c>
      <c r="F30" t="s">
        <v>805</v>
      </c>
      <c r="G30">
        <v>-121.74890000000001</v>
      </c>
      <c r="H30">
        <v>37.277200000000001</v>
      </c>
      <c r="I30" t="s">
        <v>782</v>
      </c>
      <c r="J30" t="s">
        <v>773</v>
      </c>
      <c r="K30" t="s">
        <v>709</v>
      </c>
      <c r="L30" t="s">
        <v>668</v>
      </c>
      <c r="N30">
        <v>10.69</v>
      </c>
      <c r="AA30">
        <v>173</v>
      </c>
      <c r="AB30">
        <v>589</v>
      </c>
      <c r="AC30">
        <v>2222</v>
      </c>
      <c r="AD30">
        <v>51362</v>
      </c>
      <c r="AE30">
        <v>564</v>
      </c>
      <c r="AF30">
        <v>0.27</v>
      </c>
      <c r="AG30">
        <v>1.49</v>
      </c>
      <c r="AH30">
        <v>10.07</v>
      </c>
      <c r="AI30">
        <v>0.12</v>
      </c>
      <c r="AJ30">
        <v>3.97</v>
      </c>
      <c r="AK30">
        <v>1.79</v>
      </c>
      <c r="AL30">
        <v>0.09</v>
      </c>
      <c r="AM30">
        <v>100</v>
      </c>
      <c r="AN30">
        <v>-1.05</v>
      </c>
      <c r="AO30">
        <v>0.06</v>
      </c>
      <c r="AP30">
        <v>1.03</v>
      </c>
    </row>
    <row r="31" spans="1:42" x14ac:dyDescent="0.25">
      <c r="A31" t="s">
        <v>312</v>
      </c>
      <c r="F31" t="s">
        <v>805</v>
      </c>
      <c r="G31">
        <v>-121.86709999999999</v>
      </c>
      <c r="H31">
        <v>37.335799999999999</v>
      </c>
      <c r="I31" t="s">
        <v>782</v>
      </c>
      <c r="J31" t="s">
        <v>669</v>
      </c>
      <c r="K31" t="s">
        <v>669</v>
      </c>
      <c r="L31" t="s">
        <v>668</v>
      </c>
      <c r="N31">
        <v>639.74</v>
      </c>
      <c r="AA31">
        <v>25</v>
      </c>
      <c r="AB31">
        <v>1086</v>
      </c>
      <c r="AC31">
        <v>2180</v>
      </c>
      <c r="AD31">
        <v>38276</v>
      </c>
      <c r="AE31">
        <v>534</v>
      </c>
      <c r="AF31">
        <v>0.28000000000000003</v>
      </c>
      <c r="AG31">
        <v>1.51</v>
      </c>
      <c r="AH31">
        <v>6.32</v>
      </c>
      <c r="AI31">
        <v>0.1</v>
      </c>
      <c r="AJ31">
        <v>6.79</v>
      </c>
      <c r="AK31">
        <v>2.65</v>
      </c>
      <c r="AL31">
        <v>0.37</v>
      </c>
      <c r="AM31">
        <v>96</v>
      </c>
      <c r="AN31">
        <v>-0.39</v>
      </c>
      <c r="AO31">
        <v>0.14000000000000001</v>
      </c>
      <c r="AP31">
        <v>2.81</v>
      </c>
    </row>
    <row r="32" spans="1:42" x14ac:dyDescent="0.25">
      <c r="A32" t="s">
        <v>313</v>
      </c>
      <c r="F32" t="s">
        <v>805</v>
      </c>
      <c r="G32">
        <v>-121.85980000000001</v>
      </c>
      <c r="H32">
        <v>37.324399999999997</v>
      </c>
      <c r="I32" t="s">
        <v>782</v>
      </c>
      <c r="J32" t="s">
        <v>669</v>
      </c>
      <c r="K32" t="s">
        <v>669</v>
      </c>
      <c r="L32" t="s">
        <v>668</v>
      </c>
      <c r="N32">
        <v>636.49</v>
      </c>
      <c r="AA32">
        <v>27</v>
      </c>
      <c r="AB32">
        <v>1084</v>
      </c>
      <c r="AC32">
        <v>2180</v>
      </c>
      <c r="AD32">
        <v>38276</v>
      </c>
      <c r="AE32">
        <v>536</v>
      </c>
      <c r="AF32">
        <v>0.28000000000000003</v>
      </c>
      <c r="AG32">
        <v>1.51</v>
      </c>
      <c r="AH32">
        <v>6.35</v>
      </c>
      <c r="AI32">
        <v>0.1</v>
      </c>
      <c r="AJ32">
        <v>6.82</v>
      </c>
      <c r="AK32">
        <v>2.66</v>
      </c>
      <c r="AL32">
        <v>0.37</v>
      </c>
      <c r="AM32">
        <v>96</v>
      </c>
      <c r="AN32">
        <v>-0.41</v>
      </c>
      <c r="AO32">
        <v>0.13</v>
      </c>
      <c r="AP32">
        <v>2.8</v>
      </c>
    </row>
    <row r="33" spans="1:42" x14ac:dyDescent="0.25">
      <c r="A33" t="s">
        <v>314</v>
      </c>
      <c r="F33" t="s">
        <v>805</v>
      </c>
      <c r="G33">
        <v>-121.8441</v>
      </c>
      <c r="H33">
        <v>37.311599999999999</v>
      </c>
      <c r="I33" t="s">
        <v>782</v>
      </c>
      <c r="J33" t="s">
        <v>669</v>
      </c>
      <c r="K33" t="s">
        <v>669</v>
      </c>
      <c r="L33" t="s">
        <v>668</v>
      </c>
      <c r="N33">
        <v>626.84</v>
      </c>
      <c r="AA33">
        <v>34</v>
      </c>
      <c r="AB33">
        <v>1077</v>
      </c>
      <c r="AC33">
        <v>2205</v>
      </c>
      <c r="AD33">
        <v>40024</v>
      </c>
      <c r="AE33">
        <v>536</v>
      </c>
      <c r="AF33">
        <v>0.28000000000000003</v>
      </c>
      <c r="AG33">
        <v>1.51</v>
      </c>
      <c r="AH33">
        <v>6.44</v>
      </c>
      <c r="AI33">
        <v>0.1</v>
      </c>
      <c r="AJ33">
        <v>6.91</v>
      </c>
      <c r="AK33">
        <v>2.71</v>
      </c>
      <c r="AL33">
        <v>0.37</v>
      </c>
      <c r="AM33">
        <v>98</v>
      </c>
      <c r="AN33">
        <v>-0.45</v>
      </c>
      <c r="AO33">
        <v>0.12</v>
      </c>
      <c r="AP33">
        <v>2.8</v>
      </c>
    </row>
    <row r="34" spans="1:42" x14ac:dyDescent="0.25">
      <c r="A34" t="s">
        <v>315</v>
      </c>
      <c r="F34" t="s">
        <v>805</v>
      </c>
      <c r="G34">
        <v>-121.818</v>
      </c>
      <c r="H34">
        <v>37.29</v>
      </c>
      <c r="I34" t="s">
        <v>782</v>
      </c>
      <c r="J34" t="s">
        <v>669</v>
      </c>
      <c r="K34" t="s">
        <v>669</v>
      </c>
      <c r="L34" t="s">
        <v>668</v>
      </c>
      <c r="N34">
        <v>604.73</v>
      </c>
      <c r="AA34">
        <v>46</v>
      </c>
      <c r="AB34">
        <v>1064</v>
      </c>
      <c r="AC34">
        <v>2205</v>
      </c>
      <c r="AD34">
        <v>40024</v>
      </c>
      <c r="AE34">
        <v>540</v>
      </c>
      <c r="AF34">
        <v>0.28000000000000003</v>
      </c>
      <c r="AG34">
        <v>1.51</v>
      </c>
      <c r="AH34">
        <v>6.31</v>
      </c>
      <c r="AI34">
        <v>0.1</v>
      </c>
      <c r="AJ34">
        <v>7.14</v>
      </c>
      <c r="AK34">
        <v>2.77</v>
      </c>
      <c r="AL34">
        <v>0.38</v>
      </c>
      <c r="AM34">
        <v>100</v>
      </c>
      <c r="AN34">
        <v>-0.49</v>
      </c>
      <c r="AO34">
        <v>0.11</v>
      </c>
      <c r="AP34">
        <v>2.78</v>
      </c>
    </row>
    <row r="35" spans="1:42" x14ac:dyDescent="0.25">
      <c r="A35" t="s">
        <v>316</v>
      </c>
      <c r="D35" t="s">
        <v>287</v>
      </c>
      <c r="F35" t="s">
        <v>805</v>
      </c>
      <c r="G35">
        <v>-121.7945</v>
      </c>
      <c r="H35">
        <v>37.265000000000001</v>
      </c>
      <c r="I35" t="s">
        <v>782</v>
      </c>
      <c r="J35" t="s">
        <v>669</v>
      </c>
      <c r="K35" t="s">
        <v>669</v>
      </c>
      <c r="L35" t="s">
        <v>668</v>
      </c>
      <c r="N35">
        <v>590.09</v>
      </c>
      <c r="AA35">
        <v>60</v>
      </c>
      <c r="AB35">
        <v>1051</v>
      </c>
      <c r="AC35">
        <v>2236</v>
      </c>
      <c r="AD35">
        <v>44677</v>
      </c>
      <c r="AE35">
        <v>543</v>
      </c>
      <c r="AF35">
        <v>0.28000000000000003</v>
      </c>
      <c r="AG35">
        <v>1.52</v>
      </c>
      <c r="AH35">
        <v>5.99</v>
      </c>
      <c r="AI35">
        <v>0.1</v>
      </c>
      <c r="AJ35">
        <v>7.36</v>
      </c>
      <c r="AK35">
        <v>2.85</v>
      </c>
      <c r="AL35">
        <v>0.4</v>
      </c>
      <c r="AM35">
        <v>100</v>
      </c>
      <c r="AN35">
        <v>-0.51</v>
      </c>
      <c r="AO35">
        <v>0.1</v>
      </c>
      <c r="AP35">
        <v>2.77</v>
      </c>
    </row>
    <row r="36" spans="1:42" x14ac:dyDescent="0.25">
      <c r="A36" t="s">
        <v>317</v>
      </c>
      <c r="F36" t="s">
        <v>805</v>
      </c>
      <c r="G36">
        <v>-121.7474</v>
      </c>
      <c r="H36">
        <v>37.224299999999999</v>
      </c>
      <c r="I36" t="s">
        <v>782</v>
      </c>
      <c r="J36" t="s">
        <v>773</v>
      </c>
      <c r="K36" t="s">
        <v>828</v>
      </c>
      <c r="L36" t="s">
        <v>668</v>
      </c>
      <c r="N36">
        <v>575.53</v>
      </c>
      <c r="AA36">
        <v>73</v>
      </c>
      <c r="AB36">
        <v>1038</v>
      </c>
      <c r="AC36">
        <v>2272</v>
      </c>
      <c r="AD36">
        <v>50622</v>
      </c>
      <c r="AE36">
        <v>543</v>
      </c>
      <c r="AF36">
        <v>0.28000000000000003</v>
      </c>
      <c r="AG36">
        <v>1.52</v>
      </c>
      <c r="AH36">
        <v>5.91</v>
      </c>
      <c r="AI36">
        <v>0.1</v>
      </c>
      <c r="AJ36">
        <v>7.46</v>
      </c>
      <c r="AK36">
        <v>2.86</v>
      </c>
      <c r="AL36">
        <v>0.4</v>
      </c>
      <c r="AM36">
        <v>100</v>
      </c>
      <c r="AN36">
        <v>-0.54</v>
      </c>
      <c r="AO36">
        <v>0.1</v>
      </c>
      <c r="AP36">
        <v>2.76</v>
      </c>
    </row>
    <row r="37" spans="1:42" x14ac:dyDescent="0.25">
      <c r="A37" t="s">
        <v>318</v>
      </c>
      <c r="D37" t="s">
        <v>287</v>
      </c>
      <c r="F37" t="s">
        <v>805</v>
      </c>
      <c r="G37">
        <v>-121.68519999999999</v>
      </c>
      <c r="H37">
        <v>37.177</v>
      </c>
      <c r="I37" t="s">
        <v>782</v>
      </c>
      <c r="J37" t="s">
        <v>669</v>
      </c>
      <c r="K37" t="s">
        <v>669</v>
      </c>
      <c r="L37" t="s">
        <v>668</v>
      </c>
      <c r="N37">
        <v>509.8</v>
      </c>
      <c r="AA37">
        <v>102</v>
      </c>
      <c r="AB37">
        <v>1009</v>
      </c>
      <c r="AC37">
        <v>2301</v>
      </c>
      <c r="AD37">
        <v>51994</v>
      </c>
      <c r="AE37">
        <v>551</v>
      </c>
      <c r="AF37">
        <v>0.28000000000000003</v>
      </c>
      <c r="AG37">
        <v>1.52</v>
      </c>
      <c r="AH37">
        <v>5.4</v>
      </c>
      <c r="AI37">
        <v>0.1</v>
      </c>
      <c r="AJ37">
        <v>8.3699999999999992</v>
      </c>
      <c r="AK37">
        <v>3.11</v>
      </c>
      <c r="AL37">
        <v>0.45</v>
      </c>
      <c r="AM37">
        <v>100</v>
      </c>
      <c r="AN37">
        <v>-0.71</v>
      </c>
      <c r="AO37">
        <v>0.05</v>
      </c>
      <c r="AP37">
        <v>2.71</v>
      </c>
    </row>
    <row r="38" spans="1:42" x14ac:dyDescent="0.25">
      <c r="A38" t="s">
        <v>319</v>
      </c>
      <c r="F38" t="s">
        <v>805</v>
      </c>
      <c r="G38">
        <v>-121.66070000000001</v>
      </c>
      <c r="H38">
        <v>37.167700000000004</v>
      </c>
      <c r="I38" t="s">
        <v>782</v>
      </c>
      <c r="J38" t="s">
        <v>669</v>
      </c>
      <c r="K38" t="s">
        <v>669</v>
      </c>
      <c r="L38" t="s">
        <v>668</v>
      </c>
      <c r="N38">
        <v>507.7</v>
      </c>
      <c r="AA38">
        <v>111</v>
      </c>
      <c r="AB38">
        <v>1000</v>
      </c>
      <c r="AC38">
        <v>2301</v>
      </c>
      <c r="AD38">
        <v>51994</v>
      </c>
      <c r="AE38">
        <v>550</v>
      </c>
      <c r="AF38">
        <v>0.28000000000000003</v>
      </c>
      <c r="AG38">
        <v>1.52</v>
      </c>
      <c r="AH38">
        <v>5.44</v>
      </c>
      <c r="AI38">
        <v>0.1</v>
      </c>
      <c r="AJ38">
        <v>8.32</v>
      </c>
      <c r="AK38">
        <v>3.07</v>
      </c>
      <c r="AL38">
        <v>0.45</v>
      </c>
      <c r="AM38">
        <v>100</v>
      </c>
      <c r="AN38">
        <v>-0.72</v>
      </c>
      <c r="AO38">
        <v>0.05</v>
      </c>
      <c r="AP38">
        <v>2.71</v>
      </c>
    </row>
    <row r="39" spans="1:42" x14ac:dyDescent="0.25">
      <c r="A39" t="s">
        <v>320</v>
      </c>
      <c r="D39" t="s">
        <v>287</v>
      </c>
      <c r="F39" t="s">
        <v>805</v>
      </c>
      <c r="G39">
        <v>-121.6448</v>
      </c>
      <c r="H39">
        <v>37.1648</v>
      </c>
      <c r="I39" t="s">
        <v>782</v>
      </c>
      <c r="J39" t="s">
        <v>669</v>
      </c>
      <c r="K39" t="s">
        <v>669</v>
      </c>
      <c r="L39" t="s">
        <v>668</v>
      </c>
      <c r="N39">
        <v>506.15</v>
      </c>
      <c r="AA39">
        <v>119</v>
      </c>
      <c r="AB39">
        <v>992</v>
      </c>
      <c r="AC39">
        <v>2252</v>
      </c>
      <c r="AD39">
        <v>56109</v>
      </c>
      <c r="AE39">
        <v>551</v>
      </c>
      <c r="AF39">
        <v>0.28000000000000003</v>
      </c>
      <c r="AG39">
        <v>1.52</v>
      </c>
      <c r="AH39">
        <v>5.38</v>
      </c>
      <c r="AI39">
        <v>0.1</v>
      </c>
      <c r="AJ39">
        <v>8.43</v>
      </c>
      <c r="AK39">
        <v>3.13</v>
      </c>
      <c r="AL39">
        <v>0.46</v>
      </c>
      <c r="AM39">
        <v>100</v>
      </c>
      <c r="AN39">
        <v>-0.73</v>
      </c>
      <c r="AO39">
        <v>0.04</v>
      </c>
      <c r="AP39">
        <v>2.7</v>
      </c>
    </row>
    <row r="40" spans="1:42" x14ac:dyDescent="0.25">
      <c r="A40" t="s">
        <v>329</v>
      </c>
      <c r="F40" t="s">
        <v>805</v>
      </c>
      <c r="G40">
        <v>-121.9371</v>
      </c>
      <c r="H40">
        <v>37.378900000000002</v>
      </c>
      <c r="I40" t="s">
        <v>791</v>
      </c>
      <c r="J40" t="s">
        <v>684</v>
      </c>
      <c r="K40" t="s">
        <v>684</v>
      </c>
      <c r="L40" t="s">
        <v>668</v>
      </c>
      <c r="N40">
        <v>419.05</v>
      </c>
      <c r="AA40">
        <v>8</v>
      </c>
      <c r="AB40">
        <v>1148</v>
      </c>
      <c r="AC40">
        <v>2159</v>
      </c>
      <c r="AD40">
        <v>37685</v>
      </c>
      <c r="AE40">
        <v>660</v>
      </c>
      <c r="AF40">
        <v>0.3</v>
      </c>
      <c r="AG40">
        <v>1.49</v>
      </c>
      <c r="AH40">
        <v>3.81</v>
      </c>
      <c r="AI40">
        <v>0.13</v>
      </c>
      <c r="AJ40">
        <v>4.8099999999999996</v>
      </c>
      <c r="AK40">
        <v>2.12</v>
      </c>
      <c r="AL40">
        <v>0.24</v>
      </c>
      <c r="AM40">
        <v>69</v>
      </c>
      <c r="AN40">
        <v>0.49</v>
      </c>
      <c r="AO40">
        <v>0.37</v>
      </c>
      <c r="AP40">
        <v>2.62</v>
      </c>
    </row>
    <row r="41" spans="1:42" x14ac:dyDescent="0.25">
      <c r="A41" t="s">
        <v>330</v>
      </c>
      <c r="F41" t="s">
        <v>805</v>
      </c>
      <c r="G41">
        <v>-121.9109</v>
      </c>
      <c r="H41">
        <v>37.352200000000003</v>
      </c>
      <c r="I41" t="s">
        <v>791</v>
      </c>
      <c r="J41" t="s">
        <v>684</v>
      </c>
      <c r="K41" t="s">
        <v>684</v>
      </c>
      <c r="L41" t="s">
        <v>668</v>
      </c>
      <c r="N41">
        <v>397.41</v>
      </c>
      <c r="AA41">
        <v>15</v>
      </c>
      <c r="AB41">
        <v>1140</v>
      </c>
      <c r="AC41">
        <v>2179</v>
      </c>
      <c r="AD41">
        <v>37923</v>
      </c>
      <c r="AE41">
        <v>662</v>
      </c>
      <c r="AF41">
        <v>0.3</v>
      </c>
      <c r="AG41">
        <v>1.49</v>
      </c>
      <c r="AH41">
        <v>3.99</v>
      </c>
      <c r="AI41">
        <v>0.13</v>
      </c>
      <c r="AJ41">
        <v>4.93</v>
      </c>
      <c r="AK41">
        <v>2.2200000000000002</v>
      </c>
      <c r="AL41">
        <v>0.24</v>
      </c>
      <c r="AM41">
        <v>73</v>
      </c>
      <c r="AN41">
        <v>0.41</v>
      </c>
      <c r="AO41">
        <v>0.34</v>
      </c>
      <c r="AP41">
        <v>2.6</v>
      </c>
    </row>
    <row r="42" spans="1:42" x14ac:dyDescent="0.25">
      <c r="A42" t="s">
        <v>331</v>
      </c>
      <c r="F42" t="s">
        <v>805</v>
      </c>
      <c r="G42">
        <v>-121.90130000000001</v>
      </c>
      <c r="H42">
        <v>37.337299999999999</v>
      </c>
      <c r="I42" t="s">
        <v>791</v>
      </c>
      <c r="J42" t="s">
        <v>684</v>
      </c>
      <c r="K42" t="s">
        <v>684</v>
      </c>
      <c r="L42" t="s">
        <v>668</v>
      </c>
      <c r="N42">
        <v>387.19</v>
      </c>
      <c r="AA42">
        <v>22</v>
      </c>
      <c r="AB42">
        <v>1134</v>
      </c>
      <c r="AC42">
        <v>2179</v>
      </c>
      <c r="AD42">
        <v>37923</v>
      </c>
      <c r="AE42">
        <v>692</v>
      </c>
      <c r="AF42">
        <v>0.3</v>
      </c>
      <c r="AG42">
        <v>1.49</v>
      </c>
      <c r="AH42">
        <v>4.08</v>
      </c>
      <c r="AI42">
        <v>0.13</v>
      </c>
      <c r="AJ42">
        <v>5.0599999999999996</v>
      </c>
      <c r="AK42">
        <v>2.25</v>
      </c>
      <c r="AL42">
        <v>0.25</v>
      </c>
      <c r="AM42">
        <v>75</v>
      </c>
      <c r="AN42">
        <v>0.36</v>
      </c>
      <c r="AO42">
        <v>0.33</v>
      </c>
      <c r="AP42">
        <v>2.59</v>
      </c>
    </row>
    <row r="43" spans="1:42" x14ac:dyDescent="0.25">
      <c r="A43" t="s">
        <v>332</v>
      </c>
      <c r="F43" t="s">
        <v>805</v>
      </c>
      <c r="G43">
        <v>-121.9027</v>
      </c>
      <c r="H43">
        <v>37.316200000000002</v>
      </c>
      <c r="I43" t="s">
        <v>791</v>
      </c>
      <c r="J43" t="s">
        <v>685</v>
      </c>
      <c r="K43" t="s">
        <v>685</v>
      </c>
      <c r="L43" t="s">
        <v>668</v>
      </c>
      <c r="N43">
        <v>139.71</v>
      </c>
      <c r="AA43">
        <v>33</v>
      </c>
      <c r="AB43">
        <v>1120</v>
      </c>
      <c r="AC43">
        <v>2179</v>
      </c>
      <c r="AD43">
        <v>37923</v>
      </c>
      <c r="AE43">
        <v>817</v>
      </c>
      <c r="AF43">
        <v>0.27</v>
      </c>
      <c r="AG43">
        <v>1.49</v>
      </c>
      <c r="AH43">
        <v>4.8</v>
      </c>
      <c r="AI43">
        <v>0.12</v>
      </c>
      <c r="AJ43">
        <v>6.03</v>
      </c>
      <c r="AK43">
        <v>2.91</v>
      </c>
      <c r="AL43">
        <v>0.28999999999999998</v>
      </c>
      <c r="AM43">
        <v>77</v>
      </c>
      <c r="AN43">
        <v>-0.1</v>
      </c>
      <c r="AO43">
        <v>0.21</v>
      </c>
      <c r="AP43">
        <v>2.15</v>
      </c>
    </row>
    <row r="44" spans="1:42" x14ac:dyDescent="0.25">
      <c r="A44" t="s">
        <v>333</v>
      </c>
      <c r="F44" t="s">
        <v>805</v>
      </c>
      <c r="G44">
        <v>-121.935</v>
      </c>
      <c r="H44">
        <v>37.290900000000001</v>
      </c>
      <c r="I44" t="s">
        <v>791</v>
      </c>
      <c r="J44" t="s">
        <v>685</v>
      </c>
      <c r="K44" t="s">
        <v>685</v>
      </c>
      <c r="L44" t="s">
        <v>668</v>
      </c>
      <c r="N44">
        <v>126.04</v>
      </c>
      <c r="AA44">
        <v>49</v>
      </c>
      <c r="AB44">
        <v>1104</v>
      </c>
      <c r="AC44">
        <v>2199</v>
      </c>
      <c r="AD44">
        <v>41223</v>
      </c>
      <c r="AE44">
        <v>865</v>
      </c>
      <c r="AF44">
        <v>0.26</v>
      </c>
      <c r="AG44">
        <v>1.49</v>
      </c>
      <c r="AH44">
        <v>5.23</v>
      </c>
      <c r="AI44">
        <v>0.12</v>
      </c>
      <c r="AJ44">
        <v>6.53</v>
      </c>
      <c r="AK44">
        <v>3.16</v>
      </c>
      <c r="AL44">
        <v>0.31</v>
      </c>
      <c r="AM44">
        <v>86</v>
      </c>
      <c r="AN44">
        <v>-0.35</v>
      </c>
      <c r="AO44">
        <v>0.14000000000000001</v>
      </c>
      <c r="AP44">
        <v>2.1</v>
      </c>
    </row>
    <row r="45" spans="1:42" x14ac:dyDescent="0.25">
      <c r="A45" t="s">
        <v>334</v>
      </c>
      <c r="F45" t="s">
        <v>805</v>
      </c>
      <c r="G45">
        <v>-121.96339999999999</v>
      </c>
      <c r="H45">
        <v>37.253100000000003</v>
      </c>
      <c r="I45" t="s">
        <v>791</v>
      </c>
      <c r="J45" t="s">
        <v>685</v>
      </c>
      <c r="K45" t="s">
        <v>685</v>
      </c>
      <c r="L45" t="s">
        <v>668</v>
      </c>
      <c r="N45">
        <v>115.49</v>
      </c>
      <c r="AA45">
        <v>81</v>
      </c>
      <c r="AB45">
        <v>1072</v>
      </c>
      <c r="AC45">
        <v>2212</v>
      </c>
      <c r="AD45">
        <v>44561</v>
      </c>
      <c r="AE45">
        <v>902</v>
      </c>
      <c r="AF45">
        <v>0.26</v>
      </c>
      <c r="AG45">
        <v>1.5</v>
      </c>
      <c r="AH45">
        <v>5.64</v>
      </c>
      <c r="AI45">
        <v>0.12</v>
      </c>
      <c r="AJ45">
        <v>7.04</v>
      </c>
      <c r="AK45">
        <v>3.39</v>
      </c>
      <c r="AL45">
        <v>0.33</v>
      </c>
      <c r="AM45">
        <v>94</v>
      </c>
      <c r="AN45">
        <v>-0.57999999999999996</v>
      </c>
      <c r="AO45">
        <v>0.08</v>
      </c>
      <c r="AP45">
        <v>2.06</v>
      </c>
    </row>
    <row r="46" spans="1:42" x14ac:dyDescent="0.25">
      <c r="A46" t="s">
        <v>335</v>
      </c>
      <c r="F46" t="s">
        <v>805</v>
      </c>
      <c r="G46">
        <v>-121.9821</v>
      </c>
      <c r="H46">
        <v>37.220799999999997</v>
      </c>
      <c r="I46" t="s">
        <v>791</v>
      </c>
      <c r="J46" t="s">
        <v>685</v>
      </c>
      <c r="K46" t="s">
        <v>685</v>
      </c>
      <c r="L46" t="s">
        <v>668</v>
      </c>
      <c r="N46">
        <v>102.36</v>
      </c>
      <c r="AA46">
        <v>111</v>
      </c>
      <c r="AB46">
        <v>1042</v>
      </c>
      <c r="AC46">
        <v>2129</v>
      </c>
      <c r="AD46">
        <v>76167</v>
      </c>
      <c r="AE46">
        <v>952</v>
      </c>
      <c r="AF46">
        <v>0.25</v>
      </c>
      <c r="AG46">
        <v>1.5</v>
      </c>
      <c r="AH46">
        <v>6.07</v>
      </c>
      <c r="AI46">
        <v>0.12</v>
      </c>
      <c r="AJ46">
        <v>7.48</v>
      </c>
      <c r="AK46">
        <v>3.55</v>
      </c>
      <c r="AL46">
        <v>0.36</v>
      </c>
      <c r="AM46">
        <v>100</v>
      </c>
      <c r="AN46">
        <v>-0.69</v>
      </c>
      <c r="AO46">
        <v>0.05</v>
      </c>
      <c r="AP46">
        <v>2.0099999999999998</v>
      </c>
    </row>
    <row r="47" spans="1:42" x14ac:dyDescent="0.25">
      <c r="A47" t="s">
        <v>336</v>
      </c>
      <c r="F47" t="s">
        <v>805</v>
      </c>
      <c r="G47">
        <v>-121.9599</v>
      </c>
      <c r="H47">
        <v>37.151499999999999</v>
      </c>
      <c r="I47" t="s">
        <v>791</v>
      </c>
      <c r="J47" t="s">
        <v>685</v>
      </c>
      <c r="K47" t="s">
        <v>685</v>
      </c>
      <c r="L47" t="s">
        <v>668</v>
      </c>
      <c r="N47">
        <v>35.86</v>
      </c>
      <c r="AA47">
        <v>243</v>
      </c>
      <c r="AB47">
        <v>913</v>
      </c>
      <c r="AC47">
        <v>2098</v>
      </c>
      <c r="AD47">
        <v>103444</v>
      </c>
      <c r="AE47">
        <v>1071</v>
      </c>
      <c r="AF47">
        <v>0.27</v>
      </c>
      <c r="AG47">
        <v>1.52</v>
      </c>
      <c r="AH47">
        <v>9.7799999999999994</v>
      </c>
      <c r="AI47">
        <v>0.11</v>
      </c>
      <c r="AJ47">
        <v>9.8699999999999992</v>
      </c>
      <c r="AK47">
        <v>3.46</v>
      </c>
      <c r="AL47">
        <v>0.71</v>
      </c>
      <c r="AM47">
        <v>100</v>
      </c>
      <c r="AN47">
        <v>-0.82</v>
      </c>
      <c r="AO47">
        <v>0.04</v>
      </c>
      <c r="AP47">
        <v>1.55</v>
      </c>
    </row>
    <row r="48" spans="1:42" x14ac:dyDescent="0.25">
      <c r="A48" t="s">
        <v>337</v>
      </c>
      <c r="F48" t="s">
        <v>805</v>
      </c>
      <c r="G48">
        <v>-121.8897</v>
      </c>
      <c r="H48">
        <v>37.321599999999997</v>
      </c>
      <c r="I48" t="s">
        <v>791</v>
      </c>
      <c r="J48" t="s">
        <v>684</v>
      </c>
      <c r="K48" t="s">
        <v>684</v>
      </c>
      <c r="L48" t="s">
        <v>668</v>
      </c>
      <c r="N48">
        <v>241.83</v>
      </c>
      <c r="AA48">
        <v>28</v>
      </c>
      <c r="AB48">
        <v>1127</v>
      </c>
      <c r="AC48">
        <v>2180</v>
      </c>
      <c r="AD48">
        <v>38276</v>
      </c>
      <c r="AE48">
        <v>605</v>
      </c>
      <c r="AF48">
        <v>0.31</v>
      </c>
      <c r="AG48">
        <v>1.49</v>
      </c>
      <c r="AH48">
        <v>3.72</v>
      </c>
      <c r="AI48">
        <v>0.13</v>
      </c>
      <c r="AJ48">
        <v>4.53</v>
      </c>
      <c r="AK48">
        <v>1.9</v>
      </c>
      <c r="AL48">
        <v>0.23</v>
      </c>
      <c r="AM48">
        <v>75</v>
      </c>
      <c r="AN48">
        <v>0.59</v>
      </c>
      <c r="AO48">
        <v>0.38</v>
      </c>
      <c r="AP48">
        <v>2.38</v>
      </c>
    </row>
    <row r="49" spans="1:42" x14ac:dyDescent="0.25">
      <c r="A49" t="s">
        <v>338</v>
      </c>
      <c r="F49" t="s">
        <v>805</v>
      </c>
      <c r="G49">
        <v>-121.88039999999999</v>
      </c>
      <c r="H49">
        <v>37.300600000000003</v>
      </c>
      <c r="I49" t="s">
        <v>791</v>
      </c>
      <c r="J49" t="s">
        <v>684</v>
      </c>
      <c r="K49" t="s">
        <v>684</v>
      </c>
      <c r="L49" t="s">
        <v>668</v>
      </c>
      <c r="N49">
        <v>232.15</v>
      </c>
      <c r="AA49">
        <v>35</v>
      </c>
      <c r="AB49">
        <v>1120</v>
      </c>
      <c r="AC49">
        <v>2200</v>
      </c>
      <c r="AD49">
        <v>39973</v>
      </c>
      <c r="AE49">
        <v>613</v>
      </c>
      <c r="AF49">
        <v>0.31</v>
      </c>
      <c r="AG49">
        <v>1.49</v>
      </c>
      <c r="AH49">
        <v>3.8</v>
      </c>
      <c r="AI49">
        <v>0.13</v>
      </c>
      <c r="AJ49">
        <v>4.66</v>
      </c>
      <c r="AK49">
        <v>1.95</v>
      </c>
      <c r="AL49">
        <v>0.23</v>
      </c>
      <c r="AM49">
        <v>78</v>
      </c>
      <c r="AN49">
        <v>0.53</v>
      </c>
      <c r="AO49">
        <v>0.37</v>
      </c>
      <c r="AP49">
        <v>2.37</v>
      </c>
    </row>
    <row r="50" spans="1:42" x14ac:dyDescent="0.25">
      <c r="A50" t="s">
        <v>339</v>
      </c>
      <c r="F50" t="s">
        <v>805</v>
      </c>
      <c r="G50">
        <v>-121.8419</v>
      </c>
      <c r="H50">
        <v>37.249899999999997</v>
      </c>
      <c r="I50" t="s">
        <v>791</v>
      </c>
      <c r="J50" t="s">
        <v>684</v>
      </c>
      <c r="K50" t="s">
        <v>689</v>
      </c>
      <c r="L50" t="s">
        <v>668</v>
      </c>
      <c r="N50">
        <v>25.96</v>
      </c>
      <c r="AA50">
        <v>48</v>
      </c>
      <c r="AB50">
        <v>304</v>
      </c>
      <c r="AC50">
        <v>2224</v>
      </c>
      <c r="AD50">
        <v>43789</v>
      </c>
      <c r="AE50">
        <v>488</v>
      </c>
      <c r="AF50">
        <v>0.31</v>
      </c>
      <c r="AG50">
        <v>1.46</v>
      </c>
      <c r="AH50">
        <v>2.2799999999999998</v>
      </c>
      <c r="AI50">
        <v>0.12</v>
      </c>
      <c r="AJ50">
        <v>2.59</v>
      </c>
      <c r="AK50">
        <v>0.67</v>
      </c>
      <c r="AL50">
        <v>0.14000000000000001</v>
      </c>
      <c r="AM50">
        <v>100</v>
      </c>
      <c r="AN50">
        <v>1.1000000000000001</v>
      </c>
      <c r="AO50">
        <v>0.53</v>
      </c>
      <c r="AP50">
        <v>1.41</v>
      </c>
    </row>
    <row r="51" spans="1:42" x14ac:dyDescent="0.25">
      <c r="A51" t="s">
        <v>340</v>
      </c>
      <c r="F51" t="s">
        <v>805</v>
      </c>
      <c r="G51">
        <v>-121.8989</v>
      </c>
      <c r="H51">
        <v>37.260300000000001</v>
      </c>
      <c r="I51" t="s">
        <v>791</v>
      </c>
      <c r="J51" t="s">
        <v>684</v>
      </c>
      <c r="K51" t="s">
        <v>712</v>
      </c>
      <c r="L51" t="s">
        <v>668</v>
      </c>
      <c r="N51">
        <v>22.96</v>
      </c>
      <c r="AA51">
        <v>57</v>
      </c>
      <c r="AB51">
        <v>444</v>
      </c>
      <c r="AC51">
        <v>2204</v>
      </c>
      <c r="AD51">
        <v>44076</v>
      </c>
      <c r="AE51">
        <v>461</v>
      </c>
      <c r="AF51">
        <v>0.32</v>
      </c>
      <c r="AG51">
        <v>1.48</v>
      </c>
      <c r="AH51">
        <v>2.57</v>
      </c>
      <c r="AI51">
        <v>0.13</v>
      </c>
      <c r="AJ51">
        <v>5.85</v>
      </c>
      <c r="AK51">
        <v>1.32</v>
      </c>
      <c r="AL51">
        <v>0.4</v>
      </c>
      <c r="AM51">
        <v>40</v>
      </c>
      <c r="AN51">
        <v>1.17</v>
      </c>
      <c r="AO51">
        <v>0.57999999999999996</v>
      </c>
      <c r="AP51">
        <v>1.36</v>
      </c>
    </row>
    <row r="52" spans="1:42" x14ac:dyDescent="0.25">
      <c r="A52" t="s">
        <v>341</v>
      </c>
      <c r="F52" t="s">
        <v>805</v>
      </c>
      <c r="G52">
        <v>-121.86960000000001</v>
      </c>
      <c r="H52">
        <v>37.259700000000002</v>
      </c>
      <c r="I52" t="s">
        <v>791</v>
      </c>
      <c r="J52" t="s">
        <v>684</v>
      </c>
      <c r="K52" t="s">
        <v>684</v>
      </c>
      <c r="L52" t="s">
        <v>668</v>
      </c>
      <c r="N52">
        <v>141.26</v>
      </c>
      <c r="AA52">
        <v>55</v>
      </c>
      <c r="AB52">
        <v>1100</v>
      </c>
      <c r="AC52">
        <v>2213</v>
      </c>
      <c r="AD52">
        <v>44146</v>
      </c>
      <c r="AE52">
        <v>735</v>
      </c>
      <c r="AF52">
        <v>0.3</v>
      </c>
      <c r="AG52">
        <v>1.51</v>
      </c>
      <c r="AH52">
        <v>4.78</v>
      </c>
      <c r="AI52">
        <v>0.14000000000000001</v>
      </c>
      <c r="AJ52">
        <v>5.83</v>
      </c>
      <c r="AK52">
        <v>2.7</v>
      </c>
      <c r="AL52">
        <v>0.26</v>
      </c>
      <c r="AM52">
        <v>98</v>
      </c>
      <c r="AN52">
        <v>-0.13</v>
      </c>
      <c r="AO52">
        <v>0.17</v>
      </c>
      <c r="AP52">
        <v>2.15</v>
      </c>
    </row>
    <row r="53" spans="1:42" x14ac:dyDescent="0.25">
      <c r="A53" t="s">
        <v>342</v>
      </c>
      <c r="F53" t="s">
        <v>805</v>
      </c>
      <c r="G53">
        <v>-121.8922</v>
      </c>
      <c r="H53">
        <v>37.234699999999997</v>
      </c>
      <c r="I53" t="s">
        <v>791</v>
      </c>
      <c r="J53" t="s">
        <v>698</v>
      </c>
      <c r="K53" t="s">
        <v>698</v>
      </c>
      <c r="L53" t="s">
        <v>668</v>
      </c>
      <c r="N53">
        <v>36.54</v>
      </c>
      <c r="AA53">
        <v>73</v>
      </c>
      <c r="AB53">
        <v>988</v>
      </c>
      <c r="AC53">
        <v>2213</v>
      </c>
      <c r="AD53">
        <v>44146</v>
      </c>
      <c r="AE53">
        <v>811</v>
      </c>
      <c r="AF53">
        <v>0.28999999999999998</v>
      </c>
      <c r="AG53">
        <v>1.53</v>
      </c>
      <c r="AH53">
        <v>4.33</v>
      </c>
      <c r="AI53">
        <v>0.13</v>
      </c>
      <c r="AJ53">
        <v>6.01</v>
      </c>
      <c r="AK53">
        <v>3.24</v>
      </c>
      <c r="AL53">
        <v>0.23</v>
      </c>
      <c r="AM53">
        <v>100</v>
      </c>
      <c r="AN53">
        <v>-0.45</v>
      </c>
      <c r="AO53">
        <v>0.09</v>
      </c>
      <c r="AP53">
        <v>1.56</v>
      </c>
    </row>
    <row r="54" spans="1:42" x14ac:dyDescent="0.25">
      <c r="A54" t="s">
        <v>343</v>
      </c>
      <c r="F54" t="s">
        <v>805</v>
      </c>
      <c r="G54">
        <v>-121.9106</v>
      </c>
      <c r="H54">
        <v>37.217199999999998</v>
      </c>
      <c r="I54" t="s">
        <v>791</v>
      </c>
      <c r="J54" t="s">
        <v>698</v>
      </c>
      <c r="K54" t="s">
        <v>698</v>
      </c>
      <c r="L54" t="s">
        <v>668</v>
      </c>
      <c r="N54">
        <v>17.43</v>
      </c>
      <c r="AA54">
        <v>103</v>
      </c>
      <c r="AB54">
        <v>816</v>
      </c>
      <c r="AC54">
        <v>2156</v>
      </c>
      <c r="AD54">
        <v>67647</v>
      </c>
      <c r="AE54">
        <v>678</v>
      </c>
      <c r="AF54">
        <v>0.28999999999999998</v>
      </c>
      <c r="AG54">
        <v>1.53</v>
      </c>
      <c r="AH54">
        <v>3.84</v>
      </c>
      <c r="AI54">
        <v>0.14000000000000001</v>
      </c>
      <c r="AJ54">
        <v>5.63</v>
      </c>
      <c r="AK54">
        <v>3.33</v>
      </c>
      <c r="AL54">
        <v>0.18</v>
      </c>
      <c r="AM54">
        <v>100</v>
      </c>
      <c r="AN54">
        <v>-0.6</v>
      </c>
      <c r="AO54">
        <v>0.05</v>
      </c>
      <c r="AP54">
        <v>1.24</v>
      </c>
    </row>
    <row r="55" spans="1:42" x14ac:dyDescent="0.25">
      <c r="A55" t="s">
        <v>343</v>
      </c>
      <c r="E55" t="s">
        <v>755</v>
      </c>
      <c r="F55" t="s">
        <v>805</v>
      </c>
      <c r="G55">
        <v>-121.91031</v>
      </c>
      <c r="H55">
        <v>37.217480000000002</v>
      </c>
      <c r="I55" t="s">
        <v>791</v>
      </c>
      <c r="J55" t="s">
        <v>698</v>
      </c>
      <c r="K55" t="s">
        <v>698</v>
      </c>
      <c r="L55" t="s">
        <v>668</v>
      </c>
      <c r="N55">
        <v>17.43</v>
      </c>
      <c r="AA55">
        <v>103</v>
      </c>
      <c r="AB55">
        <v>816</v>
      </c>
      <c r="AC55">
        <v>2156</v>
      </c>
      <c r="AD55">
        <v>67647</v>
      </c>
      <c r="AE55">
        <v>678</v>
      </c>
      <c r="AF55">
        <v>0.28999999999999998</v>
      </c>
      <c r="AG55">
        <v>1.53</v>
      </c>
      <c r="AH55">
        <v>3.84</v>
      </c>
      <c r="AI55">
        <v>0.14000000000000001</v>
      </c>
      <c r="AJ55">
        <v>5.63</v>
      </c>
      <c r="AK55">
        <v>3.33</v>
      </c>
      <c r="AL55">
        <v>0.18</v>
      </c>
      <c r="AM55">
        <v>100</v>
      </c>
      <c r="AN55">
        <v>-0.6</v>
      </c>
      <c r="AO55">
        <v>0.05</v>
      </c>
      <c r="AP55">
        <v>1.24</v>
      </c>
    </row>
    <row r="56" spans="1:42" x14ac:dyDescent="0.25">
      <c r="A56" t="s">
        <v>344</v>
      </c>
      <c r="F56" t="s">
        <v>805</v>
      </c>
      <c r="G56">
        <v>-121.88249999999999</v>
      </c>
      <c r="H56">
        <v>37.200800000000001</v>
      </c>
      <c r="I56" t="s">
        <v>791</v>
      </c>
      <c r="J56" t="s">
        <v>698</v>
      </c>
      <c r="K56" t="s">
        <v>698</v>
      </c>
      <c r="L56" t="s">
        <v>668</v>
      </c>
      <c r="N56">
        <v>15.61</v>
      </c>
      <c r="AA56">
        <v>151</v>
      </c>
      <c r="AB56">
        <v>909</v>
      </c>
      <c r="AC56">
        <v>2195</v>
      </c>
      <c r="AD56">
        <v>55575</v>
      </c>
      <c r="AE56">
        <v>954</v>
      </c>
      <c r="AF56">
        <v>0.28999999999999998</v>
      </c>
      <c r="AG56">
        <v>1.53</v>
      </c>
      <c r="AH56">
        <v>5.23</v>
      </c>
      <c r="AI56">
        <v>0.12</v>
      </c>
      <c r="AJ56">
        <v>6.06</v>
      </c>
      <c r="AK56">
        <v>3.33</v>
      </c>
      <c r="AL56">
        <v>0.22</v>
      </c>
      <c r="AM56">
        <v>100</v>
      </c>
      <c r="AN56">
        <v>-0.62</v>
      </c>
      <c r="AO56">
        <v>0.04</v>
      </c>
      <c r="AP56">
        <v>1.19</v>
      </c>
    </row>
    <row r="57" spans="1:42" x14ac:dyDescent="0.25">
      <c r="A57" t="s">
        <v>345</v>
      </c>
      <c r="F57" t="s">
        <v>805</v>
      </c>
      <c r="G57">
        <v>-121.87350000000001</v>
      </c>
      <c r="H57">
        <v>37.180500000000002</v>
      </c>
      <c r="I57" t="s">
        <v>791</v>
      </c>
      <c r="J57" t="s">
        <v>698</v>
      </c>
      <c r="K57" t="s">
        <v>698</v>
      </c>
      <c r="L57" t="s">
        <v>668</v>
      </c>
      <c r="N57">
        <v>4.16</v>
      </c>
      <c r="AA57">
        <v>208</v>
      </c>
      <c r="AB57">
        <v>850</v>
      </c>
      <c r="AC57">
        <v>2088</v>
      </c>
      <c r="AD57">
        <v>106995</v>
      </c>
      <c r="AE57">
        <v>1015</v>
      </c>
      <c r="AF57">
        <v>0.28999999999999998</v>
      </c>
      <c r="AG57">
        <v>1.53</v>
      </c>
      <c r="AH57">
        <v>6.9</v>
      </c>
      <c r="AI57">
        <v>0.15</v>
      </c>
      <c r="AJ57">
        <v>4.4400000000000004</v>
      </c>
      <c r="AK57">
        <v>3.33</v>
      </c>
      <c r="AL57">
        <v>0.06</v>
      </c>
      <c r="AM57">
        <v>100</v>
      </c>
      <c r="AN57">
        <v>-0.61</v>
      </c>
      <c r="AO57">
        <v>0.04</v>
      </c>
      <c r="AP57">
        <v>0.62</v>
      </c>
    </row>
    <row r="58" spans="1:42" x14ac:dyDescent="0.25">
      <c r="A58" t="s">
        <v>346</v>
      </c>
      <c r="F58" t="s">
        <v>805</v>
      </c>
      <c r="G58">
        <v>-121.8505</v>
      </c>
      <c r="H58">
        <v>37.222299999999997</v>
      </c>
      <c r="I58" t="s">
        <v>791</v>
      </c>
      <c r="J58" t="s">
        <v>703</v>
      </c>
      <c r="K58" t="s">
        <v>703</v>
      </c>
      <c r="L58" t="s">
        <v>668</v>
      </c>
      <c r="N58">
        <v>83.32</v>
      </c>
      <c r="AA58">
        <v>76</v>
      </c>
      <c r="AB58">
        <v>1076</v>
      </c>
      <c r="AC58">
        <v>2229</v>
      </c>
      <c r="AD58">
        <v>52024</v>
      </c>
      <c r="AE58">
        <v>780</v>
      </c>
      <c r="AF58">
        <v>0.28999999999999998</v>
      </c>
      <c r="AG58">
        <v>1.52</v>
      </c>
      <c r="AH58">
        <v>5.67</v>
      </c>
      <c r="AI58">
        <v>0.14000000000000001</v>
      </c>
      <c r="AJ58">
        <v>6.18</v>
      </c>
      <c r="AK58">
        <v>2.82</v>
      </c>
      <c r="AL58">
        <v>0.27</v>
      </c>
      <c r="AM58">
        <v>100</v>
      </c>
      <c r="AN58">
        <v>-0.3</v>
      </c>
      <c r="AO58">
        <v>0.12</v>
      </c>
      <c r="AP58">
        <v>1.92</v>
      </c>
    </row>
    <row r="59" spans="1:42" x14ac:dyDescent="0.25">
      <c r="A59" t="s">
        <v>347</v>
      </c>
      <c r="F59" t="s">
        <v>805</v>
      </c>
      <c r="G59">
        <v>-121.8297</v>
      </c>
      <c r="H59">
        <v>37.202500000000001</v>
      </c>
      <c r="I59" t="s">
        <v>791</v>
      </c>
      <c r="J59" t="s">
        <v>703</v>
      </c>
      <c r="K59" t="s">
        <v>703</v>
      </c>
      <c r="L59" t="s">
        <v>668</v>
      </c>
      <c r="N59">
        <v>40.86</v>
      </c>
      <c r="AA59">
        <v>99</v>
      </c>
      <c r="AB59">
        <v>1053</v>
      </c>
      <c r="AC59">
        <v>2229</v>
      </c>
      <c r="AD59">
        <v>52024</v>
      </c>
      <c r="AE59">
        <v>974</v>
      </c>
      <c r="AF59">
        <v>0.28999999999999998</v>
      </c>
      <c r="AG59">
        <v>1.53</v>
      </c>
      <c r="AH59">
        <v>5.56</v>
      </c>
      <c r="AI59">
        <v>0.15</v>
      </c>
      <c r="AJ59">
        <v>7.93</v>
      </c>
      <c r="AK59">
        <v>3.33</v>
      </c>
      <c r="AL59">
        <v>0.38</v>
      </c>
      <c r="AM59">
        <v>100</v>
      </c>
      <c r="AN59">
        <v>-0.46</v>
      </c>
      <c r="AO59">
        <v>0.06</v>
      </c>
      <c r="AP59">
        <v>1.61</v>
      </c>
    </row>
    <row r="60" spans="1:42" x14ac:dyDescent="0.25">
      <c r="A60" t="s">
        <v>347</v>
      </c>
      <c r="E60" t="s">
        <v>755</v>
      </c>
      <c r="F60" t="s">
        <v>805</v>
      </c>
      <c r="G60">
        <v>-121.82890999999999</v>
      </c>
      <c r="H60">
        <v>37.20129</v>
      </c>
      <c r="I60" t="s">
        <v>791</v>
      </c>
      <c r="J60" t="s">
        <v>703</v>
      </c>
      <c r="K60" t="s">
        <v>703</v>
      </c>
      <c r="L60" t="s">
        <v>668</v>
      </c>
      <c r="N60">
        <v>40.86</v>
      </c>
      <c r="AA60">
        <v>99</v>
      </c>
      <c r="AB60">
        <v>1053</v>
      </c>
      <c r="AC60">
        <v>2229</v>
      </c>
      <c r="AD60">
        <v>52024</v>
      </c>
      <c r="AE60">
        <v>974</v>
      </c>
      <c r="AF60">
        <v>0.28999999999999998</v>
      </c>
      <c r="AG60">
        <v>1.53</v>
      </c>
      <c r="AH60">
        <v>5.56</v>
      </c>
      <c r="AI60">
        <v>0.15</v>
      </c>
      <c r="AJ60">
        <v>7.93</v>
      </c>
      <c r="AK60">
        <v>3.33</v>
      </c>
      <c r="AL60">
        <v>0.38</v>
      </c>
      <c r="AM60">
        <v>100</v>
      </c>
      <c r="AN60">
        <v>-0.46</v>
      </c>
      <c r="AO60">
        <v>0.06</v>
      </c>
      <c r="AP60">
        <v>1.61</v>
      </c>
    </row>
    <row r="61" spans="1:42" x14ac:dyDescent="0.25">
      <c r="A61" t="s">
        <v>348</v>
      </c>
      <c r="F61" t="s">
        <v>805</v>
      </c>
      <c r="G61">
        <v>-121.8249</v>
      </c>
      <c r="H61">
        <v>37.1723</v>
      </c>
      <c r="I61" t="s">
        <v>791</v>
      </c>
      <c r="J61" t="s">
        <v>703</v>
      </c>
      <c r="K61" t="s">
        <v>703</v>
      </c>
      <c r="L61" t="s">
        <v>668</v>
      </c>
      <c r="N61">
        <v>32.54</v>
      </c>
      <c r="AA61">
        <v>165</v>
      </c>
      <c r="AB61">
        <v>988</v>
      </c>
      <c r="AC61">
        <v>2177</v>
      </c>
      <c r="AD61">
        <v>78534</v>
      </c>
      <c r="AE61">
        <v>993</v>
      </c>
      <c r="AF61">
        <v>0.28999999999999998</v>
      </c>
      <c r="AG61">
        <v>1.53</v>
      </c>
      <c r="AH61">
        <v>6.2</v>
      </c>
      <c r="AI61">
        <v>0.15</v>
      </c>
      <c r="AJ61">
        <v>8.9</v>
      </c>
      <c r="AK61">
        <v>3.33</v>
      </c>
      <c r="AL61">
        <v>0.46</v>
      </c>
      <c r="AM61">
        <v>100</v>
      </c>
      <c r="AN61">
        <v>-0.53</v>
      </c>
      <c r="AO61">
        <v>0.04</v>
      </c>
      <c r="AP61">
        <v>1.51</v>
      </c>
    </row>
    <row r="62" spans="1:42" x14ac:dyDescent="0.25">
      <c r="A62" t="s">
        <v>349</v>
      </c>
      <c r="F62" t="s">
        <v>805</v>
      </c>
      <c r="G62">
        <v>-121.8442</v>
      </c>
      <c r="H62">
        <v>37.161900000000003</v>
      </c>
      <c r="I62" t="s">
        <v>791</v>
      </c>
      <c r="J62" t="s">
        <v>703</v>
      </c>
      <c r="K62" t="s">
        <v>865</v>
      </c>
      <c r="L62" t="s">
        <v>668</v>
      </c>
      <c r="N62">
        <v>3.62</v>
      </c>
      <c r="AA62">
        <v>193</v>
      </c>
      <c r="AB62">
        <v>550</v>
      </c>
      <c r="AC62">
        <v>2177</v>
      </c>
      <c r="AD62">
        <v>78534</v>
      </c>
      <c r="AE62">
        <v>924</v>
      </c>
      <c r="AF62">
        <v>0.28999999999999998</v>
      </c>
      <c r="AG62">
        <v>1.53</v>
      </c>
      <c r="AH62">
        <v>5.72</v>
      </c>
      <c r="AI62">
        <v>0.15</v>
      </c>
      <c r="AJ62">
        <v>11.27</v>
      </c>
      <c r="AK62">
        <v>3.33</v>
      </c>
      <c r="AL62">
        <v>0.54</v>
      </c>
      <c r="AM62">
        <v>100</v>
      </c>
      <c r="AN62">
        <v>-0.47</v>
      </c>
      <c r="AO62">
        <v>0.03</v>
      </c>
      <c r="AP62">
        <v>0.56000000000000005</v>
      </c>
    </row>
    <row r="63" spans="1:42" x14ac:dyDescent="0.25">
      <c r="A63" t="s">
        <v>350</v>
      </c>
      <c r="F63" t="s">
        <v>805</v>
      </c>
      <c r="G63">
        <v>-121.82680000000001</v>
      </c>
      <c r="H63">
        <v>37.210500000000003</v>
      </c>
      <c r="I63" t="s">
        <v>791</v>
      </c>
      <c r="J63" t="s">
        <v>703</v>
      </c>
      <c r="K63" t="s">
        <v>713</v>
      </c>
      <c r="L63" t="s">
        <v>668</v>
      </c>
      <c r="N63">
        <v>31.73</v>
      </c>
      <c r="AA63">
        <v>96</v>
      </c>
      <c r="AB63">
        <v>462</v>
      </c>
      <c r="AC63">
        <v>2229</v>
      </c>
      <c r="AD63">
        <v>52024</v>
      </c>
      <c r="AE63">
        <v>633</v>
      </c>
      <c r="AF63">
        <v>0.28000000000000003</v>
      </c>
      <c r="AG63">
        <v>1.51</v>
      </c>
      <c r="AH63">
        <v>6.55</v>
      </c>
      <c r="AI63">
        <v>0.13</v>
      </c>
      <c r="AJ63">
        <v>4.3</v>
      </c>
      <c r="AK63">
        <v>2.48</v>
      </c>
      <c r="AL63">
        <v>0.15</v>
      </c>
      <c r="AM63">
        <v>100</v>
      </c>
      <c r="AN63">
        <v>-0.3</v>
      </c>
      <c r="AO63">
        <v>0.13</v>
      </c>
      <c r="AP63">
        <v>1.5</v>
      </c>
    </row>
    <row r="64" spans="1:42" x14ac:dyDescent="0.25">
      <c r="A64" t="s">
        <v>358</v>
      </c>
      <c r="F64" t="s">
        <v>805</v>
      </c>
      <c r="G64">
        <v>-121.90049999999999</v>
      </c>
      <c r="H64">
        <v>37.4375</v>
      </c>
      <c r="I64" t="s">
        <v>775</v>
      </c>
      <c r="J64" t="s">
        <v>691</v>
      </c>
      <c r="K64" t="s">
        <v>724</v>
      </c>
      <c r="L64" t="s">
        <v>668</v>
      </c>
      <c r="N64">
        <v>45.39</v>
      </c>
      <c r="AA64">
        <v>6</v>
      </c>
      <c r="AB64">
        <v>685</v>
      </c>
      <c r="AC64">
        <v>2141</v>
      </c>
      <c r="AD64">
        <v>37050</v>
      </c>
      <c r="AE64">
        <v>499</v>
      </c>
      <c r="AF64">
        <v>0.3</v>
      </c>
      <c r="AG64">
        <v>1.5</v>
      </c>
      <c r="AH64">
        <v>2.62</v>
      </c>
      <c r="AI64">
        <v>0.12</v>
      </c>
      <c r="AJ64">
        <v>6.69</v>
      </c>
      <c r="AK64">
        <v>1.51</v>
      </c>
      <c r="AL64">
        <v>0.42</v>
      </c>
      <c r="AM64">
        <v>99</v>
      </c>
      <c r="AN64">
        <v>0.27</v>
      </c>
      <c r="AO64">
        <v>0.35</v>
      </c>
      <c r="AP64">
        <v>1.66</v>
      </c>
    </row>
    <row r="65" spans="1:42" x14ac:dyDescent="0.25">
      <c r="A65" t="s">
        <v>359</v>
      </c>
      <c r="F65" t="s">
        <v>805</v>
      </c>
      <c r="G65">
        <v>-121.8617</v>
      </c>
      <c r="H65">
        <v>37.443800000000003</v>
      </c>
      <c r="I65" t="s">
        <v>775</v>
      </c>
      <c r="J65" t="s">
        <v>691</v>
      </c>
      <c r="K65" t="s">
        <v>869</v>
      </c>
      <c r="L65" t="s">
        <v>668</v>
      </c>
      <c r="N65">
        <v>8.58</v>
      </c>
      <c r="AA65">
        <v>139</v>
      </c>
      <c r="AB65">
        <v>459</v>
      </c>
      <c r="AC65">
        <v>2149</v>
      </c>
      <c r="AD65">
        <v>52302</v>
      </c>
      <c r="AE65">
        <v>556</v>
      </c>
      <c r="AF65">
        <v>0.3</v>
      </c>
      <c r="AG65">
        <v>1.49</v>
      </c>
      <c r="AH65">
        <v>3.77</v>
      </c>
      <c r="AI65">
        <v>0.11</v>
      </c>
      <c r="AJ65">
        <v>10.63</v>
      </c>
      <c r="AK65">
        <v>1.75</v>
      </c>
      <c r="AL65">
        <v>0.69</v>
      </c>
      <c r="AM65">
        <v>100</v>
      </c>
      <c r="AN65">
        <v>-0.78</v>
      </c>
      <c r="AO65">
        <v>0.05</v>
      </c>
      <c r="AP65">
        <v>0.93</v>
      </c>
    </row>
    <row r="66" spans="1:42" x14ac:dyDescent="0.25">
      <c r="A66" t="s">
        <v>360</v>
      </c>
      <c r="F66" t="s">
        <v>805</v>
      </c>
      <c r="G66">
        <v>-121.85720000000001</v>
      </c>
      <c r="H66">
        <v>37.413800000000002</v>
      </c>
      <c r="I66" t="s">
        <v>775</v>
      </c>
      <c r="J66" t="s">
        <v>691</v>
      </c>
      <c r="K66" t="s">
        <v>724</v>
      </c>
      <c r="L66" t="s">
        <v>668</v>
      </c>
      <c r="N66">
        <v>12.09</v>
      </c>
      <c r="AA66">
        <v>55</v>
      </c>
      <c r="AB66">
        <v>635</v>
      </c>
      <c r="AC66">
        <v>2154</v>
      </c>
      <c r="AD66">
        <v>37978</v>
      </c>
      <c r="AE66">
        <v>585</v>
      </c>
      <c r="AF66">
        <v>0.3</v>
      </c>
      <c r="AG66">
        <v>1.53</v>
      </c>
      <c r="AH66">
        <v>3.98</v>
      </c>
      <c r="AI66">
        <v>0.11</v>
      </c>
      <c r="AJ66">
        <v>10.9</v>
      </c>
      <c r="AK66">
        <v>2.13</v>
      </c>
      <c r="AL66">
        <v>0.71</v>
      </c>
      <c r="AM66">
        <v>100</v>
      </c>
      <c r="AN66">
        <v>-0.65</v>
      </c>
      <c r="AO66">
        <v>0.09</v>
      </c>
      <c r="AP66">
        <v>1.08</v>
      </c>
    </row>
    <row r="67" spans="1:42" x14ac:dyDescent="0.25">
      <c r="A67" t="s">
        <v>361</v>
      </c>
      <c r="F67" t="s">
        <v>805</v>
      </c>
      <c r="G67">
        <v>-121.9075</v>
      </c>
      <c r="H67">
        <v>37.424799999999998</v>
      </c>
      <c r="I67" t="s">
        <v>775</v>
      </c>
      <c r="J67" t="s">
        <v>691</v>
      </c>
      <c r="K67" t="s">
        <v>691</v>
      </c>
      <c r="L67" t="s">
        <v>668</v>
      </c>
      <c r="N67">
        <v>11</v>
      </c>
      <c r="AA67">
        <v>7</v>
      </c>
      <c r="AB67">
        <v>42</v>
      </c>
      <c r="AC67">
        <v>2141</v>
      </c>
      <c r="AD67">
        <v>37050</v>
      </c>
      <c r="AE67">
        <v>384</v>
      </c>
      <c r="AF67">
        <v>0.33</v>
      </c>
      <c r="AG67">
        <v>1.45</v>
      </c>
      <c r="AH67">
        <v>0.96</v>
      </c>
      <c r="AI67">
        <v>0.13</v>
      </c>
      <c r="AJ67">
        <v>1.52</v>
      </c>
      <c r="AK67">
        <v>0.55000000000000004</v>
      </c>
      <c r="AL67">
        <v>0.11</v>
      </c>
      <c r="AM67">
        <v>7</v>
      </c>
      <c r="AN67">
        <v>2.11</v>
      </c>
      <c r="AO67">
        <v>0.85</v>
      </c>
      <c r="AP67">
        <v>1.04</v>
      </c>
    </row>
    <row r="68" spans="1:42" x14ac:dyDescent="0.25">
      <c r="A68" t="s">
        <v>362</v>
      </c>
      <c r="D68" t="s">
        <v>287</v>
      </c>
      <c r="F68" t="s">
        <v>805</v>
      </c>
      <c r="G68">
        <v>-122.13809999999999</v>
      </c>
      <c r="H68">
        <v>37.409199999999998</v>
      </c>
      <c r="I68" t="s">
        <v>779</v>
      </c>
      <c r="J68" t="s">
        <v>694</v>
      </c>
      <c r="K68" t="s">
        <v>694</v>
      </c>
      <c r="L68" t="s">
        <v>668</v>
      </c>
      <c r="N68">
        <v>15.74</v>
      </c>
      <c r="AA68">
        <v>20</v>
      </c>
      <c r="AB68">
        <v>270</v>
      </c>
      <c r="AC68">
        <v>2126</v>
      </c>
      <c r="AD68">
        <v>41591</v>
      </c>
      <c r="AE68">
        <v>568</v>
      </c>
      <c r="AF68">
        <v>0.28999999999999998</v>
      </c>
      <c r="AG68">
        <v>1.48</v>
      </c>
      <c r="AH68">
        <v>4.62</v>
      </c>
      <c r="AI68">
        <v>0.16</v>
      </c>
      <c r="AJ68">
        <v>8.7200000000000006</v>
      </c>
      <c r="AK68">
        <v>1.2</v>
      </c>
      <c r="AL68">
        <v>0.39</v>
      </c>
      <c r="AM68">
        <v>31</v>
      </c>
      <c r="AN68">
        <v>-0.56000000000000005</v>
      </c>
      <c r="AO68">
        <v>0.04</v>
      </c>
      <c r="AP68">
        <v>1.2</v>
      </c>
    </row>
    <row r="69" spans="1:42" x14ac:dyDescent="0.25">
      <c r="A69" t="s">
        <v>363</v>
      </c>
      <c r="D69" t="s">
        <v>22</v>
      </c>
      <c r="F69" t="s">
        <v>805</v>
      </c>
      <c r="G69">
        <v>-122.16540000000001</v>
      </c>
      <c r="H69">
        <v>37.384799999999998</v>
      </c>
      <c r="I69" t="s">
        <v>779</v>
      </c>
      <c r="J69" t="s">
        <v>694</v>
      </c>
      <c r="K69" t="s">
        <v>694</v>
      </c>
      <c r="L69" t="s">
        <v>668</v>
      </c>
      <c r="N69">
        <v>6.62</v>
      </c>
      <c r="AA69">
        <v>78</v>
      </c>
      <c r="AB69">
        <v>212</v>
      </c>
      <c r="AC69">
        <v>2209</v>
      </c>
      <c r="AD69">
        <v>61383</v>
      </c>
      <c r="AE69">
        <v>678</v>
      </c>
      <c r="AF69">
        <v>0.3</v>
      </c>
      <c r="AG69">
        <v>1.46</v>
      </c>
      <c r="AH69">
        <v>4.54</v>
      </c>
      <c r="AI69">
        <v>0.19</v>
      </c>
      <c r="AJ69">
        <v>6.93</v>
      </c>
      <c r="AK69">
        <v>1.1299999999999999</v>
      </c>
      <c r="AL69">
        <v>0.15</v>
      </c>
      <c r="AM69">
        <v>73</v>
      </c>
      <c r="AN69">
        <v>-0.43</v>
      </c>
      <c r="AO69">
        <v>0.04</v>
      </c>
      <c r="AP69">
        <v>0.82</v>
      </c>
    </row>
    <row r="70" spans="1:42" x14ac:dyDescent="0.25">
      <c r="A70" t="s">
        <v>364</v>
      </c>
      <c r="E70" t="s">
        <v>803</v>
      </c>
      <c r="F70" t="s">
        <v>805</v>
      </c>
      <c r="G70">
        <v>-122.08673</v>
      </c>
      <c r="H70">
        <v>37.42118</v>
      </c>
      <c r="I70" s="5" t="s">
        <v>784</v>
      </c>
      <c r="J70" s="5" t="s">
        <v>714</v>
      </c>
      <c r="K70" t="s">
        <v>714</v>
      </c>
      <c r="L70" t="s">
        <v>668</v>
      </c>
    </row>
    <row r="71" spans="1:42" x14ac:dyDescent="0.25">
      <c r="A71" t="s">
        <v>367</v>
      </c>
      <c r="D71" t="s">
        <v>22</v>
      </c>
      <c r="F71" t="s">
        <v>805</v>
      </c>
      <c r="G71">
        <v>-122.0879</v>
      </c>
      <c r="H71">
        <v>37.378</v>
      </c>
      <c r="I71" t="s">
        <v>784</v>
      </c>
      <c r="J71" t="s">
        <v>714</v>
      </c>
      <c r="K71" t="s">
        <v>714</v>
      </c>
      <c r="L71" t="s">
        <v>668</v>
      </c>
      <c r="N71">
        <v>23.4</v>
      </c>
      <c r="AA71">
        <v>40</v>
      </c>
      <c r="AB71">
        <v>819</v>
      </c>
      <c r="AC71">
        <v>2161</v>
      </c>
      <c r="AD71">
        <v>42787</v>
      </c>
      <c r="AE71">
        <v>653</v>
      </c>
      <c r="AF71">
        <v>0.23</v>
      </c>
      <c r="AG71">
        <v>1.47</v>
      </c>
      <c r="AH71">
        <v>3.87</v>
      </c>
      <c r="AI71">
        <v>0.18</v>
      </c>
      <c r="AJ71">
        <v>5.19</v>
      </c>
      <c r="AK71">
        <v>3.08</v>
      </c>
      <c r="AL71">
        <v>0.06</v>
      </c>
      <c r="AM71">
        <v>8</v>
      </c>
      <c r="AN71">
        <v>-0.1</v>
      </c>
      <c r="AO71">
        <v>0.14000000000000001</v>
      </c>
      <c r="AP71">
        <v>1.37</v>
      </c>
    </row>
    <row r="72" spans="1:42" x14ac:dyDescent="0.25">
      <c r="A72" t="s">
        <v>370</v>
      </c>
      <c r="D72" t="s">
        <v>22</v>
      </c>
      <c r="F72" t="s">
        <v>805</v>
      </c>
      <c r="G72">
        <v>-122.0986</v>
      </c>
      <c r="H72">
        <v>37.365900000000003</v>
      </c>
      <c r="I72" t="s">
        <v>784</v>
      </c>
      <c r="J72" t="s">
        <v>714</v>
      </c>
      <c r="K72" t="s">
        <v>714</v>
      </c>
      <c r="L72" t="s">
        <v>668</v>
      </c>
      <c r="N72">
        <v>7.95</v>
      </c>
      <c r="AA72">
        <v>54</v>
      </c>
      <c r="AB72">
        <v>290</v>
      </c>
      <c r="AC72">
        <v>2161</v>
      </c>
      <c r="AD72">
        <v>51821</v>
      </c>
      <c r="AE72">
        <v>558</v>
      </c>
      <c r="AF72">
        <v>0.28000000000000003</v>
      </c>
      <c r="AG72">
        <v>1.49</v>
      </c>
      <c r="AH72">
        <v>3.13</v>
      </c>
      <c r="AI72">
        <v>0.16</v>
      </c>
      <c r="AJ72">
        <v>4.63</v>
      </c>
      <c r="AK72">
        <v>2</v>
      </c>
      <c r="AL72">
        <v>0.06</v>
      </c>
      <c r="AM72">
        <v>0</v>
      </c>
      <c r="AN72">
        <v>-0.28999999999999998</v>
      </c>
      <c r="AO72">
        <v>0.12</v>
      </c>
      <c r="AP72">
        <v>0.9</v>
      </c>
    </row>
    <row r="73" spans="1:42" x14ac:dyDescent="0.25">
      <c r="A73" t="s">
        <v>371</v>
      </c>
      <c r="D73" t="s">
        <v>287</v>
      </c>
      <c r="F73" t="s">
        <v>805</v>
      </c>
      <c r="G73">
        <v>-122.0917</v>
      </c>
      <c r="H73">
        <v>37.341099999999997</v>
      </c>
      <c r="I73" t="s">
        <v>784</v>
      </c>
      <c r="J73" t="s">
        <v>714</v>
      </c>
      <c r="K73" t="s">
        <v>714</v>
      </c>
      <c r="L73" t="s">
        <v>668</v>
      </c>
      <c r="N73">
        <v>20.010000000000002</v>
      </c>
      <c r="AA73">
        <v>93</v>
      </c>
      <c r="AB73">
        <v>765</v>
      </c>
      <c r="AC73">
        <v>2195</v>
      </c>
      <c r="AD73">
        <v>51821</v>
      </c>
      <c r="AE73">
        <v>752</v>
      </c>
      <c r="AF73">
        <v>0.22</v>
      </c>
      <c r="AG73">
        <v>1.47</v>
      </c>
      <c r="AH73">
        <v>4.3499999999999996</v>
      </c>
      <c r="AI73">
        <v>0.19</v>
      </c>
      <c r="AJ73">
        <v>5.78</v>
      </c>
      <c r="AK73">
        <v>3.5</v>
      </c>
      <c r="AL73">
        <v>0.05</v>
      </c>
      <c r="AM73">
        <v>9</v>
      </c>
      <c r="AN73">
        <v>-0.41</v>
      </c>
      <c r="AO73">
        <v>0.04</v>
      </c>
      <c r="AP73">
        <v>1.3</v>
      </c>
    </row>
    <row r="74" spans="1:42" x14ac:dyDescent="0.25">
      <c r="A74" t="s">
        <v>372</v>
      </c>
      <c r="D74" t="s">
        <v>365</v>
      </c>
      <c r="F74" t="s">
        <v>805</v>
      </c>
      <c r="G74">
        <v>-122.08580000000001</v>
      </c>
      <c r="H74">
        <v>37.3294</v>
      </c>
      <c r="I74" t="s">
        <v>784</v>
      </c>
      <c r="J74" t="s">
        <v>714</v>
      </c>
      <c r="K74" t="s">
        <v>714</v>
      </c>
      <c r="L74" t="s">
        <v>668</v>
      </c>
      <c r="N74">
        <v>9.9600000000000009</v>
      </c>
      <c r="AA74">
        <v>123</v>
      </c>
      <c r="AB74">
        <v>736</v>
      </c>
      <c r="AC74">
        <v>2195</v>
      </c>
      <c r="AD74">
        <v>51821</v>
      </c>
      <c r="AE74">
        <v>756</v>
      </c>
      <c r="AF74">
        <v>0.21</v>
      </c>
      <c r="AG74">
        <v>1.47</v>
      </c>
      <c r="AH74">
        <v>3.83</v>
      </c>
      <c r="AI74">
        <v>0.17</v>
      </c>
      <c r="AJ74">
        <v>5.15</v>
      </c>
      <c r="AK74">
        <v>3.66</v>
      </c>
      <c r="AL74">
        <v>0.05</v>
      </c>
      <c r="AM74">
        <v>16</v>
      </c>
      <c r="AN74">
        <v>-0.49</v>
      </c>
      <c r="AO74">
        <v>0.04</v>
      </c>
      <c r="AP74">
        <v>1</v>
      </c>
    </row>
    <row r="75" spans="1:42" x14ac:dyDescent="0.25">
      <c r="A75" t="s">
        <v>373</v>
      </c>
      <c r="D75" t="s">
        <v>22</v>
      </c>
      <c r="F75" t="s">
        <v>805</v>
      </c>
      <c r="G75">
        <v>-122.09399999999999</v>
      </c>
      <c r="H75">
        <v>37.3337</v>
      </c>
      <c r="I75" t="s">
        <v>784</v>
      </c>
      <c r="J75" t="s">
        <v>714</v>
      </c>
      <c r="K75" t="s">
        <v>880</v>
      </c>
      <c r="L75" t="s">
        <v>668</v>
      </c>
      <c r="N75">
        <v>8.77</v>
      </c>
      <c r="AA75">
        <v>110</v>
      </c>
      <c r="AB75">
        <v>583</v>
      </c>
      <c r="AC75">
        <v>2195</v>
      </c>
      <c r="AD75">
        <v>51821</v>
      </c>
      <c r="AE75">
        <v>678</v>
      </c>
      <c r="AF75">
        <v>0.21</v>
      </c>
      <c r="AG75">
        <v>1.47</v>
      </c>
      <c r="AH75">
        <v>5.28</v>
      </c>
      <c r="AI75">
        <v>0.22</v>
      </c>
      <c r="AJ75">
        <v>6.87</v>
      </c>
      <c r="AK75">
        <v>3.68</v>
      </c>
      <c r="AL75">
        <v>0.04</v>
      </c>
      <c r="AM75">
        <v>3</v>
      </c>
      <c r="AN75">
        <v>-0.27</v>
      </c>
      <c r="AO75">
        <v>0.03</v>
      </c>
      <c r="AP75">
        <v>0.94</v>
      </c>
    </row>
    <row r="76" spans="1:42" x14ac:dyDescent="0.25">
      <c r="A76" t="s">
        <v>515</v>
      </c>
      <c r="D76" t="s">
        <v>287</v>
      </c>
      <c r="F76" t="s">
        <v>805</v>
      </c>
      <c r="G76">
        <v>-121.9966</v>
      </c>
      <c r="H76">
        <v>37.308300000000003</v>
      </c>
      <c r="I76" t="s">
        <v>688</v>
      </c>
      <c r="J76" t="s">
        <v>687</v>
      </c>
      <c r="K76" t="s">
        <v>687</v>
      </c>
      <c r="L76" t="s">
        <v>668</v>
      </c>
      <c r="N76">
        <v>34.75</v>
      </c>
      <c r="AA76">
        <v>64</v>
      </c>
      <c r="AB76">
        <v>922</v>
      </c>
      <c r="AC76">
        <v>2210</v>
      </c>
      <c r="AD76">
        <v>42882</v>
      </c>
      <c r="AE76">
        <v>711</v>
      </c>
      <c r="AF76">
        <v>0.24</v>
      </c>
      <c r="AG76">
        <v>1.46</v>
      </c>
      <c r="AH76">
        <v>3.88</v>
      </c>
      <c r="AI76">
        <v>0.14000000000000001</v>
      </c>
      <c r="AJ76">
        <v>8.4600000000000009</v>
      </c>
      <c r="AK76">
        <v>2.78</v>
      </c>
      <c r="AL76">
        <v>0.49</v>
      </c>
      <c r="AM76">
        <v>34</v>
      </c>
      <c r="AN76">
        <v>0.18</v>
      </c>
      <c r="AO76">
        <v>0.28000000000000003</v>
      </c>
      <c r="AP76">
        <v>1.54</v>
      </c>
    </row>
    <row r="77" spans="1:42" x14ac:dyDescent="0.25">
      <c r="A77" t="s">
        <v>516</v>
      </c>
      <c r="D77" t="s">
        <v>287</v>
      </c>
      <c r="F77" t="s">
        <v>805</v>
      </c>
      <c r="G77">
        <v>-122.00279999999999</v>
      </c>
      <c r="H77">
        <v>37.293900000000001</v>
      </c>
      <c r="I77" t="s">
        <v>688</v>
      </c>
      <c r="J77" t="s">
        <v>687</v>
      </c>
      <c r="K77" t="s">
        <v>687</v>
      </c>
      <c r="L77" t="s">
        <v>668</v>
      </c>
      <c r="N77">
        <v>28.31</v>
      </c>
      <c r="AA77">
        <v>78</v>
      </c>
      <c r="AB77">
        <v>908</v>
      </c>
      <c r="AC77">
        <v>2210</v>
      </c>
      <c r="AD77">
        <v>42882</v>
      </c>
      <c r="AE77">
        <v>817</v>
      </c>
      <c r="AF77">
        <v>0.22</v>
      </c>
      <c r="AG77">
        <v>1.47</v>
      </c>
      <c r="AH77">
        <v>4.5199999999999996</v>
      </c>
      <c r="AI77">
        <v>0.14000000000000001</v>
      </c>
      <c r="AJ77">
        <v>9.9600000000000009</v>
      </c>
      <c r="AK77">
        <v>3.31</v>
      </c>
      <c r="AL77">
        <v>0.57999999999999996</v>
      </c>
      <c r="AM77">
        <v>41</v>
      </c>
      <c r="AN77">
        <v>-0.24</v>
      </c>
      <c r="AO77">
        <v>0.16</v>
      </c>
      <c r="AP77">
        <v>1.45</v>
      </c>
    </row>
    <row r="78" spans="1:42" x14ac:dyDescent="0.25">
      <c r="A78" t="s">
        <v>516</v>
      </c>
      <c r="E78" t="s">
        <v>755</v>
      </c>
      <c r="F78" t="s">
        <v>805</v>
      </c>
      <c r="G78">
        <v>-122.00623</v>
      </c>
      <c r="H78">
        <v>37.282200000000003</v>
      </c>
      <c r="I78" t="s">
        <v>688</v>
      </c>
      <c r="J78" t="s">
        <v>687</v>
      </c>
      <c r="K78" t="s">
        <v>687</v>
      </c>
      <c r="L78" t="s">
        <v>668</v>
      </c>
      <c r="N78">
        <v>28.31</v>
      </c>
      <c r="AA78">
        <v>78</v>
      </c>
      <c r="AB78">
        <v>908</v>
      </c>
      <c r="AC78">
        <v>2210</v>
      </c>
      <c r="AD78">
        <v>42882</v>
      </c>
      <c r="AE78">
        <v>817</v>
      </c>
      <c r="AF78">
        <v>0.22</v>
      </c>
      <c r="AG78">
        <v>1.47</v>
      </c>
      <c r="AH78">
        <v>4.5199999999999996</v>
      </c>
      <c r="AI78">
        <v>0.14000000000000001</v>
      </c>
      <c r="AJ78">
        <v>9.9600000000000009</v>
      </c>
      <c r="AK78">
        <v>3.31</v>
      </c>
      <c r="AL78">
        <v>0.57999999999999996</v>
      </c>
      <c r="AM78">
        <v>41</v>
      </c>
      <c r="AN78">
        <v>-0.24</v>
      </c>
      <c r="AO78">
        <v>0.16</v>
      </c>
      <c r="AP78">
        <v>1.45</v>
      </c>
    </row>
    <row r="79" spans="1:42" x14ac:dyDescent="0.25">
      <c r="A79" t="s">
        <v>517</v>
      </c>
      <c r="D79" t="s">
        <v>287</v>
      </c>
      <c r="F79" t="s">
        <v>805</v>
      </c>
      <c r="G79">
        <v>-122.0163</v>
      </c>
      <c r="H79">
        <v>37.272199999999998</v>
      </c>
      <c r="I79" t="s">
        <v>688</v>
      </c>
      <c r="J79" t="s">
        <v>687</v>
      </c>
      <c r="K79" t="s">
        <v>687</v>
      </c>
      <c r="L79" t="s">
        <v>668</v>
      </c>
      <c r="N79">
        <v>26.28</v>
      </c>
      <c r="AA79">
        <v>106</v>
      </c>
      <c r="AB79">
        <v>881</v>
      </c>
      <c r="AC79">
        <v>2210</v>
      </c>
      <c r="AD79">
        <v>42882</v>
      </c>
      <c r="AE79">
        <v>823</v>
      </c>
      <c r="AF79">
        <v>0.21</v>
      </c>
      <c r="AG79">
        <v>1.47</v>
      </c>
      <c r="AH79">
        <v>4.79</v>
      </c>
      <c r="AI79">
        <v>0.14000000000000001</v>
      </c>
      <c r="AJ79">
        <v>10.6</v>
      </c>
      <c r="AK79">
        <v>3.53</v>
      </c>
      <c r="AL79">
        <v>0.61</v>
      </c>
      <c r="AM79">
        <v>45</v>
      </c>
      <c r="AN79">
        <v>-0.42</v>
      </c>
      <c r="AO79">
        <v>0.11</v>
      </c>
      <c r="AP79">
        <v>1.42</v>
      </c>
    </row>
    <row r="80" spans="1:42" x14ac:dyDescent="0.25">
      <c r="A80" t="s">
        <v>517</v>
      </c>
      <c r="E80" t="s">
        <v>755</v>
      </c>
      <c r="F80" t="s">
        <v>805</v>
      </c>
      <c r="G80">
        <v>-122.01716</v>
      </c>
      <c r="H80">
        <v>37.271900000000002</v>
      </c>
      <c r="I80" t="s">
        <v>688</v>
      </c>
      <c r="J80" t="s">
        <v>687</v>
      </c>
      <c r="K80" t="s">
        <v>687</v>
      </c>
      <c r="L80" t="s">
        <v>668</v>
      </c>
      <c r="N80">
        <v>26.28</v>
      </c>
      <c r="AA80">
        <v>106</v>
      </c>
      <c r="AB80">
        <v>881</v>
      </c>
      <c r="AC80">
        <v>2210</v>
      </c>
      <c r="AD80">
        <v>42882</v>
      </c>
      <c r="AE80">
        <v>823</v>
      </c>
      <c r="AF80">
        <v>0.21</v>
      </c>
      <c r="AG80">
        <v>1.47</v>
      </c>
      <c r="AH80">
        <v>4.79</v>
      </c>
      <c r="AI80">
        <v>0.14000000000000001</v>
      </c>
      <c r="AJ80">
        <v>10.6</v>
      </c>
      <c r="AK80">
        <v>3.53</v>
      </c>
      <c r="AL80">
        <v>0.61</v>
      </c>
      <c r="AM80">
        <v>45</v>
      </c>
      <c r="AN80">
        <v>-0.42</v>
      </c>
      <c r="AO80">
        <v>0.11</v>
      </c>
      <c r="AP80">
        <v>1.42</v>
      </c>
    </row>
    <row r="81" spans="1:42" x14ac:dyDescent="0.25">
      <c r="A81" t="s">
        <v>518</v>
      </c>
      <c r="D81" t="s">
        <v>287</v>
      </c>
      <c r="F81" t="s">
        <v>805</v>
      </c>
      <c r="G81">
        <v>-122.0295</v>
      </c>
      <c r="H81">
        <v>37.261499999999998</v>
      </c>
      <c r="I81" t="s">
        <v>688</v>
      </c>
      <c r="J81" t="s">
        <v>687</v>
      </c>
      <c r="K81" t="s">
        <v>687</v>
      </c>
      <c r="L81" t="s">
        <v>668</v>
      </c>
      <c r="N81">
        <v>25.25</v>
      </c>
      <c r="AA81">
        <v>133</v>
      </c>
      <c r="AB81">
        <v>854</v>
      </c>
      <c r="AC81">
        <v>2154</v>
      </c>
      <c r="AD81">
        <v>71393</v>
      </c>
      <c r="AE81">
        <v>854</v>
      </c>
      <c r="AF81">
        <v>0.21</v>
      </c>
      <c r="AG81">
        <v>1.47</v>
      </c>
      <c r="AH81">
        <v>4.96</v>
      </c>
      <c r="AI81">
        <v>0.14000000000000001</v>
      </c>
      <c r="AJ81">
        <v>10.98</v>
      </c>
      <c r="AK81">
        <v>3.6</v>
      </c>
      <c r="AL81">
        <v>0.63</v>
      </c>
      <c r="AM81">
        <v>46</v>
      </c>
      <c r="AN81">
        <v>-0.52</v>
      </c>
      <c r="AO81">
        <v>0.08</v>
      </c>
      <c r="AP81">
        <v>1.4</v>
      </c>
    </row>
    <row r="82" spans="1:42" x14ac:dyDescent="0.25">
      <c r="A82" t="s">
        <v>518</v>
      </c>
      <c r="E82" t="s">
        <v>755</v>
      </c>
      <c r="F82" t="s">
        <v>805</v>
      </c>
      <c r="G82">
        <v>-122.02933</v>
      </c>
      <c r="H82">
        <v>37.262</v>
      </c>
      <c r="I82" t="s">
        <v>688</v>
      </c>
      <c r="J82" t="s">
        <v>687</v>
      </c>
      <c r="K82" t="s">
        <v>687</v>
      </c>
      <c r="L82" t="s">
        <v>668</v>
      </c>
      <c r="N82">
        <v>25.25</v>
      </c>
      <c r="AA82">
        <v>133</v>
      </c>
      <c r="AB82">
        <v>854</v>
      </c>
      <c r="AC82">
        <v>2154</v>
      </c>
      <c r="AD82">
        <v>71393</v>
      </c>
      <c r="AE82">
        <v>854</v>
      </c>
      <c r="AF82">
        <v>0.21</v>
      </c>
      <c r="AG82">
        <v>1.47</v>
      </c>
      <c r="AH82">
        <v>4.96</v>
      </c>
      <c r="AI82">
        <v>0.14000000000000001</v>
      </c>
      <c r="AJ82">
        <v>10.98</v>
      </c>
      <c r="AK82">
        <v>3.6</v>
      </c>
      <c r="AL82">
        <v>0.63</v>
      </c>
      <c r="AM82">
        <v>46</v>
      </c>
      <c r="AN82">
        <v>-0.52</v>
      </c>
      <c r="AO82">
        <v>0.08</v>
      </c>
      <c r="AP82">
        <v>1.4</v>
      </c>
    </row>
    <row r="83" spans="1:42" x14ac:dyDescent="0.25">
      <c r="A83" t="s">
        <v>519</v>
      </c>
      <c r="D83" t="s">
        <v>287</v>
      </c>
      <c r="F83" t="s">
        <v>805</v>
      </c>
      <c r="G83">
        <v>-122.042</v>
      </c>
      <c r="H83">
        <v>37.254100000000001</v>
      </c>
      <c r="I83" t="s">
        <v>688</v>
      </c>
      <c r="J83" t="s">
        <v>687</v>
      </c>
      <c r="K83" t="s">
        <v>687</v>
      </c>
      <c r="L83" t="s">
        <v>668</v>
      </c>
      <c r="N83">
        <v>22.72</v>
      </c>
      <c r="AA83">
        <v>163</v>
      </c>
      <c r="AB83">
        <v>823</v>
      </c>
      <c r="AC83">
        <v>2154</v>
      </c>
      <c r="AD83">
        <v>71393</v>
      </c>
      <c r="AE83">
        <v>865</v>
      </c>
      <c r="AF83">
        <v>0.21</v>
      </c>
      <c r="AG83">
        <v>1.46</v>
      </c>
      <c r="AH83">
        <v>5.37</v>
      </c>
      <c r="AI83">
        <v>0.15</v>
      </c>
      <c r="AJ83">
        <v>12.02</v>
      </c>
      <c r="AK83">
        <v>3.77</v>
      </c>
      <c r="AL83">
        <v>0.7</v>
      </c>
      <c r="AM83">
        <v>52</v>
      </c>
      <c r="AN83">
        <v>-0.61</v>
      </c>
      <c r="AO83">
        <v>0.05</v>
      </c>
      <c r="AP83">
        <v>1.36</v>
      </c>
    </row>
    <row r="84" spans="1:42" x14ac:dyDescent="0.25">
      <c r="A84" t="s">
        <v>520</v>
      </c>
      <c r="D84" t="s">
        <v>287</v>
      </c>
      <c r="F84" t="s">
        <v>805</v>
      </c>
      <c r="G84">
        <v>-122.0626</v>
      </c>
      <c r="H84">
        <v>37.252299999999998</v>
      </c>
      <c r="I84" t="s">
        <v>688</v>
      </c>
      <c r="J84" t="s">
        <v>687</v>
      </c>
      <c r="K84" t="s">
        <v>687</v>
      </c>
      <c r="L84" t="s">
        <v>668</v>
      </c>
      <c r="N84">
        <v>18.89</v>
      </c>
      <c r="AA84">
        <v>220</v>
      </c>
      <c r="AB84">
        <v>766</v>
      </c>
      <c r="AC84">
        <v>2069</v>
      </c>
      <c r="AD84">
        <v>95968</v>
      </c>
      <c r="AE84">
        <v>933</v>
      </c>
      <c r="AF84">
        <v>0.2</v>
      </c>
      <c r="AG84">
        <v>1.46</v>
      </c>
      <c r="AH84">
        <v>5.86</v>
      </c>
      <c r="AI84">
        <v>0.15</v>
      </c>
      <c r="AJ84">
        <v>13.58</v>
      </c>
      <c r="AK84">
        <v>3.82</v>
      </c>
      <c r="AL84">
        <v>0.83</v>
      </c>
      <c r="AM84">
        <v>62</v>
      </c>
      <c r="AN84">
        <v>-0.6</v>
      </c>
      <c r="AO84">
        <v>0.05</v>
      </c>
      <c r="AP84">
        <v>1.28</v>
      </c>
    </row>
    <row r="85" spans="1:42" x14ac:dyDescent="0.25">
      <c r="A85" t="s">
        <v>521</v>
      </c>
      <c r="D85" t="s">
        <v>287</v>
      </c>
      <c r="F85" t="s">
        <v>805</v>
      </c>
      <c r="G85">
        <v>-122.06829999999999</v>
      </c>
      <c r="H85">
        <v>37.2485</v>
      </c>
      <c r="I85" t="s">
        <v>688</v>
      </c>
      <c r="J85" t="s">
        <v>687</v>
      </c>
      <c r="K85" t="s">
        <v>687</v>
      </c>
      <c r="L85" t="s">
        <v>668</v>
      </c>
      <c r="N85">
        <v>12.19</v>
      </c>
      <c r="AA85">
        <v>267</v>
      </c>
      <c r="AB85">
        <v>719</v>
      </c>
      <c r="AC85">
        <v>2069</v>
      </c>
      <c r="AD85">
        <v>95968</v>
      </c>
      <c r="AE85">
        <v>939</v>
      </c>
      <c r="AF85">
        <v>0.2</v>
      </c>
      <c r="AG85">
        <v>1.46</v>
      </c>
      <c r="AH85">
        <v>5.88</v>
      </c>
      <c r="AI85">
        <v>0.15</v>
      </c>
      <c r="AJ85">
        <v>13.68</v>
      </c>
      <c r="AK85">
        <v>3.82</v>
      </c>
      <c r="AL85">
        <v>0.84</v>
      </c>
      <c r="AM85">
        <v>73</v>
      </c>
      <c r="AN85">
        <v>-0.6</v>
      </c>
      <c r="AO85">
        <v>0.05</v>
      </c>
      <c r="AP85">
        <v>1.0900000000000001</v>
      </c>
    </row>
    <row r="86" spans="1:42" x14ac:dyDescent="0.25">
      <c r="A86" s="5" t="s">
        <v>523</v>
      </c>
      <c r="E86" t="s">
        <v>803</v>
      </c>
      <c r="F86" t="s">
        <v>805</v>
      </c>
      <c r="G86">
        <v>-122.06865000000001</v>
      </c>
      <c r="H86">
        <v>37.41357</v>
      </c>
      <c r="I86" s="5" t="s">
        <v>785</v>
      </c>
      <c r="J86" s="5" t="s">
        <v>672</v>
      </c>
      <c r="K86" t="s">
        <v>672</v>
      </c>
      <c r="L86" t="s">
        <v>668</v>
      </c>
    </row>
    <row r="87" spans="1:42" x14ac:dyDescent="0.25">
      <c r="A87" t="s">
        <v>525</v>
      </c>
      <c r="D87" t="s">
        <v>22</v>
      </c>
      <c r="F87" t="s">
        <v>805</v>
      </c>
      <c r="G87">
        <v>-122.06229999999999</v>
      </c>
      <c r="H87">
        <v>37.364699999999999</v>
      </c>
      <c r="I87" t="s">
        <v>785</v>
      </c>
      <c r="J87" t="s">
        <v>672</v>
      </c>
      <c r="K87" t="s">
        <v>672</v>
      </c>
      <c r="L87" t="s">
        <v>668</v>
      </c>
      <c r="N87">
        <v>59.35</v>
      </c>
      <c r="AA87">
        <v>51</v>
      </c>
      <c r="AB87">
        <v>832</v>
      </c>
      <c r="AC87">
        <v>2151</v>
      </c>
      <c r="AD87">
        <v>39227</v>
      </c>
      <c r="AE87">
        <v>859</v>
      </c>
      <c r="AF87">
        <v>0.23</v>
      </c>
      <c r="AG87">
        <v>1.46</v>
      </c>
      <c r="AH87">
        <v>4.07</v>
      </c>
      <c r="AI87">
        <v>0.15</v>
      </c>
      <c r="AJ87">
        <v>8.43</v>
      </c>
      <c r="AK87">
        <v>3.32</v>
      </c>
      <c r="AL87">
        <v>0.43</v>
      </c>
      <c r="AM87">
        <v>40</v>
      </c>
      <c r="AN87">
        <v>-0.17</v>
      </c>
      <c r="AO87">
        <v>0.17</v>
      </c>
      <c r="AP87">
        <v>1.77</v>
      </c>
    </row>
    <row r="88" spans="1:42" x14ac:dyDescent="0.25">
      <c r="A88" t="s">
        <v>526</v>
      </c>
      <c r="D88" t="s">
        <v>365</v>
      </c>
      <c r="F88" t="s">
        <v>805</v>
      </c>
      <c r="G88">
        <v>-122.0638</v>
      </c>
      <c r="H88">
        <v>37.335500000000003</v>
      </c>
      <c r="I88" t="s">
        <v>785</v>
      </c>
      <c r="J88" t="s">
        <v>672</v>
      </c>
      <c r="K88" t="s">
        <v>672</v>
      </c>
      <c r="L88" t="s">
        <v>668</v>
      </c>
      <c r="N88">
        <v>50.83</v>
      </c>
      <c r="AA88">
        <v>79</v>
      </c>
      <c r="AB88">
        <v>804</v>
      </c>
      <c r="AC88">
        <v>2195</v>
      </c>
      <c r="AD88">
        <v>51821</v>
      </c>
      <c r="AE88">
        <v>958</v>
      </c>
      <c r="AF88">
        <v>0.21</v>
      </c>
      <c r="AG88">
        <v>1.46</v>
      </c>
      <c r="AH88">
        <v>4.57</v>
      </c>
      <c r="AI88">
        <v>0.15</v>
      </c>
      <c r="AJ88">
        <v>9.41</v>
      </c>
      <c r="AK88">
        <v>3.66</v>
      </c>
      <c r="AL88">
        <v>0.48</v>
      </c>
      <c r="AM88">
        <v>46</v>
      </c>
      <c r="AN88">
        <v>-0.42</v>
      </c>
      <c r="AO88">
        <v>0.09</v>
      </c>
      <c r="AP88">
        <v>1.71</v>
      </c>
    </row>
    <row r="89" spans="1:42" x14ac:dyDescent="0.25">
      <c r="A89" t="s">
        <v>527</v>
      </c>
      <c r="D89" t="s">
        <v>287</v>
      </c>
      <c r="F89" t="s">
        <v>805</v>
      </c>
      <c r="G89">
        <v>-122.0621</v>
      </c>
      <c r="H89">
        <v>37.317700000000002</v>
      </c>
      <c r="I89" t="s">
        <v>785</v>
      </c>
      <c r="J89" t="s">
        <v>672</v>
      </c>
      <c r="K89" t="s">
        <v>672</v>
      </c>
      <c r="L89" t="s">
        <v>668</v>
      </c>
      <c r="N89">
        <v>49.17</v>
      </c>
      <c r="AA89">
        <v>96</v>
      </c>
      <c r="AB89">
        <v>787</v>
      </c>
      <c r="AC89">
        <v>2193</v>
      </c>
      <c r="AD89">
        <v>42536</v>
      </c>
      <c r="AE89">
        <v>893</v>
      </c>
      <c r="AF89">
        <v>0.21</v>
      </c>
      <c r="AG89">
        <v>1.46</v>
      </c>
      <c r="AH89">
        <v>4.71</v>
      </c>
      <c r="AI89">
        <v>0.15</v>
      </c>
      <c r="AJ89">
        <v>9.75</v>
      </c>
      <c r="AK89">
        <v>3.77</v>
      </c>
      <c r="AL89">
        <v>0.5</v>
      </c>
      <c r="AM89">
        <v>48</v>
      </c>
      <c r="AN89">
        <v>-0.51</v>
      </c>
      <c r="AO89">
        <v>7.0000000000000007E-2</v>
      </c>
      <c r="AP89">
        <v>1.69</v>
      </c>
    </row>
    <row r="90" spans="1:42" x14ac:dyDescent="0.25">
      <c r="A90" t="s">
        <v>527</v>
      </c>
      <c r="E90" t="s">
        <v>755</v>
      </c>
      <c r="F90" t="s">
        <v>805</v>
      </c>
      <c r="G90">
        <v>-122.06143</v>
      </c>
      <c r="H90">
        <v>37.318730000000002</v>
      </c>
      <c r="I90" t="s">
        <v>785</v>
      </c>
      <c r="J90" t="s">
        <v>672</v>
      </c>
      <c r="K90" t="s">
        <v>672</v>
      </c>
      <c r="L90" t="s">
        <v>668</v>
      </c>
      <c r="N90">
        <v>49.17</v>
      </c>
      <c r="AA90">
        <v>96</v>
      </c>
      <c r="AB90">
        <v>787</v>
      </c>
      <c r="AC90">
        <v>2193</v>
      </c>
      <c r="AD90">
        <v>42536</v>
      </c>
      <c r="AE90">
        <v>893</v>
      </c>
      <c r="AF90">
        <v>0.21</v>
      </c>
      <c r="AG90">
        <v>1.46</v>
      </c>
      <c r="AH90">
        <v>4.71</v>
      </c>
      <c r="AI90">
        <v>0.15</v>
      </c>
      <c r="AJ90">
        <v>9.75</v>
      </c>
      <c r="AK90">
        <v>3.77</v>
      </c>
      <c r="AL90">
        <v>0.5</v>
      </c>
      <c r="AM90">
        <v>48</v>
      </c>
      <c r="AN90">
        <v>-0.51</v>
      </c>
      <c r="AO90">
        <v>7.0000000000000007E-2</v>
      </c>
      <c r="AP90">
        <v>1.69</v>
      </c>
    </row>
    <row r="91" spans="1:42" x14ac:dyDescent="0.25">
      <c r="A91" t="s">
        <v>528</v>
      </c>
      <c r="D91" t="s">
        <v>365</v>
      </c>
      <c r="F91" t="s">
        <v>805</v>
      </c>
      <c r="G91">
        <v>-122.0746</v>
      </c>
      <c r="H91">
        <v>37.303199999999997</v>
      </c>
      <c r="I91" t="s">
        <v>785</v>
      </c>
      <c r="J91" t="s">
        <v>672</v>
      </c>
      <c r="K91" t="s">
        <v>672</v>
      </c>
      <c r="L91" t="s">
        <v>668</v>
      </c>
      <c r="N91">
        <v>45.25</v>
      </c>
      <c r="AA91">
        <v>127</v>
      </c>
      <c r="AB91">
        <v>756</v>
      </c>
      <c r="AC91">
        <v>2162</v>
      </c>
      <c r="AD91">
        <v>70140</v>
      </c>
      <c r="AE91">
        <v>943</v>
      </c>
      <c r="AF91">
        <v>0.2</v>
      </c>
      <c r="AG91">
        <v>1.46</v>
      </c>
      <c r="AH91">
        <v>5.01</v>
      </c>
      <c r="AI91">
        <v>0.15</v>
      </c>
      <c r="AJ91">
        <v>10.31</v>
      </c>
      <c r="AK91">
        <v>3.82</v>
      </c>
      <c r="AL91">
        <v>0.53</v>
      </c>
      <c r="AM91">
        <v>52</v>
      </c>
      <c r="AN91">
        <v>-0.56999999999999995</v>
      </c>
      <c r="AO91">
        <v>0.05</v>
      </c>
      <c r="AP91">
        <v>1.66</v>
      </c>
    </row>
    <row r="92" spans="1:42" x14ac:dyDescent="0.25">
      <c r="A92" t="s">
        <v>528</v>
      </c>
      <c r="E92" t="s">
        <v>755</v>
      </c>
      <c r="F92" t="s">
        <v>805</v>
      </c>
      <c r="G92">
        <v>-122.07321</v>
      </c>
      <c r="H92">
        <v>37.30592</v>
      </c>
      <c r="I92" t="s">
        <v>785</v>
      </c>
      <c r="J92" t="s">
        <v>672</v>
      </c>
      <c r="K92" t="s">
        <v>672</v>
      </c>
      <c r="L92" t="s">
        <v>668</v>
      </c>
      <c r="N92">
        <v>45.25</v>
      </c>
      <c r="AA92">
        <v>127</v>
      </c>
      <c r="AB92">
        <v>756</v>
      </c>
      <c r="AC92">
        <v>2162</v>
      </c>
      <c r="AD92">
        <v>70140</v>
      </c>
      <c r="AE92">
        <v>943</v>
      </c>
      <c r="AF92">
        <v>0.2</v>
      </c>
      <c r="AG92">
        <v>1.46</v>
      </c>
      <c r="AH92">
        <v>5.01</v>
      </c>
      <c r="AI92">
        <v>0.15</v>
      </c>
      <c r="AJ92">
        <v>10.31</v>
      </c>
      <c r="AK92">
        <v>3.82</v>
      </c>
      <c r="AL92">
        <v>0.53</v>
      </c>
      <c r="AM92">
        <v>52</v>
      </c>
      <c r="AN92">
        <v>-0.56999999999999995</v>
      </c>
      <c r="AO92">
        <v>0.05</v>
      </c>
      <c r="AP92">
        <v>1.66</v>
      </c>
    </row>
    <row r="93" spans="1:42" x14ac:dyDescent="0.25">
      <c r="A93" t="s">
        <v>529</v>
      </c>
      <c r="D93" t="s">
        <v>365</v>
      </c>
      <c r="F93" t="s">
        <v>805</v>
      </c>
      <c r="G93">
        <v>-122.0829</v>
      </c>
      <c r="H93">
        <v>37.272599999999997</v>
      </c>
      <c r="I93" t="s">
        <v>785</v>
      </c>
      <c r="J93" t="s">
        <v>672</v>
      </c>
      <c r="K93" t="s">
        <v>672</v>
      </c>
      <c r="L93" t="s">
        <v>668</v>
      </c>
      <c r="N93">
        <v>31.09</v>
      </c>
      <c r="AA93">
        <v>227</v>
      </c>
      <c r="AB93">
        <v>655</v>
      </c>
      <c r="AC93">
        <v>2162</v>
      </c>
      <c r="AD93">
        <v>70140</v>
      </c>
      <c r="AE93">
        <v>1078</v>
      </c>
      <c r="AF93">
        <v>0.2</v>
      </c>
      <c r="AG93">
        <v>1.46</v>
      </c>
      <c r="AH93">
        <v>5.75</v>
      </c>
      <c r="AI93">
        <v>0.15</v>
      </c>
      <c r="AJ93">
        <v>12.86</v>
      </c>
      <c r="AK93">
        <v>3.82</v>
      </c>
      <c r="AL93">
        <v>0.74</v>
      </c>
      <c r="AM93">
        <v>76</v>
      </c>
      <c r="AN93">
        <v>-0.57999999999999996</v>
      </c>
      <c r="AO93">
        <v>0.05</v>
      </c>
      <c r="AP93">
        <v>1.49</v>
      </c>
    </row>
    <row r="94" spans="1:42" x14ac:dyDescent="0.25">
      <c r="A94" t="s">
        <v>530</v>
      </c>
      <c r="D94" t="s">
        <v>365</v>
      </c>
      <c r="F94" t="s">
        <v>805</v>
      </c>
      <c r="G94">
        <v>-122.1259</v>
      </c>
      <c r="H94">
        <v>37.287100000000002</v>
      </c>
      <c r="I94" t="s">
        <v>785</v>
      </c>
      <c r="J94" t="s">
        <v>672</v>
      </c>
      <c r="K94" t="s">
        <v>672</v>
      </c>
      <c r="L94" t="s">
        <v>668</v>
      </c>
      <c r="N94">
        <v>16.329999999999998</v>
      </c>
      <c r="AA94">
        <v>345</v>
      </c>
      <c r="AB94">
        <v>513</v>
      </c>
      <c r="AC94">
        <v>2027</v>
      </c>
      <c r="AD94">
        <v>89522</v>
      </c>
      <c r="AE94">
        <v>1085</v>
      </c>
      <c r="AF94">
        <v>0.2</v>
      </c>
      <c r="AG94">
        <v>1.46</v>
      </c>
      <c r="AH94">
        <v>5.93</v>
      </c>
      <c r="AI94">
        <v>0.16</v>
      </c>
      <c r="AJ94">
        <v>13.33</v>
      </c>
      <c r="AK94">
        <v>3.82</v>
      </c>
      <c r="AL94">
        <v>0.76</v>
      </c>
      <c r="AM94">
        <v>95</v>
      </c>
      <c r="AN94">
        <v>-0.56999999999999995</v>
      </c>
      <c r="AO94">
        <v>0.04</v>
      </c>
      <c r="AP94">
        <v>1.21</v>
      </c>
    </row>
    <row r="95" spans="1:42" x14ac:dyDescent="0.25">
      <c r="A95" t="s">
        <v>532</v>
      </c>
      <c r="D95" t="s">
        <v>22</v>
      </c>
      <c r="F95" t="s">
        <v>805</v>
      </c>
      <c r="G95">
        <v>-121.9892</v>
      </c>
      <c r="H95">
        <v>37.272300000000001</v>
      </c>
      <c r="I95" t="s">
        <v>688</v>
      </c>
      <c r="J95" t="s">
        <v>688</v>
      </c>
      <c r="K95" t="s">
        <v>896</v>
      </c>
      <c r="L95" t="s">
        <v>668</v>
      </c>
      <c r="N95">
        <v>20.21</v>
      </c>
      <c r="AA95">
        <v>81</v>
      </c>
      <c r="AB95">
        <v>711</v>
      </c>
      <c r="AC95">
        <v>2210</v>
      </c>
      <c r="AD95">
        <v>42882</v>
      </c>
      <c r="AE95">
        <v>558</v>
      </c>
      <c r="AF95">
        <v>0.26</v>
      </c>
      <c r="AG95">
        <v>1.48</v>
      </c>
      <c r="AH95">
        <v>2.2000000000000002</v>
      </c>
      <c r="AI95">
        <v>0.14000000000000001</v>
      </c>
      <c r="AJ95">
        <v>3.23</v>
      </c>
      <c r="AK95">
        <v>2.1800000000000002</v>
      </c>
      <c r="AL95">
        <v>0.08</v>
      </c>
      <c r="AM95">
        <v>13</v>
      </c>
      <c r="AN95">
        <v>0.75</v>
      </c>
      <c r="AO95">
        <v>0.43</v>
      </c>
      <c r="AP95">
        <v>1.31</v>
      </c>
    </row>
    <row r="96" spans="1:42" x14ac:dyDescent="0.25">
      <c r="A96" t="s">
        <v>151</v>
      </c>
      <c r="B96" t="s">
        <v>151</v>
      </c>
      <c r="F96" t="s">
        <v>287</v>
      </c>
      <c r="G96">
        <v>-121.6635</v>
      </c>
      <c r="H96">
        <v>37.320900000000002</v>
      </c>
      <c r="I96" t="s">
        <v>800</v>
      </c>
      <c r="J96" t="s">
        <v>676</v>
      </c>
      <c r="L96" t="s">
        <v>668</v>
      </c>
      <c r="M96">
        <v>66.554000000000002</v>
      </c>
      <c r="N96">
        <v>43.1</v>
      </c>
      <c r="O96">
        <v>2.4604879999999998E-3</v>
      </c>
      <c r="P96">
        <v>1.229506E-2</v>
      </c>
      <c r="Q96">
        <v>0.01</v>
      </c>
      <c r="R96">
        <v>0</v>
      </c>
      <c r="S96">
        <v>1.4623715000000001E-2</v>
      </c>
      <c r="T96">
        <v>4.9304830000000003E-3</v>
      </c>
      <c r="U96">
        <v>0</v>
      </c>
      <c r="V96">
        <v>0</v>
      </c>
      <c r="W96">
        <v>7</v>
      </c>
      <c r="X96">
        <v>0</v>
      </c>
      <c r="Y96">
        <v>0.360597167</v>
      </c>
      <c r="Z96">
        <v>0.53695420699999996</v>
      </c>
      <c r="AA96">
        <v>666</v>
      </c>
      <c r="AB96">
        <v>660</v>
      </c>
      <c r="AC96">
        <v>1978</v>
      </c>
      <c r="AD96">
        <v>58180</v>
      </c>
      <c r="AE96">
        <v>797</v>
      </c>
      <c r="AF96">
        <v>0.28000000000000003</v>
      </c>
      <c r="AG96">
        <v>1.53</v>
      </c>
      <c r="AH96">
        <v>3</v>
      </c>
      <c r="AI96">
        <v>0.09</v>
      </c>
      <c r="AJ96">
        <v>3.36</v>
      </c>
      <c r="AK96">
        <v>3.4</v>
      </c>
      <c r="AL96">
        <v>0.06</v>
      </c>
      <c r="AM96">
        <v>100</v>
      </c>
      <c r="AN96">
        <v>-0.68</v>
      </c>
      <c r="AO96">
        <v>0.05</v>
      </c>
      <c r="AP96">
        <v>1.63</v>
      </c>
    </row>
    <row r="97" spans="1:42" x14ac:dyDescent="0.25">
      <c r="A97" t="s">
        <v>154</v>
      </c>
      <c r="B97" t="s">
        <v>154</v>
      </c>
      <c r="D97" t="s">
        <v>28</v>
      </c>
      <c r="F97" t="s">
        <v>287</v>
      </c>
      <c r="G97">
        <v>-121.667</v>
      </c>
      <c r="H97">
        <v>37.470999999999997</v>
      </c>
      <c r="I97" t="s">
        <v>800</v>
      </c>
      <c r="J97" t="s">
        <v>676</v>
      </c>
      <c r="L97" t="s">
        <v>668</v>
      </c>
      <c r="M97">
        <v>76.355999999999995</v>
      </c>
      <c r="N97">
        <v>12.53</v>
      </c>
      <c r="O97">
        <v>0</v>
      </c>
      <c r="P97">
        <v>2.3792000000000001E-2</v>
      </c>
      <c r="Q97">
        <v>0.01</v>
      </c>
      <c r="R97">
        <v>0</v>
      </c>
      <c r="S97">
        <v>9.9576030000000006E-3</v>
      </c>
      <c r="T97">
        <v>0</v>
      </c>
      <c r="U97">
        <v>0</v>
      </c>
      <c r="V97">
        <v>1</v>
      </c>
      <c r="W97">
        <v>1</v>
      </c>
      <c r="X97">
        <v>0</v>
      </c>
      <c r="Y97">
        <v>0.42183493799999999</v>
      </c>
      <c r="Z97">
        <v>0.42226606100000003</v>
      </c>
      <c r="AA97">
        <v>764</v>
      </c>
      <c r="AB97">
        <v>402</v>
      </c>
      <c r="AC97">
        <v>1975</v>
      </c>
      <c r="AD97">
        <v>53321</v>
      </c>
      <c r="AE97">
        <v>780</v>
      </c>
      <c r="AF97">
        <v>0.28999999999999998</v>
      </c>
      <c r="AG97">
        <v>1.53</v>
      </c>
      <c r="AH97">
        <v>3</v>
      </c>
      <c r="AI97">
        <v>0.06</v>
      </c>
      <c r="AJ97">
        <v>3.36</v>
      </c>
      <c r="AK97">
        <v>3.33</v>
      </c>
      <c r="AL97">
        <v>0.06</v>
      </c>
      <c r="AM97">
        <v>100</v>
      </c>
      <c r="AN97">
        <v>-0.68</v>
      </c>
      <c r="AO97">
        <v>0.03</v>
      </c>
      <c r="AP97">
        <v>1.1000000000000001</v>
      </c>
    </row>
    <row r="98" spans="1:42" x14ac:dyDescent="0.25">
      <c r="A98" t="s">
        <v>157</v>
      </c>
      <c r="B98" t="s">
        <v>157</v>
      </c>
      <c r="F98" t="s">
        <v>287</v>
      </c>
      <c r="G98">
        <v>-121.755</v>
      </c>
      <c r="H98">
        <v>37.451000000000001</v>
      </c>
      <c r="I98" t="s">
        <v>800</v>
      </c>
      <c r="J98" t="s">
        <v>676</v>
      </c>
      <c r="L98" t="s">
        <v>668</v>
      </c>
      <c r="M98">
        <v>51.273000000000003</v>
      </c>
      <c r="N98">
        <v>165.59</v>
      </c>
      <c r="O98">
        <v>1.3224389999999999E-3</v>
      </c>
      <c r="P98">
        <v>1.1180694999999999E-2</v>
      </c>
      <c r="Q98">
        <v>0.01</v>
      </c>
      <c r="R98">
        <v>0</v>
      </c>
      <c r="S98">
        <v>9.9867170000000009E-3</v>
      </c>
      <c r="T98">
        <v>0</v>
      </c>
      <c r="U98">
        <v>0</v>
      </c>
      <c r="V98">
        <v>5</v>
      </c>
      <c r="W98">
        <v>7</v>
      </c>
      <c r="X98">
        <v>0.30849618699999998</v>
      </c>
      <c r="Y98">
        <v>0.57013644200000002</v>
      </c>
      <c r="Z98">
        <v>0.38235470300000002</v>
      </c>
      <c r="AA98">
        <v>513</v>
      </c>
      <c r="AB98">
        <v>823</v>
      </c>
      <c r="AC98">
        <v>1995</v>
      </c>
      <c r="AD98">
        <v>56122</v>
      </c>
      <c r="AE98">
        <v>735</v>
      </c>
      <c r="AF98">
        <v>0.28000000000000003</v>
      </c>
      <c r="AG98">
        <v>1.52</v>
      </c>
      <c r="AH98">
        <v>3.91</v>
      </c>
      <c r="AI98">
        <v>0.05</v>
      </c>
      <c r="AJ98">
        <v>3.3</v>
      </c>
      <c r="AK98">
        <v>3.12</v>
      </c>
      <c r="AL98">
        <v>0.06</v>
      </c>
      <c r="AM98">
        <v>100</v>
      </c>
      <c r="AN98">
        <v>-0.7</v>
      </c>
      <c r="AO98">
        <v>0.03</v>
      </c>
      <c r="AP98">
        <v>2.2200000000000002</v>
      </c>
    </row>
    <row r="99" spans="1:42" x14ac:dyDescent="0.25">
      <c r="A99" t="s">
        <v>165</v>
      </c>
      <c r="B99" t="s">
        <v>165</v>
      </c>
      <c r="D99" t="s">
        <v>28</v>
      </c>
      <c r="F99" t="s">
        <v>287</v>
      </c>
      <c r="G99">
        <v>-121.684</v>
      </c>
      <c r="H99">
        <v>37.378999999999998</v>
      </c>
      <c r="I99" t="s">
        <v>800</v>
      </c>
      <c r="J99" t="s">
        <v>676</v>
      </c>
      <c r="L99" t="s">
        <v>668</v>
      </c>
      <c r="M99">
        <v>27.306000000000001</v>
      </c>
      <c r="N99">
        <v>306.45999999999998</v>
      </c>
      <c r="O99">
        <v>1.9927360000000002E-3</v>
      </c>
      <c r="P99">
        <v>1.1832858999999999E-2</v>
      </c>
      <c r="Q99">
        <v>0.01</v>
      </c>
      <c r="R99">
        <v>0</v>
      </c>
      <c r="S99">
        <v>9.9929549999999995E-3</v>
      </c>
      <c r="T99">
        <v>0</v>
      </c>
      <c r="U99">
        <v>0</v>
      </c>
      <c r="V99">
        <v>0</v>
      </c>
      <c r="W99">
        <v>18</v>
      </c>
      <c r="X99">
        <v>0</v>
      </c>
      <c r="Y99">
        <v>0.15339461500000001</v>
      </c>
      <c r="Z99">
        <v>0.39634663799999997</v>
      </c>
      <c r="AA99">
        <v>273</v>
      </c>
      <c r="AB99">
        <v>1055</v>
      </c>
      <c r="AC99">
        <v>2000</v>
      </c>
      <c r="AD99">
        <v>54834</v>
      </c>
      <c r="AE99">
        <v>758</v>
      </c>
      <c r="AF99">
        <v>0.28000000000000003</v>
      </c>
      <c r="AG99">
        <v>1.53</v>
      </c>
      <c r="AH99">
        <v>3.37</v>
      </c>
      <c r="AI99">
        <v>7.0000000000000007E-2</v>
      </c>
      <c r="AJ99">
        <v>3.34</v>
      </c>
      <c r="AK99">
        <v>3.23</v>
      </c>
      <c r="AL99">
        <v>0.06</v>
      </c>
      <c r="AM99">
        <v>100</v>
      </c>
      <c r="AN99">
        <v>-0.68</v>
      </c>
      <c r="AO99">
        <v>0.03</v>
      </c>
      <c r="AP99">
        <v>2.4900000000000002</v>
      </c>
    </row>
    <row r="100" spans="1:42" x14ac:dyDescent="0.25">
      <c r="A100" t="s">
        <v>574</v>
      </c>
      <c r="B100" t="s">
        <v>574</v>
      </c>
      <c r="D100" t="s">
        <v>287</v>
      </c>
      <c r="F100" t="s">
        <v>287</v>
      </c>
      <c r="G100">
        <v>-121.6506</v>
      </c>
      <c r="H100">
        <v>37.316699999999997</v>
      </c>
      <c r="I100" t="s">
        <v>800</v>
      </c>
      <c r="J100" t="s">
        <v>676</v>
      </c>
      <c r="L100" t="s">
        <v>668</v>
      </c>
      <c r="M100">
        <v>704</v>
      </c>
      <c r="N100">
        <v>30.42</v>
      </c>
      <c r="O100">
        <v>0</v>
      </c>
      <c r="P100">
        <v>9.9764369999999995E-3</v>
      </c>
      <c r="Q100">
        <v>9.9095659999999999E-3</v>
      </c>
      <c r="R100">
        <v>0</v>
      </c>
      <c r="S100">
        <v>9.9874860000000003E-3</v>
      </c>
      <c r="T100">
        <v>0</v>
      </c>
      <c r="U100">
        <v>0</v>
      </c>
      <c r="V100">
        <v>2</v>
      </c>
      <c r="W100">
        <v>7</v>
      </c>
      <c r="X100">
        <v>0</v>
      </c>
      <c r="Y100">
        <v>0.25741151899999998</v>
      </c>
      <c r="Z100">
        <v>0.43749600300000002</v>
      </c>
      <c r="AA100">
        <v>704</v>
      </c>
      <c r="AB100">
        <v>584</v>
      </c>
      <c r="AC100">
        <v>1978</v>
      </c>
      <c r="AD100">
        <v>58180</v>
      </c>
      <c r="AE100">
        <v>789</v>
      </c>
      <c r="AF100">
        <v>0.28000000000000003</v>
      </c>
      <c r="AG100">
        <v>1.53</v>
      </c>
      <c r="AH100">
        <v>0</v>
      </c>
      <c r="AI100">
        <v>0.09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 t="s">
        <v>374</v>
      </c>
      <c r="B101" t="s">
        <v>374</v>
      </c>
      <c r="F101" t="s">
        <v>287</v>
      </c>
      <c r="G101">
        <v>-121.57810000000001</v>
      </c>
      <c r="H101">
        <v>37.255099999999999</v>
      </c>
      <c r="I101" t="s">
        <v>782</v>
      </c>
      <c r="J101" t="s">
        <v>772</v>
      </c>
      <c r="K101" t="s">
        <v>669</v>
      </c>
      <c r="L101" t="s">
        <v>668</v>
      </c>
      <c r="M101">
        <v>65.084999999999994</v>
      </c>
      <c r="N101">
        <v>18.75</v>
      </c>
      <c r="O101">
        <v>0</v>
      </c>
      <c r="P101">
        <v>9.9327449999999998E-3</v>
      </c>
      <c r="Q101">
        <v>0.01</v>
      </c>
      <c r="R101">
        <v>0</v>
      </c>
      <c r="S101">
        <v>9.9681430000000005E-3</v>
      </c>
      <c r="T101">
        <v>0</v>
      </c>
      <c r="U101">
        <v>0</v>
      </c>
      <c r="V101">
        <v>0</v>
      </c>
      <c r="W101">
        <v>9</v>
      </c>
      <c r="X101">
        <v>0</v>
      </c>
      <c r="Y101">
        <v>0.238591518</v>
      </c>
      <c r="Z101">
        <v>0.37530195199999999</v>
      </c>
      <c r="AA101">
        <v>651</v>
      </c>
      <c r="AB101">
        <v>460</v>
      </c>
      <c r="AC101">
        <v>1978</v>
      </c>
      <c r="AD101">
        <v>60579</v>
      </c>
      <c r="AE101">
        <v>696</v>
      </c>
      <c r="AF101">
        <v>0.27</v>
      </c>
      <c r="AG101">
        <v>1.53</v>
      </c>
      <c r="AH101">
        <v>3</v>
      </c>
      <c r="AI101">
        <v>0.09</v>
      </c>
      <c r="AJ101">
        <v>3.36</v>
      </c>
      <c r="AK101">
        <v>3.48</v>
      </c>
      <c r="AL101">
        <v>0.06</v>
      </c>
      <c r="AM101">
        <v>100</v>
      </c>
      <c r="AN101">
        <v>-0.68</v>
      </c>
      <c r="AO101">
        <v>0.05</v>
      </c>
      <c r="AP101">
        <v>1.27</v>
      </c>
    </row>
    <row r="102" spans="1:42" x14ac:dyDescent="0.25">
      <c r="A102" t="s">
        <v>375</v>
      </c>
      <c r="B102" t="s">
        <v>375</v>
      </c>
      <c r="F102" t="s">
        <v>287</v>
      </c>
      <c r="G102">
        <v>-121.9714</v>
      </c>
      <c r="H102">
        <v>37.230600000000003</v>
      </c>
      <c r="I102" t="s">
        <v>791</v>
      </c>
      <c r="J102" t="s">
        <v>685</v>
      </c>
      <c r="K102" t="s">
        <v>685</v>
      </c>
      <c r="L102" t="s">
        <v>668</v>
      </c>
      <c r="M102">
        <v>10.683</v>
      </c>
      <c r="N102">
        <v>110.34</v>
      </c>
      <c r="O102">
        <v>0.11190781700000001</v>
      </c>
      <c r="P102">
        <v>5.9819048E-2</v>
      </c>
      <c r="Q102">
        <v>0.67486569100000005</v>
      </c>
      <c r="R102">
        <v>0.96946357299999997</v>
      </c>
      <c r="S102">
        <v>0.11147781800000001</v>
      </c>
      <c r="T102">
        <v>0.241789638</v>
      </c>
      <c r="U102">
        <v>8</v>
      </c>
      <c r="V102">
        <v>31</v>
      </c>
      <c r="W102">
        <v>70</v>
      </c>
      <c r="X102">
        <v>17.574340370000002</v>
      </c>
      <c r="Y102">
        <v>4.5585821109999998</v>
      </c>
      <c r="Z102">
        <v>2.8841449350000001</v>
      </c>
      <c r="AA102">
        <v>107</v>
      </c>
      <c r="AB102">
        <v>1046</v>
      </c>
      <c r="AC102">
        <v>2212</v>
      </c>
      <c r="AD102">
        <v>44561</v>
      </c>
      <c r="AE102">
        <v>929</v>
      </c>
      <c r="AF102">
        <v>0.26</v>
      </c>
      <c r="AG102">
        <v>1.5</v>
      </c>
      <c r="AH102">
        <v>5.82</v>
      </c>
      <c r="AI102">
        <v>0.13</v>
      </c>
      <c r="AJ102">
        <v>7.25</v>
      </c>
      <c r="AK102">
        <v>3.46</v>
      </c>
      <c r="AL102">
        <v>0.34</v>
      </c>
      <c r="AM102">
        <v>98</v>
      </c>
      <c r="AN102">
        <v>-0.64</v>
      </c>
      <c r="AO102">
        <v>0.06</v>
      </c>
      <c r="AP102">
        <v>2.04</v>
      </c>
    </row>
    <row r="103" spans="1:42" x14ac:dyDescent="0.25">
      <c r="A103" t="s">
        <v>376</v>
      </c>
      <c r="B103" t="s">
        <v>376</v>
      </c>
      <c r="F103" t="s">
        <v>287</v>
      </c>
      <c r="G103">
        <v>-121.8567</v>
      </c>
      <c r="H103">
        <v>37.381500000000003</v>
      </c>
      <c r="I103" t="s">
        <v>782</v>
      </c>
      <c r="J103" t="s">
        <v>670</v>
      </c>
      <c r="K103" t="s">
        <v>670</v>
      </c>
      <c r="L103" t="s">
        <v>668</v>
      </c>
      <c r="M103">
        <v>4.7039999999999997</v>
      </c>
      <c r="N103">
        <v>58.68</v>
      </c>
      <c r="O103">
        <v>9.0052682999999994E-2</v>
      </c>
      <c r="P103">
        <v>3.8411133E-2</v>
      </c>
      <c r="Q103">
        <v>0.36163726200000001</v>
      </c>
      <c r="R103">
        <v>0.99285467599999999</v>
      </c>
      <c r="S103">
        <v>0.215413203</v>
      </c>
      <c r="T103">
        <v>0.56690126799999996</v>
      </c>
      <c r="U103">
        <v>2</v>
      </c>
      <c r="V103">
        <v>23</v>
      </c>
      <c r="W103">
        <v>26</v>
      </c>
      <c r="X103">
        <v>7.7496746969999997</v>
      </c>
      <c r="Y103">
        <v>6.1873844230000001</v>
      </c>
      <c r="Z103">
        <v>1.08442734</v>
      </c>
      <c r="AA103">
        <v>47</v>
      </c>
      <c r="AB103">
        <v>962</v>
      </c>
      <c r="AC103">
        <v>2167</v>
      </c>
      <c r="AD103">
        <v>38256</v>
      </c>
      <c r="AE103">
        <v>679</v>
      </c>
      <c r="AF103">
        <v>0.3</v>
      </c>
      <c r="AG103">
        <v>1.53</v>
      </c>
      <c r="AH103">
        <v>3.87</v>
      </c>
      <c r="AI103">
        <v>0.09</v>
      </c>
      <c r="AJ103">
        <v>7.65</v>
      </c>
      <c r="AK103">
        <v>2.91</v>
      </c>
      <c r="AL103">
        <v>0.41</v>
      </c>
      <c r="AM103">
        <v>100</v>
      </c>
      <c r="AN103">
        <v>-0.65</v>
      </c>
      <c r="AO103">
        <v>7.0000000000000007E-2</v>
      </c>
      <c r="AP103">
        <v>1.77</v>
      </c>
    </row>
    <row r="104" spans="1:42" x14ac:dyDescent="0.25">
      <c r="A104" t="s">
        <v>377</v>
      </c>
      <c r="B104" t="s">
        <v>377</v>
      </c>
      <c r="F104" t="s">
        <v>287</v>
      </c>
      <c r="G104">
        <v>-121.7702</v>
      </c>
      <c r="H104">
        <v>37.245800000000003</v>
      </c>
      <c r="I104" t="s">
        <v>782</v>
      </c>
      <c r="J104" t="s">
        <v>669</v>
      </c>
      <c r="K104" t="s">
        <v>669</v>
      </c>
      <c r="L104" t="s">
        <v>668</v>
      </c>
      <c r="M104">
        <v>6.4930000000000003</v>
      </c>
      <c r="N104">
        <v>589.23</v>
      </c>
      <c r="O104">
        <v>1.4877292E-2</v>
      </c>
      <c r="P104">
        <v>3.4812035999999998E-2</v>
      </c>
      <c r="Q104">
        <v>0.34805109200000001</v>
      </c>
      <c r="R104">
        <v>0.47062391999999997</v>
      </c>
      <c r="S104">
        <v>6.3721353999999994E-2</v>
      </c>
      <c r="T104">
        <v>8.9368874000000001E-2</v>
      </c>
      <c r="U104">
        <v>6</v>
      </c>
      <c r="V104">
        <v>23</v>
      </c>
      <c r="W104">
        <v>161</v>
      </c>
      <c r="X104">
        <v>11.3058912</v>
      </c>
      <c r="Y104">
        <v>1.851222529</v>
      </c>
      <c r="Z104">
        <v>0.759424455</v>
      </c>
      <c r="AA104">
        <v>65</v>
      </c>
      <c r="AB104">
        <v>1046</v>
      </c>
      <c r="AC104">
        <v>2223</v>
      </c>
      <c r="AD104">
        <v>55131</v>
      </c>
      <c r="AE104">
        <v>542</v>
      </c>
      <c r="AF104">
        <v>0.28000000000000003</v>
      </c>
      <c r="AG104">
        <v>1.52</v>
      </c>
      <c r="AH104">
        <v>6.1</v>
      </c>
      <c r="AI104">
        <v>0.1</v>
      </c>
      <c r="AJ104">
        <v>7.32</v>
      </c>
      <c r="AK104">
        <v>2.85</v>
      </c>
      <c r="AL104">
        <v>0.39</v>
      </c>
      <c r="AM104">
        <v>100</v>
      </c>
      <c r="AN104">
        <v>-0.53</v>
      </c>
      <c r="AO104">
        <v>0.1</v>
      </c>
      <c r="AP104">
        <v>2.77</v>
      </c>
    </row>
    <row r="105" spans="1:42" x14ac:dyDescent="0.25">
      <c r="A105" t="s">
        <v>378</v>
      </c>
      <c r="B105" t="s">
        <v>378</v>
      </c>
      <c r="F105" t="s">
        <v>287</v>
      </c>
      <c r="G105">
        <v>-122.08410000000001</v>
      </c>
      <c r="H105">
        <v>37.2517</v>
      </c>
      <c r="I105" t="s">
        <v>688</v>
      </c>
      <c r="J105" t="s">
        <v>687</v>
      </c>
      <c r="K105" t="s">
        <v>687</v>
      </c>
      <c r="L105" t="s">
        <v>668</v>
      </c>
      <c r="M105">
        <v>37.046999999999997</v>
      </c>
      <c r="N105">
        <v>3.85</v>
      </c>
      <c r="O105">
        <v>3.4848189000000002E-2</v>
      </c>
      <c r="P105">
        <v>3.1603433E-2</v>
      </c>
      <c r="Q105">
        <v>2.9840358000000001E-2</v>
      </c>
      <c r="R105">
        <v>8.1626608000000003E-2</v>
      </c>
      <c r="S105">
        <v>2.3309918999999998E-2</v>
      </c>
      <c r="T105">
        <v>3.4848189000000002E-2</v>
      </c>
      <c r="U105">
        <v>1</v>
      </c>
      <c r="V105">
        <v>3</v>
      </c>
      <c r="W105">
        <v>3</v>
      </c>
      <c r="X105">
        <v>1.2695583100000001</v>
      </c>
      <c r="Y105">
        <v>0.871353449</v>
      </c>
      <c r="Z105">
        <v>0.87135344100000001</v>
      </c>
      <c r="AA105">
        <v>370</v>
      </c>
      <c r="AB105">
        <v>578</v>
      </c>
      <c r="AC105">
        <v>2069</v>
      </c>
      <c r="AD105">
        <v>95968</v>
      </c>
      <c r="AE105">
        <v>1009</v>
      </c>
      <c r="AF105">
        <v>0.2</v>
      </c>
      <c r="AG105">
        <v>1.46</v>
      </c>
      <c r="AH105">
        <v>6.25</v>
      </c>
      <c r="AI105">
        <v>0.12</v>
      </c>
      <c r="AJ105">
        <v>16.71</v>
      </c>
      <c r="AK105">
        <v>3.82</v>
      </c>
      <c r="AL105">
        <v>1.17</v>
      </c>
      <c r="AM105">
        <v>70</v>
      </c>
      <c r="AN105">
        <v>-0.71</v>
      </c>
      <c r="AO105">
        <v>0.05</v>
      </c>
      <c r="AP105">
        <v>0.59</v>
      </c>
    </row>
    <row r="106" spans="1:42" x14ac:dyDescent="0.25">
      <c r="A106" t="s">
        <v>379</v>
      </c>
      <c r="B106" t="s">
        <v>379</v>
      </c>
      <c r="F106" t="s">
        <v>287</v>
      </c>
      <c r="G106">
        <v>-121.9686</v>
      </c>
      <c r="H106">
        <v>37.376899999999999</v>
      </c>
      <c r="I106" t="s">
        <v>688</v>
      </c>
      <c r="J106" t="s">
        <v>688</v>
      </c>
      <c r="K106" t="s">
        <v>787</v>
      </c>
      <c r="L106" t="s">
        <v>668</v>
      </c>
      <c r="M106">
        <v>1.127</v>
      </c>
      <c r="N106">
        <v>105.53</v>
      </c>
      <c r="O106">
        <v>0.70242533299999999</v>
      </c>
      <c r="P106">
        <v>0.36842339499999999</v>
      </c>
      <c r="Q106">
        <v>0.81776755899999998</v>
      </c>
      <c r="R106">
        <v>0.95275717999999998</v>
      </c>
      <c r="S106">
        <v>0.59518614700000005</v>
      </c>
      <c r="T106">
        <v>0.972624237</v>
      </c>
      <c r="U106">
        <v>4</v>
      </c>
      <c r="V106">
        <v>17</v>
      </c>
      <c r="W106">
        <v>186</v>
      </c>
      <c r="X106">
        <v>9.6294099830000004</v>
      </c>
      <c r="Y106">
        <v>13.319018489999999</v>
      </c>
      <c r="Z106">
        <v>9.103635809</v>
      </c>
      <c r="AA106">
        <v>11</v>
      </c>
      <c r="AB106">
        <v>975</v>
      </c>
      <c r="AC106">
        <v>2155</v>
      </c>
      <c r="AD106">
        <v>37183</v>
      </c>
      <c r="AE106">
        <v>539</v>
      </c>
      <c r="AF106">
        <v>0.28999999999999998</v>
      </c>
      <c r="AG106">
        <v>1.46</v>
      </c>
      <c r="AH106">
        <v>2.21</v>
      </c>
      <c r="AI106">
        <v>0.13</v>
      </c>
      <c r="AJ106">
        <v>4.3099999999999996</v>
      </c>
      <c r="AK106">
        <v>1.7</v>
      </c>
      <c r="AL106">
        <v>0.24</v>
      </c>
      <c r="AM106">
        <v>15</v>
      </c>
      <c r="AN106">
        <v>1.1000000000000001</v>
      </c>
      <c r="AO106">
        <v>0.55000000000000004</v>
      </c>
      <c r="AP106">
        <v>2.02</v>
      </c>
    </row>
    <row r="107" spans="1:42" x14ac:dyDescent="0.25">
      <c r="A107" t="s">
        <v>381</v>
      </c>
      <c r="B107" t="s">
        <v>381</v>
      </c>
      <c r="F107" t="s">
        <v>287</v>
      </c>
      <c r="G107">
        <v>-121.8792</v>
      </c>
      <c r="H107">
        <v>37.2881</v>
      </c>
      <c r="I107" t="s">
        <v>791</v>
      </c>
      <c r="J107" t="s">
        <v>684</v>
      </c>
      <c r="K107" t="s">
        <v>689</v>
      </c>
      <c r="L107" t="s">
        <v>668</v>
      </c>
      <c r="M107">
        <v>4.4960000000000004</v>
      </c>
      <c r="N107">
        <v>47.53</v>
      </c>
      <c r="O107">
        <v>0.75923848400000005</v>
      </c>
      <c r="P107">
        <v>0.45800728699999999</v>
      </c>
      <c r="Q107">
        <v>0.481047952</v>
      </c>
      <c r="R107">
        <v>0.81802012000000002</v>
      </c>
      <c r="S107">
        <v>0.53900956499999997</v>
      </c>
      <c r="T107">
        <v>0.83140977100000002</v>
      </c>
      <c r="U107">
        <v>1</v>
      </c>
      <c r="V107">
        <v>22</v>
      </c>
      <c r="W107">
        <v>46</v>
      </c>
      <c r="X107">
        <v>9.4964290689999995</v>
      </c>
      <c r="Y107">
        <v>13.284371050000001</v>
      </c>
      <c r="Z107">
        <v>11.84183567</v>
      </c>
      <c r="AA107">
        <v>45</v>
      </c>
      <c r="AB107">
        <v>307</v>
      </c>
      <c r="AC107">
        <v>2200</v>
      </c>
      <c r="AD107">
        <v>39973</v>
      </c>
      <c r="AE107">
        <v>470</v>
      </c>
      <c r="AF107">
        <v>0.32</v>
      </c>
      <c r="AG107">
        <v>1.45</v>
      </c>
      <c r="AH107">
        <v>2.52</v>
      </c>
      <c r="AI107">
        <v>0.12</v>
      </c>
      <c r="AJ107">
        <v>2.17</v>
      </c>
      <c r="AK107">
        <v>0.65</v>
      </c>
      <c r="AL107">
        <v>0.13</v>
      </c>
      <c r="AM107">
        <v>72</v>
      </c>
      <c r="AN107">
        <v>1.44</v>
      </c>
      <c r="AO107">
        <v>0.66</v>
      </c>
      <c r="AP107">
        <v>1.68</v>
      </c>
    </row>
    <row r="108" spans="1:42" x14ac:dyDescent="0.25">
      <c r="A108" t="s">
        <v>382</v>
      </c>
      <c r="B108" t="s">
        <v>382</v>
      </c>
      <c r="D108" t="s">
        <v>28</v>
      </c>
      <c r="F108" t="s">
        <v>287</v>
      </c>
      <c r="G108">
        <v>-121.48</v>
      </c>
      <c r="H108">
        <v>37.121000000000002</v>
      </c>
      <c r="I108" t="s">
        <v>782</v>
      </c>
      <c r="J108" t="s">
        <v>669</v>
      </c>
      <c r="K108" t="s">
        <v>669</v>
      </c>
      <c r="L108" t="s">
        <v>668</v>
      </c>
      <c r="M108">
        <v>31.282</v>
      </c>
      <c r="N108">
        <v>303.25</v>
      </c>
      <c r="O108">
        <v>0</v>
      </c>
      <c r="P108">
        <v>2.0531443E-2</v>
      </c>
      <c r="Q108">
        <v>0.01</v>
      </c>
      <c r="R108">
        <v>0</v>
      </c>
      <c r="S108">
        <v>9.9896919999999997E-3</v>
      </c>
      <c r="T108">
        <v>0</v>
      </c>
      <c r="U108">
        <v>0</v>
      </c>
      <c r="V108">
        <v>3</v>
      </c>
      <c r="W108">
        <v>14</v>
      </c>
      <c r="X108">
        <v>0</v>
      </c>
      <c r="Y108">
        <v>0.16353424799999999</v>
      </c>
      <c r="Z108">
        <v>0.186081672</v>
      </c>
      <c r="AA108">
        <v>313</v>
      </c>
      <c r="AB108">
        <v>804</v>
      </c>
      <c r="AC108">
        <v>2148</v>
      </c>
      <c r="AD108">
        <v>58588</v>
      </c>
      <c r="AE108">
        <v>560</v>
      </c>
      <c r="AF108">
        <v>0.28000000000000003</v>
      </c>
      <c r="AG108">
        <v>1.53</v>
      </c>
      <c r="AH108">
        <v>3.89</v>
      </c>
      <c r="AI108">
        <v>0.09</v>
      </c>
      <c r="AJ108">
        <v>4.51</v>
      </c>
      <c r="AK108">
        <v>3.4</v>
      </c>
      <c r="AL108">
        <v>0.15</v>
      </c>
      <c r="AM108">
        <v>100</v>
      </c>
      <c r="AN108">
        <v>-0.69</v>
      </c>
      <c r="AO108">
        <v>0.04</v>
      </c>
      <c r="AP108">
        <v>2.48</v>
      </c>
    </row>
    <row r="109" spans="1:42" x14ac:dyDescent="0.25">
      <c r="A109" t="s">
        <v>383</v>
      </c>
      <c r="B109" t="s">
        <v>383</v>
      </c>
      <c r="F109" t="s">
        <v>287</v>
      </c>
      <c r="G109">
        <v>-122.0217</v>
      </c>
      <c r="H109">
        <v>37.307699999999997</v>
      </c>
      <c r="I109" t="s">
        <v>790</v>
      </c>
      <c r="J109" t="s">
        <v>690</v>
      </c>
      <c r="K109" t="s">
        <v>690</v>
      </c>
      <c r="L109" t="s">
        <v>668</v>
      </c>
      <c r="M109">
        <v>7.5090000000000003</v>
      </c>
      <c r="N109">
        <v>17.79</v>
      </c>
      <c r="O109">
        <v>0.63306826699999996</v>
      </c>
      <c r="P109">
        <v>0.25028463400000001</v>
      </c>
      <c r="Q109">
        <v>0.47149685299999999</v>
      </c>
      <c r="R109">
        <v>0.98890958100000004</v>
      </c>
      <c r="S109">
        <v>0.31544851499999998</v>
      </c>
      <c r="T109">
        <v>0.744447474</v>
      </c>
      <c r="U109">
        <v>4</v>
      </c>
      <c r="V109">
        <v>44</v>
      </c>
      <c r="W109">
        <v>47</v>
      </c>
      <c r="X109">
        <v>12.383966790000001</v>
      </c>
      <c r="Y109">
        <v>9.4077317110000003</v>
      </c>
      <c r="Z109">
        <v>8.0154573399999993</v>
      </c>
      <c r="AA109">
        <v>75</v>
      </c>
      <c r="AB109">
        <v>547</v>
      </c>
      <c r="AC109">
        <v>2203</v>
      </c>
      <c r="AD109">
        <v>50055</v>
      </c>
      <c r="AE109">
        <v>542</v>
      </c>
      <c r="AF109">
        <v>0.28999999999999998</v>
      </c>
      <c r="AG109">
        <v>1.47</v>
      </c>
      <c r="AH109">
        <v>1.34</v>
      </c>
      <c r="AI109">
        <v>0.12</v>
      </c>
      <c r="AJ109">
        <v>2.6</v>
      </c>
      <c r="AK109">
        <v>1.94</v>
      </c>
      <c r="AL109">
        <v>0.09</v>
      </c>
      <c r="AM109">
        <v>0</v>
      </c>
      <c r="AN109">
        <v>0.5</v>
      </c>
      <c r="AO109">
        <v>0.4</v>
      </c>
      <c r="AP109">
        <v>1.25</v>
      </c>
    </row>
    <row r="110" spans="1:42" x14ac:dyDescent="0.25">
      <c r="A110" t="s">
        <v>385</v>
      </c>
      <c r="B110" t="s">
        <v>385</v>
      </c>
      <c r="F110" t="s">
        <v>287</v>
      </c>
      <c r="G110">
        <v>-122.06910000000001</v>
      </c>
      <c r="H110">
        <v>37.405900000000003</v>
      </c>
      <c r="I110" t="s">
        <v>785</v>
      </c>
      <c r="J110" t="s">
        <v>672</v>
      </c>
      <c r="K110" t="s">
        <v>672</v>
      </c>
      <c r="L110" t="s">
        <v>668</v>
      </c>
      <c r="M110">
        <v>1.1739999999999999</v>
      </c>
      <c r="N110">
        <v>73.97</v>
      </c>
      <c r="O110">
        <v>0.33742356200000001</v>
      </c>
      <c r="P110">
        <v>0.20209148199999999</v>
      </c>
      <c r="Q110">
        <v>0.73473993699999995</v>
      </c>
      <c r="R110">
        <v>0.92374599800000001</v>
      </c>
      <c r="S110">
        <v>0.64359730199999998</v>
      </c>
      <c r="T110">
        <v>0.95464852499999997</v>
      </c>
      <c r="U110">
        <v>11</v>
      </c>
      <c r="V110">
        <v>31</v>
      </c>
      <c r="W110">
        <v>71</v>
      </c>
      <c r="X110">
        <v>17.116073960000001</v>
      </c>
      <c r="Y110">
        <v>15.07843072</v>
      </c>
      <c r="Z110">
        <v>5.4873913239999998</v>
      </c>
      <c r="AA110">
        <v>12</v>
      </c>
      <c r="AB110">
        <v>872</v>
      </c>
      <c r="AC110">
        <v>2108</v>
      </c>
      <c r="AD110">
        <v>38350</v>
      </c>
      <c r="AE110">
        <v>751</v>
      </c>
      <c r="AF110">
        <v>0.25</v>
      </c>
      <c r="AG110">
        <v>1.46</v>
      </c>
      <c r="AH110">
        <v>3.44</v>
      </c>
      <c r="AI110">
        <v>0.14000000000000001</v>
      </c>
      <c r="AJ110">
        <v>6.98</v>
      </c>
      <c r="AK110">
        <v>2.76</v>
      </c>
      <c r="AL110">
        <v>0.36</v>
      </c>
      <c r="AM110">
        <v>31</v>
      </c>
      <c r="AN110">
        <v>0.3</v>
      </c>
      <c r="AO110">
        <v>0.31</v>
      </c>
      <c r="AP110">
        <v>1.87</v>
      </c>
    </row>
    <row r="111" spans="1:42" x14ac:dyDescent="0.25">
      <c r="A111" t="s">
        <v>386</v>
      </c>
      <c r="B111" t="s">
        <v>386</v>
      </c>
      <c r="F111" t="s">
        <v>287</v>
      </c>
      <c r="G111">
        <v>-121.9128</v>
      </c>
      <c r="H111">
        <v>37.433999999999997</v>
      </c>
      <c r="I111" t="s">
        <v>775</v>
      </c>
      <c r="J111" t="s">
        <v>691</v>
      </c>
      <c r="K111" t="s">
        <v>691</v>
      </c>
      <c r="L111" t="s">
        <v>668</v>
      </c>
      <c r="M111">
        <v>0.36799999999999999</v>
      </c>
      <c r="N111">
        <v>11.87</v>
      </c>
      <c r="O111">
        <v>0.961193768</v>
      </c>
      <c r="P111">
        <v>0.69223480500000001</v>
      </c>
      <c r="Q111">
        <v>0.76989239899999995</v>
      </c>
      <c r="R111">
        <v>0.87516770600000005</v>
      </c>
      <c r="S111">
        <v>0.73655985899999998</v>
      </c>
      <c r="T111">
        <v>0.96362979800000004</v>
      </c>
      <c r="U111">
        <v>5</v>
      </c>
      <c r="V111">
        <v>25</v>
      </c>
      <c r="W111">
        <v>27</v>
      </c>
      <c r="X111">
        <v>13.66074353</v>
      </c>
      <c r="Y111">
        <v>11.408445070000001</v>
      </c>
      <c r="Z111">
        <v>12.395305860000001</v>
      </c>
      <c r="AA111">
        <v>4</v>
      </c>
      <c r="AB111">
        <v>46</v>
      </c>
      <c r="AC111">
        <v>2141</v>
      </c>
      <c r="AD111">
        <v>37050</v>
      </c>
      <c r="AE111">
        <v>382</v>
      </c>
      <c r="AF111">
        <v>0.32</v>
      </c>
      <c r="AG111">
        <v>1.45</v>
      </c>
      <c r="AH111">
        <v>0.96</v>
      </c>
      <c r="AI111">
        <v>0.13</v>
      </c>
      <c r="AJ111">
        <v>1.52</v>
      </c>
      <c r="AK111">
        <v>0.56000000000000005</v>
      </c>
      <c r="AL111">
        <v>0.11</v>
      </c>
      <c r="AM111">
        <v>6</v>
      </c>
      <c r="AN111">
        <v>2.11</v>
      </c>
      <c r="AO111">
        <v>0.85</v>
      </c>
      <c r="AP111">
        <v>1.07</v>
      </c>
    </row>
    <row r="112" spans="1:42" x14ac:dyDescent="0.25">
      <c r="A112" t="s">
        <v>387</v>
      </c>
      <c r="B112" t="s">
        <v>387</v>
      </c>
      <c r="F112" t="s">
        <v>287</v>
      </c>
      <c r="G112">
        <v>-121.83759999999999</v>
      </c>
      <c r="H112">
        <v>37.234000000000002</v>
      </c>
      <c r="I112" t="s">
        <v>791</v>
      </c>
      <c r="J112" t="s">
        <v>684</v>
      </c>
      <c r="K112" t="s">
        <v>689</v>
      </c>
      <c r="L112" t="s">
        <v>668</v>
      </c>
      <c r="M112">
        <v>4.9459999999999997</v>
      </c>
      <c r="N112">
        <v>19.54</v>
      </c>
      <c r="O112">
        <v>0.60997304200000002</v>
      </c>
      <c r="P112">
        <v>0.355563611</v>
      </c>
      <c r="Q112">
        <v>0.43335194999999999</v>
      </c>
      <c r="R112">
        <v>0.82650041799999996</v>
      </c>
      <c r="S112">
        <v>0.35711345300000003</v>
      </c>
      <c r="T112">
        <v>0.63886305099999996</v>
      </c>
      <c r="U112">
        <v>2</v>
      </c>
      <c r="V112">
        <v>8</v>
      </c>
      <c r="W112">
        <v>12</v>
      </c>
      <c r="X112">
        <v>9.6353414839999996</v>
      </c>
      <c r="Y112">
        <v>8.8130712950000003</v>
      </c>
      <c r="Z112">
        <v>8.8088005799999998</v>
      </c>
      <c r="AA112">
        <v>49</v>
      </c>
      <c r="AB112">
        <v>302</v>
      </c>
      <c r="AC112">
        <v>2224</v>
      </c>
      <c r="AD112">
        <v>43789</v>
      </c>
      <c r="AE112">
        <v>513</v>
      </c>
      <c r="AF112">
        <v>0.31</v>
      </c>
      <c r="AG112">
        <v>1.46</v>
      </c>
      <c r="AH112">
        <v>2.35</v>
      </c>
      <c r="AI112">
        <v>0.12</v>
      </c>
      <c r="AJ112">
        <v>2.3199999999999998</v>
      </c>
      <c r="AK112">
        <v>0.71</v>
      </c>
      <c r="AL112">
        <v>0.12</v>
      </c>
      <c r="AM112">
        <v>100</v>
      </c>
      <c r="AN112">
        <v>1.03</v>
      </c>
      <c r="AO112">
        <v>0.53</v>
      </c>
      <c r="AP112">
        <v>1.29</v>
      </c>
    </row>
    <row r="113" spans="1:42" x14ac:dyDescent="0.25">
      <c r="A113" t="s">
        <v>389</v>
      </c>
      <c r="B113" t="s">
        <v>389</v>
      </c>
      <c r="F113" t="s">
        <v>287</v>
      </c>
      <c r="G113">
        <v>-122.07210000000001</v>
      </c>
      <c r="H113">
        <v>37.248199999999997</v>
      </c>
      <c r="I113" t="s">
        <v>688</v>
      </c>
      <c r="J113" t="s">
        <v>687</v>
      </c>
      <c r="K113" t="s">
        <v>687</v>
      </c>
      <c r="L113" t="s">
        <v>668</v>
      </c>
      <c r="M113">
        <v>30.016999999999999</v>
      </c>
      <c r="N113">
        <v>4.9000000000000004</v>
      </c>
      <c r="O113">
        <v>3.5290104000000003E-2</v>
      </c>
      <c r="P113">
        <v>2.8774339999999999E-2</v>
      </c>
      <c r="Q113">
        <v>3.6776158000000003E-2</v>
      </c>
      <c r="R113">
        <v>4.5019455E-2</v>
      </c>
      <c r="S113">
        <v>2.4966661000000001E-2</v>
      </c>
      <c r="T113">
        <v>3.5290104000000003E-2</v>
      </c>
      <c r="U113">
        <v>0</v>
      </c>
      <c r="V113">
        <v>3</v>
      </c>
      <c r="W113">
        <v>3</v>
      </c>
      <c r="X113">
        <v>1.4412151369999999</v>
      </c>
      <c r="Y113">
        <v>0.84055172700000003</v>
      </c>
      <c r="Z113">
        <v>0.840551728</v>
      </c>
      <c r="AA113">
        <v>300</v>
      </c>
      <c r="AB113">
        <v>649</v>
      </c>
      <c r="AC113">
        <v>2069</v>
      </c>
      <c r="AD113">
        <v>95968</v>
      </c>
      <c r="AE113">
        <v>1014</v>
      </c>
      <c r="AF113">
        <v>0.2</v>
      </c>
      <c r="AG113">
        <v>1.46</v>
      </c>
      <c r="AH113">
        <v>6.21</v>
      </c>
      <c r="AI113">
        <v>0.14000000000000001</v>
      </c>
      <c r="AJ113">
        <v>15.5</v>
      </c>
      <c r="AK113">
        <v>3.82</v>
      </c>
      <c r="AL113">
        <v>1.01</v>
      </c>
      <c r="AM113">
        <v>55</v>
      </c>
      <c r="AN113">
        <v>-0.64</v>
      </c>
      <c r="AO113">
        <v>0.05</v>
      </c>
      <c r="AP113">
        <v>0.69</v>
      </c>
    </row>
    <row r="114" spans="1:42" x14ac:dyDescent="0.25">
      <c r="A114" t="s">
        <v>391</v>
      </c>
      <c r="B114" t="s">
        <v>391</v>
      </c>
      <c r="F114" t="s">
        <v>287</v>
      </c>
      <c r="G114">
        <v>-121.84010000000001</v>
      </c>
      <c r="H114">
        <v>37.1875</v>
      </c>
      <c r="I114" t="s">
        <v>791</v>
      </c>
      <c r="J114" t="s">
        <v>703</v>
      </c>
      <c r="K114" t="s">
        <v>692</v>
      </c>
      <c r="L114" t="s">
        <v>668</v>
      </c>
      <c r="M114">
        <v>18.599</v>
      </c>
      <c r="N114">
        <v>0.72</v>
      </c>
      <c r="O114">
        <v>0</v>
      </c>
      <c r="P114">
        <v>1.0000001E-2</v>
      </c>
      <c r="Q114">
        <v>0.01</v>
      </c>
      <c r="R114">
        <v>0</v>
      </c>
      <c r="S114">
        <v>0.01</v>
      </c>
      <c r="T114">
        <v>0</v>
      </c>
      <c r="U114">
        <v>0</v>
      </c>
      <c r="V114">
        <v>0</v>
      </c>
      <c r="W114">
        <v>0</v>
      </c>
      <c r="X114">
        <v>1.544158675</v>
      </c>
      <c r="Y114">
        <v>1.513367983</v>
      </c>
      <c r="Z114">
        <v>1.5133679849999999</v>
      </c>
      <c r="AA114">
        <v>186</v>
      </c>
      <c r="AB114">
        <v>309</v>
      </c>
      <c r="AC114">
        <v>2177</v>
      </c>
      <c r="AD114">
        <v>78534</v>
      </c>
      <c r="AE114">
        <v>635</v>
      </c>
      <c r="AF114">
        <v>0.28999999999999998</v>
      </c>
      <c r="AG114">
        <v>1.53</v>
      </c>
      <c r="AH114">
        <v>4.91</v>
      </c>
      <c r="AI114">
        <v>0.2</v>
      </c>
      <c r="AJ114">
        <v>6.29</v>
      </c>
      <c r="AK114">
        <v>3.33</v>
      </c>
      <c r="AL114">
        <v>0.04</v>
      </c>
      <c r="AM114">
        <v>100</v>
      </c>
      <c r="AN114">
        <v>-0.34</v>
      </c>
      <c r="AO114">
        <v>0.04</v>
      </c>
      <c r="AP114">
        <v>-0.14000000000000001</v>
      </c>
    </row>
    <row r="115" spans="1:42" x14ac:dyDescent="0.25">
      <c r="A115" t="s">
        <v>392</v>
      </c>
      <c r="B115" t="s">
        <v>392</v>
      </c>
      <c r="F115" t="s">
        <v>287</v>
      </c>
      <c r="G115">
        <v>-121.65039</v>
      </c>
      <c r="H115">
        <v>37.264449999999997</v>
      </c>
      <c r="I115" t="s">
        <v>782</v>
      </c>
      <c r="J115" t="s">
        <v>772</v>
      </c>
      <c r="K115" t="s">
        <v>796</v>
      </c>
      <c r="L115" t="s">
        <v>668</v>
      </c>
      <c r="M115">
        <v>34.582999999999998</v>
      </c>
      <c r="N115">
        <v>47.35</v>
      </c>
      <c r="O115">
        <v>0</v>
      </c>
      <c r="P115">
        <v>9.9940819999999996E-3</v>
      </c>
      <c r="Q115">
        <v>9.9930550000000007E-3</v>
      </c>
      <c r="R115">
        <v>0</v>
      </c>
      <c r="S115">
        <v>9.9940819999999996E-3</v>
      </c>
      <c r="T115">
        <v>0</v>
      </c>
      <c r="U115">
        <v>0</v>
      </c>
      <c r="V115">
        <v>1</v>
      </c>
      <c r="W115">
        <v>1</v>
      </c>
      <c r="X115">
        <v>0.34992690100000001</v>
      </c>
      <c r="Y115">
        <v>0.78868510700000005</v>
      </c>
      <c r="Z115">
        <v>0.78868510700000005</v>
      </c>
      <c r="AA115">
        <v>346</v>
      </c>
      <c r="AB115">
        <v>652</v>
      </c>
      <c r="AC115">
        <v>2115</v>
      </c>
      <c r="AD115">
        <v>53922</v>
      </c>
      <c r="AE115">
        <v>717</v>
      </c>
      <c r="AF115">
        <v>0.28999999999999998</v>
      </c>
      <c r="AG115">
        <v>1.53</v>
      </c>
      <c r="AH115">
        <v>3.14</v>
      </c>
      <c r="AI115">
        <v>0.12</v>
      </c>
      <c r="AJ115">
        <v>3.93</v>
      </c>
      <c r="AK115">
        <v>3.33</v>
      </c>
      <c r="AL115">
        <v>0.11</v>
      </c>
      <c r="AM115">
        <v>100</v>
      </c>
      <c r="AN115">
        <v>-0.68</v>
      </c>
      <c r="AO115">
        <v>0.06</v>
      </c>
      <c r="AP115">
        <v>1.68</v>
      </c>
    </row>
    <row r="116" spans="1:42" x14ac:dyDescent="0.25">
      <c r="A116" t="s">
        <v>393</v>
      </c>
      <c r="B116" t="s">
        <v>393</v>
      </c>
      <c r="F116" t="s">
        <v>287</v>
      </c>
      <c r="G116">
        <v>-121.818</v>
      </c>
      <c r="H116">
        <v>37.29</v>
      </c>
      <c r="I116" t="s">
        <v>782</v>
      </c>
      <c r="J116" t="s">
        <v>669</v>
      </c>
      <c r="K116" t="s">
        <v>695</v>
      </c>
      <c r="L116" t="s">
        <v>668</v>
      </c>
      <c r="M116">
        <v>4.3369999999999997</v>
      </c>
      <c r="N116">
        <v>604.73</v>
      </c>
      <c r="O116">
        <v>2.6418217000000001E-2</v>
      </c>
      <c r="P116">
        <v>4.1438850999999999E-2</v>
      </c>
      <c r="Q116">
        <v>0.32529397700000001</v>
      </c>
      <c r="R116">
        <v>0.75220447800000001</v>
      </c>
      <c r="S116">
        <v>0.31336004000000001</v>
      </c>
      <c r="T116">
        <v>0.519166813</v>
      </c>
      <c r="U116">
        <v>1</v>
      </c>
      <c r="V116">
        <v>11</v>
      </c>
      <c r="W116">
        <v>174</v>
      </c>
      <c r="X116">
        <v>10.610611459999999</v>
      </c>
      <c r="Y116">
        <v>7.8960759390000002</v>
      </c>
      <c r="Z116">
        <v>0.92121551700000004</v>
      </c>
      <c r="AA116">
        <v>43</v>
      </c>
      <c r="AB116">
        <v>1067</v>
      </c>
      <c r="AC116">
        <v>2205</v>
      </c>
      <c r="AD116">
        <v>40024</v>
      </c>
      <c r="AE116">
        <v>540</v>
      </c>
      <c r="AF116">
        <v>0.28000000000000003</v>
      </c>
      <c r="AG116">
        <v>1.51</v>
      </c>
      <c r="AH116">
        <v>6.31</v>
      </c>
      <c r="AI116">
        <v>0.1</v>
      </c>
      <c r="AJ116">
        <v>7.14</v>
      </c>
      <c r="AK116">
        <v>2.79</v>
      </c>
      <c r="AL116">
        <v>0.38</v>
      </c>
      <c r="AM116">
        <v>100</v>
      </c>
      <c r="AN116">
        <v>-0.49</v>
      </c>
      <c r="AO116">
        <v>0.11</v>
      </c>
      <c r="AP116">
        <v>2.78</v>
      </c>
    </row>
    <row r="117" spans="1:42" x14ac:dyDescent="0.25">
      <c r="A117" t="s">
        <v>394</v>
      </c>
      <c r="B117" t="s">
        <v>394</v>
      </c>
      <c r="F117" t="s">
        <v>287</v>
      </c>
      <c r="G117">
        <v>-122.1383</v>
      </c>
      <c r="H117">
        <v>37.4099</v>
      </c>
      <c r="I117" t="s">
        <v>779</v>
      </c>
      <c r="J117" t="s">
        <v>694</v>
      </c>
      <c r="K117" t="s">
        <v>783</v>
      </c>
      <c r="L117" t="s">
        <v>668</v>
      </c>
      <c r="M117">
        <v>1.9750000000000001</v>
      </c>
      <c r="N117">
        <v>15.98</v>
      </c>
      <c r="O117">
        <v>0.50868827500000002</v>
      </c>
      <c r="P117">
        <v>0.173097369</v>
      </c>
      <c r="Q117">
        <v>0.75297404899999998</v>
      </c>
      <c r="R117">
        <v>0.99295869599999997</v>
      </c>
      <c r="S117">
        <v>0.19267155999999999</v>
      </c>
      <c r="T117">
        <v>0.54073910199999997</v>
      </c>
      <c r="U117">
        <v>5</v>
      </c>
      <c r="V117">
        <v>47</v>
      </c>
      <c r="W117">
        <v>47</v>
      </c>
      <c r="X117">
        <v>3.4210998199999998</v>
      </c>
      <c r="Y117">
        <v>5.2865019269999998</v>
      </c>
      <c r="Z117">
        <v>4.9488274739999998</v>
      </c>
      <c r="AA117">
        <v>20</v>
      </c>
      <c r="AB117">
        <v>270</v>
      </c>
      <c r="AC117">
        <v>2126</v>
      </c>
      <c r="AD117">
        <v>41591</v>
      </c>
      <c r="AE117">
        <v>545</v>
      </c>
      <c r="AF117">
        <v>0.28999999999999998</v>
      </c>
      <c r="AG117">
        <v>1.48</v>
      </c>
      <c r="AH117">
        <v>4.6100000000000003</v>
      </c>
      <c r="AI117">
        <v>0.16</v>
      </c>
      <c r="AJ117">
        <v>8.67</v>
      </c>
      <c r="AK117">
        <v>1.21</v>
      </c>
      <c r="AL117">
        <v>0.39</v>
      </c>
      <c r="AM117">
        <v>30</v>
      </c>
      <c r="AN117">
        <v>-0.56000000000000005</v>
      </c>
      <c r="AO117">
        <v>0.04</v>
      </c>
      <c r="AP117">
        <v>1.2</v>
      </c>
    </row>
    <row r="118" spans="1:42" x14ac:dyDescent="0.25">
      <c r="A118" t="s">
        <v>395</v>
      </c>
      <c r="B118" t="s">
        <v>395</v>
      </c>
      <c r="F118" t="s">
        <v>287</v>
      </c>
      <c r="G118">
        <v>-121.99079999999999</v>
      </c>
      <c r="H118">
        <v>37.266199999999998</v>
      </c>
      <c r="I118" t="s">
        <v>688</v>
      </c>
      <c r="J118" t="s">
        <v>688</v>
      </c>
      <c r="K118" t="s">
        <v>787</v>
      </c>
      <c r="L118" t="s">
        <v>668</v>
      </c>
      <c r="M118">
        <v>8.7550000000000008</v>
      </c>
      <c r="N118">
        <v>9.9499999999999993</v>
      </c>
      <c r="O118">
        <v>0.54412060699999998</v>
      </c>
      <c r="P118">
        <v>0.129879891</v>
      </c>
      <c r="Q118">
        <v>0.40153270299999999</v>
      </c>
      <c r="R118">
        <v>0.93244797800000001</v>
      </c>
      <c r="S118">
        <v>0.178649377</v>
      </c>
      <c r="T118">
        <v>0.76651408600000004</v>
      </c>
      <c r="U118">
        <v>5</v>
      </c>
      <c r="V118">
        <v>23</v>
      </c>
      <c r="W118">
        <v>23</v>
      </c>
      <c r="X118">
        <v>11.44471721</v>
      </c>
      <c r="Y118">
        <v>7.741597928</v>
      </c>
      <c r="Z118">
        <v>5.6273285629999998</v>
      </c>
      <c r="AA118">
        <v>88</v>
      </c>
      <c r="AB118">
        <v>704</v>
      </c>
      <c r="AC118">
        <v>2201</v>
      </c>
      <c r="AD118">
        <v>49478</v>
      </c>
      <c r="AE118">
        <v>618</v>
      </c>
      <c r="AF118">
        <v>0.25</v>
      </c>
      <c r="AG118">
        <v>1.48</v>
      </c>
      <c r="AH118">
        <v>2.69</v>
      </c>
      <c r="AI118">
        <v>0.15</v>
      </c>
      <c r="AJ118">
        <v>3.97</v>
      </c>
      <c r="AK118">
        <v>2.79</v>
      </c>
      <c r="AL118">
        <v>7.0000000000000007E-2</v>
      </c>
      <c r="AM118">
        <v>27</v>
      </c>
      <c r="AN118">
        <v>-0.04</v>
      </c>
      <c r="AO118">
        <v>0.19</v>
      </c>
      <c r="AP118">
        <v>1</v>
      </c>
    </row>
    <row r="119" spans="1:42" x14ac:dyDescent="0.25">
      <c r="A119" t="s">
        <v>396</v>
      </c>
      <c r="B119" t="s">
        <v>396</v>
      </c>
      <c r="F119" t="s">
        <v>287</v>
      </c>
      <c r="G119">
        <v>-121.765</v>
      </c>
      <c r="H119">
        <v>37.276400000000002</v>
      </c>
      <c r="I119" t="s">
        <v>782</v>
      </c>
      <c r="J119" t="s">
        <v>773</v>
      </c>
      <c r="K119" t="s">
        <v>695</v>
      </c>
      <c r="L119" t="s">
        <v>668</v>
      </c>
      <c r="M119">
        <v>13.425000000000001</v>
      </c>
      <c r="N119">
        <v>7.15</v>
      </c>
      <c r="O119">
        <v>8.0105183999999996E-2</v>
      </c>
      <c r="P119">
        <v>4.6197830000000002E-2</v>
      </c>
      <c r="Q119">
        <v>0.18929016300000001</v>
      </c>
      <c r="R119">
        <v>0.39454197699999999</v>
      </c>
      <c r="S119">
        <v>4.9901903999999997E-2</v>
      </c>
      <c r="T119">
        <v>8.8284385000000007E-2</v>
      </c>
      <c r="U119">
        <v>7</v>
      </c>
      <c r="V119">
        <v>8</v>
      </c>
      <c r="W119">
        <v>8</v>
      </c>
      <c r="X119">
        <v>6.6924904359999999</v>
      </c>
      <c r="Y119">
        <v>1.516906928</v>
      </c>
      <c r="Z119">
        <v>1.376371494</v>
      </c>
      <c r="AA119">
        <v>134</v>
      </c>
      <c r="AB119">
        <v>298</v>
      </c>
      <c r="AC119">
        <v>2222</v>
      </c>
      <c r="AD119">
        <v>51362</v>
      </c>
      <c r="AE119">
        <v>527</v>
      </c>
      <c r="AF119">
        <v>0.22</v>
      </c>
      <c r="AG119">
        <v>1.44</v>
      </c>
      <c r="AH119">
        <v>11.22</v>
      </c>
      <c r="AI119">
        <v>0.1</v>
      </c>
      <c r="AJ119">
        <v>2.77</v>
      </c>
      <c r="AK119">
        <v>0.75</v>
      </c>
      <c r="AL119">
        <v>0.08</v>
      </c>
      <c r="AM119">
        <v>100</v>
      </c>
      <c r="AN119">
        <v>-0.89</v>
      </c>
      <c r="AO119">
        <v>0.04</v>
      </c>
      <c r="AP119">
        <v>0.85</v>
      </c>
    </row>
    <row r="120" spans="1:42" x14ac:dyDescent="0.25">
      <c r="A120" t="s">
        <v>397</v>
      </c>
      <c r="B120" t="s">
        <v>397</v>
      </c>
      <c r="F120" t="s">
        <v>287</v>
      </c>
      <c r="G120">
        <v>-121.9248</v>
      </c>
      <c r="H120">
        <v>37.367199999999997</v>
      </c>
      <c r="I120" t="s">
        <v>791</v>
      </c>
      <c r="J120" t="s">
        <v>684</v>
      </c>
      <c r="K120" t="s">
        <v>684</v>
      </c>
      <c r="L120" t="s">
        <v>668</v>
      </c>
      <c r="M120">
        <v>1.2889999999999999</v>
      </c>
      <c r="N120">
        <v>408.14</v>
      </c>
      <c r="O120">
        <v>0.43031728299999999</v>
      </c>
      <c r="P120">
        <v>0.25251202099999998</v>
      </c>
      <c r="Q120">
        <v>0.23255204600000001</v>
      </c>
      <c r="R120">
        <v>0.35873528300000002</v>
      </c>
      <c r="S120">
        <v>0.63831184100000005</v>
      </c>
      <c r="T120">
        <v>0.94346076800000001</v>
      </c>
      <c r="U120">
        <v>2</v>
      </c>
      <c r="V120">
        <v>27</v>
      </c>
      <c r="W120">
        <v>433</v>
      </c>
      <c r="X120">
        <v>2.8485625720000001</v>
      </c>
      <c r="Y120">
        <v>14.267253480000001</v>
      </c>
      <c r="Z120">
        <v>6.8213180339999999</v>
      </c>
      <c r="AA120">
        <v>13</v>
      </c>
      <c r="AB120">
        <v>1143</v>
      </c>
      <c r="AC120">
        <v>2159</v>
      </c>
      <c r="AD120">
        <v>37685</v>
      </c>
      <c r="AE120">
        <v>670</v>
      </c>
      <c r="AF120">
        <v>0.3</v>
      </c>
      <c r="AG120">
        <v>1.49</v>
      </c>
      <c r="AH120">
        <v>3.88</v>
      </c>
      <c r="AI120">
        <v>0.13</v>
      </c>
      <c r="AJ120">
        <v>4.88</v>
      </c>
      <c r="AK120">
        <v>2.15</v>
      </c>
      <c r="AL120">
        <v>0.24</v>
      </c>
      <c r="AM120">
        <v>71</v>
      </c>
      <c r="AN120">
        <v>0.45</v>
      </c>
      <c r="AO120">
        <v>0.36</v>
      </c>
      <c r="AP120">
        <v>2.61</v>
      </c>
    </row>
    <row r="121" spans="1:42" x14ac:dyDescent="0.25">
      <c r="A121" t="s">
        <v>398</v>
      </c>
      <c r="B121" t="s">
        <v>398</v>
      </c>
      <c r="F121" t="s">
        <v>287</v>
      </c>
      <c r="G121">
        <v>-121.9729</v>
      </c>
      <c r="H121">
        <v>37.2029</v>
      </c>
      <c r="I121" t="s">
        <v>791</v>
      </c>
      <c r="J121" t="s">
        <v>685</v>
      </c>
      <c r="K121" t="s">
        <v>685</v>
      </c>
      <c r="L121" t="s">
        <v>668</v>
      </c>
      <c r="M121">
        <v>23.922000000000001</v>
      </c>
      <c r="N121">
        <v>4.67</v>
      </c>
      <c r="O121">
        <v>1.6384817999999999E-2</v>
      </c>
      <c r="P121">
        <v>1.5196362E-2</v>
      </c>
      <c r="Q121">
        <v>9.9784350000000008E-3</v>
      </c>
      <c r="R121">
        <v>0</v>
      </c>
      <c r="S121">
        <v>1.5196358E-2</v>
      </c>
      <c r="T121">
        <v>1.6384816999999999E-2</v>
      </c>
      <c r="U121">
        <v>0</v>
      </c>
      <c r="V121">
        <v>1</v>
      </c>
      <c r="W121">
        <v>1</v>
      </c>
      <c r="X121">
        <v>2.9991295180000002</v>
      </c>
      <c r="Y121">
        <v>1.5090935670000001</v>
      </c>
      <c r="Z121">
        <v>1.5090935640000001</v>
      </c>
      <c r="AA121">
        <v>239</v>
      </c>
      <c r="AB121">
        <v>572</v>
      </c>
      <c r="AC121">
        <v>2131</v>
      </c>
      <c r="AD121">
        <v>72857</v>
      </c>
      <c r="AE121">
        <v>737</v>
      </c>
      <c r="AF121">
        <v>0.28999999999999998</v>
      </c>
      <c r="AG121">
        <v>1.53</v>
      </c>
      <c r="AH121">
        <v>3</v>
      </c>
      <c r="AI121">
        <v>0.12</v>
      </c>
      <c r="AJ121">
        <v>3.36</v>
      </c>
      <c r="AK121">
        <v>3.33</v>
      </c>
      <c r="AL121">
        <v>0.06</v>
      </c>
      <c r="AM121">
        <v>100</v>
      </c>
      <c r="AN121">
        <v>-0.68</v>
      </c>
      <c r="AO121">
        <v>0.06</v>
      </c>
      <c r="AP121">
        <v>0.67</v>
      </c>
    </row>
    <row r="122" spans="1:42" x14ac:dyDescent="0.25">
      <c r="A122" t="s">
        <v>399</v>
      </c>
      <c r="B122" t="s">
        <v>399</v>
      </c>
      <c r="F122" t="s">
        <v>287</v>
      </c>
      <c r="G122">
        <v>-121.7835</v>
      </c>
      <c r="H122">
        <v>37.3904</v>
      </c>
      <c r="I122" t="s">
        <v>782</v>
      </c>
      <c r="J122" t="s">
        <v>670</v>
      </c>
      <c r="K122" t="s">
        <v>697</v>
      </c>
      <c r="L122" t="s">
        <v>668</v>
      </c>
      <c r="M122">
        <v>30.109000000000002</v>
      </c>
      <c r="N122">
        <v>32.72</v>
      </c>
      <c r="O122">
        <v>2.512355E-3</v>
      </c>
      <c r="P122">
        <v>1.22898E-2</v>
      </c>
      <c r="Q122">
        <v>9.9929919999999992E-3</v>
      </c>
      <c r="R122">
        <v>0</v>
      </c>
      <c r="S122">
        <v>1.2080721000000001E-2</v>
      </c>
      <c r="T122">
        <v>2.2529709999999999E-3</v>
      </c>
      <c r="U122">
        <v>0</v>
      </c>
      <c r="V122">
        <v>1</v>
      </c>
      <c r="W122">
        <v>2</v>
      </c>
      <c r="X122">
        <v>0</v>
      </c>
      <c r="Y122">
        <v>0.697612028</v>
      </c>
      <c r="Z122">
        <v>0.39007116600000002</v>
      </c>
      <c r="AA122">
        <v>301</v>
      </c>
      <c r="AB122">
        <v>609</v>
      </c>
      <c r="AC122">
        <v>2155</v>
      </c>
      <c r="AD122">
        <v>58579</v>
      </c>
      <c r="AE122">
        <v>715</v>
      </c>
      <c r="AF122">
        <v>0.28999999999999998</v>
      </c>
      <c r="AG122">
        <v>1.53</v>
      </c>
      <c r="AH122">
        <v>3.73</v>
      </c>
      <c r="AI122">
        <v>0.09</v>
      </c>
      <c r="AJ122">
        <v>6.6</v>
      </c>
      <c r="AK122">
        <v>3.08</v>
      </c>
      <c r="AL122">
        <v>0.33</v>
      </c>
      <c r="AM122">
        <v>100</v>
      </c>
      <c r="AN122">
        <v>-0.72</v>
      </c>
      <c r="AO122">
        <v>0.05</v>
      </c>
      <c r="AP122">
        <v>1.51</v>
      </c>
    </row>
    <row r="123" spans="1:42" x14ac:dyDescent="0.25">
      <c r="A123" t="s">
        <v>400</v>
      </c>
      <c r="B123" t="s">
        <v>400</v>
      </c>
      <c r="F123" t="s">
        <v>287</v>
      </c>
      <c r="G123">
        <v>-121.8884</v>
      </c>
      <c r="H123">
        <v>37.2376</v>
      </c>
      <c r="I123" t="s">
        <v>791</v>
      </c>
      <c r="J123" t="s">
        <v>698</v>
      </c>
      <c r="K123" t="s">
        <v>698</v>
      </c>
      <c r="L123" t="s">
        <v>668</v>
      </c>
      <c r="M123">
        <v>7.0129999999999999</v>
      </c>
      <c r="N123">
        <v>36.92</v>
      </c>
      <c r="O123">
        <v>8.3484030000000001E-2</v>
      </c>
      <c r="P123">
        <v>4.2948313000000002E-2</v>
      </c>
      <c r="Q123">
        <v>0.32194684600000001</v>
      </c>
      <c r="R123">
        <v>0.66000318099999999</v>
      </c>
      <c r="S123">
        <v>9.2805098000000003E-2</v>
      </c>
      <c r="T123">
        <v>0.20964898200000001</v>
      </c>
      <c r="U123">
        <v>0</v>
      </c>
      <c r="V123">
        <v>8</v>
      </c>
      <c r="W123">
        <v>13</v>
      </c>
      <c r="X123">
        <v>10.092987409999999</v>
      </c>
      <c r="Y123">
        <v>4.2538961039999998</v>
      </c>
      <c r="Z123">
        <v>2.3571631050000001</v>
      </c>
      <c r="AA123">
        <v>70</v>
      </c>
      <c r="AB123">
        <v>990</v>
      </c>
      <c r="AC123">
        <v>2213</v>
      </c>
      <c r="AD123">
        <v>44146</v>
      </c>
      <c r="AE123">
        <v>826</v>
      </c>
      <c r="AF123">
        <v>0.28999999999999998</v>
      </c>
      <c r="AG123">
        <v>1.53</v>
      </c>
      <c r="AH123">
        <v>4.32</v>
      </c>
      <c r="AI123">
        <v>0.13</v>
      </c>
      <c r="AJ123">
        <v>5.94</v>
      </c>
      <c r="AK123">
        <v>3.18</v>
      </c>
      <c r="AL123">
        <v>0.23</v>
      </c>
      <c r="AM123">
        <v>100</v>
      </c>
      <c r="AN123">
        <v>-0.42</v>
      </c>
      <c r="AO123">
        <v>0.1</v>
      </c>
      <c r="AP123">
        <v>1.57</v>
      </c>
    </row>
    <row r="124" spans="1:42" x14ac:dyDescent="0.25">
      <c r="A124" t="s">
        <v>401</v>
      </c>
      <c r="B124" t="s">
        <v>401</v>
      </c>
      <c r="F124" t="s">
        <v>287</v>
      </c>
      <c r="G124">
        <v>-121.4699</v>
      </c>
      <c r="H124">
        <v>37.090000000000003</v>
      </c>
      <c r="I124" t="s">
        <v>782</v>
      </c>
      <c r="J124" t="s">
        <v>669</v>
      </c>
      <c r="K124" t="s">
        <v>669</v>
      </c>
      <c r="L124" t="s">
        <v>668</v>
      </c>
      <c r="M124">
        <v>27.029</v>
      </c>
      <c r="N124">
        <v>209.71</v>
      </c>
      <c r="O124">
        <v>0</v>
      </c>
      <c r="P124">
        <v>2.0064370000000002E-2</v>
      </c>
      <c r="Q124">
        <v>0.01</v>
      </c>
      <c r="R124">
        <v>0</v>
      </c>
      <c r="S124">
        <v>9.9951859999999997E-3</v>
      </c>
      <c r="T124">
        <v>0</v>
      </c>
      <c r="U124">
        <v>1</v>
      </c>
      <c r="V124">
        <v>3</v>
      </c>
      <c r="W124">
        <v>16</v>
      </c>
      <c r="X124">
        <v>0.76645177499999995</v>
      </c>
      <c r="Y124">
        <v>0.29280648100000001</v>
      </c>
      <c r="Z124">
        <v>0.19801261000000001</v>
      </c>
      <c r="AA124">
        <v>270</v>
      </c>
      <c r="AB124">
        <v>840</v>
      </c>
      <c r="AC124">
        <v>2185</v>
      </c>
      <c r="AD124">
        <v>61918</v>
      </c>
      <c r="AE124">
        <v>550</v>
      </c>
      <c r="AF124">
        <v>0.28000000000000003</v>
      </c>
      <c r="AG124">
        <v>1.53</v>
      </c>
      <c r="AH124">
        <v>4.28</v>
      </c>
      <c r="AI124">
        <v>0.04</v>
      </c>
      <c r="AJ124">
        <v>4.6500000000000004</v>
      </c>
      <c r="AK124">
        <v>3.4</v>
      </c>
      <c r="AL124">
        <v>0.17</v>
      </c>
      <c r="AM124">
        <v>100</v>
      </c>
      <c r="AN124">
        <v>-0.7</v>
      </c>
      <c r="AO124">
        <v>0.08</v>
      </c>
      <c r="AP124">
        <v>2.3199999999999998</v>
      </c>
    </row>
    <row r="125" spans="1:42" x14ac:dyDescent="0.25">
      <c r="A125" t="s">
        <v>402</v>
      </c>
      <c r="B125" t="s">
        <v>402</v>
      </c>
      <c r="F125" t="s">
        <v>287</v>
      </c>
      <c r="G125">
        <v>-121.8486</v>
      </c>
      <c r="H125">
        <v>37.3172</v>
      </c>
      <c r="I125" t="s">
        <v>782</v>
      </c>
      <c r="J125" t="s">
        <v>669</v>
      </c>
      <c r="K125" t="s">
        <v>669</v>
      </c>
      <c r="L125" t="s">
        <v>668</v>
      </c>
      <c r="M125">
        <v>3.2120000000000002</v>
      </c>
      <c r="N125">
        <v>627.12</v>
      </c>
      <c r="O125">
        <v>4.8493042E-2</v>
      </c>
      <c r="P125">
        <v>5.3698441E-2</v>
      </c>
      <c r="Q125">
        <v>0.49564188300000001</v>
      </c>
      <c r="R125">
        <v>0.77438912999999998</v>
      </c>
      <c r="S125">
        <v>0.48864540099999998</v>
      </c>
      <c r="T125">
        <v>0.78989526700000001</v>
      </c>
      <c r="U125">
        <v>2</v>
      </c>
      <c r="V125">
        <v>10</v>
      </c>
      <c r="W125">
        <v>215</v>
      </c>
      <c r="X125">
        <v>13.41427155</v>
      </c>
      <c r="Y125">
        <v>11.2749431</v>
      </c>
      <c r="Z125">
        <v>1.2189749190000001</v>
      </c>
      <c r="AA125">
        <v>32</v>
      </c>
      <c r="AB125">
        <v>1079</v>
      </c>
      <c r="AC125">
        <v>2197</v>
      </c>
      <c r="AD125">
        <v>38610</v>
      </c>
      <c r="AE125">
        <v>536</v>
      </c>
      <c r="AF125">
        <v>0.28000000000000003</v>
      </c>
      <c r="AG125">
        <v>1.51</v>
      </c>
      <c r="AH125">
        <v>6.44</v>
      </c>
      <c r="AI125">
        <v>0.1</v>
      </c>
      <c r="AJ125">
        <v>6.92</v>
      </c>
      <c r="AK125">
        <v>2.71</v>
      </c>
      <c r="AL125">
        <v>0.37</v>
      </c>
      <c r="AM125">
        <v>97</v>
      </c>
      <c r="AN125">
        <v>-0.45</v>
      </c>
      <c r="AO125">
        <v>0.12</v>
      </c>
      <c r="AP125">
        <v>2.8</v>
      </c>
    </row>
    <row r="126" spans="1:42" x14ac:dyDescent="0.25">
      <c r="A126" t="s">
        <v>404</v>
      </c>
      <c r="B126" t="s">
        <v>404</v>
      </c>
      <c r="F126" t="s">
        <v>287</v>
      </c>
      <c r="G126">
        <v>-121.66266</v>
      </c>
      <c r="H126">
        <v>37.256259999999997</v>
      </c>
      <c r="I126" t="s">
        <v>782</v>
      </c>
      <c r="J126" t="s">
        <v>772</v>
      </c>
      <c r="K126" t="s">
        <v>796</v>
      </c>
      <c r="L126" t="s">
        <v>668</v>
      </c>
      <c r="M126">
        <v>31.152999999999999</v>
      </c>
      <c r="N126">
        <v>7.08</v>
      </c>
      <c r="O126">
        <v>2.9732560000000001E-3</v>
      </c>
      <c r="P126">
        <v>1.2704444000000001E-2</v>
      </c>
      <c r="Q126">
        <v>9.9952140000000005E-3</v>
      </c>
      <c r="R126">
        <v>0</v>
      </c>
      <c r="S126">
        <v>9.9353010000000005E-3</v>
      </c>
      <c r="T126">
        <v>0</v>
      </c>
      <c r="U126">
        <v>0</v>
      </c>
      <c r="V126">
        <v>4</v>
      </c>
      <c r="W126">
        <v>14</v>
      </c>
      <c r="X126">
        <v>0</v>
      </c>
      <c r="Y126">
        <v>0.63312852799999997</v>
      </c>
      <c r="Z126">
        <v>0.93487511499999998</v>
      </c>
      <c r="AA126">
        <v>312</v>
      </c>
      <c r="AB126">
        <v>712</v>
      </c>
      <c r="AC126">
        <v>2115</v>
      </c>
      <c r="AD126">
        <v>53922</v>
      </c>
      <c r="AE126">
        <v>670</v>
      </c>
      <c r="AF126">
        <v>0.28999999999999998</v>
      </c>
      <c r="AG126">
        <v>1.53</v>
      </c>
      <c r="AH126">
        <v>3.9</v>
      </c>
      <c r="AI126">
        <v>0.12</v>
      </c>
      <c r="AJ126">
        <v>7.63</v>
      </c>
      <c r="AK126">
        <v>3.33</v>
      </c>
      <c r="AL126">
        <v>0.38</v>
      </c>
      <c r="AM126">
        <v>100</v>
      </c>
      <c r="AN126">
        <v>-0.81</v>
      </c>
      <c r="AO126">
        <v>0.06</v>
      </c>
      <c r="AP126">
        <v>0.85</v>
      </c>
    </row>
    <row r="127" spans="1:42" x14ac:dyDescent="0.25">
      <c r="A127" t="s">
        <v>405</v>
      </c>
      <c r="B127" t="s">
        <v>405</v>
      </c>
      <c r="D127" t="s">
        <v>28</v>
      </c>
      <c r="F127" t="s">
        <v>287</v>
      </c>
      <c r="G127">
        <v>-121.73699999999999</v>
      </c>
      <c r="H127">
        <v>37.36</v>
      </c>
      <c r="I127" t="s">
        <v>782</v>
      </c>
      <c r="J127" t="s">
        <v>670</v>
      </c>
      <c r="K127" t="s">
        <v>697</v>
      </c>
      <c r="L127" t="s">
        <v>668</v>
      </c>
      <c r="M127">
        <v>42.898000000000003</v>
      </c>
      <c r="N127">
        <v>36.51</v>
      </c>
      <c r="O127">
        <v>4.6600899999999998E-4</v>
      </c>
      <c r="P127">
        <v>1.0353787999999999E-2</v>
      </c>
      <c r="Q127">
        <v>9.9822980000000006E-3</v>
      </c>
      <c r="R127">
        <v>0</v>
      </c>
      <c r="S127">
        <v>1.0358753E-2</v>
      </c>
      <c r="T127">
        <v>4.7212900000000001E-4</v>
      </c>
      <c r="U127">
        <v>0</v>
      </c>
      <c r="V127">
        <v>0</v>
      </c>
      <c r="W127">
        <v>0</v>
      </c>
      <c r="X127">
        <v>0</v>
      </c>
      <c r="Y127">
        <v>0.169876535</v>
      </c>
      <c r="Z127">
        <v>0.16767426699999999</v>
      </c>
      <c r="AA127">
        <v>429</v>
      </c>
      <c r="AB127">
        <v>496</v>
      </c>
      <c r="AC127">
        <v>2048</v>
      </c>
      <c r="AD127">
        <v>63864</v>
      </c>
      <c r="AE127">
        <v>732</v>
      </c>
      <c r="AF127">
        <v>0.28999999999999998</v>
      </c>
      <c r="AG127">
        <v>1.53</v>
      </c>
      <c r="AH127">
        <v>3.01</v>
      </c>
      <c r="AI127">
        <v>0.08</v>
      </c>
      <c r="AJ127">
        <v>3.37</v>
      </c>
      <c r="AK127">
        <v>3.33</v>
      </c>
      <c r="AL127">
        <v>0.06</v>
      </c>
      <c r="AM127">
        <v>100</v>
      </c>
      <c r="AN127">
        <v>-0.68</v>
      </c>
      <c r="AO127">
        <v>0.04</v>
      </c>
      <c r="AP127">
        <v>1.56</v>
      </c>
    </row>
    <row r="128" spans="1:42" x14ac:dyDescent="0.25">
      <c r="A128" t="s">
        <v>406</v>
      </c>
      <c r="B128" t="s">
        <v>406</v>
      </c>
      <c r="F128" t="s">
        <v>287</v>
      </c>
      <c r="G128">
        <v>-121.9004</v>
      </c>
      <c r="H128">
        <v>37.198300000000003</v>
      </c>
      <c r="I128" t="s">
        <v>791</v>
      </c>
      <c r="J128" t="s">
        <v>698</v>
      </c>
      <c r="K128" t="s">
        <v>698</v>
      </c>
      <c r="L128" t="s">
        <v>668</v>
      </c>
      <c r="M128">
        <v>20.138999999999999</v>
      </c>
      <c r="N128">
        <v>3.12</v>
      </c>
      <c r="O128">
        <v>0</v>
      </c>
      <c r="P128">
        <v>9.9997090000000007E-3</v>
      </c>
      <c r="Q128">
        <v>0.01</v>
      </c>
      <c r="R128">
        <v>0</v>
      </c>
      <c r="S128">
        <v>9.9997060000000006E-3</v>
      </c>
      <c r="T128">
        <v>0</v>
      </c>
      <c r="U128">
        <v>0</v>
      </c>
      <c r="V128">
        <v>0</v>
      </c>
      <c r="W128">
        <v>0</v>
      </c>
      <c r="X128">
        <v>0.31452493399999998</v>
      </c>
      <c r="Y128">
        <v>0.503705352</v>
      </c>
      <c r="Z128">
        <v>0.50370535500000002</v>
      </c>
      <c r="AA128">
        <v>201</v>
      </c>
      <c r="AB128">
        <v>738</v>
      </c>
      <c r="AC128">
        <v>2156</v>
      </c>
      <c r="AD128">
        <v>67647</v>
      </c>
      <c r="AE128">
        <v>854</v>
      </c>
      <c r="AF128">
        <v>0.28999999999999998</v>
      </c>
      <c r="AG128">
        <v>1.53</v>
      </c>
      <c r="AH128">
        <v>4.0599999999999996</v>
      </c>
      <c r="AI128">
        <v>0.17</v>
      </c>
      <c r="AJ128">
        <v>4.99</v>
      </c>
      <c r="AK128">
        <v>3.33</v>
      </c>
      <c r="AL128">
        <v>0.05</v>
      </c>
      <c r="AM128">
        <v>100</v>
      </c>
      <c r="AN128">
        <v>-0.49</v>
      </c>
      <c r="AO128">
        <v>0.04</v>
      </c>
      <c r="AP128">
        <v>0.49</v>
      </c>
    </row>
    <row r="129" spans="1:42" x14ac:dyDescent="0.25">
      <c r="A129" t="s">
        <v>407</v>
      </c>
      <c r="B129" t="s">
        <v>407</v>
      </c>
      <c r="F129" t="s">
        <v>287</v>
      </c>
      <c r="G129">
        <v>-121.4689</v>
      </c>
      <c r="H129">
        <v>37.189799999999998</v>
      </c>
      <c r="I129" t="s">
        <v>782</v>
      </c>
      <c r="J129" t="s">
        <v>772</v>
      </c>
      <c r="K129" t="s">
        <v>669</v>
      </c>
      <c r="L129" t="s">
        <v>668</v>
      </c>
      <c r="M129">
        <v>38.951999999999998</v>
      </c>
      <c r="N129">
        <v>80.63</v>
      </c>
      <c r="O129">
        <v>0</v>
      </c>
      <c r="P129">
        <v>2.7067386999999998E-2</v>
      </c>
      <c r="Q129">
        <v>9.9705230000000002E-3</v>
      </c>
      <c r="R129">
        <v>0</v>
      </c>
      <c r="S129">
        <v>9.9954420000000002E-3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9.7041678000000006E-2</v>
      </c>
      <c r="AA129">
        <v>390</v>
      </c>
      <c r="AB129">
        <v>591</v>
      </c>
      <c r="AC129">
        <v>2204</v>
      </c>
      <c r="AD129">
        <v>47545</v>
      </c>
      <c r="AE129">
        <v>530</v>
      </c>
      <c r="AF129">
        <v>0.27</v>
      </c>
      <c r="AG129">
        <v>1.53</v>
      </c>
      <c r="AH129">
        <v>3</v>
      </c>
      <c r="AI129">
        <v>0.09</v>
      </c>
      <c r="AJ129">
        <v>3.36</v>
      </c>
      <c r="AK129">
        <v>3.46</v>
      </c>
      <c r="AL129">
        <v>0.06</v>
      </c>
      <c r="AM129">
        <v>100</v>
      </c>
      <c r="AN129">
        <v>-0.68</v>
      </c>
      <c r="AO129">
        <v>0.05</v>
      </c>
      <c r="AP129">
        <v>1.91</v>
      </c>
    </row>
    <row r="130" spans="1:42" x14ac:dyDescent="0.25">
      <c r="A130" t="s">
        <v>408</v>
      </c>
      <c r="B130" t="s">
        <v>408</v>
      </c>
      <c r="F130" t="s">
        <v>287</v>
      </c>
      <c r="G130">
        <v>-121.87009999999999</v>
      </c>
      <c r="H130">
        <v>37.259700000000002</v>
      </c>
      <c r="I130" t="s">
        <v>791</v>
      </c>
      <c r="J130" t="s">
        <v>684</v>
      </c>
      <c r="K130" t="s">
        <v>684</v>
      </c>
      <c r="L130" t="s">
        <v>668</v>
      </c>
      <c r="M130">
        <v>5.3730000000000002</v>
      </c>
      <c r="N130">
        <v>141.27000000000001</v>
      </c>
      <c r="O130">
        <v>0.19004991399999999</v>
      </c>
      <c r="P130">
        <v>9.8374632000000004E-2</v>
      </c>
      <c r="Q130">
        <v>0.48358457599999999</v>
      </c>
      <c r="R130">
        <v>0.60407364100000005</v>
      </c>
      <c r="S130">
        <v>0.43594355099999998</v>
      </c>
      <c r="T130">
        <v>0.81237356599999999</v>
      </c>
      <c r="U130">
        <v>2</v>
      </c>
      <c r="V130">
        <v>42</v>
      </c>
      <c r="W130">
        <v>169</v>
      </c>
      <c r="X130">
        <v>7.3754649329999999</v>
      </c>
      <c r="Y130">
        <v>11.334857530000001</v>
      </c>
      <c r="Z130">
        <v>3.3466560890000001</v>
      </c>
      <c r="AA130">
        <v>54</v>
      </c>
      <c r="AB130">
        <v>1102</v>
      </c>
      <c r="AC130">
        <v>2213</v>
      </c>
      <c r="AD130">
        <v>44146</v>
      </c>
      <c r="AE130">
        <v>735</v>
      </c>
      <c r="AF130">
        <v>0.3</v>
      </c>
      <c r="AG130">
        <v>1.51</v>
      </c>
      <c r="AH130">
        <v>4.78</v>
      </c>
      <c r="AI130">
        <v>0.14000000000000001</v>
      </c>
      <c r="AJ130">
        <v>5.83</v>
      </c>
      <c r="AK130">
        <v>2.7</v>
      </c>
      <c r="AL130">
        <v>0.26</v>
      </c>
      <c r="AM130">
        <v>98</v>
      </c>
      <c r="AN130">
        <v>-0.13</v>
      </c>
      <c r="AO130">
        <v>0.17</v>
      </c>
      <c r="AP130">
        <v>2.15</v>
      </c>
    </row>
    <row r="131" spans="1:42" x14ac:dyDescent="0.25">
      <c r="A131" t="s">
        <v>409</v>
      </c>
      <c r="B131" t="s">
        <v>409</v>
      </c>
      <c r="F131" t="s">
        <v>287</v>
      </c>
      <c r="G131">
        <v>-121.9954</v>
      </c>
      <c r="H131">
        <v>37.326700000000002</v>
      </c>
      <c r="I131" t="s">
        <v>688</v>
      </c>
      <c r="J131" t="s">
        <v>687</v>
      </c>
      <c r="K131" t="s">
        <v>687</v>
      </c>
      <c r="L131" t="s">
        <v>668</v>
      </c>
      <c r="M131">
        <v>4.7640000000000002</v>
      </c>
      <c r="N131">
        <v>38.549999999999997</v>
      </c>
      <c r="O131">
        <v>0.39488151500000002</v>
      </c>
      <c r="P131">
        <v>0.20350394799999999</v>
      </c>
      <c r="Q131">
        <v>0.74791436700000002</v>
      </c>
      <c r="R131">
        <v>0.99302900199999999</v>
      </c>
      <c r="S131">
        <v>0.52492872800000001</v>
      </c>
      <c r="T131">
        <v>0.99710792400000003</v>
      </c>
      <c r="U131">
        <v>7</v>
      </c>
      <c r="V131">
        <v>14</v>
      </c>
      <c r="W131">
        <v>49</v>
      </c>
      <c r="X131">
        <v>19.178097430000001</v>
      </c>
      <c r="Y131">
        <v>14.30841335</v>
      </c>
      <c r="Z131">
        <v>5.8208436729999997</v>
      </c>
      <c r="AA131">
        <v>48</v>
      </c>
      <c r="AB131">
        <v>937</v>
      </c>
      <c r="AC131">
        <v>2185</v>
      </c>
      <c r="AD131">
        <v>39171</v>
      </c>
      <c r="AE131">
        <v>738</v>
      </c>
      <c r="AF131">
        <v>0.25</v>
      </c>
      <c r="AG131">
        <v>1.46</v>
      </c>
      <c r="AH131">
        <v>3.73</v>
      </c>
      <c r="AI131">
        <v>0.14000000000000001</v>
      </c>
      <c r="AJ131">
        <v>8.18</v>
      </c>
      <c r="AK131">
        <v>2.71</v>
      </c>
      <c r="AL131">
        <v>0.48</v>
      </c>
      <c r="AM131">
        <v>33</v>
      </c>
      <c r="AN131">
        <v>0.3</v>
      </c>
      <c r="AO131">
        <v>0.32</v>
      </c>
      <c r="AP131">
        <v>1.59</v>
      </c>
    </row>
    <row r="132" spans="1:42" x14ac:dyDescent="0.25">
      <c r="A132" t="s">
        <v>410</v>
      </c>
      <c r="B132" t="s">
        <v>410</v>
      </c>
      <c r="F132" t="s">
        <v>287</v>
      </c>
      <c r="G132">
        <v>-122.05629999999999</v>
      </c>
      <c r="H132">
        <v>37.219900000000003</v>
      </c>
      <c r="I132" t="s">
        <v>688</v>
      </c>
      <c r="J132" t="s">
        <v>685</v>
      </c>
      <c r="K132" t="s">
        <v>687</v>
      </c>
      <c r="L132" t="s">
        <v>668</v>
      </c>
      <c r="M132">
        <v>57.612000000000002</v>
      </c>
      <c r="N132">
        <v>1.05</v>
      </c>
      <c r="O132">
        <v>2.3348779E-2</v>
      </c>
      <c r="P132">
        <v>0.118900003</v>
      </c>
      <c r="Q132">
        <v>2.1222187E-2</v>
      </c>
      <c r="R132">
        <v>1.1555854000000001E-2</v>
      </c>
      <c r="S132">
        <v>3.4061154000000003E-2</v>
      </c>
      <c r="T132">
        <v>2.3348779E-2</v>
      </c>
      <c r="U132">
        <v>0</v>
      </c>
      <c r="V132">
        <v>0</v>
      </c>
      <c r="W132">
        <v>0</v>
      </c>
      <c r="X132">
        <v>0.44754379999999999</v>
      </c>
      <c r="Y132">
        <v>1.1346289279999999</v>
      </c>
      <c r="Z132">
        <v>1.134628934</v>
      </c>
      <c r="AA132">
        <v>576</v>
      </c>
      <c r="AB132">
        <v>325</v>
      </c>
      <c r="AC132">
        <v>2022</v>
      </c>
      <c r="AD132">
        <v>113409</v>
      </c>
      <c r="AE132">
        <v>994</v>
      </c>
      <c r="AF132">
        <v>0.2</v>
      </c>
      <c r="AG132">
        <v>1.46</v>
      </c>
      <c r="AH132">
        <v>6.19</v>
      </c>
      <c r="AI132">
        <v>0.11</v>
      </c>
      <c r="AJ132">
        <v>17.02</v>
      </c>
      <c r="AK132">
        <v>3.82</v>
      </c>
      <c r="AL132">
        <v>1.19</v>
      </c>
      <c r="AM132">
        <v>100</v>
      </c>
      <c r="AN132">
        <v>-0.76</v>
      </c>
      <c r="AO132">
        <v>0.06</v>
      </c>
      <c r="AP132">
        <v>0.02</v>
      </c>
    </row>
    <row r="133" spans="1:42" x14ac:dyDescent="0.25">
      <c r="A133" t="s">
        <v>412</v>
      </c>
      <c r="B133" t="s">
        <v>412</v>
      </c>
      <c r="F133" t="s">
        <v>287</v>
      </c>
      <c r="G133">
        <v>-121.8232</v>
      </c>
      <c r="H133">
        <v>37.194200000000002</v>
      </c>
      <c r="I133" t="s">
        <v>791</v>
      </c>
      <c r="J133" t="s">
        <v>703</v>
      </c>
      <c r="K133" t="s">
        <v>703</v>
      </c>
      <c r="L133" t="s">
        <v>668</v>
      </c>
      <c r="M133">
        <v>10.907999999999999</v>
      </c>
      <c r="N133">
        <v>39.25</v>
      </c>
      <c r="O133">
        <v>1.9905511000000001E-2</v>
      </c>
      <c r="P133">
        <v>2.6582298000000001E-2</v>
      </c>
      <c r="Q133">
        <v>5.6316028999999997E-2</v>
      </c>
      <c r="R133">
        <v>0.24064143299999999</v>
      </c>
      <c r="S133">
        <v>2.1429048999999999E-2</v>
      </c>
      <c r="T133">
        <v>4.6641718999999998E-2</v>
      </c>
      <c r="U133">
        <v>1</v>
      </c>
      <c r="V133">
        <v>19</v>
      </c>
      <c r="W133">
        <v>17</v>
      </c>
      <c r="X133">
        <v>2.4027300550000001</v>
      </c>
      <c r="Y133">
        <v>2.0018244969999999</v>
      </c>
      <c r="Z133">
        <v>1.166951597</v>
      </c>
      <c r="AA133">
        <v>109</v>
      </c>
      <c r="AB133">
        <v>1045</v>
      </c>
      <c r="AC133">
        <v>2229</v>
      </c>
      <c r="AD133">
        <v>52024</v>
      </c>
      <c r="AE133">
        <v>968</v>
      </c>
      <c r="AF133">
        <v>0.28999999999999998</v>
      </c>
      <c r="AG133">
        <v>1.53</v>
      </c>
      <c r="AH133">
        <v>5.76</v>
      </c>
      <c r="AI133">
        <v>0.15</v>
      </c>
      <c r="AJ133">
        <v>8.08</v>
      </c>
      <c r="AK133">
        <v>3.33</v>
      </c>
      <c r="AL133">
        <v>0.39</v>
      </c>
      <c r="AM133">
        <v>100</v>
      </c>
      <c r="AN133">
        <v>-0.52</v>
      </c>
      <c r="AO133">
        <v>0.04</v>
      </c>
      <c r="AP133">
        <v>1.59</v>
      </c>
    </row>
    <row r="134" spans="1:42" x14ac:dyDescent="0.25">
      <c r="A134" t="s">
        <v>413</v>
      </c>
      <c r="B134" t="s">
        <v>413</v>
      </c>
      <c r="F134" t="s">
        <v>287</v>
      </c>
      <c r="G134">
        <v>-121.9109</v>
      </c>
      <c r="H134">
        <v>37.445599999999999</v>
      </c>
      <c r="I134" t="s">
        <v>775</v>
      </c>
      <c r="J134" t="s">
        <v>691</v>
      </c>
      <c r="K134" t="s">
        <v>724</v>
      </c>
      <c r="L134" t="s">
        <v>668</v>
      </c>
      <c r="M134">
        <v>0.57099999999999995</v>
      </c>
      <c r="N134">
        <v>6.4</v>
      </c>
      <c r="O134">
        <v>0.179646627</v>
      </c>
      <c r="P134">
        <v>0.101186664</v>
      </c>
      <c r="Q134">
        <v>0.62507054399999995</v>
      </c>
      <c r="R134">
        <v>0.96487289700000001</v>
      </c>
      <c r="S134">
        <v>0.12033951599999999</v>
      </c>
      <c r="T134">
        <v>0.218304676</v>
      </c>
      <c r="U134">
        <v>0</v>
      </c>
      <c r="V134">
        <v>15</v>
      </c>
      <c r="W134">
        <v>15</v>
      </c>
      <c r="X134">
        <v>3.4576926829999999</v>
      </c>
      <c r="Y134">
        <v>3.3300477719999999</v>
      </c>
      <c r="Z134">
        <v>3.110051817</v>
      </c>
      <c r="AA134">
        <v>6</v>
      </c>
      <c r="AB134">
        <v>742</v>
      </c>
      <c r="AC134">
        <v>2126</v>
      </c>
      <c r="AD134">
        <v>36990</v>
      </c>
      <c r="AE134">
        <v>495</v>
      </c>
      <c r="AF134">
        <v>0.3</v>
      </c>
      <c r="AG134">
        <v>1.51</v>
      </c>
      <c r="AH134">
        <v>2.5</v>
      </c>
      <c r="AI134">
        <v>0.12</v>
      </c>
      <c r="AJ134">
        <v>6.55</v>
      </c>
      <c r="AK134">
        <v>1.39</v>
      </c>
      <c r="AL134">
        <v>0.37</v>
      </c>
      <c r="AM134">
        <v>100</v>
      </c>
      <c r="AN134">
        <v>-0.19</v>
      </c>
      <c r="AO134">
        <v>0.22</v>
      </c>
      <c r="AP134">
        <v>0.81</v>
      </c>
    </row>
    <row r="135" spans="1:42" x14ac:dyDescent="0.25">
      <c r="A135" t="s">
        <v>414</v>
      </c>
      <c r="B135" t="s">
        <v>414</v>
      </c>
      <c r="F135" t="s">
        <v>287</v>
      </c>
      <c r="G135">
        <v>-121.92270000000001</v>
      </c>
      <c r="H135">
        <v>37.136699999999998</v>
      </c>
      <c r="I135" t="s">
        <v>791</v>
      </c>
      <c r="J135" t="s">
        <v>685</v>
      </c>
      <c r="K135" t="s">
        <v>685</v>
      </c>
      <c r="L135" t="s">
        <v>668</v>
      </c>
      <c r="M135">
        <v>35.984000000000002</v>
      </c>
      <c r="N135">
        <v>6.87</v>
      </c>
      <c r="O135">
        <v>0</v>
      </c>
      <c r="P135">
        <v>9.9998659999999996E-3</v>
      </c>
      <c r="Q135">
        <v>0.01</v>
      </c>
      <c r="R135">
        <v>0</v>
      </c>
      <c r="S135">
        <v>9.9998640000000007E-3</v>
      </c>
      <c r="T135">
        <v>0</v>
      </c>
      <c r="U135">
        <v>0</v>
      </c>
      <c r="V135">
        <v>8</v>
      </c>
      <c r="W135">
        <v>7</v>
      </c>
      <c r="X135">
        <v>0</v>
      </c>
      <c r="Y135">
        <v>2.0130344710000001</v>
      </c>
      <c r="Z135">
        <v>2.0130344689999999</v>
      </c>
      <c r="AA135">
        <v>360</v>
      </c>
      <c r="AB135">
        <v>701</v>
      </c>
      <c r="AC135">
        <v>2111</v>
      </c>
      <c r="AD135">
        <v>111095</v>
      </c>
      <c r="AE135">
        <v>1077</v>
      </c>
      <c r="AF135">
        <v>0.28999999999999998</v>
      </c>
      <c r="AG135">
        <v>1.53</v>
      </c>
      <c r="AH135">
        <v>5.2</v>
      </c>
      <c r="AI135">
        <v>0.12</v>
      </c>
      <c r="AJ135">
        <v>9.5500000000000007</v>
      </c>
      <c r="AK135">
        <v>3.33</v>
      </c>
      <c r="AL135">
        <v>0.7</v>
      </c>
      <c r="AM135">
        <v>100</v>
      </c>
      <c r="AN135">
        <v>-0.7</v>
      </c>
      <c r="AO135">
        <v>0.05</v>
      </c>
      <c r="AP135">
        <v>0.84</v>
      </c>
    </row>
    <row r="136" spans="1:42" x14ac:dyDescent="0.25">
      <c r="A136" t="s">
        <v>415</v>
      </c>
      <c r="B136" t="s">
        <v>415</v>
      </c>
      <c r="D136" t="s">
        <v>28</v>
      </c>
      <c r="F136" t="s">
        <v>287</v>
      </c>
      <c r="G136">
        <v>-121.497</v>
      </c>
      <c r="H136">
        <v>37.177999999999997</v>
      </c>
      <c r="I136" t="s">
        <v>782</v>
      </c>
      <c r="J136" t="s">
        <v>772</v>
      </c>
      <c r="K136" t="s">
        <v>669</v>
      </c>
      <c r="L136" t="s">
        <v>668</v>
      </c>
      <c r="M136">
        <v>36.927</v>
      </c>
      <c r="N136">
        <v>92.85</v>
      </c>
      <c r="O136">
        <v>0</v>
      </c>
      <c r="P136">
        <v>9.9711320000000006E-3</v>
      </c>
      <c r="Q136">
        <v>0.01</v>
      </c>
      <c r="R136">
        <v>0</v>
      </c>
      <c r="S136">
        <v>9.9993630000000007E-3</v>
      </c>
      <c r="T136">
        <v>0</v>
      </c>
      <c r="U136">
        <v>0</v>
      </c>
      <c r="V136">
        <v>0</v>
      </c>
      <c r="W136">
        <v>10</v>
      </c>
      <c r="X136">
        <v>0</v>
      </c>
      <c r="Y136">
        <v>0.208610446</v>
      </c>
      <c r="Z136">
        <v>0.22518173899999999</v>
      </c>
      <c r="AA136">
        <v>369</v>
      </c>
      <c r="AB136">
        <v>742</v>
      </c>
      <c r="AC136">
        <v>2198</v>
      </c>
      <c r="AD136">
        <v>55173</v>
      </c>
      <c r="AE136">
        <v>677</v>
      </c>
      <c r="AF136">
        <v>0.28000000000000003</v>
      </c>
      <c r="AG136">
        <v>1.53</v>
      </c>
      <c r="AH136">
        <v>3</v>
      </c>
      <c r="AI136">
        <v>0.11</v>
      </c>
      <c r="AJ136">
        <v>3.36</v>
      </c>
      <c r="AK136">
        <v>3.4</v>
      </c>
      <c r="AL136">
        <v>0.06</v>
      </c>
      <c r="AM136">
        <v>100</v>
      </c>
      <c r="AN136">
        <v>-0.68</v>
      </c>
      <c r="AO136">
        <v>0.05</v>
      </c>
      <c r="AP136">
        <v>1.97</v>
      </c>
    </row>
    <row r="137" spans="1:42" x14ac:dyDescent="0.25">
      <c r="A137" t="s">
        <v>416</v>
      </c>
      <c r="B137" t="s">
        <v>416</v>
      </c>
      <c r="F137" t="s">
        <v>287</v>
      </c>
      <c r="G137">
        <v>-122.0609</v>
      </c>
      <c r="H137">
        <v>37.320500000000003</v>
      </c>
      <c r="I137" t="s">
        <v>785</v>
      </c>
      <c r="J137" t="s">
        <v>672</v>
      </c>
      <c r="K137" t="s">
        <v>672</v>
      </c>
      <c r="L137" t="s">
        <v>668</v>
      </c>
      <c r="M137">
        <v>9.1460000000000008</v>
      </c>
      <c r="N137">
        <v>49.22</v>
      </c>
      <c r="O137">
        <v>4.3320806000000003E-2</v>
      </c>
      <c r="P137">
        <v>2.7673434E-2</v>
      </c>
      <c r="Q137">
        <v>0.35787529499999998</v>
      </c>
      <c r="R137">
        <v>0.70701343299999997</v>
      </c>
      <c r="S137">
        <v>4.7417634E-2</v>
      </c>
      <c r="T137">
        <v>0.106897219</v>
      </c>
      <c r="U137">
        <v>1</v>
      </c>
      <c r="V137">
        <v>8</v>
      </c>
      <c r="W137">
        <v>26</v>
      </c>
      <c r="X137">
        <v>9.3875493789999993</v>
      </c>
      <c r="Y137">
        <v>2.3679517840000002</v>
      </c>
      <c r="Z137">
        <v>1.424006294</v>
      </c>
      <c r="AA137">
        <v>91</v>
      </c>
      <c r="AB137">
        <v>791</v>
      </c>
      <c r="AC137">
        <v>2193</v>
      </c>
      <c r="AD137">
        <v>42536</v>
      </c>
      <c r="AE137">
        <v>903</v>
      </c>
      <c r="AF137">
        <v>0.21</v>
      </c>
      <c r="AG137">
        <v>1.46</v>
      </c>
      <c r="AH137">
        <v>4.68</v>
      </c>
      <c r="AI137">
        <v>0.15</v>
      </c>
      <c r="AJ137">
        <v>9.6199999999999992</v>
      </c>
      <c r="AK137">
        <v>3.75</v>
      </c>
      <c r="AL137">
        <v>0.49</v>
      </c>
      <c r="AM137">
        <v>47</v>
      </c>
      <c r="AN137">
        <v>-0.49</v>
      </c>
      <c r="AO137">
        <v>7.0000000000000007E-2</v>
      </c>
      <c r="AP137">
        <v>1.69</v>
      </c>
    </row>
    <row r="138" spans="1:42" x14ac:dyDescent="0.25">
      <c r="A138" t="s">
        <v>418</v>
      </c>
      <c r="B138" t="s">
        <v>418</v>
      </c>
      <c r="F138" t="s">
        <v>287</v>
      </c>
      <c r="G138">
        <v>-121.9096</v>
      </c>
      <c r="H138">
        <v>37.386000000000003</v>
      </c>
      <c r="I138" t="s">
        <v>782</v>
      </c>
      <c r="J138" t="s">
        <v>669</v>
      </c>
      <c r="K138" t="s">
        <v>669</v>
      </c>
      <c r="L138" t="s">
        <v>668</v>
      </c>
      <c r="M138">
        <v>1.137</v>
      </c>
      <c r="N138">
        <v>825.77</v>
      </c>
      <c r="O138">
        <v>0.14763483199999999</v>
      </c>
      <c r="P138">
        <v>0.104009371</v>
      </c>
      <c r="Q138">
        <v>0.83298264799999999</v>
      </c>
      <c r="R138">
        <v>0.91721607599999999</v>
      </c>
      <c r="S138">
        <v>0.64471862700000004</v>
      </c>
      <c r="T138">
        <v>0.90230336899999997</v>
      </c>
      <c r="U138">
        <v>5</v>
      </c>
      <c r="V138">
        <v>33</v>
      </c>
      <c r="W138">
        <v>420</v>
      </c>
      <c r="X138">
        <v>9.8243393640000001</v>
      </c>
      <c r="Y138">
        <v>12.33470661</v>
      </c>
      <c r="Z138">
        <v>2.495283015</v>
      </c>
      <c r="AA138">
        <v>11</v>
      </c>
      <c r="AB138">
        <v>1099</v>
      </c>
      <c r="AC138">
        <v>2159</v>
      </c>
      <c r="AD138">
        <v>37685</v>
      </c>
      <c r="AE138">
        <v>544</v>
      </c>
      <c r="AF138">
        <v>0.28999999999999998</v>
      </c>
      <c r="AG138">
        <v>1.51</v>
      </c>
      <c r="AH138">
        <v>5.55</v>
      </c>
      <c r="AI138">
        <v>0.1</v>
      </c>
      <c r="AJ138">
        <v>6.45</v>
      </c>
      <c r="AK138">
        <v>2.4500000000000002</v>
      </c>
      <c r="AL138">
        <v>0.35</v>
      </c>
      <c r="AM138">
        <v>92</v>
      </c>
      <c r="AN138">
        <v>-0.19</v>
      </c>
      <c r="AO138">
        <v>0.19</v>
      </c>
      <c r="AP138">
        <v>2.92</v>
      </c>
    </row>
    <row r="139" spans="1:42" x14ac:dyDescent="0.25">
      <c r="A139" t="s">
        <v>419</v>
      </c>
      <c r="B139" t="s">
        <v>419</v>
      </c>
      <c r="F139" t="s">
        <v>287</v>
      </c>
      <c r="G139">
        <v>-121.8078</v>
      </c>
      <c r="H139">
        <v>37.278799999999997</v>
      </c>
      <c r="I139" t="s">
        <v>782</v>
      </c>
      <c r="J139" t="s">
        <v>669</v>
      </c>
      <c r="K139" t="s">
        <v>669</v>
      </c>
      <c r="L139" t="s">
        <v>668</v>
      </c>
      <c r="M139">
        <v>4.9619999999999997</v>
      </c>
      <c r="N139">
        <v>601.03</v>
      </c>
      <c r="O139">
        <v>2.3032520000000001E-2</v>
      </c>
      <c r="P139">
        <v>4.0038221999999998E-2</v>
      </c>
      <c r="Q139">
        <v>0.31331187199999999</v>
      </c>
      <c r="R139">
        <v>0.58317548900000005</v>
      </c>
      <c r="S139">
        <v>0.29920287400000001</v>
      </c>
      <c r="T139">
        <v>0.42864526600000002</v>
      </c>
      <c r="U139">
        <v>2</v>
      </c>
      <c r="V139">
        <v>12</v>
      </c>
      <c r="W139">
        <v>173</v>
      </c>
      <c r="X139">
        <v>9.9890932320000001</v>
      </c>
      <c r="Y139">
        <v>6.8285593469999997</v>
      </c>
      <c r="Z139">
        <v>0.87920967800000005</v>
      </c>
      <c r="AA139">
        <v>50</v>
      </c>
      <c r="AB139">
        <v>1061</v>
      </c>
      <c r="AC139">
        <v>2243</v>
      </c>
      <c r="AD139">
        <v>45641</v>
      </c>
      <c r="AE139">
        <v>541</v>
      </c>
      <c r="AF139">
        <v>0.28000000000000003</v>
      </c>
      <c r="AG139">
        <v>1.51</v>
      </c>
      <c r="AH139">
        <v>6.22</v>
      </c>
      <c r="AI139">
        <v>0.1</v>
      </c>
      <c r="AJ139">
        <v>7.18</v>
      </c>
      <c r="AK139">
        <v>2.77</v>
      </c>
      <c r="AL139">
        <v>0.39</v>
      </c>
      <c r="AM139">
        <v>100</v>
      </c>
      <c r="AN139">
        <v>-0.5</v>
      </c>
      <c r="AO139">
        <v>0.11</v>
      </c>
      <c r="AP139">
        <v>2.78</v>
      </c>
    </row>
    <row r="140" spans="1:42" x14ac:dyDescent="0.25">
      <c r="A140" t="s">
        <v>421</v>
      </c>
      <c r="B140" t="s">
        <v>421</v>
      </c>
      <c r="F140" t="s">
        <v>287</v>
      </c>
      <c r="G140">
        <v>-121.914</v>
      </c>
      <c r="H140">
        <v>37.2179</v>
      </c>
      <c r="I140" t="s">
        <v>791</v>
      </c>
      <c r="J140" t="s">
        <v>698</v>
      </c>
      <c r="K140" t="s">
        <v>698</v>
      </c>
      <c r="L140" t="s">
        <v>668</v>
      </c>
      <c r="M140">
        <v>11.164</v>
      </c>
      <c r="N140">
        <v>3.16</v>
      </c>
      <c r="O140">
        <v>0.205539902</v>
      </c>
      <c r="P140">
        <v>3.7685945999999998E-2</v>
      </c>
      <c r="Q140">
        <v>4.6274832000000002E-2</v>
      </c>
      <c r="R140">
        <v>0.351213471</v>
      </c>
      <c r="S140">
        <v>3.7685943999999999E-2</v>
      </c>
      <c r="T140">
        <v>0.20553990499999999</v>
      </c>
      <c r="U140">
        <v>2</v>
      </c>
      <c r="V140">
        <v>3</v>
      </c>
      <c r="W140">
        <v>3</v>
      </c>
      <c r="X140">
        <v>5.0513815339999999</v>
      </c>
      <c r="Y140">
        <v>4.4509719109999999</v>
      </c>
      <c r="Z140">
        <v>4.4509719140000001</v>
      </c>
      <c r="AA140">
        <v>112</v>
      </c>
      <c r="AB140">
        <v>645</v>
      </c>
      <c r="AC140">
        <v>2156</v>
      </c>
      <c r="AD140">
        <v>67647</v>
      </c>
      <c r="AE140">
        <v>600</v>
      </c>
      <c r="AF140">
        <v>0.28999999999999998</v>
      </c>
      <c r="AG140">
        <v>1.53</v>
      </c>
      <c r="AH140">
        <v>4.84</v>
      </c>
      <c r="AI140">
        <v>0.14000000000000001</v>
      </c>
      <c r="AJ140">
        <v>9.91</v>
      </c>
      <c r="AK140">
        <v>3.33</v>
      </c>
      <c r="AL140">
        <v>0.55000000000000004</v>
      </c>
      <c r="AM140">
        <v>100</v>
      </c>
      <c r="AN140">
        <v>-0.63</v>
      </c>
      <c r="AO140">
        <v>0.05</v>
      </c>
      <c r="AP140">
        <v>0.5</v>
      </c>
    </row>
    <row r="141" spans="1:42" x14ac:dyDescent="0.25">
      <c r="A141" t="s">
        <v>422</v>
      </c>
      <c r="B141" t="s">
        <v>422</v>
      </c>
      <c r="F141" t="s">
        <v>287</v>
      </c>
      <c r="G141">
        <v>-121.98950000000001</v>
      </c>
      <c r="H141">
        <v>37.348399999999998</v>
      </c>
      <c r="I141" t="s">
        <v>790</v>
      </c>
      <c r="J141" t="s">
        <v>690</v>
      </c>
      <c r="K141" t="s">
        <v>690</v>
      </c>
      <c r="L141" t="s">
        <v>668</v>
      </c>
      <c r="M141">
        <v>3.1720000000000002</v>
      </c>
      <c r="N141">
        <v>33.49</v>
      </c>
      <c r="O141">
        <v>0.78048470700000006</v>
      </c>
      <c r="P141">
        <v>0.39681082200000001</v>
      </c>
      <c r="Q141">
        <v>0.61157373000000004</v>
      </c>
      <c r="R141">
        <v>0.96915110900000001</v>
      </c>
      <c r="S141">
        <v>0.62880939499999999</v>
      </c>
      <c r="T141">
        <v>0.97199304600000003</v>
      </c>
      <c r="U141">
        <v>3</v>
      </c>
      <c r="V141">
        <v>20</v>
      </c>
      <c r="W141">
        <v>87</v>
      </c>
      <c r="X141">
        <v>12.34818198</v>
      </c>
      <c r="Y141">
        <v>12.36120601</v>
      </c>
      <c r="Z141">
        <v>9.8688737280000005</v>
      </c>
      <c r="AA141">
        <v>32</v>
      </c>
      <c r="AB141">
        <v>590</v>
      </c>
      <c r="AC141">
        <v>2185</v>
      </c>
      <c r="AD141">
        <v>39171</v>
      </c>
      <c r="AE141">
        <v>501</v>
      </c>
      <c r="AF141">
        <v>0.31</v>
      </c>
      <c r="AG141">
        <v>1.46</v>
      </c>
      <c r="AH141">
        <v>1.17</v>
      </c>
      <c r="AI141">
        <v>0.12</v>
      </c>
      <c r="AJ141">
        <v>2.16</v>
      </c>
      <c r="AK141">
        <v>1.33</v>
      </c>
      <c r="AL141">
        <v>0.1</v>
      </c>
      <c r="AM141">
        <v>0</v>
      </c>
      <c r="AN141">
        <v>1.1499999999999999</v>
      </c>
      <c r="AO141">
        <v>0.57999999999999996</v>
      </c>
      <c r="AP141">
        <v>1.52</v>
      </c>
    </row>
    <row r="142" spans="1:42" x14ac:dyDescent="0.25">
      <c r="A142" t="s">
        <v>423</v>
      </c>
      <c r="B142" t="s">
        <v>423</v>
      </c>
      <c r="F142" t="s">
        <v>287</v>
      </c>
      <c r="G142">
        <v>-121.9952</v>
      </c>
      <c r="H142">
        <v>37.246699999999997</v>
      </c>
      <c r="I142" t="s">
        <v>688</v>
      </c>
      <c r="J142" t="s">
        <v>688</v>
      </c>
      <c r="K142" t="s">
        <v>787</v>
      </c>
      <c r="L142" t="s">
        <v>668</v>
      </c>
      <c r="M142">
        <v>12.273999999999999</v>
      </c>
      <c r="N142">
        <v>7.28</v>
      </c>
      <c r="O142">
        <v>0.38462869999999999</v>
      </c>
      <c r="P142">
        <v>7.2733809999999996E-2</v>
      </c>
      <c r="Q142">
        <v>0.180531565</v>
      </c>
      <c r="R142">
        <v>0.97996606399999997</v>
      </c>
      <c r="S142">
        <v>7.2733809999999996E-2</v>
      </c>
      <c r="T142">
        <v>0.38462869900000002</v>
      </c>
      <c r="U142">
        <v>4</v>
      </c>
      <c r="V142">
        <v>14</v>
      </c>
      <c r="W142">
        <v>14</v>
      </c>
      <c r="X142">
        <v>11.243392119999999</v>
      </c>
      <c r="Y142">
        <v>4.1969489170000003</v>
      </c>
      <c r="Z142">
        <v>4.1969489109999998</v>
      </c>
      <c r="AA142">
        <v>123</v>
      </c>
      <c r="AB142">
        <v>669</v>
      </c>
      <c r="AC142">
        <v>2201</v>
      </c>
      <c r="AD142">
        <v>49478</v>
      </c>
      <c r="AE142">
        <v>665</v>
      </c>
      <c r="AF142">
        <v>0.23</v>
      </c>
      <c r="AG142">
        <v>1.47</v>
      </c>
      <c r="AH142">
        <v>3.24</v>
      </c>
      <c r="AI142">
        <v>0.16</v>
      </c>
      <c r="AJ142">
        <v>4.22</v>
      </c>
      <c r="AK142">
        <v>3.17</v>
      </c>
      <c r="AL142">
        <v>0.06</v>
      </c>
      <c r="AM142">
        <v>36</v>
      </c>
      <c r="AN142">
        <v>0.14000000000000001</v>
      </c>
      <c r="AO142">
        <v>0.23</v>
      </c>
      <c r="AP142">
        <v>0.86</v>
      </c>
    </row>
    <row r="143" spans="1:42" x14ac:dyDescent="0.25">
      <c r="A143" t="s">
        <v>565</v>
      </c>
      <c r="B143" t="s">
        <v>565</v>
      </c>
      <c r="F143" t="s">
        <v>287</v>
      </c>
      <c r="G143">
        <v>-122.00149999999999</v>
      </c>
      <c r="H143">
        <v>37.181199999999997</v>
      </c>
      <c r="I143" t="s">
        <v>791</v>
      </c>
      <c r="J143" t="s">
        <v>685</v>
      </c>
      <c r="K143" t="s">
        <v>685</v>
      </c>
      <c r="L143" t="s">
        <v>668</v>
      </c>
      <c r="M143">
        <v>28.475999999999999</v>
      </c>
      <c r="N143">
        <v>1.93</v>
      </c>
      <c r="O143">
        <v>7.1634200000000002E-4</v>
      </c>
      <c r="P143">
        <v>1.2256199000000001E-2</v>
      </c>
      <c r="Q143">
        <v>1.0901780999999999E-2</v>
      </c>
      <c r="R143">
        <v>1.4943630000000001E-3</v>
      </c>
      <c r="S143">
        <v>1.0452474999999999E-2</v>
      </c>
      <c r="T143">
        <v>7.1634200000000002E-4</v>
      </c>
      <c r="U143">
        <v>2</v>
      </c>
      <c r="V143">
        <v>3</v>
      </c>
      <c r="W143">
        <v>3</v>
      </c>
      <c r="X143">
        <v>6.4121737669999996</v>
      </c>
      <c r="Y143">
        <v>3.3349103000000002</v>
      </c>
      <c r="Z143">
        <v>3.3349102780000002</v>
      </c>
      <c r="AA143">
        <v>282</v>
      </c>
      <c r="AB143">
        <v>456</v>
      </c>
      <c r="AC143">
        <v>2110</v>
      </c>
      <c r="AD143">
        <v>100094</v>
      </c>
      <c r="AE143">
        <v>1042</v>
      </c>
      <c r="AF143">
        <v>0.14000000000000001</v>
      </c>
      <c r="AG143">
        <v>1.46</v>
      </c>
      <c r="AH143">
        <v>5.52</v>
      </c>
      <c r="AI143">
        <v>0.14000000000000001</v>
      </c>
      <c r="AJ143">
        <v>11.84</v>
      </c>
      <c r="AK143">
        <v>3.82</v>
      </c>
      <c r="AL143">
        <v>0.39</v>
      </c>
      <c r="AM143">
        <v>100</v>
      </c>
      <c r="AN143">
        <v>-0.64</v>
      </c>
      <c r="AO143">
        <v>0.05</v>
      </c>
      <c r="AP143">
        <v>0.28999999999999998</v>
      </c>
    </row>
    <row r="144" spans="1:42" x14ac:dyDescent="0.25">
      <c r="A144" t="s">
        <v>424</v>
      </c>
      <c r="B144" t="s">
        <v>424</v>
      </c>
      <c r="F144" t="s">
        <v>287</v>
      </c>
      <c r="G144">
        <v>-121.71812</v>
      </c>
      <c r="H144">
        <v>37.349249999999998</v>
      </c>
      <c r="I144" t="s">
        <v>782</v>
      </c>
      <c r="J144" t="s">
        <v>670</v>
      </c>
      <c r="K144" t="s">
        <v>697</v>
      </c>
      <c r="L144" t="s">
        <v>668</v>
      </c>
      <c r="M144">
        <v>47.656999999999996</v>
      </c>
      <c r="N144">
        <v>2.76</v>
      </c>
      <c r="O144">
        <v>0</v>
      </c>
      <c r="P144">
        <v>9.9728339999999999E-3</v>
      </c>
      <c r="Q144">
        <v>9.9670220000000007E-3</v>
      </c>
      <c r="R144">
        <v>0</v>
      </c>
      <c r="S144">
        <v>9.9728339999999999E-3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477</v>
      </c>
      <c r="AB144">
        <v>420</v>
      </c>
      <c r="AC144">
        <v>2058</v>
      </c>
      <c r="AD144">
        <v>58076</v>
      </c>
      <c r="AE144">
        <v>716</v>
      </c>
      <c r="AF144">
        <v>0.28999999999999998</v>
      </c>
      <c r="AG144">
        <v>1.53</v>
      </c>
      <c r="AH144">
        <v>3</v>
      </c>
      <c r="AI144">
        <v>0.1</v>
      </c>
      <c r="AJ144">
        <v>3.36</v>
      </c>
      <c r="AK144">
        <v>3.33</v>
      </c>
      <c r="AL144">
        <v>0.06</v>
      </c>
      <c r="AM144">
        <v>100</v>
      </c>
      <c r="AN144">
        <v>-0.68</v>
      </c>
      <c r="AO144">
        <v>0.05</v>
      </c>
      <c r="AP144">
        <v>0.44</v>
      </c>
    </row>
    <row r="145" spans="1:42" x14ac:dyDescent="0.25">
      <c r="A145" t="s">
        <v>425</v>
      </c>
      <c r="B145" t="s">
        <v>425</v>
      </c>
      <c r="F145" t="s">
        <v>287</v>
      </c>
      <c r="G145">
        <v>-121.97920000000001</v>
      </c>
      <c r="H145">
        <v>37.165500000000002</v>
      </c>
      <c r="I145" t="s">
        <v>791</v>
      </c>
      <c r="J145" t="s">
        <v>685</v>
      </c>
      <c r="K145" t="s">
        <v>685</v>
      </c>
      <c r="L145" t="s">
        <v>668</v>
      </c>
      <c r="M145">
        <v>21.513000000000002</v>
      </c>
      <c r="N145">
        <v>49.39</v>
      </c>
      <c r="O145">
        <v>7.1673872E-2</v>
      </c>
      <c r="P145">
        <v>4.8080018000000002E-2</v>
      </c>
      <c r="Q145">
        <v>0.18415622000000001</v>
      </c>
      <c r="R145">
        <v>0.411698972</v>
      </c>
      <c r="S145">
        <v>5.8207653999999998E-2</v>
      </c>
      <c r="T145">
        <v>0.14749489700000001</v>
      </c>
      <c r="U145">
        <v>0</v>
      </c>
      <c r="V145">
        <v>5</v>
      </c>
      <c r="W145">
        <v>14</v>
      </c>
      <c r="X145">
        <v>10.83797407</v>
      </c>
      <c r="Y145">
        <v>3.4889531210000002</v>
      </c>
      <c r="Z145">
        <v>2.260130057</v>
      </c>
      <c r="AA145">
        <v>215</v>
      </c>
      <c r="AB145">
        <v>940</v>
      </c>
      <c r="AC145">
        <v>2110</v>
      </c>
      <c r="AD145">
        <v>100094</v>
      </c>
      <c r="AE145">
        <v>1041</v>
      </c>
      <c r="AF145">
        <v>0.26</v>
      </c>
      <c r="AG145">
        <v>1.51</v>
      </c>
      <c r="AH145">
        <v>8.1999999999999993</v>
      </c>
      <c r="AI145">
        <v>0.11</v>
      </c>
      <c r="AJ145">
        <v>9.2100000000000009</v>
      </c>
      <c r="AK145">
        <v>3.49</v>
      </c>
      <c r="AL145">
        <v>0.59</v>
      </c>
      <c r="AM145">
        <v>100</v>
      </c>
      <c r="AN145">
        <v>-0.78</v>
      </c>
      <c r="AO145">
        <v>0.04</v>
      </c>
      <c r="AP145">
        <v>1.69</v>
      </c>
    </row>
    <row r="146" spans="1:42" x14ac:dyDescent="0.25">
      <c r="A146" t="s">
        <v>426</v>
      </c>
      <c r="B146" t="s">
        <v>426</v>
      </c>
      <c r="F146" t="s">
        <v>287</v>
      </c>
      <c r="G146">
        <v>-121.8659</v>
      </c>
      <c r="H146">
        <v>37.229700000000001</v>
      </c>
      <c r="I146" t="s">
        <v>791</v>
      </c>
      <c r="J146" t="s">
        <v>703</v>
      </c>
      <c r="K146" t="s">
        <v>703</v>
      </c>
      <c r="L146" t="s">
        <v>668</v>
      </c>
      <c r="M146">
        <v>6.915</v>
      </c>
      <c r="N146">
        <v>88.89</v>
      </c>
      <c r="O146">
        <v>0.14580523400000001</v>
      </c>
      <c r="P146">
        <v>7.2931933000000004E-2</v>
      </c>
      <c r="Q146">
        <v>0.28718976400000001</v>
      </c>
      <c r="R146">
        <v>0.58240737499999995</v>
      </c>
      <c r="S146">
        <v>0.29071011200000002</v>
      </c>
      <c r="T146">
        <v>0.68069414900000003</v>
      </c>
      <c r="U146">
        <v>0</v>
      </c>
      <c r="V146">
        <v>78</v>
      </c>
      <c r="W146">
        <v>121</v>
      </c>
      <c r="X146">
        <v>8.5240895210000005</v>
      </c>
      <c r="Y146">
        <v>7.9493011859999996</v>
      </c>
      <c r="Z146">
        <v>2.6347252320000001</v>
      </c>
      <c r="AA146">
        <v>69</v>
      </c>
      <c r="AB146">
        <v>1083</v>
      </c>
      <c r="AC146">
        <v>2213</v>
      </c>
      <c r="AD146">
        <v>44146</v>
      </c>
      <c r="AE146">
        <v>749</v>
      </c>
      <c r="AF146">
        <v>0.28999999999999998</v>
      </c>
      <c r="AG146">
        <v>1.52</v>
      </c>
      <c r="AH146">
        <v>5.49</v>
      </c>
      <c r="AI146">
        <v>0.14000000000000001</v>
      </c>
      <c r="AJ146">
        <v>6.1</v>
      </c>
      <c r="AK146">
        <v>2.73</v>
      </c>
      <c r="AL146">
        <v>0.27</v>
      </c>
      <c r="AM146">
        <v>100</v>
      </c>
      <c r="AN146">
        <v>-0.25</v>
      </c>
      <c r="AO146">
        <v>0.13</v>
      </c>
      <c r="AP146">
        <v>1.95</v>
      </c>
    </row>
    <row r="147" spans="1:42" x14ac:dyDescent="0.25">
      <c r="A147" t="s">
        <v>559</v>
      </c>
      <c r="B147" t="s">
        <v>559</v>
      </c>
      <c r="F147" t="s">
        <v>287</v>
      </c>
      <c r="G147">
        <v>-121.46120000000001</v>
      </c>
      <c r="H147">
        <v>37.074199999999998</v>
      </c>
      <c r="I147" t="s">
        <v>782</v>
      </c>
      <c r="J147" t="s">
        <v>772</v>
      </c>
      <c r="K147" t="s">
        <v>669</v>
      </c>
      <c r="L147" t="s">
        <v>668</v>
      </c>
      <c r="M147">
        <v>26.69</v>
      </c>
      <c r="N147">
        <v>27.84</v>
      </c>
      <c r="O147">
        <v>0</v>
      </c>
      <c r="P147">
        <v>2.3137234999999999E-2</v>
      </c>
      <c r="Q147">
        <v>9.9971620000000004E-3</v>
      </c>
      <c r="R147">
        <v>0</v>
      </c>
      <c r="S147">
        <v>9.9929600000000004E-3</v>
      </c>
      <c r="T147">
        <v>0</v>
      </c>
      <c r="U147">
        <v>0</v>
      </c>
      <c r="V147">
        <v>3</v>
      </c>
      <c r="W147">
        <v>3</v>
      </c>
      <c r="X147">
        <v>0</v>
      </c>
      <c r="Y147">
        <v>0.355616074</v>
      </c>
      <c r="Z147">
        <v>0.28084864199999998</v>
      </c>
      <c r="AA147">
        <v>266</v>
      </c>
      <c r="AB147">
        <v>536</v>
      </c>
      <c r="AC147">
        <v>2185</v>
      </c>
      <c r="AD147">
        <v>61918</v>
      </c>
      <c r="AE147">
        <v>429</v>
      </c>
      <c r="AF147">
        <v>0.04</v>
      </c>
      <c r="AG147">
        <v>1.53</v>
      </c>
      <c r="AH147">
        <v>4.03</v>
      </c>
      <c r="AI147">
        <v>0.04</v>
      </c>
      <c r="AJ147">
        <v>4.5</v>
      </c>
      <c r="AK147">
        <v>3.33</v>
      </c>
      <c r="AL147">
        <v>0.15</v>
      </c>
      <c r="AM147">
        <v>100</v>
      </c>
      <c r="AN147">
        <v>-0.69</v>
      </c>
      <c r="AO147">
        <v>0.02</v>
      </c>
      <c r="AP147">
        <v>1.44</v>
      </c>
    </row>
    <row r="148" spans="1:42" x14ac:dyDescent="0.25">
      <c r="A148" t="s">
        <v>428</v>
      </c>
      <c r="B148" t="s">
        <v>428</v>
      </c>
      <c r="F148" t="s">
        <v>287</v>
      </c>
      <c r="G148">
        <v>-121.98690000000001</v>
      </c>
      <c r="H148">
        <v>37.396299999999997</v>
      </c>
      <c r="I148" t="s">
        <v>790</v>
      </c>
      <c r="J148" t="s">
        <v>690</v>
      </c>
      <c r="K148" t="s">
        <v>690</v>
      </c>
      <c r="L148" t="s">
        <v>668</v>
      </c>
      <c r="M148">
        <v>0.49199999999999999</v>
      </c>
      <c r="N148">
        <v>48.84</v>
      </c>
      <c r="O148">
        <v>0.83734372800000001</v>
      </c>
      <c r="P148">
        <v>0.48990979699999998</v>
      </c>
      <c r="Q148">
        <v>0.62162695599999995</v>
      </c>
      <c r="R148">
        <v>0.82649461099999999</v>
      </c>
      <c r="S148">
        <v>0.713813103</v>
      </c>
      <c r="T148">
        <v>0.95751371699999999</v>
      </c>
      <c r="U148">
        <v>4</v>
      </c>
      <c r="V148">
        <v>23</v>
      </c>
      <c r="W148">
        <v>114</v>
      </c>
      <c r="X148">
        <v>17.599165030000002</v>
      </c>
      <c r="Y148">
        <v>11.876580969999999</v>
      </c>
      <c r="Z148">
        <v>10.529924859999999</v>
      </c>
      <c r="AA148">
        <v>5</v>
      </c>
      <c r="AB148">
        <v>616</v>
      </c>
      <c r="AC148">
        <v>2111</v>
      </c>
      <c r="AD148">
        <v>36497</v>
      </c>
      <c r="AE148">
        <v>470</v>
      </c>
      <c r="AF148">
        <v>0.32</v>
      </c>
      <c r="AG148">
        <v>1.46</v>
      </c>
      <c r="AH148">
        <v>1.1000000000000001</v>
      </c>
      <c r="AI148">
        <v>0.12</v>
      </c>
      <c r="AJ148">
        <v>1.96</v>
      </c>
      <c r="AK148">
        <v>1.0900000000000001</v>
      </c>
      <c r="AL148">
        <v>0.1</v>
      </c>
      <c r="AM148">
        <v>0</v>
      </c>
      <c r="AN148">
        <v>1.45</v>
      </c>
      <c r="AO148">
        <v>0.66</v>
      </c>
      <c r="AP148">
        <v>1.69</v>
      </c>
    </row>
    <row r="149" spans="1:42" x14ac:dyDescent="0.25">
      <c r="A149" t="s">
        <v>560</v>
      </c>
      <c r="B149" t="s">
        <v>560</v>
      </c>
      <c r="F149" t="s">
        <v>287</v>
      </c>
      <c r="G149">
        <v>-121.61409999999999</v>
      </c>
      <c r="H149">
        <v>37.171100000000003</v>
      </c>
      <c r="I149" t="s">
        <v>782</v>
      </c>
      <c r="J149" t="s">
        <v>772</v>
      </c>
      <c r="K149" t="s">
        <v>723</v>
      </c>
      <c r="L149" t="s">
        <v>668</v>
      </c>
      <c r="M149">
        <v>20.128</v>
      </c>
      <c r="N149">
        <v>27.26</v>
      </c>
      <c r="O149">
        <v>0</v>
      </c>
      <c r="P149">
        <v>9.9944999999999999E-3</v>
      </c>
      <c r="Q149">
        <v>0.01</v>
      </c>
      <c r="R149">
        <v>0</v>
      </c>
      <c r="S149">
        <v>9.9934110000000007E-3</v>
      </c>
      <c r="T149">
        <v>0</v>
      </c>
      <c r="U149">
        <v>0</v>
      </c>
      <c r="V149">
        <v>1</v>
      </c>
      <c r="W149">
        <v>1</v>
      </c>
      <c r="X149">
        <v>1.4558967220000001</v>
      </c>
      <c r="Y149">
        <v>0.51910120500000001</v>
      </c>
      <c r="Z149">
        <v>0.39401525100000001</v>
      </c>
      <c r="AA149">
        <v>202</v>
      </c>
      <c r="AB149">
        <v>707</v>
      </c>
      <c r="AC149">
        <v>2252</v>
      </c>
      <c r="AD149">
        <v>56109</v>
      </c>
      <c r="AE149">
        <v>568</v>
      </c>
      <c r="AF149">
        <v>0.11</v>
      </c>
      <c r="AG149">
        <v>1.53</v>
      </c>
      <c r="AH149">
        <v>5.61</v>
      </c>
      <c r="AI149">
        <v>0.11</v>
      </c>
      <c r="AJ149">
        <v>13.63</v>
      </c>
      <c r="AK149">
        <v>3.33</v>
      </c>
      <c r="AL149">
        <v>0.87</v>
      </c>
      <c r="AM149">
        <v>100</v>
      </c>
      <c r="AN149">
        <v>-0.67</v>
      </c>
      <c r="AO149">
        <v>0.05</v>
      </c>
      <c r="AP149">
        <v>1.44</v>
      </c>
    </row>
    <row r="150" spans="1:42" x14ac:dyDescent="0.25">
      <c r="A150" t="s">
        <v>430</v>
      </c>
      <c r="B150" t="s">
        <v>430</v>
      </c>
      <c r="F150" t="s">
        <v>287</v>
      </c>
      <c r="G150">
        <v>-121.7967</v>
      </c>
      <c r="H150">
        <v>37.269199999999998</v>
      </c>
      <c r="I150" t="s">
        <v>782</v>
      </c>
      <c r="J150" t="s">
        <v>669</v>
      </c>
      <c r="K150" t="s">
        <v>669</v>
      </c>
      <c r="L150" t="s">
        <v>668</v>
      </c>
      <c r="M150">
        <v>5.7450000000000001</v>
      </c>
      <c r="N150">
        <v>597.22</v>
      </c>
      <c r="O150">
        <v>1.9056789000000001E-2</v>
      </c>
      <c r="P150">
        <v>3.7670413E-2</v>
      </c>
      <c r="Q150">
        <v>0.38759406800000001</v>
      </c>
      <c r="R150">
        <v>0.57149612900000002</v>
      </c>
      <c r="S150">
        <v>0.189243881</v>
      </c>
      <c r="T150">
        <v>0.25308514599999998</v>
      </c>
      <c r="U150">
        <v>2</v>
      </c>
      <c r="V150">
        <v>18</v>
      </c>
      <c r="W150">
        <v>171</v>
      </c>
      <c r="X150">
        <v>7.1585158079999998</v>
      </c>
      <c r="Y150">
        <v>4.5493045529999998</v>
      </c>
      <c r="Z150">
        <v>0.82227154899999999</v>
      </c>
      <c r="AA150">
        <v>57</v>
      </c>
      <c r="AB150">
        <v>1053</v>
      </c>
      <c r="AC150">
        <v>2236</v>
      </c>
      <c r="AD150">
        <v>44677</v>
      </c>
      <c r="AE150">
        <v>541</v>
      </c>
      <c r="AF150">
        <v>0.28000000000000003</v>
      </c>
      <c r="AG150">
        <v>1.51</v>
      </c>
      <c r="AH150">
        <v>6.15</v>
      </c>
      <c r="AI150">
        <v>0.1</v>
      </c>
      <c r="AJ150">
        <v>7.22</v>
      </c>
      <c r="AK150">
        <v>2.81</v>
      </c>
      <c r="AL150">
        <v>0.39</v>
      </c>
      <c r="AM150">
        <v>100</v>
      </c>
      <c r="AN150">
        <v>-0.51</v>
      </c>
      <c r="AO150">
        <v>0.1</v>
      </c>
      <c r="AP150">
        <v>2.78</v>
      </c>
    </row>
    <row r="151" spans="1:42" x14ac:dyDescent="0.25">
      <c r="A151" t="s">
        <v>432</v>
      </c>
      <c r="B151" t="s">
        <v>432</v>
      </c>
      <c r="F151" t="s">
        <v>287</v>
      </c>
      <c r="G151">
        <v>-121.8433</v>
      </c>
      <c r="H151">
        <v>37.390599999999999</v>
      </c>
      <c r="I151" t="s">
        <v>782</v>
      </c>
      <c r="J151" t="s">
        <v>670</v>
      </c>
      <c r="K151" t="s">
        <v>670</v>
      </c>
      <c r="L151" t="s">
        <v>668</v>
      </c>
      <c r="M151">
        <v>6.3760000000000003</v>
      </c>
      <c r="N151">
        <v>58.04</v>
      </c>
      <c r="O151">
        <v>8.031315E-2</v>
      </c>
      <c r="P151">
        <v>3.4487101999999999E-2</v>
      </c>
      <c r="Q151">
        <v>0.44395404999999999</v>
      </c>
      <c r="R151">
        <v>0.90206239499999996</v>
      </c>
      <c r="S151">
        <v>0.14722411799999999</v>
      </c>
      <c r="T151">
        <v>0.44794002399999999</v>
      </c>
      <c r="U151">
        <v>10</v>
      </c>
      <c r="V151">
        <v>20</v>
      </c>
      <c r="W151">
        <v>22</v>
      </c>
      <c r="X151">
        <v>11.85664568</v>
      </c>
      <c r="Y151">
        <v>3.8226421899999998</v>
      </c>
      <c r="Z151">
        <v>0.95507356499999996</v>
      </c>
      <c r="AA151">
        <v>64</v>
      </c>
      <c r="AB151">
        <v>951</v>
      </c>
      <c r="AC151">
        <v>2175</v>
      </c>
      <c r="AD151">
        <v>39752</v>
      </c>
      <c r="AE151">
        <v>699</v>
      </c>
      <c r="AF151">
        <v>0.3</v>
      </c>
      <c r="AG151">
        <v>1.53</v>
      </c>
      <c r="AH151">
        <v>3.9</v>
      </c>
      <c r="AI151">
        <v>0.09</v>
      </c>
      <c r="AJ151">
        <v>7.65</v>
      </c>
      <c r="AK151">
        <v>2.96</v>
      </c>
      <c r="AL151">
        <v>0.41</v>
      </c>
      <c r="AM151">
        <v>100</v>
      </c>
      <c r="AN151">
        <v>-0.69</v>
      </c>
      <c r="AO151">
        <v>0.06</v>
      </c>
      <c r="AP151">
        <v>1.76</v>
      </c>
    </row>
    <row r="152" spans="1:42" x14ac:dyDescent="0.25">
      <c r="A152" t="s">
        <v>433</v>
      </c>
      <c r="B152" t="s">
        <v>433</v>
      </c>
      <c r="F152" t="s">
        <v>287</v>
      </c>
      <c r="G152">
        <v>-121.97329999999999</v>
      </c>
      <c r="H152">
        <v>37.234200000000001</v>
      </c>
      <c r="I152" t="s">
        <v>791</v>
      </c>
      <c r="J152" t="s">
        <v>685</v>
      </c>
      <c r="K152" t="s">
        <v>685</v>
      </c>
      <c r="L152" t="s">
        <v>668</v>
      </c>
      <c r="M152">
        <v>9.5649999999999995</v>
      </c>
      <c r="N152">
        <v>110.48</v>
      </c>
      <c r="O152">
        <v>0.112955335</v>
      </c>
      <c r="P152">
        <v>6.0569253000000003E-2</v>
      </c>
      <c r="Q152">
        <v>0.68513758499999999</v>
      </c>
      <c r="R152">
        <v>0.95391150700000005</v>
      </c>
      <c r="S152">
        <v>0.124105965</v>
      </c>
      <c r="T152">
        <v>0.26822821400000002</v>
      </c>
      <c r="U152">
        <v>7</v>
      </c>
      <c r="V152">
        <v>31</v>
      </c>
      <c r="W152">
        <v>72</v>
      </c>
      <c r="X152">
        <v>20.229137919999999</v>
      </c>
      <c r="Y152">
        <v>4.8188991750000003</v>
      </c>
      <c r="Z152">
        <v>2.9011704919999999</v>
      </c>
      <c r="AA152">
        <v>96</v>
      </c>
      <c r="AB152">
        <v>1057</v>
      </c>
      <c r="AC152">
        <v>2212</v>
      </c>
      <c r="AD152">
        <v>44561</v>
      </c>
      <c r="AE152">
        <v>927</v>
      </c>
      <c r="AF152">
        <v>0.25</v>
      </c>
      <c r="AG152">
        <v>1.5</v>
      </c>
      <c r="AH152">
        <v>5.83</v>
      </c>
      <c r="AI152">
        <v>0.13</v>
      </c>
      <c r="AJ152">
        <v>7.24</v>
      </c>
      <c r="AK152">
        <v>3.47</v>
      </c>
      <c r="AL152">
        <v>0.34</v>
      </c>
      <c r="AM152">
        <v>98</v>
      </c>
      <c r="AN152">
        <v>-0.64</v>
      </c>
      <c r="AO152">
        <v>0.06</v>
      </c>
      <c r="AP152">
        <v>2.04</v>
      </c>
    </row>
    <row r="153" spans="1:42" x14ac:dyDescent="0.25">
      <c r="A153" t="s">
        <v>434</v>
      </c>
      <c r="B153" t="s">
        <v>434</v>
      </c>
      <c r="F153" t="s">
        <v>287</v>
      </c>
      <c r="G153">
        <v>-122.12820000000001</v>
      </c>
      <c r="H153">
        <v>37.429699999999997</v>
      </c>
      <c r="I153" t="s">
        <v>779</v>
      </c>
      <c r="J153" t="s">
        <v>694</v>
      </c>
      <c r="K153" t="s">
        <v>694</v>
      </c>
      <c r="L153" t="s">
        <v>668</v>
      </c>
      <c r="M153">
        <v>0.59799999999999998</v>
      </c>
      <c r="N153">
        <v>27.13</v>
      </c>
      <c r="O153">
        <v>0.64955044900000003</v>
      </c>
      <c r="P153">
        <v>0.30036057799999999</v>
      </c>
      <c r="Q153">
        <v>0.58631162299999995</v>
      </c>
      <c r="R153">
        <v>0.96979999500000003</v>
      </c>
      <c r="S153">
        <v>0.44432484</v>
      </c>
      <c r="T153">
        <v>0.73422603600000003</v>
      </c>
      <c r="U153">
        <v>5</v>
      </c>
      <c r="V153">
        <v>40</v>
      </c>
      <c r="W153">
        <v>62</v>
      </c>
      <c r="X153">
        <v>13.47934133</v>
      </c>
      <c r="Y153">
        <v>8.2418477259999996</v>
      </c>
      <c r="Z153">
        <v>6.9517596130000001</v>
      </c>
      <c r="AA153">
        <v>6</v>
      </c>
      <c r="AB153">
        <v>284</v>
      </c>
      <c r="AC153">
        <v>2126</v>
      </c>
      <c r="AD153">
        <v>41591</v>
      </c>
      <c r="AE153">
        <v>507</v>
      </c>
      <c r="AF153">
        <v>0.31</v>
      </c>
      <c r="AG153">
        <v>1.47</v>
      </c>
      <c r="AH153">
        <v>3.43</v>
      </c>
      <c r="AI153">
        <v>0.15</v>
      </c>
      <c r="AJ153">
        <v>6.21</v>
      </c>
      <c r="AK153">
        <v>0.96</v>
      </c>
      <c r="AL153">
        <v>0.33</v>
      </c>
      <c r="AM153">
        <v>18</v>
      </c>
      <c r="AN153">
        <v>0.09</v>
      </c>
      <c r="AO153">
        <v>0.24</v>
      </c>
      <c r="AP153">
        <v>1.43</v>
      </c>
    </row>
    <row r="154" spans="1:42" x14ac:dyDescent="0.25">
      <c r="A154" t="s">
        <v>578</v>
      </c>
      <c r="B154" t="s">
        <v>578</v>
      </c>
      <c r="D154" t="s">
        <v>287</v>
      </c>
      <c r="F154" t="s">
        <v>287</v>
      </c>
      <c r="G154">
        <v>-122.06010000000001</v>
      </c>
      <c r="H154">
        <v>37.252000000000002</v>
      </c>
      <c r="I154" t="s">
        <v>688</v>
      </c>
      <c r="J154" t="s">
        <v>687</v>
      </c>
      <c r="K154" t="s">
        <v>687</v>
      </c>
      <c r="L154" t="s">
        <v>668</v>
      </c>
      <c r="M154">
        <v>214.24</v>
      </c>
      <c r="N154">
        <v>18.97</v>
      </c>
      <c r="O154">
        <v>2.4373822999999999E-2</v>
      </c>
      <c r="P154">
        <v>1.8884274999999999E-2</v>
      </c>
      <c r="Q154">
        <v>1.7782407E-2</v>
      </c>
      <c r="R154">
        <v>1.2158982E-2</v>
      </c>
      <c r="S154">
        <v>1.8760024E-2</v>
      </c>
      <c r="T154">
        <v>2.4373822999999999E-2</v>
      </c>
      <c r="U154">
        <v>3</v>
      </c>
      <c r="V154">
        <v>16</v>
      </c>
      <c r="W154">
        <v>16</v>
      </c>
      <c r="X154">
        <v>1.7185168930000001</v>
      </c>
      <c r="Y154">
        <v>1.073524516</v>
      </c>
      <c r="Z154">
        <v>1.07352453</v>
      </c>
      <c r="AA154">
        <v>214</v>
      </c>
      <c r="AB154">
        <v>772</v>
      </c>
      <c r="AC154">
        <v>2154</v>
      </c>
      <c r="AD154">
        <v>71393</v>
      </c>
      <c r="AE154">
        <v>889</v>
      </c>
      <c r="AF154">
        <v>0.2</v>
      </c>
      <c r="AG154">
        <v>1.46</v>
      </c>
      <c r="AH154">
        <v>0</v>
      </c>
      <c r="AI154">
        <v>0.15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 t="s">
        <v>573</v>
      </c>
      <c r="B155" t="s">
        <v>573</v>
      </c>
      <c r="D155" t="s">
        <v>287</v>
      </c>
      <c r="F155" t="s">
        <v>287</v>
      </c>
      <c r="G155">
        <v>-121.542</v>
      </c>
      <c r="H155">
        <v>37.22</v>
      </c>
      <c r="I155" t="s">
        <v>782</v>
      </c>
      <c r="J155" t="s">
        <v>772</v>
      </c>
      <c r="K155" t="s">
        <v>669</v>
      </c>
      <c r="L155" t="s">
        <v>668</v>
      </c>
      <c r="M155">
        <v>509.54</v>
      </c>
      <c r="N155">
        <v>37.479999999999997</v>
      </c>
      <c r="O155">
        <v>0</v>
      </c>
      <c r="P155">
        <v>9.9564479999999997E-3</v>
      </c>
      <c r="Q155">
        <v>0.01</v>
      </c>
      <c r="R155">
        <v>0</v>
      </c>
      <c r="S155">
        <v>9.9433239999999999E-3</v>
      </c>
      <c r="T155">
        <v>0</v>
      </c>
      <c r="U155">
        <v>0</v>
      </c>
      <c r="V155">
        <v>9</v>
      </c>
      <c r="W155">
        <v>9</v>
      </c>
      <c r="X155">
        <v>0</v>
      </c>
      <c r="Y155">
        <v>0.201137011</v>
      </c>
      <c r="Z155">
        <v>0.19781136699999999</v>
      </c>
      <c r="AA155">
        <v>510</v>
      </c>
      <c r="AB155">
        <v>601</v>
      </c>
      <c r="AC155">
        <v>2049</v>
      </c>
      <c r="AD155">
        <v>62155</v>
      </c>
      <c r="AE155">
        <v>697</v>
      </c>
      <c r="AF155">
        <v>0.28000000000000003</v>
      </c>
      <c r="AG155">
        <v>1.53</v>
      </c>
      <c r="AH155">
        <v>0</v>
      </c>
      <c r="AI155">
        <v>0.1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 t="s">
        <v>435</v>
      </c>
      <c r="B156" t="s">
        <v>435</v>
      </c>
      <c r="F156" t="s">
        <v>287</v>
      </c>
      <c r="G156">
        <v>-121.9021</v>
      </c>
      <c r="H156">
        <v>37.340600000000002</v>
      </c>
      <c r="I156" t="s">
        <v>791</v>
      </c>
      <c r="J156" t="s">
        <v>684</v>
      </c>
      <c r="K156" t="s">
        <v>684</v>
      </c>
      <c r="L156" t="s">
        <v>668</v>
      </c>
      <c r="M156">
        <v>2.085</v>
      </c>
      <c r="N156">
        <v>388.39</v>
      </c>
      <c r="O156">
        <v>0.40397682000000001</v>
      </c>
      <c r="P156">
        <v>0.23309440100000001</v>
      </c>
      <c r="Q156">
        <v>0.72325267900000001</v>
      </c>
      <c r="R156">
        <v>0.90492592699999996</v>
      </c>
      <c r="S156">
        <v>0.65372785300000003</v>
      </c>
      <c r="T156">
        <v>0.963472569</v>
      </c>
      <c r="U156">
        <v>6</v>
      </c>
      <c r="V156">
        <v>49</v>
      </c>
      <c r="W156">
        <v>423</v>
      </c>
      <c r="X156">
        <v>15.763864290000001</v>
      </c>
      <c r="Y156">
        <v>14.94320926</v>
      </c>
      <c r="Z156">
        <v>6.4700609059999996</v>
      </c>
      <c r="AA156">
        <v>21</v>
      </c>
      <c r="AB156">
        <v>1135</v>
      </c>
      <c r="AC156">
        <v>2179</v>
      </c>
      <c r="AD156">
        <v>37923</v>
      </c>
      <c r="AE156">
        <v>690</v>
      </c>
      <c r="AF156">
        <v>0.3</v>
      </c>
      <c r="AG156">
        <v>1.49</v>
      </c>
      <c r="AH156">
        <v>4.0599999999999996</v>
      </c>
      <c r="AI156">
        <v>0.13</v>
      </c>
      <c r="AJ156">
        <v>5.0599999999999996</v>
      </c>
      <c r="AK156">
        <v>2.2200000000000002</v>
      </c>
      <c r="AL156">
        <v>0.25</v>
      </c>
      <c r="AM156">
        <v>75</v>
      </c>
      <c r="AN156">
        <v>0.36</v>
      </c>
      <c r="AO156">
        <v>0.33</v>
      </c>
      <c r="AP156">
        <v>2.59</v>
      </c>
    </row>
    <row r="157" spans="1:42" x14ac:dyDescent="0.25">
      <c r="A157" t="s">
        <v>436</v>
      </c>
      <c r="B157" t="s">
        <v>436</v>
      </c>
      <c r="F157" t="s">
        <v>287</v>
      </c>
      <c r="G157">
        <v>-121.795</v>
      </c>
      <c r="H157">
        <v>37.401400000000002</v>
      </c>
      <c r="I157" t="s">
        <v>782</v>
      </c>
      <c r="J157" t="s">
        <v>670</v>
      </c>
      <c r="K157" t="s">
        <v>670</v>
      </c>
      <c r="L157" t="s">
        <v>668</v>
      </c>
      <c r="M157">
        <v>20.582999999999998</v>
      </c>
      <c r="N157">
        <v>50.58</v>
      </c>
      <c r="O157">
        <v>1.8842834999999999E-2</v>
      </c>
      <c r="P157">
        <v>1.456766E-2</v>
      </c>
      <c r="Q157">
        <v>9.0133416999999993E-2</v>
      </c>
      <c r="R157">
        <v>0.42175482199999997</v>
      </c>
      <c r="S157">
        <v>1.7273351999999999E-2</v>
      </c>
      <c r="T157">
        <v>3.9160571999999998E-2</v>
      </c>
      <c r="U157">
        <v>0</v>
      </c>
      <c r="V157">
        <v>1</v>
      </c>
      <c r="W157">
        <v>3</v>
      </c>
      <c r="X157">
        <v>1.294289942</v>
      </c>
      <c r="Y157">
        <v>0.51811001999999995</v>
      </c>
      <c r="Z157">
        <v>0.43096217599999997</v>
      </c>
      <c r="AA157">
        <v>206</v>
      </c>
      <c r="AB157">
        <v>803</v>
      </c>
      <c r="AC157">
        <v>2039</v>
      </c>
      <c r="AD157">
        <v>62473</v>
      </c>
      <c r="AE157">
        <v>717</v>
      </c>
      <c r="AF157">
        <v>0.28999999999999998</v>
      </c>
      <c r="AG157">
        <v>1.53</v>
      </c>
      <c r="AH157">
        <v>3.99</v>
      </c>
      <c r="AI157">
        <v>0.08</v>
      </c>
      <c r="AJ157">
        <v>7.73</v>
      </c>
      <c r="AK157">
        <v>3.04</v>
      </c>
      <c r="AL157">
        <v>0.42</v>
      </c>
      <c r="AM157">
        <v>100</v>
      </c>
      <c r="AN157">
        <v>-0.72</v>
      </c>
      <c r="AO157">
        <v>0.04</v>
      </c>
      <c r="AP157">
        <v>1.7</v>
      </c>
    </row>
    <row r="158" spans="1:42" x14ac:dyDescent="0.25">
      <c r="A158" t="s">
        <v>437</v>
      </c>
      <c r="B158" t="s">
        <v>437</v>
      </c>
      <c r="F158" t="s">
        <v>287</v>
      </c>
      <c r="G158">
        <v>-121.871</v>
      </c>
      <c r="H158">
        <v>37.437899999999999</v>
      </c>
      <c r="I158" t="s">
        <v>775</v>
      </c>
      <c r="J158" t="s">
        <v>691</v>
      </c>
      <c r="K158" t="s">
        <v>776</v>
      </c>
      <c r="L158" t="s">
        <v>668</v>
      </c>
      <c r="M158">
        <v>4.4340000000000002</v>
      </c>
      <c r="N158">
        <v>8.3800000000000008</v>
      </c>
      <c r="O158">
        <v>2.7900037999999999E-2</v>
      </c>
      <c r="P158">
        <v>1.6481266000000001E-2</v>
      </c>
      <c r="Q158">
        <v>1.4671734000000001E-2</v>
      </c>
      <c r="R158">
        <v>5.557205E-3</v>
      </c>
      <c r="S158">
        <v>1.6481264999999998E-2</v>
      </c>
      <c r="T158">
        <v>2.7900037999999999E-2</v>
      </c>
      <c r="U158">
        <v>0</v>
      </c>
      <c r="V158">
        <v>3</v>
      </c>
      <c r="W158">
        <v>3</v>
      </c>
      <c r="X158">
        <v>1.6328116800000001</v>
      </c>
      <c r="Y158">
        <v>2.1778969300000002</v>
      </c>
      <c r="Z158">
        <v>2.177896922</v>
      </c>
      <c r="AA158">
        <v>44</v>
      </c>
      <c r="AB158">
        <v>538</v>
      </c>
      <c r="AC158">
        <v>2149</v>
      </c>
      <c r="AD158">
        <v>52302</v>
      </c>
      <c r="AE158">
        <v>542</v>
      </c>
      <c r="AF158">
        <v>0.3</v>
      </c>
      <c r="AG158">
        <v>1.52</v>
      </c>
      <c r="AH158">
        <v>3.56</v>
      </c>
      <c r="AI158">
        <v>0.11</v>
      </c>
      <c r="AJ158">
        <v>9.9600000000000009</v>
      </c>
      <c r="AK158">
        <v>1.87</v>
      </c>
      <c r="AL158">
        <v>0.62</v>
      </c>
      <c r="AM158">
        <v>100</v>
      </c>
      <c r="AN158">
        <v>-0.79</v>
      </c>
      <c r="AO158">
        <v>0.05</v>
      </c>
      <c r="AP158">
        <v>0.92</v>
      </c>
    </row>
    <row r="159" spans="1:42" x14ac:dyDescent="0.25">
      <c r="A159" t="s">
        <v>440</v>
      </c>
      <c r="B159" t="s">
        <v>440</v>
      </c>
      <c r="F159" t="s">
        <v>287</v>
      </c>
      <c r="G159">
        <v>-122.1176</v>
      </c>
      <c r="H159">
        <v>37.370699999999999</v>
      </c>
      <c r="I159" t="s">
        <v>788</v>
      </c>
      <c r="J159" t="s">
        <v>708</v>
      </c>
      <c r="K159" t="s">
        <v>708</v>
      </c>
      <c r="L159" t="s">
        <v>668</v>
      </c>
      <c r="M159">
        <v>6.9009999999999998</v>
      </c>
      <c r="N159">
        <v>16.55</v>
      </c>
      <c r="O159">
        <v>0.28618161600000003</v>
      </c>
      <c r="P159">
        <v>7.8532463999999996E-2</v>
      </c>
      <c r="Q159">
        <v>0.28153165099999999</v>
      </c>
      <c r="R159">
        <v>0.75687645699999995</v>
      </c>
      <c r="S159">
        <v>0.12039762900000001</v>
      </c>
      <c r="T159">
        <v>0.464199845</v>
      </c>
      <c r="U159">
        <v>8</v>
      </c>
      <c r="V159">
        <v>15</v>
      </c>
      <c r="W159">
        <v>15</v>
      </c>
      <c r="X159">
        <v>9.9008563800000005</v>
      </c>
      <c r="Y159">
        <v>4.3552503360000001</v>
      </c>
      <c r="Z159">
        <v>3.122192058</v>
      </c>
      <c r="AA159">
        <v>69</v>
      </c>
      <c r="AB159">
        <v>785</v>
      </c>
      <c r="AC159">
        <v>2181</v>
      </c>
      <c r="AD159">
        <v>50210</v>
      </c>
      <c r="AE159">
        <v>838</v>
      </c>
      <c r="AF159">
        <v>0.23</v>
      </c>
      <c r="AG159">
        <v>1.46</v>
      </c>
      <c r="AH159">
        <v>4.6399999999999997</v>
      </c>
      <c r="AI159">
        <v>0.2</v>
      </c>
      <c r="AJ159">
        <v>5.95</v>
      </c>
      <c r="AK159">
        <v>2.85</v>
      </c>
      <c r="AL159">
        <v>0.04</v>
      </c>
      <c r="AM159">
        <v>67</v>
      </c>
      <c r="AN159">
        <v>-0.35</v>
      </c>
      <c r="AO159">
        <v>0.05</v>
      </c>
      <c r="AP159">
        <v>1.22</v>
      </c>
    </row>
    <row r="160" spans="1:42" x14ac:dyDescent="0.25">
      <c r="A160" t="s">
        <v>441</v>
      </c>
      <c r="B160" t="s">
        <v>441</v>
      </c>
      <c r="F160" t="s">
        <v>287</v>
      </c>
      <c r="G160">
        <v>-121.7962</v>
      </c>
      <c r="H160">
        <v>37.314700000000002</v>
      </c>
      <c r="I160" t="s">
        <v>782</v>
      </c>
      <c r="J160" t="s">
        <v>773</v>
      </c>
      <c r="K160" t="s">
        <v>709</v>
      </c>
      <c r="L160" t="s">
        <v>668</v>
      </c>
      <c r="M160">
        <v>5.9370000000000003</v>
      </c>
      <c r="N160">
        <v>40.369999999999997</v>
      </c>
      <c r="O160">
        <v>0.30474797999999997</v>
      </c>
      <c r="P160">
        <v>0.15688111399999999</v>
      </c>
      <c r="Q160">
        <v>0.49573324499999999</v>
      </c>
      <c r="R160">
        <v>0.97650518100000006</v>
      </c>
      <c r="S160">
        <v>0.308721564</v>
      </c>
      <c r="T160">
        <v>0.62543711300000004</v>
      </c>
      <c r="U160">
        <v>4</v>
      </c>
      <c r="V160">
        <v>25</v>
      </c>
      <c r="W160">
        <v>52</v>
      </c>
      <c r="X160">
        <v>16.086012490000002</v>
      </c>
      <c r="Y160">
        <v>8.3059143219999996</v>
      </c>
      <c r="Z160">
        <v>4.4878564040000004</v>
      </c>
      <c r="AA160">
        <v>59</v>
      </c>
      <c r="AB160">
        <v>703</v>
      </c>
      <c r="AC160">
        <v>2214</v>
      </c>
      <c r="AD160">
        <v>41222</v>
      </c>
      <c r="AE160">
        <v>562</v>
      </c>
      <c r="AF160">
        <v>0.28999999999999998</v>
      </c>
      <c r="AG160">
        <v>1.49</v>
      </c>
      <c r="AH160">
        <v>4.09</v>
      </c>
      <c r="AI160">
        <v>0.12</v>
      </c>
      <c r="AJ160">
        <v>3.71</v>
      </c>
      <c r="AK160">
        <v>1.84</v>
      </c>
      <c r="AL160">
        <v>0.1</v>
      </c>
      <c r="AM160">
        <v>100</v>
      </c>
      <c r="AN160">
        <v>-7.0000000000000007E-2</v>
      </c>
      <c r="AO160">
        <v>0.3</v>
      </c>
      <c r="AP160">
        <v>1.61</v>
      </c>
    </row>
    <row r="161" spans="1:42" x14ac:dyDescent="0.25">
      <c r="A161" t="s">
        <v>442</v>
      </c>
      <c r="B161" t="s">
        <v>442</v>
      </c>
      <c r="F161" t="s">
        <v>287</v>
      </c>
      <c r="G161">
        <v>-121.9915</v>
      </c>
      <c r="H161">
        <v>37.260800000000003</v>
      </c>
      <c r="I161" t="s">
        <v>688</v>
      </c>
      <c r="J161" t="s">
        <v>688</v>
      </c>
      <c r="K161" t="s">
        <v>787</v>
      </c>
      <c r="L161" t="s">
        <v>668</v>
      </c>
      <c r="M161">
        <v>10.189</v>
      </c>
      <c r="N161">
        <v>9.23</v>
      </c>
      <c r="O161">
        <v>0.51277632799999995</v>
      </c>
      <c r="P161">
        <v>0.10763695099999999</v>
      </c>
      <c r="Q161">
        <v>0.33544214700000002</v>
      </c>
      <c r="R161">
        <v>0.97688381400000002</v>
      </c>
      <c r="S161">
        <v>0.12686492699999999</v>
      </c>
      <c r="T161">
        <v>0.61678644999999999</v>
      </c>
      <c r="U161">
        <v>4</v>
      </c>
      <c r="V161">
        <v>21</v>
      </c>
      <c r="W161">
        <v>21</v>
      </c>
      <c r="X161">
        <v>9.1920226589999992</v>
      </c>
      <c r="Y161">
        <v>6.0074871820000002</v>
      </c>
      <c r="Z161">
        <v>5.124753396</v>
      </c>
      <c r="AA161">
        <v>102</v>
      </c>
      <c r="AB161">
        <v>695</v>
      </c>
      <c r="AC161">
        <v>2201</v>
      </c>
      <c r="AD161">
        <v>49478</v>
      </c>
      <c r="AE161">
        <v>629</v>
      </c>
      <c r="AF161">
        <v>0.24</v>
      </c>
      <c r="AG161">
        <v>1.48</v>
      </c>
      <c r="AH161">
        <v>2.8</v>
      </c>
      <c r="AI161">
        <v>0.15</v>
      </c>
      <c r="AJ161">
        <v>4.0199999999999996</v>
      </c>
      <c r="AK161">
        <v>2.8</v>
      </c>
      <c r="AL161">
        <v>7.0000000000000007E-2</v>
      </c>
      <c r="AM161">
        <v>29</v>
      </c>
      <c r="AN161">
        <v>-0.04</v>
      </c>
      <c r="AO161">
        <v>0.19</v>
      </c>
      <c r="AP161">
        <v>0.97</v>
      </c>
    </row>
    <row r="162" spans="1:42" x14ac:dyDescent="0.25">
      <c r="A162" t="s">
        <v>443</v>
      </c>
      <c r="B162" t="s">
        <v>443</v>
      </c>
      <c r="F162" t="s">
        <v>287</v>
      </c>
      <c r="G162">
        <v>-121.8466</v>
      </c>
      <c r="H162">
        <v>37.353999999999999</v>
      </c>
      <c r="I162" t="s">
        <v>782</v>
      </c>
      <c r="J162" t="s">
        <v>773</v>
      </c>
      <c r="K162" t="s">
        <v>710</v>
      </c>
      <c r="L162" t="s">
        <v>668</v>
      </c>
      <c r="M162">
        <v>3.0059999999999998</v>
      </c>
      <c r="N162">
        <v>92.49</v>
      </c>
      <c r="O162">
        <v>0.47069701899999999</v>
      </c>
      <c r="P162">
        <v>0.235983058</v>
      </c>
      <c r="Q162">
        <v>0.62437930799999997</v>
      </c>
      <c r="R162">
        <v>0.96174907899999995</v>
      </c>
      <c r="S162">
        <v>0.43646561</v>
      </c>
      <c r="T162">
        <v>0.85386727600000001</v>
      </c>
      <c r="U162">
        <v>7</v>
      </c>
      <c r="V162">
        <v>49</v>
      </c>
      <c r="W162">
        <v>124</v>
      </c>
      <c r="X162">
        <v>19.34191946</v>
      </c>
      <c r="Y162">
        <v>11.991212060000001</v>
      </c>
      <c r="Z162">
        <v>6.8141113039999999</v>
      </c>
      <c r="AA162">
        <v>30</v>
      </c>
      <c r="AB162">
        <v>734</v>
      </c>
      <c r="AC162">
        <v>2197</v>
      </c>
      <c r="AD162">
        <v>38610</v>
      </c>
      <c r="AE162">
        <v>527</v>
      </c>
      <c r="AF162">
        <v>0.31</v>
      </c>
      <c r="AG162">
        <v>1.49</v>
      </c>
      <c r="AH162">
        <v>3.45</v>
      </c>
      <c r="AI162">
        <v>0.12</v>
      </c>
      <c r="AJ162">
        <v>5.49</v>
      </c>
      <c r="AK162">
        <v>1.52</v>
      </c>
      <c r="AL162">
        <v>0.3</v>
      </c>
      <c r="AM162">
        <v>90</v>
      </c>
      <c r="AN162">
        <v>0.44</v>
      </c>
      <c r="AO162">
        <v>0.41</v>
      </c>
      <c r="AP162">
        <v>1.97</v>
      </c>
    </row>
    <row r="163" spans="1:42" x14ac:dyDescent="0.25">
      <c r="A163" t="s">
        <v>445</v>
      </c>
      <c r="B163" t="s">
        <v>445</v>
      </c>
      <c r="F163" t="s">
        <v>287</v>
      </c>
      <c r="G163">
        <v>-121.9141</v>
      </c>
      <c r="H163">
        <v>37.356999999999999</v>
      </c>
      <c r="I163" t="s">
        <v>791</v>
      </c>
      <c r="J163" t="s">
        <v>684</v>
      </c>
      <c r="K163" t="s">
        <v>684</v>
      </c>
      <c r="L163" t="s">
        <v>668</v>
      </c>
      <c r="M163">
        <v>1.4770000000000001</v>
      </c>
      <c r="N163">
        <v>401.75</v>
      </c>
      <c r="O163">
        <v>0.42173203500000001</v>
      </c>
      <c r="P163">
        <v>0.24603609700000001</v>
      </c>
      <c r="Q163">
        <v>0.59010769799999996</v>
      </c>
      <c r="R163">
        <v>0.74565875999999998</v>
      </c>
      <c r="S163">
        <v>0.65099723300000001</v>
      </c>
      <c r="T163">
        <v>0.94644024500000001</v>
      </c>
      <c r="U163">
        <v>5</v>
      </c>
      <c r="V163">
        <v>47</v>
      </c>
      <c r="W163">
        <v>431</v>
      </c>
      <c r="X163">
        <v>13.209341159999999</v>
      </c>
      <c r="Y163">
        <v>15.358599229999999</v>
      </c>
      <c r="Z163">
        <v>6.7142714999999997</v>
      </c>
      <c r="AA163">
        <v>15</v>
      </c>
      <c r="AB163">
        <v>1142</v>
      </c>
      <c r="AC163">
        <v>2159</v>
      </c>
      <c r="AD163">
        <v>37685</v>
      </c>
      <c r="AE163">
        <v>667</v>
      </c>
      <c r="AF163">
        <v>0.3</v>
      </c>
      <c r="AG163">
        <v>1.49</v>
      </c>
      <c r="AH163">
        <v>3.96</v>
      </c>
      <c r="AI163">
        <v>0.13</v>
      </c>
      <c r="AJ163">
        <v>4.93</v>
      </c>
      <c r="AK163">
        <v>2.1800000000000002</v>
      </c>
      <c r="AL163">
        <v>0.24</v>
      </c>
      <c r="AM163">
        <v>72</v>
      </c>
      <c r="AN163">
        <v>0.42</v>
      </c>
      <c r="AO163">
        <v>0.35</v>
      </c>
      <c r="AP163">
        <v>2.6</v>
      </c>
    </row>
    <row r="164" spans="1:42" x14ac:dyDescent="0.25">
      <c r="A164" t="s">
        <v>447</v>
      </c>
      <c r="B164" t="s">
        <v>447</v>
      </c>
      <c r="F164" t="s">
        <v>287</v>
      </c>
      <c r="G164">
        <v>-121.97320000000001</v>
      </c>
      <c r="H164">
        <v>37.357500000000002</v>
      </c>
      <c r="I164" t="s">
        <v>688</v>
      </c>
      <c r="J164" t="s">
        <v>687</v>
      </c>
      <c r="K164" t="s">
        <v>687</v>
      </c>
      <c r="L164" t="s">
        <v>668</v>
      </c>
      <c r="M164">
        <v>1.8440000000000001</v>
      </c>
      <c r="N164">
        <v>44.13</v>
      </c>
      <c r="O164">
        <v>0.46894750899999998</v>
      </c>
      <c r="P164">
        <v>0.25257020000000002</v>
      </c>
      <c r="Q164">
        <v>0.67505956899999997</v>
      </c>
      <c r="R164">
        <v>0.95924467999999996</v>
      </c>
      <c r="S164">
        <v>0.60501977200000001</v>
      </c>
      <c r="T164">
        <v>0.98354937899999995</v>
      </c>
      <c r="U164">
        <v>3</v>
      </c>
      <c r="V164">
        <v>16</v>
      </c>
      <c r="W164">
        <v>58</v>
      </c>
      <c r="X164">
        <v>14.347377209999999</v>
      </c>
      <c r="Y164">
        <v>12.86856673</v>
      </c>
      <c r="Z164">
        <v>6.6156837519999998</v>
      </c>
      <c r="AA164">
        <v>18</v>
      </c>
      <c r="AB164">
        <v>966</v>
      </c>
      <c r="AC164">
        <v>2155</v>
      </c>
      <c r="AD164">
        <v>37183</v>
      </c>
      <c r="AE164">
        <v>681</v>
      </c>
      <c r="AF164">
        <v>0.26</v>
      </c>
      <c r="AG164">
        <v>1.46</v>
      </c>
      <c r="AH164">
        <v>3.37</v>
      </c>
      <c r="AI164">
        <v>0.14000000000000001</v>
      </c>
      <c r="AJ164">
        <v>7.28</v>
      </c>
      <c r="AK164">
        <v>2.44</v>
      </c>
      <c r="AL164">
        <v>0.43</v>
      </c>
      <c r="AM164">
        <v>29</v>
      </c>
      <c r="AN164">
        <v>0.53</v>
      </c>
      <c r="AO164">
        <v>0.39</v>
      </c>
      <c r="AP164">
        <v>1.64</v>
      </c>
    </row>
    <row r="165" spans="1:42" x14ac:dyDescent="0.25">
      <c r="A165" t="s">
        <v>448</v>
      </c>
      <c r="B165" t="s">
        <v>448</v>
      </c>
      <c r="F165" t="s">
        <v>287</v>
      </c>
      <c r="G165">
        <v>-121.9027</v>
      </c>
      <c r="H165">
        <v>37.209699999999998</v>
      </c>
      <c r="I165" t="s">
        <v>791</v>
      </c>
      <c r="J165" t="s">
        <v>698</v>
      </c>
      <c r="K165" t="s">
        <v>698</v>
      </c>
      <c r="L165" t="s">
        <v>668</v>
      </c>
      <c r="M165">
        <v>12.680999999999999</v>
      </c>
      <c r="N165">
        <v>23.32</v>
      </c>
      <c r="O165">
        <v>8.14031E-4</v>
      </c>
      <c r="P165">
        <v>9.9405220000000002E-3</v>
      </c>
      <c r="Q165">
        <v>9.9781829999999998E-3</v>
      </c>
      <c r="R165">
        <v>0</v>
      </c>
      <c r="S165">
        <v>9.9246379999999995E-3</v>
      </c>
      <c r="T165">
        <v>1.041106E-3</v>
      </c>
      <c r="U165">
        <v>1</v>
      </c>
      <c r="V165">
        <v>6</v>
      </c>
      <c r="W165">
        <v>6</v>
      </c>
      <c r="X165">
        <v>2.0469868120000001</v>
      </c>
      <c r="Y165">
        <v>1.352561989</v>
      </c>
      <c r="Z165">
        <v>1.298661971</v>
      </c>
      <c r="AA165">
        <v>127</v>
      </c>
      <c r="AB165">
        <v>941</v>
      </c>
      <c r="AC165">
        <v>2156</v>
      </c>
      <c r="AD165">
        <v>67647</v>
      </c>
      <c r="AE165">
        <v>855</v>
      </c>
      <c r="AF165">
        <v>0.28999999999999998</v>
      </c>
      <c r="AG165">
        <v>1.53</v>
      </c>
      <c r="AH165">
        <v>4.67</v>
      </c>
      <c r="AI165">
        <v>0.05</v>
      </c>
      <c r="AJ165">
        <v>5.74</v>
      </c>
      <c r="AK165">
        <v>3.33</v>
      </c>
      <c r="AL165">
        <v>0.2</v>
      </c>
      <c r="AM165">
        <v>100</v>
      </c>
      <c r="AN165">
        <v>-0.61</v>
      </c>
      <c r="AO165">
        <v>0.13</v>
      </c>
      <c r="AP165">
        <v>1.37</v>
      </c>
    </row>
    <row r="166" spans="1:42" x14ac:dyDescent="0.25">
      <c r="A166" t="s">
        <v>449</v>
      </c>
      <c r="B166" t="s">
        <v>449</v>
      </c>
      <c r="F166" t="s">
        <v>287</v>
      </c>
      <c r="G166">
        <v>-121.88298</v>
      </c>
      <c r="H166">
        <v>37.285339999999998</v>
      </c>
      <c r="I166" t="s">
        <v>791</v>
      </c>
      <c r="J166" t="s">
        <v>684</v>
      </c>
      <c r="K166" t="s">
        <v>684</v>
      </c>
      <c r="L166" t="s">
        <v>668</v>
      </c>
      <c r="M166">
        <v>4.59</v>
      </c>
      <c r="N166">
        <v>3.54</v>
      </c>
      <c r="O166">
        <v>0.33805679100000002</v>
      </c>
      <c r="P166">
        <v>0.174019861</v>
      </c>
      <c r="Q166">
        <v>0.52818028800000005</v>
      </c>
      <c r="R166">
        <v>0.94238978100000004</v>
      </c>
      <c r="S166">
        <v>0.53876586000000004</v>
      </c>
      <c r="T166">
        <v>0.95575098199999997</v>
      </c>
      <c r="U166">
        <v>2</v>
      </c>
      <c r="V166">
        <v>41</v>
      </c>
      <c r="W166">
        <v>220</v>
      </c>
      <c r="X166">
        <v>16.071694879999999</v>
      </c>
      <c r="Y166">
        <v>13.822236970000001</v>
      </c>
      <c r="Z166">
        <v>5.220905235</v>
      </c>
      <c r="AA166">
        <v>46</v>
      </c>
      <c r="AB166">
        <v>1114</v>
      </c>
      <c r="AC166">
        <v>2200</v>
      </c>
      <c r="AD166">
        <v>39973</v>
      </c>
      <c r="AE166">
        <v>702</v>
      </c>
      <c r="AF166">
        <v>0.3</v>
      </c>
      <c r="AG166">
        <v>1.5</v>
      </c>
      <c r="AH166">
        <v>4.1399999999999997</v>
      </c>
      <c r="AI166">
        <v>0.13</v>
      </c>
      <c r="AJ166">
        <v>5.44</v>
      </c>
      <c r="AK166">
        <v>2.44</v>
      </c>
      <c r="AL166">
        <v>0.26</v>
      </c>
      <c r="AM166">
        <v>100</v>
      </c>
      <c r="AN166">
        <v>0.24</v>
      </c>
      <c r="AO166">
        <v>0.28000000000000003</v>
      </c>
      <c r="AP166">
        <v>0.55000000000000004</v>
      </c>
    </row>
    <row r="167" spans="1:42" x14ac:dyDescent="0.25">
      <c r="A167" t="s">
        <v>451</v>
      </c>
      <c r="B167" t="s">
        <v>451</v>
      </c>
      <c r="F167" t="s">
        <v>287</v>
      </c>
      <c r="G167">
        <v>-122.0748</v>
      </c>
      <c r="H167">
        <v>37.303100000000001</v>
      </c>
      <c r="I167" t="s">
        <v>785</v>
      </c>
      <c r="J167" t="s">
        <v>672</v>
      </c>
      <c r="K167" t="s">
        <v>672</v>
      </c>
      <c r="L167" t="s">
        <v>668</v>
      </c>
      <c r="M167">
        <v>13.076000000000001</v>
      </c>
      <c r="N167">
        <v>45.28</v>
      </c>
      <c r="O167">
        <v>2.0384593999999999E-2</v>
      </c>
      <c r="P167">
        <v>1.8347269999999999E-2</v>
      </c>
      <c r="Q167">
        <v>1.2294233999999999E-2</v>
      </c>
      <c r="R167">
        <v>2.1270035E-2</v>
      </c>
      <c r="S167">
        <v>1.3194839999999999E-2</v>
      </c>
      <c r="T167">
        <v>2.2105573E-2</v>
      </c>
      <c r="U167">
        <v>0</v>
      </c>
      <c r="V167">
        <v>23</v>
      </c>
      <c r="W167">
        <v>25</v>
      </c>
      <c r="X167">
        <v>0.90328806399999995</v>
      </c>
      <c r="Y167">
        <v>1.3586305030000001</v>
      </c>
      <c r="Z167">
        <v>1.1653711790000001</v>
      </c>
      <c r="AA167">
        <v>131</v>
      </c>
      <c r="AB167">
        <v>754</v>
      </c>
      <c r="AC167">
        <v>2162</v>
      </c>
      <c r="AD167">
        <v>70140</v>
      </c>
      <c r="AE167">
        <v>933</v>
      </c>
      <c r="AF167">
        <v>0.2</v>
      </c>
      <c r="AG167">
        <v>1.46</v>
      </c>
      <c r="AH167">
        <v>4.99</v>
      </c>
      <c r="AI167">
        <v>0.15</v>
      </c>
      <c r="AJ167">
        <v>10.199999999999999</v>
      </c>
      <c r="AK167">
        <v>3.82</v>
      </c>
      <c r="AL167">
        <v>0.52</v>
      </c>
      <c r="AM167">
        <v>51</v>
      </c>
      <c r="AN167">
        <v>-0.56999999999999995</v>
      </c>
      <c r="AO167">
        <v>0.04</v>
      </c>
      <c r="AP167">
        <v>1.66</v>
      </c>
    </row>
    <row r="168" spans="1:42" x14ac:dyDescent="0.25">
      <c r="A168" t="s">
        <v>454</v>
      </c>
      <c r="B168" t="s">
        <v>454</v>
      </c>
      <c r="F168" t="s">
        <v>287</v>
      </c>
      <c r="G168">
        <v>-121.92910000000001</v>
      </c>
      <c r="H168">
        <v>37.297600000000003</v>
      </c>
      <c r="I168" t="s">
        <v>791</v>
      </c>
      <c r="J168" t="s">
        <v>685</v>
      </c>
      <c r="K168" t="s">
        <v>685</v>
      </c>
      <c r="L168" t="s">
        <v>668</v>
      </c>
      <c r="M168">
        <v>4.5940000000000003</v>
      </c>
      <c r="N168">
        <v>127.18</v>
      </c>
      <c r="O168">
        <v>0.22018884499999999</v>
      </c>
      <c r="P168">
        <v>0.13114647300000001</v>
      </c>
      <c r="Q168">
        <v>0.67540084700000003</v>
      </c>
      <c r="R168">
        <v>0.92511252899999996</v>
      </c>
      <c r="S168">
        <v>0.651839328</v>
      </c>
      <c r="T168">
        <v>0.96177040999999996</v>
      </c>
      <c r="U168">
        <v>5</v>
      </c>
      <c r="V168">
        <v>13</v>
      </c>
      <c r="W168">
        <v>98</v>
      </c>
      <c r="X168">
        <v>15.98663706</v>
      </c>
      <c r="Y168">
        <v>13.073781650000001</v>
      </c>
      <c r="Z168">
        <v>4.2428005249999998</v>
      </c>
      <c r="AA168">
        <v>46</v>
      </c>
      <c r="AB168">
        <v>1109</v>
      </c>
      <c r="AC168">
        <v>2199</v>
      </c>
      <c r="AD168">
        <v>41223</v>
      </c>
      <c r="AE168">
        <v>855</v>
      </c>
      <c r="AF168">
        <v>0.26</v>
      </c>
      <c r="AG168">
        <v>1.49</v>
      </c>
      <c r="AH168">
        <v>5.2</v>
      </c>
      <c r="AI168">
        <v>0.12</v>
      </c>
      <c r="AJ168">
        <v>6.52</v>
      </c>
      <c r="AK168">
        <v>3.13</v>
      </c>
      <c r="AL168">
        <v>0.31</v>
      </c>
      <c r="AM168">
        <v>85</v>
      </c>
      <c r="AN168">
        <v>-0.33</v>
      </c>
      <c r="AO168">
        <v>0.15</v>
      </c>
      <c r="AP168">
        <v>2.1</v>
      </c>
    </row>
    <row r="169" spans="1:42" x14ac:dyDescent="0.25">
      <c r="A169" t="s">
        <v>455</v>
      </c>
      <c r="B169" t="s">
        <v>455</v>
      </c>
      <c r="F169" t="s">
        <v>287</v>
      </c>
      <c r="G169">
        <v>-121.786</v>
      </c>
      <c r="H169">
        <v>37.398099999999999</v>
      </c>
      <c r="I169" t="s">
        <v>782</v>
      </c>
      <c r="J169" t="s">
        <v>670</v>
      </c>
      <c r="K169" t="s">
        <v>697</v>
      </c>
      <c r="L169" t="s">
        <v>668</v>
      </c>
      <c r="M169">
        <v>26.867999999999999</v>
      </c>
      <c r="N169">
        <v>33.67</v>
      </c>
      <c r="O169">
        <v>7.2169850000000004E-3</v>
      </c>
      <c r="P169">
        <v>1.2958753999999999E-2</v>
      </c>
      <c r="Q169">
        <v>4.9789549000000002E-2</v>
      </c>
      <c r="R169">
        <v>0.20941870100000001</v>
      </c>
      <c r="S169">
        <v>1.3730665E-2</v>
      </c>
      <c r="T169">
        <v>1.5921436000000001E-2</v>
      </c>
      <c r="U169">
        <v>0</v>
      </c>
      <c r="V169">
        <v>0</v>
      </c>
      <c r="W169">
        <v>2</v>
      </c>
      <c r="X169">
        <v>0</v>
      </c>
      <c r="Y169">
        <v>0.43744248600000002</v>
      </c>
      <c r="Z169">
        <v>0.34069243700000001</v>
      </c>
      <c r="AA169">
        <v>269</v>
      </c>
      <c r="AB169">
        <v>656</v>
      </c>
      <c r="AC169">
        <v>2039</v>
      </c>
      <c r="AD169">
        <v>62473</v>
      </c>
      <c r="AE169">
        <v>710</v>
      </c>
      <c r="AF169">
        <v>0.28999999999999998</v>
      </c>
      <c r="AG169">
        <v>1.53</v>
      </c>
      <c r="AH169">
        <v>3.83</v>
      </c>
      <c r="AI169">
        <v>0.09</v>
      </c>
      <c r="AJ169">
        <v>7.03</v>
      </c>
      <c r="AK169">
        <v>3.07</v>
      </c>
      <c r="AL169">
        <v>0.36</v>
      </c>
      <c r="AM169">
        <v>100</v>
      </c>
      <c r="AN169">
        <v>-0.72</v>
      </c>
      <c r="AO169">
        <v>0.05</v>
      </c>
      <c r="AP169">
        <v>1.53</v>
      </c>
    </row>
    <row r="170" spans="1:42" x14ac:dyDescent="0.25">
      <c r="A170" t="s">
        <v>456</v>
      </c>
      <c r="B170" t="s">
        <v>456</v>
      </c>
      <c r="F170" t="s">
        <v>287</v>
      </c>
      <c r="G170">
        <v>-121.91379999999999</v>
      </c>
      <c r="H170">
        <v>37.248699999999999</v>
      </c>
      <c r="I170" t="s">
        <v>791</v>
      </c>
      <c r="J170" t="s">
        <v>684</v>
      </c>
      <c r="K170" t="s">
        <v>797</v>
      </c>
      <c r="L170" t="s">
        <v>668</v>
      </c>
      <c r="M170">
        <v>6.7480000000000002</v>
      </c>
      <c r="N170">
        <v>14.43</v>
      </c>
      <c r="O170">
        <v>0.72636349600000005</v>
      </c>
      <c r="P170">
        <v>0.30860088800000002</v>
      </c>
      <c r="Q170">
        <v>0.51252252899999995</v>
      </c>
      <c r="R170">
        <v>0.98002345300000004</v>
      </c>
      <c r="S170">
        <v>0.31763341699999997</v>
      </c>
      <c r="T170">
        <v>0.73059194199999999</v>
      </c>
      <c r="U170">
        <v>1</v>
      </c>
      <c r="V170">
        <v>25</v>
      </c>
      <c r="W170">
        <v>25</v>
      </c>
      <c r="X170">
        <v>11.298722189999999</v>
      </c>
      <c r="Y170">
        <v>8.9628166670000002</v>
      </c>
      <c r="Z170">
        <v>8.8699170699999996</v>
      </c>
      <c r="AA170">
        <v>67</v>
      </c>
      <c r="AB170">
        <v>435</v>
      </c>
      <c r="AC170">
        <v>2204</v>
      </c>
      <c r="AD170">
        <v>44076</v>
      </c>
      <c r="AE170">
        <v>470</v>
      </c>
      <c r="AF170">
        <v>0.32</v>
      </c>
      <c r="AG170">
        <v>1.49</v>
      </c>
      <c r="AH170">
        <v>3.49</v>
      </c>
      <c r="AI170">
        <v>0.13</v>
      </c>
      <c r="AJ170">
        <v>8.35</v>
      </c>
      <c r="AK170">
        <v>1.94</v>
      </c>
      <c r="AL170">
        <v>0.56999999999999995</v>
      </c>
      <c r="AM170">
        <v>63</v>
      </c>
      <c r="AN170">
        <v>0.65</v>
      </c>
      <c r="AO170">
        <v>0.42</v>
      </c>
      <c r="AP170">
        <v>1.1599999999999999</v>
      </c>
    </row>
    <row r="171" spans="1:42" x14ac:dyDescent="0.25">
      <c r="A171" t="s">
        <v>457</v>
      </c>
      <c r="B171" t="s">
        <v>457</v>
      </c>
      <c r="F171" t="s">
        <v>287</v>
      </c>
      <c r="G171">
        <v>-121.858</v>
      </c>
      <c r="H171">
        <v>37.323</v>
      </c>
      <c r="I171" t="s">
        <v>782</v>
      </c>
      <c r="J171" t="s">
        <v>669</v>
      </c>
      <c r="K171" t="s">
        <v>669</v>
      </c>
      <c r="L171" t="s">
        <v>668</v>
      </c>
      <c r="M171">
        <v>2.9260000000000002</v>
      </c>
      <c r="N171">
        <v>1001.58</v>
      </c>
      <c r="O171">
        <v>5.8790592000000003E-2</v>
      </c>
      <c r="P171">
        <v>6.0553902999999999E-2</v>
      </c>
      <c r="Q171">
        <v>0.46489867899999998</v>
      </c>
      <c r="R171">
        <v>0.66246956599999995</v>
      </c>
      <c r="S171">
        <v>0.562790711</v>
      </c>
      <c r="T171">
        <v>0.846863539</v>
      </c>
      <c r="U171">
        <v>0</v>
      </c>
      <c r="V171">
        <v>5</v>
      </c>
      <c r="W171">
        <v>215</v>
      </c>
      <c r="X171">
        <v>8.3229430069999992</v>
      </c>
      <c r="Y171">
        <v>12.24995908</v>
      </c>
      <c r="Z171">
        <v>1.363370537</v>
      </c>
      <c r="AA171">
        <v>29</v>
      </c>
      <c r="AB171">
        <v>1083</v>
      </c>
      <c r="AC171">
        <v>2180</v>
      </c>
      <c r="AD171">
        <v>38276</v>
      </c>
      <c r="AE171">
        <v>536</v>
      </c>
      <c r="AF171">
        <v>0.28000000000000003</v>
      </c>
      <c r="AG171">
        <v>1.51</v>
      </c>
      <c r="AH171">
        <v>6.37</v>
      </c>
      <c r="AI171">
        <v>0.1</v>
      </c>
      <c r="AJ171">
        <v>6.84</v>
      </c>
      <c r="AK171">
        <v>2.69</v>
      </c>
      <c r="AL171">
        <v>0.37</v>
      </c>
      <c r="AM171">
        <v>96</v>
      </c>
      <c r="AN171">
        <v>-0.42</v>
      </c>
      <c r="AO171">
        <v>0.13</v>
      </c>
      <c r="AP171">
        <v>3</v>
      </c>
    </row>
    <row r="172" spans="1:42" x14ac:dyDescent="0.25">
      <c r="A172" t="s">
        <v>459</v>
      </c>
      <c r="B172" t="s">
        <v>459</v>
      </c>
      <c r="F172" t="s">
        <v>287</v>
      </c>
      <c r="G172">
        <v>-121.96899999999999</v>
      </c>
      <c r="H172">
        <v>37.387999999999998</v>
      </c>
      <c r="I172" t="s">
        <v>688</v>
      </c>
      <c r="J172" t="s">
        <v>688</v>
      </c>
      <c r="K172" t="s">
        <v>787</v>
      </c>
      <c r="L172" t="s">
        <v>668</v>
      </c>
      <c r="M172">
        <v>0.67600000000000005</v>
      </c>
      <c r="N172">
        <v>175.78</v>
      </c>
      <c r="O172">
        <v>0.71636272999999995</v>
      </c>
      <c r="P172">
        <v>0.39068813499999999</v>
      </c>
      <c r="Q172">
        <v>0.85127952699999998</v>
      </c>
      <c r="R172">
        <v>0.97579609899999997</v>
      </c>
      <c r="S172">
        <v>0.70021235100000001</v>
      </c>
      <c r="T172">
        <v>0.98170317200000001</v>
      </c>
      <c r="U172">
        <v>4</v>
      </c>
      <c r="V172">
        <v>18</v>
      </c>
      <c r="W172">
        <v>192</v>
      </c>
      <c r="X172">
        <v>11.04956344</v>
      </c>
      <c r="Y172">
        <v>12.373120399999999</v>
      </c>
      <c r="Z172">
        <v>9.191928184</v>
      </c>
      <c r="AA172">
        <v>7</v>
      </c>
      <c r="AB172">
        <v>981</v>
      </c>
      <c r="AC172">
        <v>2155</v>
      </c>
      <c r="AD172">
        <v>37183</v>
      </c>
      <c r="AE172">
        <v>532</v>
      </c>
      <c r="AF172">
        <v>0.28999999999999998</v>
      </c>
      <c r="AG172">
        <v>1.46</v>
      </c>
      <c r="AH172">
        <v>2.15</v>
      </c>
      <c r="AI172">
        <v>0.13</v>
      </c>
      <c r="AJ172">
        <v>4.17</v>
      </c>
      <c r="AK172">
        <v>1.62</v>
      </c>
      <c r="AL172">
        <v>0.23</v>
      </c>
      <c r="AM172">
        <v>14</v>
      </c>
      <c r="AN172">
        <v>1.1499999999999999</v>
      </c>
      <c r="AO172">
        <v>0.56000000000000005</v>
      </c>
      <c r="AP172">
        <v>2.2400000000000002</v>
      </c>
    </row>
    <row r="173" spans="1:42" x14ac:dyDescent="0.25">
      <c r="A173" t="s">
        <v>460</v>
      </c>
      <c r="B173" t="s">
        <v>460</v>
      </c>
      <c r="F173" t="s">
        <v>287</v>
      </c>
      <c r="G173">
        <v>-121.8344</v>
      </c>
      <c r="H173">
        <v>37.213900000000002</v>
      </c>
      <c r="I173" t="s">
        <v>791</v>
      </c>
      <c r="J173" t="s">
        <v>703</v>
      </c>
      <c r="K173" t="s">
        <v>799</v>
      </c>
      <c r="L173" t="s">
        <v>668</v>
      </c>
      <c r="M173">
        <v>8.7750000000000004</v>
      </c>
      <c r="N173">
        <v>32.72</v>
      </c>
      <c r="O173">
        <v>7.0374908999999999E-2</v>
      </c>
      <c r="P173">
        <v>3.2971123999999997E-2</v>
      </c>
      <c r="Q173">
        <v>0.243326713</v>
      </c>
      <c r="R173">
        <v>0.91979257400000003</v>
      </c>
      <c r="S173">
        <v>5.2664530000000001E-2</v>
      </c>
      <c r="T173">
        <v>0.17286232700000001</v>
      </c>
      <c r="U173">
        <v>0</v>
      </c>
      <c r="V173">
        <v>18</v>
      </c>
      <c r="W173">
        <v>29</v>
      </c>
      <c r="X173">
        <v>9.5120783190000004</v>
      </c>
      <c r="Y173">
        <v>3.1540167819999998</v>
      </c>
      <c r="Z173">
        <v>2.1543578910000001</v>
      </c>
      <c r="AA173">
        <v>88</v>
      </c>
      <c r="AB173">
        <v>469</v>
      </c>
      <c r="AC173">
        <v>2229</v>
      </c>
      <c r="AD173">
        <v>52024</v>
      </c>
      <c r="AE173">
        <v>623</v>
      </c>
      <c r="AF173">
        <v>0.27</v>
      </c>
      <c r="AG173">
        <v>1.51</v>
      </c>
      <c r="AH173">
        <v>6.53</v>
      </c>
      <c r="AI173">
        <v>0.13</v>
      </c>
      <c r="AJ173">
        <v>4.38</v>
      </c>
      <c r="AK173">
        <v>2.4</v>
      </c>
      <c r="AL173">
        <v>0.15</v>
      </c>
      <c r="AM173">
        <v>100</v>
      </c>
      <c r="AN173">
        <v>-0.28999999999999998</v>
      </c>
      <c r="AO173">
        <v>0.14000000000000001</v>
      </c>
      <c r="AP173">
        <v>1.51</v>
      </c>
    </row>
    <row r="174" spans="1:42" x14ac:dyDescent="0.25">
      <c r="A174" t="s">
        <v>461</v>
      </c>
      <c r="B174" t="s">
        <v>461</v>
      </c>
      <c r="F174" t="s">
        <v>287</v>
      </c>
      <c r="G174">
        <v>-122.0616</v>
      </c>
      <c r="H174">
        <v>37.314900000000002</v>
      </c>
      <c r="I174" t="s">
        <v>785</v>
      </c>
      <c r="J174" t="s">
        <v>672</v>
      </c>
      <c r="K174" t="s">
        <v>672</v>
      </c>
      <c r="L174" t="s">
        <v>668</v>
      </c>
      <c r="M174">
        <v>9.9730000000000008</v>
      </c>
      <c r="N174">
        <v>48.76</v>
      </c>
      <c r="O174">
        <v>3.6734470999999998E-2</v>
      </c>
      <c r="P174">
        <v>2.4390081000000001E-2</v>
      </c>
      <c r="Q174">
        <v>0.30095528399999999</v>
      </c>
      <c r="R174">
        <v>0.61664807600000004</v>
      </c>
      <c r="S174">
        <v>3.2325099000000003E-2</v>
      </c>
      <c r="T174">
        <v>7.6854830999999998E-2</v>
      </c>
      <c r="U174">
        <v>1</v>
      </c>
      <c r="V174">
        <v>12</v>
      </c>
      <c r="W174">
        <v>26</v>
      </c>
      <c r="X174">
        <v>8.332050787</v>
      </c>
      <c r="Y174">
        <v>2.0999149579999998</v>
      </c>
      <c r="Z174">
        <v>1.3459956310000001</v>
      </c>
      <c r="AA174">
        <v>100</v>
      </c>
      <c r="AB174">
        <v>780</v>
      </c>
      <c r="AC174">
        <v>2193</v>
      </c>
      <c r="AD174">
        <v>42536</v>
      </c>
      <c r="AE174">
        <v>952</v>
      </c>
      <c r="AF174">
        <v>0.21</v>
      </c>
      <c r="AG174">
        <v>1.46</v>
      </c>
      <c r="AH174">
        <v>4.72</v>
      </c>
      <c r="AI174">
        <v>0.15</v>
      </c>
      <c r="AJ174">
        <v>9.7100000000000009</v>
      </c>
      <c r="AK174">
        <v>3.79</v>
      </c>
      <c r="AL174">
        <v>0.49</v>
      </c>
      <c r="AM174">
        <v>48</v>
      </c>
      <c r="AN174">
        <v>-0.52</v>
      </c>
      <c r="AO174">
        <v>0.06</v>
      </c>
      <c r="AP174">
        <v>1.69</v>
      </c>
    </row>
    <row r="175" spans="1:42" x14ac:dyDescent="0.25">
      <c r="A175" t="s">
        <v>463</v>
      </c>
      <c r="B175" t="s">
        <v>463</v>
      </c>
      <c r="F175" t="s">
        <v>287</v>
      </c>
      <c r="G175">
        <v>-121.9033</v>
      </c>
      <c r="H175">
        <v>37.314900000000002</v>
      </c>
      <c r="I175" t="s">
        <v>791</v>
      </c>
      <c r="J175" t="s">
        <v>685</v>
      </c>
      <c r="K175" t="s">
        <v>685</v>
      </c>
      <c r="L175" t="s">
        <v>668</v>
      </c>
      <c r="M175">
        <v>3.2850000000000001</v>
      </c>
      <c r="N175">
        <v>139.63</v>
      </c>
      <c r="O175">
        <v>0.28849565700000002</v>
      </c>
      <c r="P175">
        <v>0.17392577100000001</v>
      </c>
      <c r="Q175">
        <v>0.66709728599999996</v>
      </c>
      <c r="R175">
        <v>0.977174608</v>
      </c>
      <c r="S175">
        <v>0.63344249399999997</v>
      </c>
      <c r="T175">
        <v>0.98351013399999998</v>
      </c>
      <c r="U175">
        <v>1</v>
      </c>
      <c r="V175">
        <v>20</v>
      </c>
      <c r="W175">
        <v>108</v>
      </c>
      <c r="X175">
        <v>15.846345339999999</v>
      </c>
      <c r="Y175">
        <v>14.15206193</v>
      </c>
      <c r="Z175">
        <v>5.1190524179999999</v>
      </c>
      <c r="AA175">
        <v>33</v>
      </c>
      <c r="AB175">
        <v>1124</v>
      </c>
      <c r="AC175">
        <v>2179</v>
      </c>
      <c r="AD175">
        <v>37923</v>
      </c>
      <c r="AE175">
        <v>810</v>
      </c>
      <c r="AF175">
        <v>0.27</v>
      </c>
      <c r="AG175">
        <v>1.49</v>
      </c>
      <c r="AH175">
        <v>4.8099999999999996</v>
      </c>
      <c r="AI175">
        <v>0.12</v>
      </c>
      <c r="AJ175">
        <v>6.06</v>
      </c>
      <c r="AK175">
        <v>2.91</v>
      </c>
      <c r="AL175">
        <v>0.28999999999999998</v>
      </c>
      <c r="AM175">
        <v>77</v>
      </c>
      <c r="AN175">
        <v>-0.1</v>
      </c>
      <c r="AO175">
        <v>0.21</v>
      </c>
      <c r="AP175">
        <v>2.14</v>
      </c>
    </row>
    <row r="176" spans="1:42" x14ac:dyDescent="0.25">
      <c r="A176" t="s">
        <v>464</v>
      </c>
      <c r="B176" t="s">
        <v>464</v>
      </c>
      <c r="F176" t="s">
        <v>287</v>
      </c>
      <c r="G176">
        <v>-121.92400000000001</v>
      </c>
      <c r="H176">
        <v>37.22</v>
      </c>
      <c r="I176" t="s">
        <v>791</v>
      </c>
      <c r="J176" t="s">
        <v>698</v>
      </c>
      <c r="K176" t="s">
        <v>698</v>
      </c>
      <c r="L176" t="s">
        <v>668</v>
      </c>
      <c r="M176">
        <v>14.779</v>
      </c>
      <c r="N176">
        <v>3.48</v>
      </c>
      <c r="O176">
        <v>0.13999419399999999</v>
      </c>
      <c r="P176">
        <v>3.1163788000000001E-2</v>
      </c>
      <c r="Q176">
        <v>5.8412881999999999E-2</v>
      </c>
      <c r="R176">
        <v>0.34024492000000001</v>
      </c>
      <c r="S176">
        <v>3.1163786999999998E-2</v>
      </c>
      <c r="T176">
        <v>0.13999419799999999</v>
      </c>
      <c r="U176">
        <v>0</v>
      </c>
      <c r="V176">
        <v>1</v>
      </c>
      <c r="W176">
        <v>1</v>
      </c>
      <c r="X176">
        <v>4.3731812229999996</v>
      </c>
      <c r="Y176">
        <v>3.9780072149999999</v>
      </c>
      <c r="Z176">
        <v>3.978007217</v>
      </c>
      <c r="AA176">
        <v>148</v>
      </c>
      <c r="AB176">
        <v>608</v>
      </c>
      <c r="AC176">
        <v>2156</v>
      </c>
      <c r="AD176">
        <v>67647</v>
      </c>
      <c r="AE176">
        <v>600</v>
      </c>
      <c r="AF176">
        <v>0.28999999999999998</v>
      </c>
      <c r="AG176">
        <v>1.53</v>
      </c>
      <c r="AH176">
        <v>4.32</v>
      </c>
      <c r="AI176">
        <v>0.15</v>
      </c>
      <c r="AJ176">
        <v>7.26</v>
      </c>
      <c r="AK176">
        <v>3.33</v>
      </c>
      <c r="AL176">
        <v>0.3</v>
      </c>
      <c r="AM176">
        <v>100</v>
      </c>
      <c r="AN176">
        <v>-0.57999999999999996</v>
      </c>
      <c r="AO176">
        <v>0.05</v>
      </c>
      <c r="AP176">
        <v>0.54</v>
      </c>
    </row>
    <row r="177" spans="1:42" x14ac:dyDescent="0.25">
      <c r="A177" t="s">
        <v>465</v>
      </c>
      <c r="B177" t="s">
        <v>465</v>
      </c>
      <c r="F177" t="s">
        <v>287</v>
      </c>
      <c r="G177">
        <v>-122.00579999999999</v>
      </c>
      <c r="H177">
        <v>37.240400000000001</v>
      </c>
      <c r="I177" t="s">
        <v>688</v>
      </c>
      <c r="J177" t="s">
        <v>688</v>
      </c>
      <c r="K177" t="s">
        <v>787</v>
      </c>
      <c r="L177" t="s">
        <v>668</v>
      </c>
      <c r="M177">
        <v>14.872999999999999</v>
      </c>
      <c r="N177">
        <v>5.96</v>
      </c>
      <c r="O177">
        <v>0.25078560300000002</v>
      </c>
      <c r="P177">
        <v>5.3061111000000001E-2</v>
      </c>
      <c r="Q177">
        <v>0.17413849100000001</v>
      </c>
      <c r="R177">
        <v>0.91045850699999997</v>
      </c>
      <c r="S177">
        <v>5.3061111000000001E-2</v>
      </c>
      <c r="T177">
        <v>0.250785602</v>
      </c>
      <c r="U177">
        <v>4</v>
      </c>
      <c r="V177">
        <v>7</v>
      </c>
      <c r="W177">
        <v>7</v>
      </c>
      <c r="X177">
        <v>8.8840305359999991</v>
      </c>
      <c r="Y177">
        <v>2.9796040119999998</v>
      </c>
      <c r="Z177">
        <v>2.9796040150000001</v>
      </c>
      <c r="AA177">
        <v>149</v>
      </c>
      <c r="AB177">
        <v>642</v>
      </c>
      <c r="AC177">
        <v>2201</v>
      </c>
      <c r="AD177">
        <v>49478</v>
      </c>
      <c r="AE177">
        <v>742</v>
      </c>
      <c r="AF177">
        <v>0.22</v>
      </c>
      <c r="AG177">
        <v>1.47</v>
      </c>
      <c r="AH177">
        <v>3.72</v>
      </c>
      <c r="AI177">
        <v>0.16</v>
      </c>
      <c r="AJ177">
        <v>4.66</v>
      </c>
      <c r="AK177">
        <v>3.63</v>
      </c>
      <c r="AL177">
        <v>0.06</v>
      </c>
      <c r="AM177">
        <v>44</v>
      </c>
      <c r="AN177">
        <v>-7.0000000000000007E-2</v>
      </c>
      <c r="AO177">
        <v>0.15</v>
      </c>
      <c r="AP177">
        <v>0.78</v>
      </c>
    </row>
    <row r="178" spans="1:42" x14ac:dyDescent="0.25">
      <c r="A178" t="s">
        <v>467</v>
      </c>
      <c r="B178" t="s">
        <v>467</v>
      </c>
      <c r="F178" t="s">
        <v>287</v>
      </c>
      <c r="G178">
        <v>-121.971</v>
      </c>
      <c r="H178">
        <v>37.158000000000001</v>
      </c>
      <c r="I178" t="s">
        <v>791</v>
      </c>
      <c r="J178" t="s">
        <v>685</v>
      </c>
      <c r="K178" t="s">
        <v>685</v>
      </c>
      <c r="L178" t="s">
        <v>668</v>
      </c>
      <c r="M178">
        <v>22.318999999999999</v>
      </c>
      <c r="N178">
        <v>69.23</v>
      </c>
      <c r="O178">
        <v>3.7744386999999997E-2</v>
      </c>
      <c r="P178">
        <v>3.2196304000000002E-2</v>
      </c>
      <c r="Q178">
        <v>4.4007872000000003E-2</v>
      </c>
      <c r="R178">
        <v>0.15254435799999999</v>
      </c>
      <c r="S178">
        <v>2.2699826999999999E-2</v>
      </c>
      <c r="T178">
        <v>6.9244773999999995E-2</v>
      </c>
      <c r="U178">
        <v>1</v>
      </c>
      <c r="V178">
        <v>6</v>
      </c>
      <c r="W178">
        <v>14</v>
      </c>
      <c r="X178">
        <v>3.726371426</v>
      </c>
      <c r="Y178">
        <v>1.847333954</v>
      </c>
      <c r="Z178">
        <v>1.5150890930000001</v>
      </c>
      <c r="AA178">
        <v>223</v>
      </c>
      <c r="AB178">
        <v>933</v>
      </c>
      <c r="AC178">
        <v>2098</v>
      </c>
      <c r="AD178">
        <v>103444</v>
      </c>
      <c r="AE178">
        <v>1091</v>
      </c>
      <c r="AF178">
        <v>0.27</v>
      </c>
      <c r="AG178">
        <v>1.52</v>
      </c>
      <c r="AH178">
        <v>8.65</v>
      </c>
      <c r="AI178">
        <v>0.11</v>
      </c>
      <c r="AJ178">
        <v>8.91</v>
      </c>
      <c r="AK178">
        <v>3.44</v>
      </c>
      <c r="AL178">
        <v>0.6</v>
      </c>
      <c r="AM178">
        <v>100</v>
      </c>
      <c r="AN178">
        <v>-0.79</v>
      </c>
      <c r="AO178">
        <v>0.04</v>
      </c>
      <c r="AP178">
        <v>1.84</v>
      </c>
    </row>
    <row r="179" spans="1:42" x14ac:dyDescent="0.25">
      <c r="A179" t="s">
        <v>468</v>
      </c>
      <c r="D179" t="s">
        <v>287</v>
      </c>
      <c r="F179" t="s">
        <v>287</v>
      </c>
      <c r="G179" s="4"/>
      <c r="H179" s="4"/>
      <c r="I179" t="s">
        <v>669</v>
      </c>
      <c r="J179" t="s">
        <v>669</v>
      </c>
      <c r="K179" t="s">
        <v>669</v>
      </c>
      <c r="L179" t="s">
        <v>668</v>
      </c>
    </row>
    <row r="180" spans="1:42" x14ac:dyDescent="0.25">
      <c r="A180" t="s">
        <v>470</v>
      </c>
      <c r="B180" t="s">
        <v>470</v>
      </c>
      <c r="F180" t="s">
        <v>287</v>
      </c>
      <c r="G180">
        <v>-122.026</v>
      </c>
      <c r="H180">
        <v>37.265999999999998</v>
      </c>
      <c r="I180" t="s">
        <v>688</v>
      </c>
      <c r="J180" t="s">
        <v>687</v>
      </c>
      <c r="K180" t="s">
        <v>687</v>
      </c>
      <c r="L180" t="s">
        <v>668</v>
      </c>
      <c r="M180">
        <v>12.28</v>
      </c>
      <c r="N180">
        <v>41.94</v>
      </c>
      <c r="O180">
        <v>0.12682833499999999</v>
      </c>
      <c r="P180">
        <v>6.2215393000000001E-2</v>
      </c>
      <c r="Q180">
        <v>0.52774265200000003</v>
      </c>
      <c r="R180">
        <v>0.96459728899999997</v>
      </c>
      <c r="S180">
        <v>9.1044163999999997E-2</v>
      </c>
      <c r="T180">
        <v>0.249967104</v>
      </c>
      <c r="U180">
        <v>2</v>
      </c>
      <c r="V180">
        <v>16</v>
      </c>
      <c r="W180">
        <v>25</v>
      </c>
      <c r="X180">
        <v>12.0812727</v>
      </c>
      <c r="Y180">
        <v>3.7280935770000001</v>
      </c>
      <c r="Z180">
        <v>2.2362225360000001</v>
      </c>
      <c r="AA180">
        <v>123</v>
      </c>
      <c r="AB180">
        <v>863</v>
      </c>
      <c r="AC180">
        <v>2154</v>
      </c>
      <c r="AD180">
        <v>71393</v>
      </c>
      <c r="AE180">
        <v>850</v>
      </c>
      <c r="AF180">
        <v>0.21</v>
      </c>
      <c r="AG180">
        <v>1.47</v>
      </c>
      <c r="AH180">
        <v>4.95</v>
      </c>
      <c r="AI180">
        <v>0.14000000000000001</v>
      </c>
      <c r="AJ180">
        <v>11.08</v>
      </c>
      <c r="AK180">
        <v>3.58</v>
      </c>
      <c r="AL180">
        <v>0.65</v>
      </c>
      <c r="AM180">
        <v>49</v>
      </c>
      <c r="AN180">
        <v>-0.51</v>
      </c>
      <c r="AO180">
        <v>0.08</v>
      </c>
      <c r="AP180">
        <v>1.62</v>
      </c>
    </row>
    <row r="181" spans="1:42" x14ac:dyDescent="0.25">
      <c r="A181" t="s">
        <v>471</v>
      </c>
      <c r="B181" t="s">
        <v>471</v>
      </c>
      <c r="F181" t="s">
        <v>287</v>
      </c>
      <c r="G181">
        <v>-122.111</v>
      </c>
      <c r="H181">
        <v>37.356000000000002</v>
      </c>
      <c r="I181" t="s">
        <v>784</v>
      </c>
      <c r="J181" t="s">
        <v>714</v>
      </c>
      <c r="K181" t="s">
        <v>715</v>
      </c>
      <c r="L181" t="s">
        <v>668</v>
      </c>
      <c r="M181">
        <v>8.6259999999999994</v>
      </c>
      <c r="N181">
        <v>3.4</v>
      </c>
      <c r="O181">
        <v>0.593182078</v>
      </c>
      <c r="P181">
        <v>0.109197446</v>
      </c>
      <c r="Q181">
        <v>0.191740145</v>
      </c>
      <c r="R181">
        <v>0.77587890000000004</v>
      </c>
      <c r="S181">
        <v>0.109197446</v>
      </c>
      <c r="T181">
        <v>0.59318207999999994</v>
      </c>
      <c r="U181">
        <v>4</v>
      </c>
      <c r="V181">
        <v>9</v>
      </c>
      <c r="W181">
        <v>9</v>
      </c>
      <c r="X181">
        <v>7.5480117709999996</v>
      </c>
      <c r="Y181">
        <v>5.4717304499999999</v>
      </c>
      <c r="Z181">
        <v>5.4717304430000002</v>
      </c>
      <c r="AA181">
        <v>86</v>
      </c>
      <c r="AB181">
        <v>259</v>
      </c>
      <c r="AC181">
        <v>2181</v>
      </c>
      <c r="AD181">
        <v>50210</v>
      </c>
      <c r="AE181">
        <v>609</v>
      </c>
      <c r="AF181">
        <v>0.25</v>
      </c>
      <c r="AG181">
        <v>1.48</v>
      </c>
      <c r="AH181">
        <v>4.75</v>
      </c>
      <c r="AI181">
        <v>0.2</v>
      </c>
      <c r="AJ181">
        <v>6.13</v>
      </c>
      <c r="AK181">
        <v>2.61</v>
      </c>
      <c r="AL181">
        <v>0.04</v>
      </c>
      <c r="AM181">
        <v>0</v>
      </c>
      <c r="AN181">
        <v>-0.36</v>
      </c>
      <c r="AO181">
        <v>0.04</v>
      </c>
      <c r="AP181">
        <v>0.53</v>
      </c>
    </row>
    <row r="182" spans="1:42" x14ac:dyDescent="0.25">
      <c r="A182" t="s">
        <v>472</v>
      </c>
      <c r="B182" t="s">
        <v>472</v>
      </c>
      <c r="F182" t="s">
        <v>287</v>
      </c>
      <c r="G182">
        <v>-121.83477000000001</v>
      </c>
      <c r="H182">
        <v>37.392650000000003</v>
      </c>
      <c r="I182" t="s">
        <v>782</v>
      </c>
      <c r="J182" t="s">
        <v>670</v>
      </c>
      <c r="K182" t="s">
        <v>670</v>
      </c>
      <c r="L182" t="s">
        <v>668</v>
      </c>
      <c r="M182">
        <v>7.2930000000000001</v>
      </c>
      <c r="N182">
        <v>4.0599999999999996</v>
      </c>
      <c r="O182">
        <v>4.1557894999999997E-2</v>
      </c>
      <c r="P182">
        <v>2.2730617000000002E-2</v>
      </c>
      <c r="Q182">
        <v>0.34859480300000001</v>
      </c>
      <c r="R182">
        <v>0.78592466599999999</v>
      </c>
      <c r="S182">
        <v>0.107740024</v>
      </c>
      <c r="T182">
        <v>0.35377164700000002</v>
      </c>
      <c r="U182">
        <v>4</v>
      </c>
      <c r="V182">
        <v>11</v>
      </c>
      <c r="W182">
        <v>28</v>
      </c>
      <c r="X182">
        <v>9.5538049049999998</v>
      </c>
      <c r="Y182">
        <v>2.8609385430000001</v>
      </c>
      <c r="Z182">
        <v>0.89816666099999998</v>
      </c>
      <c r="AA182">
        <v>73</v>
      </c>
      <c r="AB182">
        <v>942</v>
      </c>
      <c r="AC182">
        <v>2175</v>
      </c>
      <c r="AD182">
        <v>39752</v>
      </c>
      <c r="AE182">
        <v>684</v>
      </c>
      <c r="AF182">
        <v>0.28999999999999998</v>
      </c>
      <c r="AG182">
        <v>1.53</v>
      </c>
      <c r="AH182">
        <v>3.93</v>
      </c>
      <c r="AI182">
        <v>0.1</v>
      </c>
      <c r="AJ182">
        <v>7.75</v>
      </c>
      <c r="AK182">
        <v>3.12</v>
      </c>
      <c r="AL182">
        <v>0.4</v>
      </c>
      <c r="AM182">
        <v>100</v>
      </c>
      <c r="AN182">
        <v>-0.76</v>
      </c>
      <c r="AO182">
        <v>0.05</v>
      </c>
      <c r="AP182">
        <v>0.61</v>
      </c>
    </row>
    <row r="183" spans="1:42" x14ac:dyDescent="0.25">
      <c r="A183" t="s">
        <v>473</v>
      </c>
      <c r="B183" t="s">
        <v>473</v>
      </c>
      <c r="F183" t="s">
        <v>287</v>
      </c>
      <c r="G183">
        <v>-121.94799999999999</v>
      </c>
      <c r="H183">
        <v>37.238</v>
      </c>
      <c r="I183" t="s">
        <v>791</v>
      </c>
      <c r="J183" t="s">
        <v>684</v>
      </c>
      <c r="K183" t="s">
        <v>712</v>
      </c>
      <c r="L183" t="s">
        <v>668</v>
      </c>
      <c r="M183">
        <v>9.5510000000000002</v>
      </c>
      <c r="N183">
        <v>10.59</v>
      </c>
      <c r="O183">
        <v>0.62074326199999996</v>
      </c>
      <c r="P183">
        <v>0.22079295299999999</v>
      </c>
      <c r="Q183">
        <v>0.314048463</v>
      </c>
      <c r="R183">
        <v>0.79809854800000002</v>
      </c>
      <c r="S183">
        <v>0.22079295199999999</v>
      </c>
      <c r="T183">
        <v>0.62074326400000002</v>
      </c>
      <c r="U183">
        <v>7</v>
      </c>
      <c r="V183">
        <v>17</v>
      </c>
      <c r="W183">
        <v>17</v>
      </c>
      <c r="X183">
        <v>9.5397418429999998</v>
      </c>
      <c r="Y183">
        <v>7.5149788989999999</v>
      </c>
      <c r="Z183">
        <v>7.5149788920000002</v>
      </c>
      <c r="AA183">
        <v>96</v>
      </c>
      <c r="AB183">
        <v>405</v>
      </c>
      <c r="AC183">
        <v>2212</v>
      </c>
      <c r="AD183">
        <v>44561</v>
      </c>
      <c r="AE183">
        <v>463</v>
      </c>
      <c r="AF183">
        <v>0.3</v>
      </c>
      <c r="AG183">
        <v>1.52</v>
      </c>
      <c r="AH183">
        <v>4.21</v>
      </c>
      <c r="AI183">
        <v>0.13</v>
      </c>
      <c r="AJ183">
        <v>9.84</v>
      </c>
      <c r="AK183">
        <v>2.1</v>
      </c>
      <c r="AL183">
        <v>0.64</v>
      </c>
      <c r="AM183">
        <v>79</v>
      </c>
      <c r="AN183">
        <v>0.13</v>
      </c>
      <c r="AO183">
        <v>0.27</v>
      </c>
      <c r="AP183">
        <v>1.02</v>
      </c>
    </row>
    <row r="184" spans="1:42" x14ac:dyDescent="0.25">
      <c r="A184" t="s">
        <v>474</v>
      </c>
      <c r="B184" t="s">
        <v>474</v>
      </c>
      <c r="F184" t="s">
        <v>287</v>
      </c>
      <c r="G184">
        <v>-121.842</v>
      </c>
      <c r="H184">
        <v>37.351999999999997</v>
      </c>
      <c r="I184" t="s">
        <v>782</v>
      </c>
      <c r="J184" t="s">
        <v>773</v>
      </c>
      <c r="K184" t="s">
        <v>710</v>
      </c>
      <c r="L184" t="s">
        <v>668</v>
      </c>
      <c r="M184">
        <v>3.0659999999999998</v>
      </c>
      <c r="N184">
        <v>144.66</v>
      </c>
      <c r="O184">
        <v>0.464055053</v>
      </c>
      <c r="P184">
        <v>0.231032127</v>
      </c>
      <c r="Q184">
        <v>0.57248481600000001</v>
      </c>
      <c r="R184">
        <v>0.96612788599999999</v>
      </c>
      <c r="S184">
        <v>0.41029851899999997</v>
      </c>
      <c r="T184">
        <v>0.81979987700000001</v>
      </c>
      <c r="U184">
        <v>6</v>
      </c>
      <c r="V184">
        <v>48</v>
      </c>
      <c r="W184">
        <v>123</v>
      </c>
      <c r="X184">
        <v>16.406390470000002</v>
      </c>
      <c r="Y184">
        <v>11.3648962</v>
      </c>
      <c r="Z184">
        <v>6.6900756369999996</v>
      </c>
      <c r="AA184">
        <v>31</v>
      </c>
      <c r="AB184">
        <v>732</v>
      </c>
      <c r="AC184">
        <v>2197</v>
      </c>
      <c r="AD184">
        <v>38610</v>
      </c>
      <c r="AE184">
        <v>538</v>
      </c>
      <c r="AF184">
        <v>0.31</v>
      </c>
      <c r="AG184">
        <v>1.48</v>
      </c>
      <c r="AH184">
        <v>3.46</v>
      </c>
      <c r="AI184">
        <v>0.12</v>
      </c>
      <c r="AJ184">
        <v>5.61</v>
      </c>
      <c r="AK184">
        <v>1.62</v>
      </c>
      <c r="AL184">
        <v>0.31</v>
      </c>
      <c r="AM184">
        <v>91</v>
      </c>
      <c r="AN184">
        <v>0.41</v>
      </c>
      <c r="AO184">
        <v>0.41</v>
      </c>
      <c r="AP184">
        <v>2.16</v>
      </c>
    </row>
    <row r="185" spans="1:42" x14ac:dyDescent="0.25">
      <c r="A185" t="s">
        <v>477</v>
      </c>
      <c r="B185" t="s">
        <v>477</v>
      </c>
      <c r="F185" t="s">
        <v>287</v>
      </c>
      <c r="G185">
        <v>-121.87</v>
      </c>
      <c r="H185">
        <v>37.235999999999997</v>
      </c>
      <c r="I185" t="s">
        <v>791</v>
      </c>
      <c r="J185" t="s">
        <v>703</v>
      </c>
      <c r="K185" t="s">
        <v>703</v>
      </c>
      <c r="L185" t="s">
        <v>668</v>
      </c>
      <c r="M185">
        <v>6.26</v>
      </c>
      <c r="N185">
        <v>154.6</v>
      </c>
      <c r="O185">
        <v>0.186188414</v>
      </c>
      <c r="P185">
        <v>9.1878802999999995E-2</v>
      </c>
      <c r="Q185">
        <v>0.30038076499999999</v>
      </c>
      <c r="R185">
        <v>0.582036149</v>
      </c>
      <c r="S185">
        <v>0.31250780700000003</v>
      </c>
      <c r="T185">
        <v>0.69913870600000005</v>
      </c>
      <c r="U185">
        <v>4</v>
      </c>
      <c r="V185">
        <v>83</v>
      </c>
      <c r="W185">
        <v>136</v>
      </c>
      <c r="X185">
        <v>8.5319471569999994</v>
      </c>
      <c r="Y185">
        <v>8.8657773280000001</v>
      </c>
      <c r="Z185">
        <v>3.1859401530000002</v>
      </c>
      <c r="AA185">
        <v>63</v>
      </c>
      <c r="AB185">
        <v>1093</v>
      </c>
      <c r="AC185">
        <v>2213</v>
      </c>
      <c r="AD185">
        <v>44146</v>
      </c>
      <c r="AE185">
        <v>736</v>
      </c>
      <c r="AF185">
        <v>0.28999999999999998</v>
      </c>
      <c r="AG185">
        <v>1.52</v>
      </c>
      <c r="AH185">
        <v>5.23</v>
      </c>
      <c r="AI185">
        <v>0.14000000000000001</v>
      </c>
      <c r="AJ185">
        <v>6.06</v>
      </c>
      <c r="AK185">
        <v>2.64</v>
      </c>
      <c r="AL185">
        <v>0.28000000000000003</v>
      </c>
      <c r="AM185">
        <v>100</v>
      </c>
      <c r="AN185">
        <v>-0.16</v>
      </c>
      <c r="AO185">
        <v>0.16</v>
      </c>
      <c r="AP185">
        <v>2.19</v>
      </c>
    </row>
    <row r="186" spans="1:42" x14ac:dyDescent="0.25">
      <c r="A186" t="s">
        <v>479</v>
      </c>
      <c r="B186" t="s">
        <v>479</v>
      </c>
      <c r="F186" t="s">
        <v>287</v>
      </c>
      <c r="G186">
        <v>-121.907</v>
      </c>
      <c r="H186">
        <v>37.423000000000002</v>
      </c>
      <c r="I186" t="s">
        <v>775</v>
      </c>
      <c r="J186" t="s">
        <v>691</v>
      </c>
      <c r="K186" t="s">
        <v>691</v>
      </c>
      <c r="L186" t="s">
        <v>668</v>
      </c>
      <c r="M186">
        <v>0.63400000000000001</v>
      </c>
      <c r="N186">
        <v>17.45</v>
      </c>
      <c r="O186">
        <v>0.96376413400000005</v>
      </c>
      <c r="P186">
        <v>0.68881757600000004</v>
      </c>
      <c r="Q186">
        <v>0.72565992700000004</v>
      </c>
      <c r="R186">
        <v>0.94926721999999997</v>
      </c>
      <c r="S186">
        <v>0.69423733399999998</v>
      </c>
      <c r="T186">
        <v>0.96268573099999999</v>
      </c>
      <c r="U186">
        <v>5</v>
      </c>
      <c r="V186">
        <v>20</v>
      </c>
      <c r="W186">
        <v>20</v>
      </c>
      <c r="X186">
        <v>9.0673271050000004</v>
      </c>
      <c r="Y186">
        <v>12.37061535</v>
      </c>
      <c r="Z186">
        <v>12.473176390000001</v>
      </c>
      <c r="AA186">
        <v>6</v>
      </c>
      <c r="AB186">
        <v>43</v>
      </c>
      <c r="AC186">
        <v>2141</v>
      </c>
      <c r="AD186">
        <v>37050</v>
      </c>
      <c r="AE186">
        <v>387</v>
      </c>
      <c r="AF186">
        <v>0.33</v>
      </c>
      <c r="AG186">
        <v>1.45</v>
      </c>
      <c r="AH186">
        <v>0.96</v>
      </c>
      <c r="AI186">
        <v>0.13</v>
      </c>
      <c r="AJ186">
        <v>1.52</v>
      </c>
      <c r="AK186">
        <v>0.56000000000000005</v>
      </c>
      <c r="AL186">
        <v>0.11</v>
      </c>
      <c r="AM186">
        <v>7</v>
      </c>
      <c r="AN186">
        <v>2.11</v>
      </c>
      <c r="AO186">
        <v>0.85</v>
      </c>
      <c r="AP186">
        <v>1.24</v>
      </c>
    </row>
    <row r="187" spans="1:42" x14ac:dyDescent="0.25">
      <c r="A187" t="s">
        <v>480</v>
      </c>
      <c r="B187" t="s">
        <v>480</v>
      </c>
      <c r="F187" t="s">
        <v>287</v>
      </c>
      <c r="G187">
        <v>-121.952</v>
      </c>
      <c r="H187">
        <v>37.262999999999998</v>
      </c>
      <c r="I187" t="s">
        <v>791</v>
      </c>
      <c r="J187" t="s">
        <v>685</v>
      </c>
      <c r="K187" t="s">
        <v>685</v>
      </c>
      <c r="L187" t="s">
        <v>668</v>
      </c>
      <c r="M187">
        <v>7.0890000000000004</v>
      </c>
      <c r="N187">
        <v>184.57</v>
      </c>
      <c r="O187">
        <v>0.154774261</v>
      </c>
      <c r="P187">
        <v>8.4839143000000006E-2</v>
      </c>
      <c r="Q187">
        <v>0.55576811000000004</v>
      </c>
      <c r="R187">
        <v>0.79264156100000005</v>
      </c>
      <c r="S187">
        <v>0.51233131700000001</v>
      </c>
      <c r="T187">
        <v>0.88961132300000001</v>
      </c>
      <c r="U187">
        <v>2</v>
      </c>
      <c r="V187">
        <v>30</v>
      </c>
      <c r="W187">
        <v>85</v>
      </c>
      <c r="X187">
        <v>18.245198949999999</v>
      </c>
      <c r="Y187">
        <v>13.15905669</v>
      </c>
      <c r="Z187">
        <v>3.4253920510000002</v>
      </c>
      <c r="AA187">
        <v>71</v>
      </c>
      <c r="AB187">
        <v>1084</v>
      </c>
      <c r="AC187">
        <v>2212</v>
      </c>
      <c r="AD187">
        <v>44561</v>
      </c>
      <c r="AE187">
        <v>889</v>
      </c>
      <c r="AF187">
        <v>0.26</v>
      </c>
      <c r="AG187">
        <v>1.5</v>
      </c>
      <c r="AH187">
        <v>5.56</v>
      </c>
      <c r="AI187">
        <v>0.12</v>
      </c>
      <c r="AJ187">
        <v>7.04</v>
      </c>
      <c r="AK187">
        <v>3.33</v>
      </c>
      <c r="AL187">
        <v>0.33</v>
      </c>
      <c r="AM187">
        <v>92</v>
      </c>
      <c r="AN187">
        <v>-0.55000000000000004</v>
      </c>
      <c r="AO187">
        <v>0.09</v>
      </c>
      <c r="AP187">
        <v>2.27</v>
      </c>
    </row>
    <row r="188" spans="1:42" x14ac:dyDescent="0.25">
      <c r="A188" t="s">
        <v>481</v>
      </c>
      <c r="B188" t="s">
        <v>481</v>
      </c>
      <c r="F188" t="s">
        <v>287</v>
      </c>
      <c r="G188">
        <v>-121.999</v>
      </c>
      <c r="H188">
        <v>37.262999999999998</v>
      </c>
      <c r="I188" t="s">
        <v>688</v>
      </c>
      <c r="J188" t="s">
        <v>688</v>
      </c>
      <c r="K188" t="s">
        <v>720</v>
      </c>
      <c r="L188" t="s">
        <v>668</v>
      </c>
      <c r="M188">
        <v>9.5879999999999992</v>
      </c>
      <c r="N188">
        <v>2.7</v>
      </c>
      <c r="O188">
        <v>0.99916223599999998</v>
      </c>
      <c r="P188">
        <v>0.15915459100000001</v>
      </c>
      <c r="Q188">
        <v>0.18772375399999999</v>
      </c>
      <c r="R188">
        <v>0.99731059200000005</v>
      </c>
      <c r="S188">
        <v>0.15915459000000001</v>
      </c>
      <c r="T188">
        <v>0.99916223599999998</v>
      </c>
      <c r="U188">
        <v>4</v>
      </c>
      <c r="V188">
        <v>6</v>
      </c>
      <c r="W188">
        <v>6</v>
      </c>
      <c r="X188">
        <v>6.556538722</v>
      </c>
      <c r="Y188">
        <v>6.6255959940000002</v>
      </c>
      <c r="Z188">
        <v>6.6255959960000004</v>
      </c>
      <c r="AA188">
        <v>96</v>
      </c>
      <c r="AB188">
        <v>100</v>
      </c>
      <c r="AC188">
        <v>2201</v>
      </c>
      <c r="AD188">
        <v>49478</v>
      </c>
      <c r="AE188">
        <v>427</v>
      </c>
      <c r="AF188">
        <v>0.28000000000000003</v>
      </c>
      <c r="AG188">
        <v>1.49</v>
      </c>
      <c r="AH188">
        <v>0.99</v>
      </c>
      <c r="AI188">
        <v>0.12</v>
      </c>
      <c r="AJ188">
        <v>1.8</v>
      </c>
      <c r="AK188">
        <v>1.4</v>
      </c>
      <c r="AL188">
        <v>0.1</v>
      </c>
      <c r="AM188">
        <v>0</v>
      </c>
      <c r="AN188">
        <v>1.67</v>
      </c>
      <c r="AO188">
        <v>0.72</v>
      </c>
      <c r="AP188">
        <v>0.43</v>
      </c>
    </row>
    <row r="189" spans="1:42" x14ac:dyDescent="0.25">
      <c r="A189" t="s">
        <v>482</v>
      </c>
      <c r="B189" t="s">
        <v>482</v>
      </c>
      <c r="F189" t="s">
        <v>287</v>
      </c>
      <c r="G189">
        <v>-121.904</v>
      </c>
      <c r="H189">
        <v>37.344999999999999</v>
      </c>
      <c r="I189" t="s">
        <v>791</v>
      </c>
      <c r="J189" t="s">
        <v>684</v>
      </c>
      <c r="K189" t="s">
        <v>684</v>
      </c>
      <c r="L189" t="s">
        <v>668</v>
      </c>
      <c r="M189">
        <v>1.69</v>
      </c>
      <c r="N189">
        <v>616.16</v>
      </c>
      <c r="O189">
        <v>0.40640565400000001</v>
      </c>
      <c r="P189">
        <v>0.235136024</v>
      </c>
      <c r="Q189">
        <v>0.60534283</v>
      </c>
      <c r="R189">
        <v>0.85947196299999995</v>
      </c>
      <c r="S189">
        <v>0.66663472400000001</v>
      </c>
      <c r="T189">
        <v>0.96074058100000004</v>
      </c>
      <c r="U189">
        <v>3</v>
      </c>
      <c r="V189">
        <v>49</v>
      </c>
      <c r="W189">
        <v>425</v>
      </c>
      <c r="X189">
        <v>15.496658200000001</v>
      </c>
      <c r="Y189">
        <v>15.470372449999999</v>
      </c>
      <c r="Z189">
        <v>6.506953792</v>
      </c>
      <c r="AA189">
        <v>17</v>
      </c>
      <c r="AB189">
        <v>1138</v>
      </c>
      <c r="AC189">
        <v>2179</v>
      </c>
      <c r="AD189">
        <v>37923</v>
      </c>
      <c r="AE189">
        <v>687</v>
      </c>
      <c r="AF189">
        <v>0.3</v>
      </c>
      <c r="AG189">
        <v>1.49</v>
      </c>
      <c r="AH189">
        <v>4.04</v>
      </c>
      <c r="AI189">
        <v>0.13</v>
      </c>
      <c r="AJ189">
        <v>5.04</v>
      </c>
      <c r="AK189">
        <v>2.27</v>
      </c>
      <c r="AL189">
        <v>0.25</v>
      </c>
      <c r="AM189">
        <v>74</v>
      </c>
      <c r="AN189">
        <v>0.37</v>
      </c>
      <c r="AO189">
        <v>0.33</v>
      </c>
      <c r="AP189">
        <v>2.79</v>
      </c>
    </row>
    <row r="190" spans="1:42" x14ac:dyDescent="0.25">
      <c r="A190" t="s">
        <v>483</v>
      </c>
      <c r="B190" t="s">
        <v>483</v>
      </c>
      <c r="F190" t="s">
        <v>287</v>
      </c>
      <c r="G190">
        <v>-121.875</v>
      </c>
      <c r="H190">
        <v>37.231999999999999</v>
      </c>
      <c r="I190" t="s">
        <v>791</v>
      </c>
      <c r="J190" t="s">
        <v>703</v>
      </c>
      <c r="K190" t="s">
        <v>717</v>
      </c>
      <c r="L190" t="s">
        <v>668</v>
      </c>
      <c r="M190">
        <v>6.5060000000000002</v>
      </c>
      <c r="N190">
        <v>12.22</v>
      </c>
      <c r="O190">
        <v>0.53835543200000002</v>
      </c>
      <c r="P190">
        <v>0.26099032500000002</v>
      </c>
      <c r="Q190">
        <v>0.499247793</v>
      </c>
      <c r="R190">
        <v>1.000000078</v>
      </c>
      <c r="S190">
        <v>0.26099031499999997</v>
      </c>
      <c r="T190">
        <v>0.53835543200000002</v>
      </c>
      <c r="U190">
        <v>2</v>
      </c>
      <c r="V190">
        <v>12</v>
      </c>
      <c r="W190">
        <v>12</v>
      </c>
      <c r="X190">
        <v>12.93654007</v>
      </c>
      <c r="Y190">
        <v>7.9124128239999996</v>
      </c>
      <c r="Z190">
        <v>7.9124128159999998</v>
      </c>
      <c r="AA190">
        <v>65</v>
      </c>
      <c r="AB190">
        <v>321</v>
      </c>
      <c r="AC190">
        <v>2213</v>
      </c>
      <c r="AD190">
        <v>44146</v>
      </c>
      <c r="AE190">
        <v>520</v>
      </c>
      <c r="AF190">
        <v>0.32</v>
      </c>
      <c r="AG190">
        <v>1.49</v>
      </c>
      <c r="AH190">
        <v>3.09</v>
      </c>
      <c r="AI190">
        <v>0.12</v>
      </c>
      <c r="AJ190">
        <v>6.11</v>
      </c>
      <c r="AK190">
        <v>1.96</v>
      </c>
      <c r="AL190">
        <v>0.35</v>
      </c>
      <c r="AM190">
        <v>100</v>
      </c>
      <c r="AN190">
        <v>0.42</v>
      </c>
      <c r="AO190">
        <v>0.36</v>
      </c>
      <c r="AP190">
        <v>1.0900000000000001</v>
      </c>
    </row>
    <row r="191" spans="1:42" x14ac:dyDescent="0.25">
      <c r="A191" t="s">
        <v>484</v>
      </c>
      <c r="B191" t="s">
        <v>484</v>
      </c>
      <c r="F191" t="s">
        <v>287</v>
      </c>
      <c r="G191">
        <v>-122.203</v>
      </c>
      <c r="H191">
        <v>37.36</v>
      </c>
      <c r="I191" t="s">
        <v>777</v>
      </c>
      <c r="J191" t="s">
        <v>719</v>
      </c>
      <c r="K191" t="s">
        <v>719</v>
      </c>
      <c r="L191" t="s">
        <v>668</v>
      </c>
      <c r="M191">
        <v>17.635999999999999</v>
      </c>
      <c r="N191">
        <v>10.24</v>
      </c>
      <c r="O191">
        <v>0.13160859599999999</v>
      </c>
      <c r="P191">
        <v>4.3684336999999997E-2</v>
      </c>
      <c r="Q191">
        <v>2.9729899000000001E-2</v>
      </c>
      <c r="R191">
        <v>0.17177167400000001</v>
      </c>
      <c r="S191">
        <v>4.1701767000000001E-2</v>
      </c>
      <c r="T191">
        <v>0.13199051000000001</v>
      </c>
      <c r="U191">
        <v>0</v>
      </c>
      <c r="V191">
        <v>0</v>
      </c>
      <c r="W191">
        <v>0</v>
      </c>
      <c r="X191">
        <v>1.382747081</v>
      </c>
      <c r="Y191">
        <v>1.5499096409999999</v>
      </c>
      <c r="Z191">
        <v>1.5454249929999999</v>
      </c>
      <c r="AA191">
        <v>176</v>
      </c>
      <c r="AB191">
        <v>563</v>
      </c>
      <c r="AC191">
        <v>2216</v>
      </c>
      <c r="AD191">
        <v>68947</v>
      </c>
      <c r="AE191">
        <v>913</v>
      </c>
      <c r="AF191">
        <v>0.2</v>
      </c>
      <c r="AG191">
        <v>1.46</v>
      </c>
      <c r="AH191">
        <v>3.74</v>
      </c>
      <c r="AI191">
        <v>0.15</v>
      </c>
      <c r="AJ191">
        <v>6.09</v>
      </c>
      <c r="AK191">
        <v>3.83</v>
      </c>
      <c r="AL191">
        <v>0.08</v>
      </c>
      <c r="AM191">
        <v>100</v>
      </c>
      <c r="AN191">
        <v>-0.57999999999999996</v>
      </c>
      <c r="AO191">
        <v>0.05</v>
      </c>
      <c r="AP191">
        <v>1.01</v>
      </c>
    </row>
    <row r="192" spans="1:42" x14ac:dyDescent="0.25">
      <c r="A192" t="s">
        <v>485</v>
      </c>
      <c r="B192" t="s">
        <v>485</v>
      </c>
      <c r="F192" t="s">
        <v>287</v>
      </c>
      <c r="G192">
        <v>-122.03100000000001</v>
      </c>
      <c r="H192">
        <v>37.244999999999997</v>
      </c>
      <c r="I192" t="s">
        <v>688</v>
      </c>
      <c r="J192" t="s">
        <v>688</v>
      </c>
      <c r="K192" t="s">
        <v>720</v>
      </c>
      <c r="L192" t="s">
        <v>668</v>
      </c>
      <c r="M192">
        <v>20.398</v>
      </c>
      <c r="N192">
        <v>2.14</v>
      </c>
      <c r="O192">
        <v>6.5265483999999999E-2</v>
      </c>
      <c r="P192">
        <v>1.6283417000000001E-2</v>
      </c>
      <c r="Q192">
        <v>1.5243401E-2</v>
      </c>
      <c r="R192">
        <v>5.6078848000000001E-2</v>
      </c>
      <c r="S192">
        <v>1.6283415999999998E-2</v>
      </c>
      <c r="T192">
        <v>6.5265484999999998E-2</v>
      </c>
      <c r="U192">
        <v>1</v>
      </c>
      <c r="V192">
        <v>1</v>
      </c>
      <c r="W192">
        <v>1</v>
      </c>
      <c r="X192">
        <v>0.99660938300000002</v>
      </c>
      <c r="Y192">
        <v>1.3454832350000001</v>
      </c>
      <c r="Z192">
        <v>1.3454832350000001</v>
      </c>
      <c r="AA192">
        <v>204</v>
      </c>
      <c r="AB192">
        <v>514</v>
      </c>
      <c r="AC192">
        <v>2154</v>
      </c>
      <c r="AD192">
        <v>71393</v>
      </c>
      <c r="AE192">
        <v>697</v>
      </c>
      <c r="AF192">
        <v>0.2</v>
      </c>
      <c r="AG192">
        <v>1.46</v>
      </c>
      <c r="AH192">
        <v>4.8499999999999996</v>
      </c>
      <c r="AI192">
        <v>0.21</v>
      </c>
      <c r="AJ192">
        <v>6.26</v>
      </c>
      <c r="AK192">
        <v>3.82</v>
      </c>
      <c r="AL192">
        <v>0.04</v>
      </c>
      <c r="AM192">
        <v>0</v>
      </c>
      <c r="AN192">
        <v>-0.31</v>
      </c>
      <c r="AO192">
        <v>0.04</v>
      </c>
      <c r="AP192">
        <v>0.33</v>
      </c>
    </row>
    <row r="193" spans="1:42" x14ac:dyDescent="0.25">
      <c r="A193" t="s">
        <v>486</v>
      </c>
      <c r="B193" t="s">
        <v>486</v>
      </c>
      <c r="F193" t="s">
        <v>287</v>
      </c>
      <c r="G193">
        <v>-122.072</v>
      </c>
      <c r="H193">
        <v>37.305999999999997</v>
      </c>
      <c r="I193" t="s">
        <v>785</v>
      </c>
      <c r="J193" t="s">
        <v>672</v>
      </c>
      <c r="K193" t="s">
        <v>672</v>
      </c>
      <c r="L193" t="s">
        <v>668</v>
      </c>
      <c r="M193">
        <v>12.278</v>
      </c>
      <c r="N193">
        <v>74.2</v>
      </c>
      <c r="O193">
        <v>2.0153184000000001E-2</v>
      </c>
      <c r="P193">
        <v>1.8204850000000002E-2</v>
      </c>
      <c r="Q193">
        <v>1.6204956E-2</v>
      </c>
      <c r="R193">
        <v>3.1353537000000001E-2</v>
      </c>
      <c r="S193">
        <v>1.3240217E-2</v>
      </c>
      <c r="T193">
        <v>2.2773874999999999E-2</v>
      </c>
      <c r="U193">
        <v>0</v>
      </c>
      <c r="V193">
        <v>21</v>
      </c>
      <c r="W193">
        <v>25</v>
      </c>
      <c r="X193">
        <v>1.70986528</v>
      </c>
      <c r="Y193">
        <v>1.3960857879999999</v>
      </c>
      <c r="Z193">
        <v>1.17466805</v>
      </c>
      <c r="AA193">
        <v>123</v>
      </c>
      <c r="AB193">
        <v>761</v>
      </c>
      <c r="AC193">
        <v>2162</v>
      </c>
      <c r="AD193">
        <v>70140</v>
      </c>
      <c r="AE193">
        <v>932</v>
      </c>
      <c r="AF193">
        <v>0.2</v>
      </c>
      <c r="AG193">
        <v>1.46</v>
      </c>
      <c r="AH193">
        <v>4.8499999999999996</v>
      </c>
      <c r="AI193">
        <v>0.15</v>
      </c>
      <c r="AJ193">
        <v>9.9499999999999993</v>
      </c>
      <c r="AK193">
        <v>3.82</v>
      </c>
      <c r="AL193">
        <v>0.5</v>
      </c>
      <c r="AM193">
        <v>50</v>
      </c>
      <c r="AN193">
        <v>-0.56999999999999995</v>
      </c>
      <c r="AO193">
        <v>0.05</v>
      </c>
      <c r="AP193">
        <v>1.87</v>
      </c>
    </row>
    <row r="194" spans="1:42" x14ac:dyDescent="0.25">
      <c r="A194" t="s">
        <v>487</v>
      </c>
      <c r="B194" t="s">
        <v>487</v>
      </c>
      <c r="F194" t="s">
        <v>287</v>
      </c>
      <c r="G194">
        <v>-121.92700000000001</v>
      </c>
      <c r="H194">
        <v>37.298999999999999</v>
      </c>
      <c r="I194" t="s">
        <v>791</v>
      </c>
      <c r="J194" t="s">
        <v>685</v>
      </c>
      <c r="K194" t="s">
        <v>685</v>
      </c>
      <c r="L194" t="s">
        <v>668</v>
      </c>
      <c r="M194">
        <v>4.6470000000000002</v>
      </c>
      <c r="N194">
        <v>200.91</v>
      </c>
      <c r="O194">
        <v>0.220769937</v>
      </c>
      <c r="P194">
        <v>0.131663526</v>
      </c>
      <c r="Q194">
        <v>0.67265752700000003</v>
      </c>
      <c r="R194">
        <v>0.917188589</v>
      </c>
      <c r="S194">
        <v>0.65596388100000003</v>
      </c>
      <c r="T194">
        <v>0.96175986700000005</v>
      </c>
      <c r="U194">
        <v>4</v>
      </c>
      <c r="V194">
        <v>13</v>
      </c>
      <c r="W194">
        <v>98</v>
      </c>
      <c r="X194">
        <v>14.054559749999999</v>
      </c>
      <c r="Y194">
        <v>13.127130989999999</v>
      </c>
      <c r="Z194">
        <v>4.2451340249999996</v>
      </c>
      <c r="AA194">
        <v>46</v>
      </c>
      <c r="AB194">
        <v>1109</v>
      </c>
      <c r="AC194">
        <v>2199</v>
      </c>
      <c r="AD194">
        <v>41223</v>
      </c>
      <c r="AE194">
        <v>846</v>
      </c>
      <c r="AF194">
        <v>0.27</v>
      </c>
      <c r="AG194">
        <v>1.5</v>
      </c>
      <c r="AH194">
        <v>5.19</v>
      </c>
      <c r="AI194">
        <v>0.12</v>
      </c>
      <c r="AJ194">
        <v>6.61</v>
      </c>
      <c r="AK194">
        <v>3.09</v>
      </c>
      <c r="AL194">
        <v>0.31</v>
      </c>
      <c r="AM194">
        <v>85</v>
      </c>
      <c r="AN194">
        <v>-0.33</v>
      </c>
      <c r="AO194">
        <v>0.15</v>
      </c>
      <c r="AP194">
        <v>2.2999999999999998</v>
      </c>
    </row>
    <row r="195" spans="1:42" x14ac:dyDescent="0.25">
      <c r="A195" t="s">
        <v>489</v>
      </c>
      <c r="B195" t="s">
        <v>489</v>
      </c>
      <c r="F195" t="s">
        <v>287</v>
      </c>
      <c r="G195">
        <v>-121.90656</v>
      </c>
      <c r="H195">
        <v>37.255200000000002</v>
      </c>
      <c r="I195" t="s">
        <v>791</v>
      </c>
      <c r="J195" t="s">
        <v>684</v>
      </c>
      <c r="K195" t="s">
        <v>712</v>
      </c>
      <c r="L195" t="s">
        <v>668</v>
      </c>
      <c r="M195">
        <v>6.1589999999999998</v>
      </c>
      <c r="N195">
        <v>2.21</v>
      </c>
      <c r="O195">
        <v>0.78830358099999998</v>
      </c>
      <c r="P195">
        <v>0.37295167499999998</v>
      </c>
      <c r="Q195">
        <v>0.57834263100000005</v>
      </c>
      <c r="R195">
        <v>0.95557765500000003</v>
      </c>
      <c r="S195">
        <v>0.40634754499999998</v>
      </c>
      <c r="T195">
        <v>0.82399313500000004</v>
      </c>
      <c r="U195">
        <v>9</v>
      </c>
      <c r="V195">
        <v>31</v>
      </c>
      <c r="W195">
        <v>34</v>
      </c>
      <c r="X195">
        <v>17.85747477</v>
      </c>
      <c r="Y195">
        <v>11.19170911</v>
      </c>
      <c r="Z195">
        <v>10.247007959999999</v>
      </c>
      <c r="AA195">
        <v>62</v>
      </c>
      <c r="AB195">
        <v>441</v>
      </c>
      <c r="AC195">
        <v>2204</v>
      </c>
      <c r="AD195">
        <v>44076</v>
      </c>
      <c r="AE195">
        <v>484</v>
      </c>
      <c r="AF195">
        <v>0.32</v>
      </c>
      <c r="AG195">
        <v>1.49</v>
      </c>
      <c r="AH195">
        <v>2.84</v>
      </c>
      <c r="AI195">
        <v>0.13</v>
      </c>
      <c r="AJ195">
        <v>6.61</v>
      </c>
      <c r="AK195">
        <v>1.34</v>
      </c>
      <c r="AL195">
        <v>0.45</v>
      </c>
      <c r="AM195">
        <v>100</v>
      </c>
      <c r="AN195">
        <v>1.02</v>
      </c>
      <c r="AO195">
        <v>0.52</v>
      </c>
      <c r="AP195">
        <v>0.34</v>
      </c>
    </row>
    <row r="196" spans="1:42" x14ac:dyDescent="0.25">
      <c r="A196" t="s">
        <v>492</v>
      </c>
      <c r="B196" t="s">
        <v>492</v>
      </c>
      <c r="F196" t="s">
        <v>287</v>
      </c>
      <c r="G196">
        <v>-121.82717</v>
      </c>
      <c r="H196">
        <v>37.210590000000003</v>
      </c>
      <c r="I196" t="s">
        <v>791</v>
      </c>
      <c r="J196" t="s">
        <v>703</v>
      </c>
      <c r="K196" t="s">
        <v>799</v>
      </c>
      <c r="L196" t="s">
        <v>668</v>
      </c>
      <c r="M196">
        <v>9.4849999999999994</v>
      </c>
      <c r="N196">
        <v>76.17</v>
      </c>
      <c r="O196">
        <v>4.7771070999999998E-2</v>
      </c>
      <c r="P196">
        <v>2.5661389E-2</v>
      </c>
      <c r="Q196">
        <v>0.17230427000000001</v>
      </c>
      <c r="R196">
        <v>0.39693989499999999</v>
      </c>
      <c r="S196">
        <v>3.2873043999999997E-2</v>
      </c>
      <c r="T196">
        <v>0.101706691</v>
      </c>
      <c r="U196">
        <v>4</v>
      </c>
      <c r="V196">
        <v>21</v>
      </c>
      <c r="W196">
        <v>29</v>
      </c>
      <c r="X196">
        <v>3.486655088</v>
      </c>
      <c r="Y196">
        <v>2.684056</v>
      </c>
      <c r="Z196">
        <v>1.9450667960000001</v>
      </c>
      <c r="AA196">
        <v>95</v>
      </c>
      <c r="AB196">
        <v>463</v>
      </c>
      <c r="AC196">
        <v>2229</v>
      </c>
      <c r="AD196">
        <v>52024</v>
      </c>
      <c r="AE196">
        <v>643</v>
      </c>
      <c r="AF196">
        <v>0.28000000000000003</v>
      </c>
      <c r="AG196">
        <v>1.51</v>
      </c>
      <c r="AH196">
        <v>6.6</v>
      </c>
      <c r="AI196">
        <v>0.13</v>
      </c>
      <c r="AJ196">
        <v>4.2699999999999996</v>
      </c>
      <c r="AK196">
        <v>2.36</v>
      </c>
      <c r="AL196">
        <v>0.14000000000000001</v>
      </c>
      <c r="AM196">
        <v>100</v>
      </c>
      <c r="AN196">
        <v>-0.32</v>
      </c>
      <c r="AO196">
        <v>0.13</v>
      </c>
      <c r="AP196">
        <v>1.88</v>
      </c>
    </row>
    <row r="197" spans="1:42" x14ac:dyDescent="0.25">
      <c r="A197" t="s">
        <v>493</v>
      </c>
      <c r="B197" t="s">
        <v>493</v>
      </c>
      <c r="F197" t="s">
        <v>287</v>
      </c>
      <c r="G197">
        <v>-121.84321</v>
      </c>
      <c r="H197">
        <v>37.218960000000003</v>
      </c>
      <c r="I197" t="s">
        <v>791</v>
      </c>
      <c r="J197" t="s">
        <v>703</v>
      </c>
      <c r="K197" t="s">
        <v>703</v>
      </c>
      <c r="L197" t="s">
        <v>668</v>
      </c>
      <c r="M197">
        <v>8.1240000000000006</v>
      </c>
      <c r="N197">
        <v>76.17</v>
      </c>
      <c r="O197">
        <v>7.7727958999999999E-2</v>
      </c>
      <c r="P197">
        <v>4.0751092000000003E-2</v>
      </c>
      <c r="Q197">
        <v>0.36777713200000001</v>
      </c>
      <c r="R197">
        <v>0.90432147399999996</v>
      </c>
      <c r="S197">
        <v>0.10271509600000001</v>
      </c>
      <c r="T197">
        <v>0.29988699699999999</v>
      </c>
      <c r="U197">
        <v>0</v>
      </c>
      <c r="V197">
        <v>31</v>
      </c>
      <c r="W197">
        <v>60</v>
      </c>
      <c r="X197">
        <v>7.4468303239999996</v>
      </c>
      <c r="Y197">
        <v>4.0276072850000002</v>
      </c>
      <c r="Z197">
        <v>1.8969379799999999</v>
      </c>
      <c r="AA197">
        <v>81</v>
      </c>
      <c r="AB197">
        <v>1075</v>
      </c>
      <c r="AC197">
        <v>2229</v>
      </c>
      <c r="AD197">
        <v>52024</v>
      </c>
      <c r="AE197">
        <v>782</v>
      </c>
      <c r="AF197">
        <v>0.28999999999999998</v>
      </c>
      <c r="AG197">
        <v>1.52</v>
      </c>
      <c r="AH197">
        <v>5.86</v>
      </c>
      <c r="AI197">
        <v>0.14000000000000001</v>
      </c>
      <c r="AJ197">
        <v>6.31</v>
      </c>
      <c r="AK197">
        <v>2.84</v>
      </c>
      <c r="AL197">
        <v>0.28999999999999998</v>
      </c>
      <c r="AM197">
        <v>0</v>
      </c>
      <c r="AN197">
        <v>-0.33</v>
      </c>
      <c r="AO197">
        <v>0.11</v>
      </c>
      <c r="AP197">
        <v>1.88</v>
      </c>
    </row>
    <row r="198" spans="1:42" x14ac:dyDescent="0.25">
      <c r="A198" t="s">
        <v>494</v>
      </c>
      <c r="B198" t="s">
        <v>494</v>
      </c>
      <c r="F198" t="s">
        <v>287</v>
      </c>
      <c r="G198">
        <v>-122.03437</v>
      </c>
      <c r="H198">
        <v>37.258189999999999</v>
      </c>
      <c r="I198" t="s">
        <v>688</v>
      </c>
      <c r="J198" t="s">
        <v>687</v>
      </c>
      <c r="K198" t="s">
        <v>687</v>
      </c>
      <c r="L198" t="s">
        <v>668</v>
      </c>
      <c r="M198">
        <v>14.455</v>
      </c>
      <c r="N198">
        <v>25.74</v>
      </c>
      <c r="O198">
        <v>0.101222355</v>
      </c>
      <c r="P198">
        <v>4.7854740999999999E-2</v>
      </c>
      <c r="Q198">
        <v>0.33945813200000002</v>
      </c>
      <c r="R198">
        <v>0.900534312</v>
      </c>
      <c r="S198">
        <v>4.5351641999999998E-2</v>
      </c>
      <c r="T198">
        <v>0.13871147</v>
      </c>
      <c r="U198">
        <v>5</v>
      </c>
      <c r="V198">
        <v>21</v>
      </c>
      <c r="W198">
        <v>23</v>
      </c>
      <c r="X198">
        <v>11.06138896</v>
      </c>
      <c r="Y198">
        <v>2.53860011</v>
      </c>
      <c r="Z198">
        <v>1.9519274900000001</v>
      </c>
      <c r="AA198">
        <v>145</v>
      </c>
      <c r="AB198">
        <v>844</v>
      </c>
      <c r="AC198">
        <v>2154</v>
      </c>
      <c r="AD198">
        <v>71393</v>
      </c>
      <c r="AE198">
        <v>904</v>
      </c>
      <c r="AF198">
        <v>0.21</v>
      </c>
      <c r="AG198">
        <v>1.47</v>
      </c>
      <c r="AH198">
        <v>5.09</v>
      </c>
      <c r="AI198">
        <v>0.14000000000000001</v>
      </c>
      <c r="AJ198">
        <v>11.4</v>
      </c>
      <c r="AK198">
        <v>3.66</v>
      </c>
      <c r="AL198">
        <v>0.66</v>
      </c>
      <c r="AM198">
        <v>0</v>
      </c>
      <c r="AN198">
        <v>-0.59</v>
      </c>
      <c r="AO198">
        <v>0.06</v>
      </c>
      <c r="AP198">
        <v>1.41</v>
      </c>
    </row>
    <row r="199" spans="1:42" x14ac:dyDescent="0.25">
      <c r="A199" t="s">
        <v>496</v>
      </c>
      <c r="B199" t="s">
        <v>496</v>
      </c>
      <c r="F199" t="s">
        <v>287</v>
      </c>
      <c r="G199">
        <v>-122.04225</v>
      </c>
      <c r="H199">
        <v>37.275370000000002</v>
      </c>
      <c r="I199" t="s">
        <v>790</v>
      </c>
      <c r="J199" t="s">
        <v>690</v>
      </c>
      <c r="K199" t="s">
        <v>690</v>
      </c>
      <c r="L199" t="s">
        <v>668</v>
      </c>
      <c r="M199">
        <v>12.212</v>
      </c>
      <c r="N199">
        <v>25.74</v>
      </c>
      <c r="O199">
        <v>0.33452942200000002</v>
      </c>
      <c r="P199">
        <v>5.6971424E-2</v>
      </c>
      <c r="Q199">
        <v>0.103576136</v>
      </c>
      <c r="R199">
        <v>0.65069474400000005</v>
      </c>
      <c r="S199">
        <v>5.6971424E-2</v>
      </c>
      <c r="T199">
        <v>0.33452942200000002</v>
      </c>
      <c r="U199">
        <v>4</v>
      </c>
      <c r="V199">
        <v>7</v>
      </c>
      <c r="W199">
        <v>7</v>
      </c>
      <c r="X199">
        <v>6.8389894330000001</v>
      </c>
      <c r="Y199">
        <v>4.1690223629999998</v>
      </c>
      <c r="Z199">
        <v>4.1690223670000002</v>
      </c>
      <c r="AA199">
        <v>122</v>
      </c>
      <c r="AB199">
        <v>497</v>
      </c>
      <c r="AC199">
        <v>2203</v>
      </c>
      <c r="AD199">
        <v>50055</v>
      </c>
      <c r="AE199">
        <v>589</v>
      </c>
      <c r="AF199">
        <v>0.23</v>
      </c>
      <c r="AG199">
        <v>1.47</v>
      </c>
      <c r="AH199">
        <v>1.95</v>
      </c>
      <c r="AI199">
        <v>0.12</v>
      </c>
      <c r="AJ199">
        <v>3.46</v>
      </c>
      <c r="AK199">
        <v>2.85</v>
      </c>
      <c r="AL199">
        <v>7.0000000000000007E-2</v>
      </c>
      <c r="AM199">
        <v>50</v>
      </c>
      <c r="AN199">
        <v>-0.74</v>
      </c>
      <c r="AO199">
        <v>0.05</v>
      </c>
      <c r="AP199">
        <v>1.41</v>
      </c>
    </row>
    <row r="200" spans="1:42" x14ac:dyDescent="0.25">
      <c r="A200" t="s">
        <v>497</v>
      </c>
      <c r="B200" t="s">
        <v>497</v>
      </c>
      <c r="F200" t="s">
        <v>287</v>
      </c>
      <c r="G200">
        <v>-122.16309</v>
      </c>
      <c r="H200">
        <v>37.312429999999999</v>
      </c>
      <c r="I200" t="s">
        <v>785</v>
      </c>
      <c r="J200" t="s">
        <v>672</v>
      </c>
      <c r="K200" t="s">
        <v>672</v>
      </c>
      <c r="L200" t="s">
        <v>668</v>
      </c>
      <c r="M200">
        <v>50.338000000000001</v>
      </c>
      <c r="N200">
        <v>3.46</v>
      </c>
      <c r="O200">
        <v>1.4905112E-2</v>
      </c>
      <c r="P200">
        <v>2.0876510000000001E-2</v>
      </c>
      <c r="Q200">
        <v>0.01</v>
      </c>
      <c r="R200">
        <v>0</v>
      </c>
      <c r="S200">
        <v>2.0578625E-2</v>
      </c>
      <c r="T200">
        <v>1.4905112999999999E-2</v>
      </c>
      <c r="U200">
        <v>0</v>
      </c>
      <c r="V200">
        <v>0</v>
      </c>
      <c r="W200">
        <v>0</v>
      </c>
      <c r="X200">
        <v>4.0599060999999999E-2</v>
      </c>
      <c r="Y200">
        <v>1.0313075469999999</v>
      </c>
      <c r="Z200">
        <v>1.031307551</v>
      </c>
      <c r="AA200">
        <v>503</v>
      </c>
      <c r="AB200">
        <v>319</v>
      </c>
      <c r="AC200">
        <v>1980</v>
      </c>
      <c r="AD200">
        <v>93067</v>
      </c>
      <c r="AE200">
        <v>1153</v>
      </c>
      <c r="AF200">
        <v>0.2</v>
      </c>
      <c r="AG200">
        <v>1.46</v>
      </c>
      <c r="AH200">
        <v>6.06</v>
      </c>
      <c r="AI200">
        <v>0.13</v>
      </c>
      <c r="AJ200">
        <v>15.52</v>
      </c>
      <c r="AK200">
        <v>3.82</v>
      </c>
      <c r="AL200">
        <v>1.03</v>
      </c>
      <c r="AM200">
        <v>100</v>
      </c>
      <c r="AN200">
        <v>-0.69</v>
      </c>
      <c r="AO200">
        <v>0.05</v>
      </c>
      <c r="AP200">
        <v>0.54</v>
      </c>
    </row>
    <row r="201" spans="1:42" x14ac:dyDescent="0.25">
      <c r="A201" t="s">
        <v>498</v>
      </c>
      <c r="B201" t="s">
        <v>498</v>
      </c>
      <c r="F201" t="s">
        <v>287</v>
      </c>
      <c r="G201">
        <v>-121.89960000000001</v>
      </c>
      <c r="H201">
        <v>37.329239999999999</v>
      </c>
      <c r="I201" t="s">
        <v>791</v>
      </c>
      <c r="J201" t="s">
        <v>685</v>
      </c>
      <c r="K201" t="s">
        <v>685</v>
      </c>
      <c r="L201" t="s">
        <v>668</v>
      </c>
      <c r="M201">
        <v>2.6549999999999998</v>
      </c>
      <c r="N201">
        <v>142.41</v>
      </c>
      <c r="O201">
        <v>0.30196498199999999</v>
      </c>
      <c r="P201">
        <v>0.184584839</v>
      </c>
      <c r="Q201">
        <v>0.75433630299999999</v>
      </c>
      <c r="R201">
        <v>0.94850506700000004</v>
      </c>
      <c r="S201">
        <v>0.64650210900000005</v>
      </c>
      <c r="T201">
        <v>0.98077577400000004</v>
      </c>
      <c r="U201">
        <v>7</v>
      </c>
      <c r="V201">
        <v>23</v>
      </c>
      <c r="W201">
        <v>117</v>
      </c>
      <c r="X201">
        <v>16.149922459999999</v>
      </c>
      <c r="Y201">
        <v>14.38040911</v>
      </c>
      <c r="Z201">
        <v>5.3013847109999999</v>
      </c>
      <c r="AA201">
        <v>27</v>
      </c>
      <c r="AB201">
        <v>1131</v>
      </c>
      <c r="AC201">
        <v>2179</v>
      </c>
      <c r="AD201">
        <v>37923</v>
      </c>
      <c r="AE201">
        <v>811</v>
      </c>
      <c r="AF201">
        <v>0.27</v>
      </c>
      <c r="AG201">
        <v>1.49</v>
      </c>
      <c r="AH201">
        <v>4.7300000000000004</v>
      </c>
      <c r="AI201">
        <v>0.12</v>
      </c>
      <c r="AJ201">
        <v>5.95</v>
      </c>
      <c r="AK201">
        <v>2.87</v>
      </c>
      <c r="AL201">
        <v>0.28000000000000003</v>
      </c>
      <c r="AM201">
        <v>76</v>
      </c>
      <c r="AN201">
        <v>-0.06</v>
      </c>
      <c r="AO201">
        <v>0.22</v>
      </c>
      <c r="AP201">
        <v>2.15</v>
      </c>
    </row>
    <row r="202" spans="1:42" x14ac:dyDescent="0.25">
      <c r="A202" t="s">
        <v>500</v>
      </c>
      <c r="B202" t="s">
        <v>500</v>
      </c>
      <c r="F202" t="s">
        <v>287</v>
      </c>
      <c r="G202">
        <v>-122.00528</v>
      </c>
      <c r="H202">
        <v>37.235469999999999</v>
      </c>
      <c r="I202" t="s">
        <v>688</v>
      </c>
      <c r="J202" t="s">
        <v>688</v>
      </c>
      <c r="K202" t="s">
        <v>787</v>
      </c>
      <c r="L202" t="s">
        <v>668</v>
      </c>
      <c r="M202">
        <v>19.321999999999999</v>
      </c>
      <c r="N202">
        <v>1.1299999999999999</v>
      </c>
      <c r="O202">
        <v>0.197740373</v>
      </c>
      <c r="P202">
        <v>3.7184968999999998E-2</v>
      </c>
      <c r="Q202">
        <v>8.1838286999999996E-2</v>
      </c>
      <c r="R202">
        <v>0.55767097600000004</v>
      </c>
      <c r="S202">
        <v>3.7184960000000003E-2</v>
      </c>
      <c r="T202">
        <v>0.197740368</v>
      </c>
      <c r="U202">
        <v>2</v>
      </c>
      <c r="V202">
        <v>3</v>
      </c>
      <c r="W202">
        <v>3</v>
      </c>
      <c r="X202">
        <v>6.4006873249999998</v>
      </c>
      <c r="Y202">
        <v>3.1451574610000002</v>
      </c>
      <c r="Z202">
        <v>3.1451574830000002</v>
      </c>
      <c r="AA202">
        <v>193</v>
      </c>
      <c r="AB202">
        <v>586</v>
      </c>
      <c r="AC202">
        <v>2201</v>
      </c>
      <c r="AD202">
        <v>49478</v>
      </c>
      <c r="AE202">
        <v>574</v>
      </c>
      <c r="AF202">
        <v>0.2</v>
      </c>
      <c r="AG202">
        <v>1.46</v>
      </c>
      <c r="AH202">
        <v>3.53</v>
      </c>
      <c r="AI202">
        <v>0.14000000000000001</v>
      </c>
      <c r="AJ202">
        <v>4.26</v>
      </c>
      <c r="AK202">
        <v>3.22</v>
      </c>
      <c r="AL202">
        <v>0.06</v>
      </c>
      <c r="AM202">
        <v>58</v>
      </c>
      <c r="AN202">
        <v>-0.38</v>
      </c>
      <c r="AO202">
        <v>0.11</v>
      </c>
      <c r="AP202">
        <v>0.05</v>
      </c>
    </row>
    <row r="203" spans="1:42" x14ac:dyDescent="0.25">
      <c r="A203" t="s">
        <v>501</v>
      </c>
      <c r="B203" t="s">
        <v>501</v>
      </c>
      <c r="F203" t="s">
        <v>287</v>
      </c>
      <c r="G203">
        <v>-121.98942</v>
      </c>
      <c r="H203">
        <v>37.176229999999997</v>
      </c>
      <c r="I203" t="s">
        <v>791</v>
      </c>
      <c r="J203" t="s">
        <v>685</v>
      </c>
      <c r="K203" t="s">
        <v>685</v>
      </c>
      <c r="L203" t="s">
        <v>668</v>
      </c>
      <c r="M203">
        <v>20.103000000000002</v>
      </c>
      <c r="N203">
        <v>5.73</v>
      </c>
      <c r="O203">
        <v>0.10560949</v>
      </c>
      <c r="P203">
        <v>4.3978107000000002E-2</v>
      </c>
      <c r="Q203">
        <v>0.115147953</v>
      </c>
      <c r="R203">
        <v>0.41168007000000001</v>
      </c>
      <c r="S203">
        <v>4.2618332000000002E-2</v>
      </c>
      <c r="T203">
        <v>0.105609489</v>
      </c>
      <c r="U203">
        <v>2</v>
      </c>
      <c r="V203">
        <v>5</v>
      </c>
      <c r="W203">
        <v>5</v>
      </c>
      <c r="X203">
        <v>4.9884135970000001</v>
      </c>
      <c r="Y203">
        <v>2.5276235630000001</v>
      </c>
      <c r="Z203">
        <v>2.527623583</v>
      </c>
      <c r="AA203">
        <v>201</v>
      </c>
      <c r="AB203">
        <v>538</v>
      </c>
      <c r="AC203">
        <v>2110</v>
      </c>
      <c r="AD203">
        <v>100094</v>
      </c>
      <c r="AE203">
        <v>955</v>
      </c>
      <c r="AF203">
        <v>0.2</v>
      </c>
      <c r="AG203">
        <v>1.46</v>
      </c>
      <c r="AH203">
        <v>5.53</v>
      </c>
      <c r="AI203">
        <v>0.13</v>
      </c>
      <c r="AJ203">
        <v>12.16</v>
      </c>
      <c r="AK203">
        <v>3.82</v>
      </c>
      <c r="AL203">
        <v>0.44</v>
      </c>
      <c r="AM203">
        <v>100</v>
      </c>
      <c r="AN203">
        <v>-0.66</v>
      </c>
      <c r="AO203">
        <v>0.05</v>
      </c>
      <c r="AP203">
        <v>0.76</v>
      </c>
    </row>
    <row r="204" spans="1:42" x14ac:dyDescent="0.25">
      <c r="A204" t="s">
        <v>502</v>
      </c>
      <c r="B204" t="s">
        <v>502</v>
      </c>
      <c r="F204" t="s">
        <v>287</v>
      </c>
      <c r="G204">
        <v>-121.84699999999999</v>
      </c>
      <c r="H204">
        <v>37.221499999999999</v>
      </c>
      <c r="I204" t="s">
        <v>791</v>
      </c>
      <c r="J204" t="s">
        <v>703</v>
      </c>
      <c r="K204" t="s">
        <v>703</v>
      </c>
      <c r="L204" t="s">
        <v>668</v>
      </c>
      <c r="M204">
        <v>8.4309999999999992</v>
      </c>
      <c r="N204">
        <v>82.65</v>
      </c>
      <c r="O204">
        <v>0.104153962</v>
      </c>
      <c r="P204">
        <v>5.2064583999999997E-2</v>
      </c>
      <c r="Q204">
        <v>0.326639187</v>
      </c>
      <c r="R204">
        <v>0.78179220000000005</v>
      </c>
      <c r="S204">
        <v>0.137544628</v>
      </c>
      <c r="T204">
        <v>0.36038155100000002</v>
      </c>
      <c r="U204">
        <v>1</v>
      </c>
      <c r="V204">
        <v>60</v>
      </c>
      <c r="W204">
        <v>96</v>
      </c>
      <c r="X204">
        <v>6.4631035150000002</v>
      </c>
      <c r="Y204">
        <v>4.3893593080000004</v>
      </c>
      <c r="Z204">
        <v>2.1448266290000002</v>
      </c>
      <c r="AA204">
        <v>84</v>
      </c>
      <c r="AB204">
        <v>1078</v>
      </c>
      <c r="AC204">
        <v>2229</v>
      </c>
      <c r="AD204">
        <v>52024</v>
      </c>
      <c r="AE204">
        <v>800</v>
      </c>
      <c r="AF204">
        <v>0.28999999999999998</v>
      </c>
      <c r="AG204">
        <v>1.52</v>
      </c>
      <c r="AH204">
        <v>5.69</v>
      </c>
      <c r="AI204">
        <v>0.14000000000000001</v>
      </c>
      <c r="AJ204">
        <v>6.21</v>
      </c>
      <c r="AK204">
        <v>2.8</v>
      </c>
      <c r="AL204">
        <v>0.27</v>
      </c>
      <c r="AM204">
        <v>100</v>
      </c>
      <c r="AN204">
        <v>-0.31</v>
      </c>
      <c r="AO204">
        <v>0.11</v>
      </c>
      <c r="AP204">
        <v>1.92</v>
      </c>
    </row>
    <row r="205" spans="1:42" x14ac:dyDescent="0.25">
      <c r="A205" t="s">
        <v>503</v>
      </c>
      <c r="B205" t="s">
        <v>503</v>
      </c>
      <c r="F205" t="s">
        <v>287</v>
      </c>
      <c r="G205">
        <v>-122.06417</v>
      </c>
      <c r="H205">
        <v>37.344740000000002</v>
      </c>
      <c r="I205" t="s">
        <v>785</v>
      </c>
      <c r="J205" t="s">
        <v>672</v>
      </c>
      <c r="K205" t="s">
        <v>672</v>
      </c>
      <c r="L205" t="s">
        <v>668</v>
      </c>
      <c r="M205">
        <v>7.0170000000000003</v>
      </c>
      <c r="N205">
        <v>55.33</v>
      </c>
      <c r="O205">
        <v>0.128477656</v>
      </c>
      <c r="P205">
        <v>7.6179416999999999E-2</v>
      </c>
      <c r="Q205">
        <v>0.580953469</v>
      </c>
      <c r="R205">
        <v>0.98291981900000003</v>
      </c>
      <c r="S205">
        <v>0.33723786500000003</v>
      </c>
      <c r="T205">
        <v>0.60651357699999997</v>
      </c>
      <c r="U205">
        <v>1</v>
      </c>
      <c r="V205">
        <v>9</v>
      </c>
      <c r="W205">
        <v>34</v>
      </c>
      <c r="X205">
        <v>13.543533399999999</v>
      </c>
      <c r="Y205">
        <v>8.7097365789999994</v>
      </c>
      <c r="Z205">
        <v>2.5404291099999998</v>
      </c>
      <c r="AA205">
        <v>70</v>
      </c>
      <c r="AB205">
        <v>813</v>
      </c>
      <c r="AC205">
        <v>2193</v>
      </c>
      <c r="AD205">
        <v>51821</v>
      </c>
      <c r="AE205">
        <v>898</v>
      </c>
      <c r="AF205">
        <v>0.22</v>
      </c>
      <c r="AG205">
        <v>1.46</v>
      </c>
      <c r="AH205">
        <v>4.26</v>
      </c>
      <c r="AI205">
        <v>0.15</v>
      </c>
      <c r="AJ205">
        <v>8.73</v>
      </c>
      <c r="AK205">
        <v>3.52</v>
      </c>
      <c r="AL205">
        <v>0.44</v>
      </c>
      <c r="AM205">
        <v>42</v>
      </c>
      <c r="AN205">
        <v>-0.26</v>
      </c>
      <c r="AO205">
        <v>0.14000000000000001</v>
      </c>
      <c r="AP205">
        <v>1.74</v>
      </c>
    </row>
    <row r="206" spans="1:42" x14ac:dyDescent="0.25">
      <c r="A206" t="s">
        <v>544</v>
      </c>
      <c r="B206" t="s">
        <v>544</v>
      </c>
      <c r="F206" t="s">
        <v>287</v>
      </c>
      <c r="G206">
        <v>-121.6172</v>
      </c>
      <c r="H206">
        <v>37.174700000000001</v>
      </c>
      <c r="I206" t="s">
        <v>782</v>
      </c>
      <c r="J206" t="s">
        <v>772</v>
      </c>
      <c r="K206" t="s">
        <v>723</v>
      </c>
      <c r="L206" t="s">
        <v>668</v>
      </c>
      <c r="M206">
        <v>19.329000000000001</v>
      </c>
      <c r="N206">
        <v>27.49</v>
      </c>
      <c r="O206">
        <v>0</v>
      </c>
      <c r="P206">
        <v>9.9847909999999998E-3</v>
      </c>
      <c r="Q206">
        <v>9.5766540000000004E-3</v>
      </c>
      <c r="R206">
        <v>0</v>
      </c>
      <c r="S206">
        <v>9.9798449999999993E-3</v>
      </c>
      <c r="T206">
        <v>0</v>
      </c>
      <c r="U206">
        <v>0</v>
      </c>
      <c r="V206">
        <v>1</v>
      </c>
      <c r="W206">
        <v>1</v>
      </c>
      <c r="X206">
        <v>0.78482291000000004</v>
      </c>
      <c r="Y206">
        <v>0.487196503</v>
      </c>
      <c r="Z206">
        <v>0.39071940500000002</v>
      </c>
      <c r="AA206">
        <v>192</v>
      </c>
      <c r="AB206">
        <v>718</v>
      </c>
      <c r="AC206">
        <v>2252</v>
      </c>
      <c r="AD206">
        <v>56109</v>
      </c>
      <c r="AE206">
        <v>576</v>
      </c>
      <c r="AF206">
        <v>0.11</v>
      </c>
      <c r="AG206">
        <v>1.53</v>
      </c>
      <c r="AH206">
        <v>5.58</v>
      </c>
      <c r="AI206">
        <v>0.11</v>
      </c>
      <c r="AJ206">
        <v>13.53</v>
      </c>
      <c r="AK206">
        <v>3.33</v>
      </c>
      <c r="AL206">
        <v>0.86</v>
      </c>
      <c r="AM206">
        <v>100</v>
      </c>
      <c r="AN206">
        <v>-0.67</v>
      </c>
      <c r="AO206">
        <v>0.05</v>
      </c>
      <c r="AP206">
        <v>1.44</v>
      </c>
    </row>
    <row r="207" spans="1:42" x14ac:dyDescent="0.25">
      <c r="A207" t="s">
        <v>506</v>
      </c>
      <c r="B207" t="s">
        <v>506</v>
      </c>
      <c r="F207" t="s">
        <v>287</v>
      </c>
      <c r="G207">
        <v>-122.00642000000001</v>
      </c>
      <c r="H207">
        <v>37.281410000000001</v>
      </c>
      <c r="I207" t="s">
        <v>688</v>
      </c>
      <c r="J207" t="s">
        <v>687</v>
      </c>
      <c r="K207" t="s">
        <v>687</v>
      </c>
      <c r="L207" t="s">
        <v>668</v>
      </c>
      <c r="M207">
        <v>9.3149999999999995</v>
      </c>
      <c r="N207">
        <v>29.98</v>
      </c>
      <c r="O207">
        <v>0.22250163000000001</v>
      </c>
      <c r="P207">
        <v>0.111406273</v>
      </c>
      <c r="Q207">
        <v>0.48678827600000002</v>
      </c>
      <c r="R207">
        <v>0.89315315399999995</v>
      </c>
      <c r="S207">
        <v>0.39822415</v>
      </c>
      <c r="T207">
        <v>0.86609109900000003</v>
      </c>
      <c r="U207">
        <v>6</v>
      </c>
      <c r="V207">
        <v>19</v>
      </c>
      <c r="W207">
        <v>35</v>
      </c>
      <c r="X207">
        <v>14.92149042</v>
      </c>
      <c r="Y207">
        <v>10.68134195</v>
      </c>
      <c r="Z207">
        <v>3.3988904780000002</v>
      </c>
      <c r="AA207">
        <v>93</v>
      </c>
      <c r="AB207">
        <v>897</v>
      </c>
      <c r="AC207">
        <v>2210</v>
      </c>
      <c r="AD207">
        <v>42882</v>
      </c>
      <c r="AE207">
        <v>830</v>
      </c>
      <c r="AF207">
        <v>0.23</v>
      </c>
      <c r="AG207">
        <v>1.47</v>
      </c>
      <c r="AH207">
        <v>4.53</v>
      </c>
      <c r="AI207">
        <v>0.14000000000000001</v>
      </c>
      <c r="AJ207">
        <v>10.08</v>
      </c>
      <c r="AK207">
        <v>3.26</v>
      </c>
      <c r="AL207">
        <v>0.59</v>
      </c>
      <c r="AM207">
        <v>43</v>
      </c>
      <c r="AN207">
        <v>-0.22</v>
      </c>
      <c r="AO207">
        <v>0.17</v>
      </c>
      <c r="AP207">
        <v>1.48</v>
      </c>
    </row>
    <row r="208" spans="1:42" x14ac:dyDescent="0.25">
      <c r="A208" t="s">
        <v>551</v>
      </c>
      <c r="B208" t="s">
        <v>551</v>
      </c>
      <c r="F208" t="s">
        <v>287</v>
      </c>
      <c r="G208">
        <v>-121.8417</v>
      </c>
      <c r="H208">
        <v>37.420999999999999</v>
      </c>
      <c r="I208" t="s">
        <v>775</v>
      </c>
      <c r="J208" t="s">
        <v>691</v>
      </c>
      <c r="K208" t="s">
        <v>724</v>
      </c>
      <c r="L208" t="s">
        <v>668</v>
      </c>
      <c r="M208">
        <v>17.527000000000001</v>
      </c>
      <c r="N208">
        <v>10.18</v>
      </c>
      <c r="O208">
        <v>2.9405197000000001E-2</v>
      </c>
      <c r="P208">
        <v>1.4172047E-2</v>
      </c>
      <c r="Q208">
        <v>9.9720220000000005E-3</v>
      </c>
      <c r="R208">
        <v>0</v>
      </c>
      <c r="S208">
        <v>1.2770566000000001E-2</v>
      </c>
      <c r="T208">
        <v>2.7273631E-2</v>
      </c>
      <c r="U208">
        <v>0</v>
      </c>
      <c r="V208">
        <v>0</v>
      </c>
      <c r="W208">
        <v>0</v>
      </c>
      <c r="X208">
        <v>0</v>
      </c>
      <c r="Y208">
        <v>0.54923224400000004</v>
      </c>
      <c r="Z208">
        <v>0.74053506300000005</v>
      </c>
      <c r="AA208">
        <v>177</v>
      </c>
      <c r="AB208">
        <v>513</v>
      </c>
      <c r="AC208">
        <v>2134</v>
      </c>
      <c r="AD208">
        <v>58686</v>
      </c>
      <c r="AE208">
        <v>602</v>
      </c>
      <c r="AF208">
        <v>0.11</v>
      </c>
      <c r="AG208">
        <v>1.53</v>
      </c>
      <c r="AH208">
        <v>4.3499999999999996</v>
      </c>
      <c r="AI208">
        <v>0.11</v>
      </c>
      <c r="AJ208">
        <v>11.93</v>
      </c>
      <c r="AK208">
        <v>2.09</v>
      </c>
      <c r="AL208">
        <v>0.79</v>
      </c>
      <c r="AM208">
        <v>100</v>
      </c>
      <c r="AN208">
        <v>-0.78</v>
      </c>
      <c r="AO208">
        <v>0.05</v>
      </c>
      <c r="AP208">
        <v>1.01</v>
      </c>
    </row>
    <row r="209" spans="1:42" x14ac:dyDescent="0.25">
      <c r="A209" t="s">
        <v>507</v>
      </c>
      <c r="B209" t="s">
        <v>507</v>
      </c>
      <c r="F209" t="s">
        <v>287</v>
      </c>
      <c r="G209">
        <v>-121.95184</v>
      </c>
      <c r="H209">
        <v>37.235930000000003</v>
      </c>
      <c r="I209" t="s">
        <v>791</v>
      </c>
      <c r="J209" t="s">
        <v>684</v>
      </c>
      <c r="K209" t="s">
        <v>798</v>
      </c>
      <c r="L209" t="s">
        <v>668</v>
      </c>
      <c r="M209">
        <v>10.023</v>
      </c>
      <c r="N209">
        <v>7.23</v>
      </c>
      <c r="O209">
        <v>0.63553032499999995</v>
      </c>
      <c r="P209">
        <v>0.22756590700000001</v>
      </c>
      <c r="Q209">
        <v>0.40429104300000002</v>
      </c>
      <c r="R209">
        <v>0.87471614399999997</v>
      </c>
      <c r="S209">
        <v>0.22756590600000001</v>
      </c>
      <c r="T209">
        <v>0.63553032700000001</v>
      </c>
      <c r="U209">
        <v>8</v>
      </c>
      <c r="V209">
        <v>16</v>
      </c>
      <c r="W209">
        <v>16</v>
      </c>
      <c r="X209">
        <v>8.8549344750000003</v>
      </c>
      <c r="Y209">
        <v>7.5675246300000003</v>
      </c>
      <c r="Z209">
        <v>7.5675246359999999</v>
      </c>
      <c r="AA209">
        <v>100</v>
      </c>
      <c r="AB209">
        <v>400</v>
      </c>
      <c r="AC209">
        <v>2212</v>
      </c>
      <c r="AD209">
        <v>44561</v>
      </c>
      <c r="AE209">
        <v>463</v>
      </c>
      <c r="AF209">
        <v>0.3</v>
      </c>
      <c r="AG209">
        <v>1.51</v>
      </c>
      <c r="AH209">
        <v>4.4800000000000004</v>
      </c>
      <c r="AI209">
        <v>0.13</v>
      </c>
      <c r="AJ209">
        <v>10.53</v>
      </c>
      <c r="AK209">
        <v>2.4700000000000002</v>
      </c>
      <c r="AL209">
        <v>0.68</v>
      </c>
      <c r="AM209">
        <v>84</v>
      </c>
      <c r="AN209">
        <v>0</v>
      </c>
      <c r="AO209">
        <v>0.24</v>
      </c>
      <c r="AP209">
        <v>0.86</v>
      </c>
    </row>
    <row r="210" spans="1:42" x14ac:dyDescent="0.25">
      <c r="A210" t="s">
        <v>508</v>
      </c>
      <c r="B210" t="s">
        <v>508</v>
      </c>
      <c r="F210" t="s">
        <v>287</v>
      </c>
      <c r="G210">
        <v>-121.83543</v>
      </c>
      <c r="H210">
        <v>37.35228</v>
      </c>
      <c r="I210" t="s">
        <v>782</v>
      </c>
      <c r="J210" t="s">
        <v>773</v>
      </c>
      <c r="K210" t="s">
        <v>710</v>
      </c>
      <c r="L210" t="s">
        <v>668</v>
      </c>
      <c r="M210">
        <v>3.3849999999999998</v>
      </c>
      <c r="N210">
        <v>84.9</v>
      </c>
      <c r="O210">
        <v>0.43022798699999998</v>
      </c>
      <c r="P210">
        <v>0.21039161100000001</v>
      </c>
      <c r="Q210">
        <v>0.547188444</v>
      </c>
      <c r="R210">
        <v>0.97454515900000005</v>
      </c>
      <c r="S210">
        <v>0.37237184000000001</v>
      </c>
      <c r="T210">
        <v>0.76456067999999999</v>
      </c>
      <c r="U210">
        <v>6</v>
      </c>
      <c r="V210">
        <v>42</v>
      </c>
      <c r="W210">
        <v>117</v>
      </c>
      <c r="X210">
        <v>16.725143060000001</v>
      </c>
      <c r="Y210">
        <v>10.503757090000001</v>
      </c>
      <c r="Z210">
        <v>6.1601595939999996</v>
      </c>
      <c r="AA210">
        <v>34</v>
      </c>
      <c r="AB210">
        <v>729</v>
      </c>
      <c r="AC210">
        <v>2197</v>
      </c>
      <c r="AD210">
        <v>39752</v>
      </c>
      <c r="AE210">
        <v>548</v>
      </c>
      <c r="AF210">
        <v>0.31</v>
      </c>
      <c r="AG210">
        <v>1.49</v>
      </c>
      <c r="AH210">
        <v>3.61</v>
      </c>
      <c r="AI210">
        <v>0.12</v>
      </c>
      <c r="AJ210">
        <v>5.92</v>
      </c>
      <c r="AK210">
        <v>1.5</v>
      </c>
      <c r="AL210">
        <v>0.33</v>
      </c>
      <c r="AM210">
        <v>96</v>
      </c>
      <c r="AN210">
        <v>0.32</v>
      </c>
      <c r="AO210">
        <v>0.39</v>
      </c>
      <c r="AP210">
        <v>1.93</v>
      </c>
    </row>
    <row r="211" spans="1:42" x14ac:dyDescent="0.25">
      <c r="A211" t="s">
        <v>563</v>
      </c>
      <c r="B211" t="s">
        <v>563</v>
      </c>
      <c r="F211" t="s">
        <v>287</v>
      </c>
      <c r="G211">
        <v>-122.1233</v>
      </c>
      <c r="H211">
        <v>37.433</v>
      </c>
      <c r="I211" t="s">
        <v>779</v>
      </c>
      <c r="J211" t="s">
        <v>694</v>
      </c>
      <c r="K211" t="s">
        <v>694</v>
      </c>
      <c r="L211" t="s">
        <v>668</v>
      </c>
      <c r="M211">
        <v>0.48799999999999999</v>
      </c>
      <c r="N211">
        <v>27.27</v>
      </c>
      <c r="O211">
        <v>0.65118010999999998</v>
      </c>
      <c r="P211">
        <v>0.30171130800000001</v>
      </c>
      <c r="Q211">
        <v>0.51984913799999999</v>
      </c>
      <c r="R211">
        <v>0.97288157799999997</v>
      </c>
      <c r="S211">
        <v>0.50670676000000003</v>
      </c>
      <c r="T211">
        <v>0.832784042</v>
      </c>
      <c r="U211">
        <v>3</v>
      </c>
      <c r="V211">
        <v>38</v>
      </c>
      <c r="W211">
        <v>63</v>
      </c>
      <c r="X211">
        <v>9.1038284360000006</v>
      </c>
      <c r="Y211">
        <v>9.1491657530000001</v>
      </c>
      <c r="Z211">
        <v>6.9553272660000003</v>
      </c>
      <c r="AA211">
        <v>4</v>
      </c>
      <c r="AB211">
        <v>286</v>
      </c>
      <c r="AC211">
        <v>2126</v>
      </c>
      <c r="AD211">
        <v>41591</v>
      </c>
      <c r="AE211">
        <v>491</v>
      </c>
      <c r="AF211">
        <v>0.15</v>
      </c>
      <c r="AG211">
        <v>1.47</v>
      </c>
      <c r="AH211">
        <v>3.42</v>
      </c>
      <c r="AI211">
        <v>0.15</v>
      </c>
      <c r="AJ211">
        <v>6.18</v>
      </c>
      <c r="AK211">
        <v>0.96</v>
      </c>
      <c r="AL211">
        <v>0.32</v>
      </c>
      <c r="AM211">
        <v>18</v>
      </c>
      <c r="AN211">
        <v>0.11</v>
      </c>
      <c r="AO211">
        <v>0.25</v>
      </c>
      <c r="AP211">
        <v>1.44</v>
      </c>
    </row>
    <row r="212" spans="1:42" x14ac:dyDescent="0.25">
      <c r="A212" t="s">
        <v>509</v>
      </c>
      <c r="B212" t="s">
        <v>509</v>
      </c>
      <c r="F212" t="s">
        <v>287</v>
      </c>
      <c r="G212">
        <v>-121.8039</v>
      </c>
      <c r="H212">
        <v>37.39658</v>
      </c>
      <c r="I212" t="s">
        <v>782</v>
      </c>
      <c r="J212" t="s">
        <v>670</v>
      </c>
      <c r="K212" t="s">
        <v>670</v>
      </c>
      <c r="L212" t="s">
        <v>668</v>
      </c>
      <c r="M212">
        <v>15.875</v>
      </c>
      <c r="N212">
        <v>99.45</v>
      </c>
      <c r="O212">
        <v>1.9522617999999999E-2</v>
      </c>
      <c r="P212">
        <v>1.5259094000000001E-2</v>
      </c>
      <c r="Q212">
        <v>0.117517098</v>
      </c>
      <c r="R212">
        <v>0.56296136500000005</v>
      </c>
      <c r="S212">
        <v>2.6407553E-2</v>
      </c>
      <c r="T212">
        <v>8.7122566999999998E-2</v>
      </c>
      <c r="U212">
        <v>1</v>
      </c>
      <c r="V212">
        <v>2</v>
      </c>
      <c r="W212">
        <v>18</v>
      </c>
      <c r="X212">
        <v>1.6468419700000001</v>
      </c>
      <c r="Y212">
        <v>0.69592522199999995</v>
      </c>
      <c r="Z212">
        <v>0.69414328599999997</v>
      </c>
      <c r="AA212">
        <v>159</v>
      </c>
      <c r="AB212">
        <v>858</v>
      </c>
      <c r="AC212">
        <v>2039</v>
      </c>
      <c r="AD212">
        <v>62473</v>
      </c>
      <c r="AE212">
        <v>686</v>
      </c>
      <c r="AF212">
        <v>0.28999999999999998</v>
      </c>
      <c r="AG212">
        <v>1.53</v>
      </c>
      <c r="AH212">
        <v>3.95</v>
      </c>
      <c r="AI212">
        <v>0.1</v>
      </c>
      <c r="AJ212">
        <v>7.74</v>
      </c>
      <c r="AK212">
        <v>3.18</v>
      </c>
      <c r="AL212">
        <v>0.41</v>
      </c>
      <c r="AM212">
        <v>100</v>
      </c>
      <c r="AN212">
        <v>-0.77</v>
      </c>
      <c r="AO212">
        <v>0.05</v>
      </c>
      <c r="AP212">
        <v>2</v>
      </c>
    </row>
    <row r="213" spans="1:42" x14ac:dyDescent="0.25">
      <c r="A213" t="s">
        <v>564</v>
      </c>
      <c r="B213" t="s">
        <v>564</v>
      </c>
      <c r="F213" t="s">
        <v>287</v>
      </c>
      <c r="G213">
        <v>-122.0701</v>
      </c>
      <c r="H213">
        <v>37.306899999999999</v>
      </c>
      <c r="I213" t="s">
        <v>785</v>
      </c>
      <c r="J213" t="s">
        <v>672</v>
      </c>
      <c r="K213" t="s">
        <v>672</v>
      </c>
      <c r="L213" t="s">
        <v>668</v>
      </c>
      <c r="M213">
        <v>12.11</v>
      </c>
      <c r="N213">
        <v>46.81</v>
      </c>
      <c r="O213">
        <v>2.1137123000000001E-2</v>
      </c>
      <c r="P213">
        <v>2.1078092999999999E-2</v>
      </c>
      <c r="Q213">
        <v>1.4693326E-2</v>
      </c>
      <c r="R213">
        <v>2.5239167E-2</v>
      </c>
      <c r="S213">
        <v>1.3022752E-2</v>
      </c>
      <c r="T213">
        <v>2.3207853000000001E-2</v>
      </c>
      <c r="U213">
        <v>0</v>
      </c>
      <c r="V213">
        <v>18</v>
      </c>
      <c r="W213">
        <v>25</v>
      </c>
      <c r="X213">
        <v>1.153470395</v>
      </c>
      <c r="Y213">
        <v>1.357328197</v>
      </c>
      <c r="Z213">
        <v>1.1694144959999999</v>
      </c>
      <c r="AA213">
        <v>119</v>
      </c>
      <c r="AB213">
        <v>764</v>
      </c>
      <c r="AC213">
        <v>2162</v>
      </c>
      <c r="AD213">
        <v>70140</v>
      </c>
      <c r="AE213">
        <v>938</v>
      </c>
      <c r="AF213">
        <v>0.15</v>
      </c>
      <c r="AG213">
        <v>1.46</v>
      </c>
      <c r="AH213">
        <v>4.88</v>
      </c>
      <c r="AI213">
        <v>0.15</v>
      </c>
      <c r="AJ213">
        <v>10.06</v>
      </c>
      <c r="AK213">
        <v>3.82</v>
      </c>
      <c r="AL213">
        <v>0.51</v>
      </c>
      <c r="AM213">
        <v>50</v>
      </c>
      <c r="AN213">
        <v>-0.56999999999999995</v>
      </c>
      <c r="AO213">
        <v>0.05</v>
      </c>
      <c r="AP213">
        <v>1.67</v>
      </c>
    </row>
    <row r="214" spans="1:42" x14ac:dyDescent="0.25">
      <c r="A214" t="s">
        <v>546</v>
      </c>
      <c r="B214" t="s">
        <v>546</v>
      </c>
      <c r="F214" t="s">
        <v>287</v>
      </c>
      <c r="G214">
        <v>-121.9091</v>
      </c>
      <c r="H214">
        <v>37.429699999999997</v>
      </c>
      <c r="I214" t="s">
        <v>775</v>
      </c>
      <c r="J214" t="s">
        <v>691</v>
      </c>
      <c r="K214" t="s">
        <v>691</v>
      </c>
      <c r="L214" t="s">
        <v>668</v>
      </c>
      <c r="M214">
        <v>0.44400000000000001</v>
      </c>
      <c r="N214">
        <v>11.53</v>
      </c>
      <c r="O214">
        <v>0.96170300600000003</v>
      </c>
      <c r="P214">
        <v>0.68845236600000004</v>
      </c>
      <c r="Q214">
        <v>0.669389134</v>
      </c>
      <c r="R214">
        <v>0.90887912199999998</v>
      </c>
      <c r="S214">
        <v>0.71190308899999999</v>
      </c>
      <c r="T214">
        <v>0.96479141499999999</v>
      </c>
      <c r="U214">
        <v>6</v>
      </c>
      <c r="V214">
        <v>24</v>
      </c>
      <c r="W214">
        <v>24</v>
      </c>
      <c r="X214">
        <v>8.4492378309999996</v>
      </c>
      <c r="Y214">
        <v>11.56937787</v>
      </c>
      <c r="Z214">
        <v>12.29211274</v>
      </c>
      <c r="AA214">
        <v>4</v>
      </c>
      <c r="AB214">
        <v>45</v>
      </c>
      <c r="AC214">
        <v>2141</v>
      </c>
      <c r="AD214">
        <v>37050</v>
      </c>
      <c r="AE214">
        <v>379</v>
      </c>
      <c r="AF214">
        <v>0.13</v>
      </c>
      <c r="AG214">
        <v>1.45</v>
      </c>
      <c r="AH214">
        <v>0.96</v>
      </c>
      <c r="AI214">
        <v>0.13</v>
      </c>
      <c r="AJ214">
        <v>1.52</v>
      </c>
      <c r="AK214">
        <v>0.55000000000000004</v>
      </c>
      <c r="AL214">
        <v>0.11</v>
      </c>
      <c r="AM214">
        <v>7</v>
      </c>
      <c r="AN214">
        <v>2.11</v>
      </c>
      <c r="AO214">
        <v>0.85</v>
      </c>
      <c r="AP214">
        <v>1.06</v>
      </c>
    </row>
    <row r="215" spans="1:42" x14ac:dyDescent="0.25">
      <c r="A215" t="s">
        <v>562</v>
      </c>
      <c r="B215" t="s">
        <v>562</v>
      </c>
      <c r="F215" t="s">
        <v>287</v>
      </c>
      <c r="G215">
        <v>-121.85890000000001</v>
      </c>
      <c r="H215">
        <v>37.411499999999997</v>
      </c>
      <c r="I215" t="s">
        <v>775</v>
      </c>
      <c r="J215" t="s">
        <v>691</v>
      </c>
      <c r="K215" t="s">
        <v>786</v>
      </c>
      <c r="L215" t="s">
        <v>668</v>
      </c>
      <c r="M215">
        <v>4.9589999999999996</v>
      </c>
      <c r="N215">
        <v>13.04</v>
      </c>
      <c r="O215">
        <v>7.8736288000000001E-2</v>
      </c>
      <c r="P215">
        <v>4.1552680000000002E-2</v>
      </c>
      <c r="Q215">
        <v>0.392980098</v>
      </c>
      <c r="R215">
        <v>0.77456779799999997</v>
      </c>
      <c r="S215">
        <v>4.9062214999999999E-2</v>
      </c>
      <c r="T215">
        <v>8.7396891000000004E-2</v>
      </c>
      <c r="U215">
        <v>4</v>
      </c>
      <c r="V215">
        <v>4</v>
      </c>
      <c r="W215">
        <v>4</v>
      </c>
      <c r="X215">
        <v>12.75379053</v>
      </c>
      <c r="Y215">
        <v>1.474817308</v>
      </c>
      <c r="Z215">
        <v>1.467210793</v>
      </c>
      <c r="AA215">
        <v>49</v>
      </c>
      <c r="AB215">
        <v>641</v>
      </c>
      <c r="AC215">
        <v>2154</v>
      </c>
      <c r="AD215">
        <v>37978</v>
      </c>
      <c r="AE215">
        <v>606</v>
      </c>
      <c r="AF215">
        <v>0.11</v>
      </c>
      <c r="AG215">
        <v>1.53</v>
      </c>
      <c r="AH215">
        <v>3.76</v>
      </c>
      <c r="AI215">
        <v>0.11</v>
      </c>
      <c r="AJ215">
        <v>10.25</v>
      </c>
      <c r="AK215">
        <v>2.06</v>
      </c>
      <c r="AL215">
        <v>0.66</v>
      </c>
      <c r="AM215">
        <v>100</v>
      </c>
      <c r="AN215">
        <v>-0.55000000000000004</v>
      </c>
      <c r="AO215">
        <v>0.12</v>
      </c>
      <c r="AP215">
        <v>1.1200000000000001</v>
      </c>
    </row>
    <row r="216" spans="1:42" x14ac:dyDescent="0.25">
      <c r="A216" t="s">
        <v>561</v>
      </c>
      <c r="B216" t="s">
        <v>561</v>
      </c>
      <c r="F216" t="s">
        <v>287</v>
      </c>
      <c r="G216">
        <v>-121.7859</v>
      </c>
      <c r="H216">
        <v>37.399299999999997</v>
      </c>
      <c r="I216" t="s">
        <v>782</v>
      </c>
      <c r="J216" t="s">
        <v>670</v>
      </c>
      <c r="K216" t="s">
        <v>697</v>
      </c>
      <c r="L216" t="s">
        <v>668</v>
      </c>
      <c r="M216">
        <v>25.698</v>
      </c>
      <c r="N216">
        <v>33.840000000000003</v>
      </c>
      <c r="O216">
        <v>9.202165E-3</v>
      </c>
      <c r="P216">
        <v>1.3327746999999999E-2</v>
      </c>
      <c r="Q216">
        <v>6.4809143E-2</v>
      </c>
      <c r="R216">
        <v>0.28846918700000002</v>
      </c>
      <c r="S216">
        <v>1.4617597E-2</v>
      </c>
      <c r="T216">
        <v>2.1773984E-2</v>
      </c>
      <c r="U216">
        <v>0</v>
      </c>
      <c r="V216">
        <v>0</v>
      </c>
      <c r="W216">
        <v>2</v>
      </c>
      <c r="X216">
        <v>0</v>
      </c>
      <c r="Y216">
        <v>0.40410510100000002</v>
      </c>
      <c r="Z216">
        <v>0.33893457900000001</v>
      </c>
      <c r="AA216">
        <v>247</v>
      </c>
      <c r="AB216">
        <v>659</v>
      </c>
      <c r="AC216">
        <v>2039</v>
      </c>
      <c r="AD216">
        <v>62473</v>
      </c>
      <c r="AE216">
        <v>712</v>
      </c>
      <c r="AF216">
        <v>0.09</v>
      </c>
      <c r="AG216">
        <v>1.53</v>
      </c>
      <c r="AH216">
        <v>3.85</v>
      </c>
      <c r="AI216">
        <v>0.09</v>
      </c>
      <c r="AJ216">
        <v>7.1</v>
      </c>
      <c r="AK216">
        <v>3.09</v>
      </c>
      <c r="AL216">
        <v>0.37</v>
      </c>
      <c r="AM216">
        <v>100</v>
      </c>
      <c r="AN216">
        <v>-0.72</v>
      </c>
      <c r="AO216">
        <v>0.05</v>
      </c>
      <c r="AP216">
        <v>1.53</v>
      </c>
    </row>
    <row r="217" spans="1:42" x14ac:dyDescent="0.25">
      <c r="A217" t="s">
        <v>553</v>
      </c>
      <c r="B217" t="s">
        <v>553</v>
      </c>
      <c r="F217" t="s">
        <v>287</v>
      </c>
      <c r="G217">
        <v>-121.8755</v>
      </c>
      <c r="H217">
        <v>37.243699999999997</v>
      </c>
      <c r="I217" t="s">
        <v>791</v>
      </c>
      <c r="J217" t="s">
        <v>698</v>
      </c>
      <c r="K217" t="s">
        <v>698</v>
      </c>
      <c r="L217" t="s">
        <v>668</v>
      </c>
      <c r="M217">
        <v>6.0449999999999999</v>
      </c>
      <c r="N217">
        <v>38.47</v>
      </c>
      <c r="O217">
        <v>0.114419047</v>
      </c>
      <c r="P217">
        <v>5.7610290000000001E-2</v>
      </c>
      <c r="Q217">
        <v>0.36689976299999999</v>
      </c>
      <c r="R217">
        <v>0.75236745199999999</v>
      </c>
      <c r="S217">
        <v>0.199290155</v>
      </c>
      <c r="T217">
        <v>0.416402102</v>
      </c>
      <c r="U217">
        <v>3</v>
      </c>
      <c r="V217">
        <v>12</v>
      </c>
      <c r="W217">
        <v>19</v>
      </c>
      <c r="X217">
        <v>8.5230255820000007</v>
      </c>
      <c r="Y217">
        <v>6.76891102</v>
      </c>
      <c r="Z217">
        <v>2.7125856800000001</v>
      </c>
      <c r="AA217">
        <v>60</v>
      </c>
      <c r="AB217">
        <v>1000</v>
      </c>
      <c r="AC217">
        <v>2213</v>
      </c>
      <c r="AD217">
        <v>44146</v>
      </c>
      <c r="AE217">
        <v>742</v>
      </c>
      <c r="AF217">
        <v>0.13</v>
      </c>
      <c r="AG217">
        <v>1.52</v>
      </c>
      <c r="AH217">
        <v>4.18</v>
      </c>
      <c r="AI217">
        <v>0.13</v>
      </c>
      <c r="AJ217">
        <v>5.77</v>
      </c>
      <c r="AK217">
        <v>3.1</v>
      </c>
      <c r="AL217">
        <v>0.23</v>
      </c>
      <c r="AM217">
        <v>100</v>
      </c>
      <c r="AN217">
        <v>-0.33</v>
      </c>
      <c r="AO217">
        <v>0.13</v>
      </c>
      <c r="AP217">
        <v>1.59</v>
      </c>
    </row>
    <row r="218" spans="1:42" x14ac:dyDescent="0.25">
      <c r="A218" t="s">
        <v>547</v>
      </c>
      <c r="B218" t="s">
        <v>547</v>
      </c>
      <c r="F218" t="s">
        <v>287</v>
      </c>
      <c r="G218">
        <v>-122.0647</v>
      </c>
      <c r="H218">
        <v>37.335000000000001</v>
      </c>
      <c r="I218" t="s">
        <v>785</v>
      </c>
      <c r="J218" t="s">
        <v>672</v>
      </c>
      <c r="K218" t="s">
        <v>672</v>
      </c>
      <c r="L218" t="s">
        <v>668</v>
      </c>
      <c r="M218">
        <v>7.9109999999999996</v>
      </c>
      <c r="N218">
        <v>50.62</v>
      </c>
      <c r="O218">
        <v>6.8775041999999995E-2</v>
      </c>
      <c r="P218">
        <v>4.2806423000000003E-2</v>
      </c>
      <c r="Q218">
        <v>0.510700657</v>
      </c>
      <c r="R218">
        <v>0.99401863099999999</v>
      </c>
      <c r="S218">
        <v>0.134057804</v>
      </c>
      <c r="T218">
        <v>0.27836238000000002</v>
      </c>
      <c r="U218">
        <v>4</v>
      </c>
      <c r="V218">
        <v>7</v>
      </c>
      <c r="W218">
        <v>31</v>
      </c>
      <c r="X218">
        <v>11.9778083</v>
      </c>
      <c r="Y218">
        <v>4.0672689770000003</v>
      </c>
      <c r="Z218">
        <v>1.722276347</v>
      </c>
      <c r="AA218">
        <v>80</v>
      </c>
      <c r="AB218">
        <v>803</v>
      </c>
      <c r="AC218">
        <v>2195</v>
      </c>
      <c r="AD218">
        <v>51821</v>
      </c>
      <c r="AE218">
        <v>936</v>
      </c>
      <c r="AF218">
        <v>0.15</v>
      </c>
      <c r="AG218">
        <v>1.46</v>
      </c>
      <c r="AH218">
        <v>4.58</v>
      </c>
      <c r="AI218">
        <v>0.15</v>
      </c>
      <c r="AJ218">
        <v>9.41</v>
      </c>
      <c r="AK218">
        <v>3.68</v>
      </c>
      <c r="AL218">
        <v>0.48</v>
      </c>
      <c r="AM218">
        <v>47</v>
      </c>
      <c r="AN218">
        <v>-0.43</v>
      </c>
      <c r="AO218">
        <v>0.09</v>
      </c>
      <c r="AP218">
        <v>1.7</v>
      </c>
    </row>
    <row r="219" spans="1:42" x14ac:dyDescent="0.25">
      <c r="A219" t="s">
        <v>552</v>
      </c>
      <c r="B219" t="s">
        <v>552</v>
      </c>
      <c r="F219" t="s">
        <v>287</v>
      </c>
      <c r="G219">
        <v>-122.0116</v>
      </c>
      <c r="H219">
        <v>37.2776</v>
      </c>
      <c r="I219" t="s">
        <v>688</v>
      </c>
      <c r="J219" t="s">
        <v>687</v>
      </c>
      <c r="K219" t="s">
        <v>687</v>
      </c>
      <c r="L219" t="s">
        <v>668</v>
      </c>
      <c r="M219">
        <v>9.8179999999999996</v>
      </c>
      <c r="N219">
        <v>26.69</v>
      </c>
      <c r="O219">
        <v>0.16931907199999999</v>
      </c>
      <c r="P219">
        <v>8.2292541999999996E-2</v>
      </c>
      <c r="Q219">
        <v>0.47153885699999998</v>
      </c>
      <c r="R219">
        <v>0.95193927</v>
      </c>
      <c r="S219">
        <v>0.27563827800000001</v>
      </c>
      <c r="T219">
        <v>0.68880076899999998</v>
      </c>
      <c r="U219">
        <v>3</v>
      </c>
      <c r="V219">
        <v>13</v>
      </c>
      <c r="W219">
        <v>29</v>
      </c>
      <c r="X219">
        <v>12.94280824</v>
      </c>
      <c r="Y219">
        <v>8.6637023180000003</v>
      </c>
      <c r="Z219">
        <v>2.7060828240000001</v>
      </c>
      <c r="AA219">
        <v>98</v>
      </c>
      <c r="AB219">
        <v>889</v>
      </c>
      <c r="AC219">
        <v>2210</v>
      </c>
      <c r="AD219">
        <v>42882</v>
      </c>
      <c r="AE219">
        <v>860</v>
      </c>
      <c r="AF219">
        <v>0.14000000000000001</v>
      </c>
      <c r="AG219">
        <v>1.47</v>
      </c>
      <c r="AH219">
        <v>4.72</v>
      </c>
      <c r="AI219">
        <v>0.14000000000000001</v>
      </c>
      <c r="AJ219">
        <v>10.39</v>
      </c>
      <c r="AK219">
        <v>3.5</v>
      </c>
      <c r="AL219">
        <v>0.6</v>
      </c>
      <c r="AM219">
        <v>44</v>
      </c>
      <c r="AN219">
        <v>-0.37</v>
      </c>
      <c r="AO219">
        <v>0.12</v>
      </c>
      <c r="AP219">
        <v>1.43</v>
      </c>
    </row>
    <row r="220" spans="1:42" x14ac:dyDescent="0.25">
      <c r="A220" t="s">
        <v>570</v>
      </c>
      <c r="B220" t="s">
        <v>570</v>
      </c>
      <c r="F220" t="s">
        <v>287</v>
      </c>
      <c r="G220">
        <v>-121.91889999999999</v>
      </c>
      <c r="H220">
        <v>37.301400000000001</v>
      </c>
      <c r="I220" t="s">
        <v>791</v>
      </c>
      <c r="J220" t="s">
        <v>685</v>
      </c>
      <c r="K220" t="s">
        <v>685</v>
      </c>
      <c r="L220" t="s">
        <v>668</v>
      </c>
      <c r="M220">
        <v>4.3470000000000004</v>
      </c>
      <c r="N220">
        <v>129.41999999999999</v>
      </c>
      <c r="O220">
        <v>0.23324357200000001</v>
      </c>
      <c r="P220">
        <v>0.138969499</v>
      </c>
      <c r="Q220">
        <v>0.67171791199999997</v>
      </c>
      <c r="R220">
        <v>0.934897329</v>
      </c>
      <c r="S220">
        <v>0.65435323700000003</v>
      </c>
      <c r="T220">
        <v>0.96997341599999998</v>
      </c>
      <c r="U220">
        <v>1</v>
      </c>
      <c r="V220">
        <v>14</v>
      </c>
      <c r="W220">
        <v>99</v>
      </c>
      <c r="X220">
        <v>12.03652364</v>
      </c>
      <c r="Y220">
        <v>13.31070558</v>
      </c>
      <c r="Z220">
        <v>4.3754722529999999</v>
      </c>
      <c r="AA220">
        <v>41</v>
      </c>
      <c r="AB220">
        <v>1112</v>
      </c>
      <c r="AC220">
        <v>2199</v>
      </c>
      <c r="AD220">
        <v>41223</v>
      </c>
      <c r="AE220">
        <v>844</v>
      </c>
      <c r="AF220">
        <v>0.12</v>
      </c>
      <c r="AG220">
        <v>1.49</v>
      </c>
      <c r="AH220">
        <v>5.12</v>
      </c>
      <c r="AI220">
        <v>0.12</v>
      </c>
      <c r="AJ220">
        <v>6.43</v>
      </c>
      <c r="AK220">
        <v>3.09</v>
      </c>
      <c r="AL220">
        <v>0.3</v>
      </c>
      <c r="AM220">
        <v>84</v>
      </c>
      <c r="AN220">
        <v>-0.28000000000000003</v>
      </c>
      <c r="AO220">
        <v>0.16</v>
      </c>
      <c r="AP220">
        <v>2.11</v>
      </c>
    </row>
    <row r="221" spans="1:42" x14ac:dyDescent="0.25">
      <c r="A221" t="s">
        <v>549</v>
      </c>
      <c r="B221" t="s">
        <v>549</v>
      </c>
      <c r="F221" t="s">
        <v>287</v>
      </c>
      <c r="G221">
        <v>-121.9087</v>
      </c>
      <c r="H221">
        <v>37.2121</v>
      </c>
      <c r="I221" t="s">
        <v>791</v>
      </c>
      <c r="J221" t="s">
        <v>698</v>
      </c>
      <c r="K221" t="s">
        <v>698</v>
      </c>
      <c r="L221" t="s">
        <v>668</v>
      </c>
      <c r="M221">
        <v>11.131</v>
      </c>
      <c r="N221">
        <v>24.4</v>
      </c>
      <c r="O221">
        <v>7.7810800000000001E-4</v>
      </c>
      <c r="P221">
        <v>9.9439709999999994E-3</v>
      </c>
      <c r="Q221">
        <v>1.0051553E-2</v>
      </c>
      <c r="R221">
        <v>0</v>
      </c>
      <c r="S221">
        <v>9.919733E-3</v>
      </c>
      <c r="T221">
        <v>1.125345E-3</v>
      </c>
      <c r="U221">
        <v>0</v>
      </c>
      <c r="V221">
        <v>5</v>
      </c>
      <c r="W221">
        <v>6</v>
      </c>
      <c r="X221">
        <v>2.1722609290000001</v>
      </c>
      <c r="Y221">
        <v>1.3816818259999999</v>
      </c>
      <c r="Z221">
        <v>1.304526385</v>
      </c>
      <c r="AA221">
        <v>114</v>
      </c>
      <c r="AB221">
        <v>946</v>
      </c>
      <c r="AC221">
        <v>2156</v>
      </c>
      <c r="AD221">
        <v>67647</v>
      </c>
      <c r="AE221">
        <v>837</v>
      </c>
      <c r="AF221">
        <v>0.13</v>
      </c>
      <c r="AG221">
        <v>1.53</v>
      </c>
      <c r="AH221">
        <v>4.5199999999999996</v>
      </c>
      <c r="AI221">
        <v>0.13</v>
      </c>
      <c r="AJ221">
        <v>5.62</v>
      </c>
      <c r="AK221">
        <v>3.33</v>
      </c>
      <c r="AL221">
        <v>0.19</v>
      </c>
      <c r="AM221">
        <v>100</v>
      </c>
      <c r="AN221">
        <v>-0.62</v>
      </c>
      <c r="AO221">
        <v>0.05</v>
      </c>
      <c r="AP221">
        <v>1.39</v>
      </c>
    </row>
    <row r="222" spans="1:42" x14ac:dyDescent="0.25">
      <c r="A222" t="s">
        <v>548</v>
      </c>
      <c r="B222" t="s">
        <v>548</v>
      </c>
      <c r="F222" t="s">
        <v>287</v>
      </c>
      <c r="G222">
        <v>-121.9979</v>
      </c>
      <c r="H222">
        <v>37.177399999999999</v>
      </c>
      <c r="I222" t="s">
        <v>791</v>
      </c>
      <c r="J222" t="s">
        <v>685</v>
      </c>
      <c r="K222" t="s">
        <v>685</v>
      </c>
      <c r="L222" t="s">
        <v>668</v>
      </c>
      <c r="M222">
        <v>24.632999999999999</v>
      </c>
      <c r="N222">
        <v>2.76</v>
      </c>
      <c r="O222">
        <v>4.8609932000000002E-2</v>
      </c>
      <c r="P222">
        <v>3.8574135000000002E-2</v>
      </c>
      <c r="Q222">
        <v>3.6943001000000003E-2</v>
      </c>
      <c r="R222">
        <v>4.7056560999999997E-2</v>
      </c>
      <c r="S222">
        <v>3.6963329000000003E-2</v>
      </c>
      <c r="T222">
        <v>4.8609932000000002E-2</v>
      </c>
      <c r="U222">
        <v>0</v>
      </c>
      <c r="V222">
        <v>0</v>
      </c>
      <c r="W222">
        <v>0</v>
      </c>
      <c r="X222">
        <v>0.39680818499999998</v>
      </c>
      <c r="Y222">
        <v>0.76267239099999995</v>
      </c>
      <c r="Z222">
        <v>0.76267239200000003</v>
      </c>
      <c r="AA222">
        <v>246</v>
      </c>
      <c r="AB222">
        <v>489</v>
      </c>
      <c r="AC222">
        <v>2110</v>
      </c>
      <c r="AD222">
        <v>100094</v>
      </c>
      <c r="AE222">
        <v>1042</v>
      </c>
      <c r="AF222">
        <v>0.12</v>
      </c>
      <c r="AG222">
        <v>1.46</v>
      </c>
      <c r="AH222">
        <v>5.55</v>
      </c>
      <c r="AI222">
        <v>0.12</v>
      </c>
      <c r="AJ222">
        <v>13.08</v>
      </c>
      <c r="AK222">
        <v>3.82</v>
      </c>
      <c r="AL222">
        <v>0.55000000000000004</v>
      </c>
      <c r="AM222">
        <v>100</v>
      </c>
      <c r="AN222">
        <v>-0.72</v>
      </c>
      <c r="AO222">
        <v>0.06</v>
      </c>
      <c r="AP222">
        <v>0.44</v>
      </c>
    </row>
    <row r="223" spans="1:42" x14ac:dyDescent="0.25">
      <c r="A223" t="s">
        <v>569</v>
      </c>
      <c r="B223" t="s">
        <v>569</v>
      </c>
      <c r="F223" t="s">
        <v>287</v>
      </c>
      <c r="G223">
        <v>-121.8617</v>
      </c>
      <c r="H223">
        <v>37.228700000000003</v>
      </c>
      <c r="I223" t="s">
        <v>791</v>
      </c>
      <c r="J223" t="s">
        <v>703</v>
      </c>
      <c r="K223" t="s">
        <v>703</v>
      </c>
      <c r="L223" t="s">
        <v>668</v>
      </c>
      <c r="M223">
        <v>6.9740000000000002</v>
      </c>
      <c r="N223">
        <v>88.61</v>
      </c>
      <c r="O223">
        <v>0.14485767499999999</v>
      </c>
      <c r="P223">
        <v>7.2385248999999999E-2</v>
      </c>
      <c r="Q223">
        <v>0.37474587999999998</v>
      </c>
      <c r="R223">
        <v>0.72382586100000001</v>
      </c>
      <c r="S223">
        <v>0.26722627100000002</v>
      </c>
      <c r="T223">
        <v>0.62392418199999999</v>
      </c>
      <c r="U223">
        <v>2</v>
      </c>
      <c r="V223">
        <v>78</v>
      </c>
      <c r="W223">
        <v>121</v>
      </c>
      <c r="X223">
        <v>7.8197414240000001</v>
      </c>
      <c r="Y223">
        <v>7.2562127859999999</v>
      </c>
      <c r="Z223">
        <v>2.611069745</v>
      </c>
      <c r="AA223">
        <v>70</v>
      </c>
      <c r="AB223">
        <v>1082</v>
      </c>
      <c r="AC223">
        <v>2195</v>
      </c>
      <c r="AD223">
        <v>55575</v>
      </c>
      <c r="AE223">
        <v>752</v>
      </c>
      <c r="AF223">
        <v>0.14000000000000001</v>
      </c>
      <c r="AG223">
        <v>1.52</v>
      </c>
      <c r="AH223">
        <v>5.49</v>
      </c>
      <c r="AI223">
        <v>0.14000000000000001</v>
      </c>
      <c r="AJ223">
        <v>6.09</v>
      </c>
      <c r="AK223">
        <v>2.76</v>
      </c>
      <c r="AL223">
        <v>0.27</v>
      </c>
      <c r="AM223">
        <v>100</v>
      </c>
      <c r="AN223">
        <v>-0.25</v>
      </c>
      <c r="AO223">
        <v>0.13</v>
      </c>
      <c r="AP223">
        <v>1.95</v>
      </c>
    </row>
    <row r="224" spans="1:42" x14ac:dyDescent="0.25">
      <c r="A224" t="s">
        <v>555</v>
      </c>
      <c r="B224" t="s">
        <v>555</v>
      </c>
      <c r="F224" t="s">
        <v>287</v>
      </c>
      <c r="G224">
        <v>-121.98699999999999</v>
      </c>
      <c r="H224">
        <v>37.389000000000003</v>
      </c>
      <c r="I224" t="s">
        <v>790</v>
      </c>
      <c r="J224" t="s">
        <v>690</v>
      </c>
      <c r="K224" t="s">
        <v>690</v>
      </c>
      <c r="L224" t="s">
        <v>668</v>
      </c>
      <c r="M224">
        <v>0.86399999999999999</v>
      </c>
      <c r="N224">
        <v>48.5</v>
      </c>
      <c r="O224">
        <v>0.83691289099999999</v>
      </c>
      <c r="P224">
        <v>0.48868247500000001</v>
      </c>
      <c r="Q224">
        <v>0.74176660000000005</v>
      </c>
      <c r="R224">
        <v>0.85208951799999999</v>
      </c>
      <c r="S224">
        <v>0.70919611500000002</v>
      </c>
      <c r="T224">
        <v>0.95965323800000002</v>
      </c>
      <c r="U224">
        <v>3</v>
      </c>
      <c r="V224">
        <v>25</v>
      </c>
      <c r="W224">
        <v>111</v>
      </c>
      <c r="X224">
        <v>8.3066438869999999</v>
      </c>
      <c r="Y224">
        <v>11.626614480000001</v>
      </c>
      <c r="Z224">
        <v>10.44618928</v>
      </c>
      <c r="AA224">
        <v>7</v>
      </c>
      <c r="AB224">
        <v>613</v>
      </c>
      <c r="AC224">
        <v>2147</v>
      </c>
      <c r="AD224">
        <v>37141</v>
      </c>
      <c r="AE224">
        <v>473</v>
      </c>
      <c r="AF224">
        <v>0.12</v>
      </c>
      <c r="AG224">
        <v>1.46</v>
      </c>
      <c r="AH224">
        <v>1.1100000000000001</v>
      </c>
      <c r="AI224">
        <v>0.12</v>
      </c>
      <c r="AJ224">
        <v>1.97</v>
      </c>
      <c r="AK224">
        <v>1.1299999999999999</v>
      </c>
      <c r="AL224">
        <v>0.1</v>
      </c>
      <c r="AM224">
        <v>0</v>
      </c>
      <c r="AN224">
        <v>1.44</v>
      </c>
      <c r="AO224">
        <v>0.66</v>
      </c>
      <c r="AP224">
        <v>1.69</v>
      </c>
    </row>
    <row r="225" spans="1:42" x14ac:dyDescent="0.25">
      <c r="A225" t="s">
        <v>579</v>
      </c>
      <c r="B225" t="s">
        <v>579</v>
      </c>
      <c r="D225" t="s">
        <v>287</v>
      </c>
      <c r="F225" t="s">
        <v>287</v>
      </c>
      <c r="G225">
        <v>-122.0363</v>
      </c>
      <c r="H225">
        <v>37.2575</v>
      </c>
      <c r="I225" t="s">
        <v>688</v>
      </c>
      <c r="J225" t="s">
        <v>687</v>
      </c>
      <c r="K225" t="s">
        <v>687</v>
      </c>
      <c r="L225" t="s">
        <v>668</v>
      </c>
      <c r="M225">
        <v>145.72</v>
      </c>
      <c r="N225">
        <v>24.08</v>
      </c>
      <c r="O225">
        <v>8.6535562999999996E-2</v>
      </c>
      <c r="P225">
        <v>3.1760862000000001E-2</v>
      </c>
      <c r="Q225">
        <v>0.251123437</v>
      </c>
      <c r="R225">
        <v>0.83703362000000003</v>
      </c>
      <c r="S225">
        <v>3.4314306000000003E-2</v>
      </c>
      <c r="T225">
        <v>0.110946883</v>
      </c>
      <c r="U225">
        <v>4</v>
      </c>
      <c r="V225">
        <v>20</v>
      </c>
      <c r="W225">
        <v>22</v>
      </c>
      <c r="X225">
        <v>9.5328000950000007</v>
      </c>
      <c r="Y225">
        <v>2.21252008</v>
      </c>
      <c r="Z225">
        <v>1.8113407669999999</v>
      </c>
      <c r="AA225">
        <v>146</v>
      </c>
      <c r="AB225">
        <v>841</v>
      </c>
      <c r="AC225">
        <v>2154</v>
      </c>
      <c r="AD225">
        <v>71393</v>
      </c>
      <c r="AE225">
        <v>899</v>
      </c>
      <c r="AF225">
        <v>0.21</v>
      </c>
      <c r="AG225">
        <v>1.47</v>
      </c>
      <c r="AH225">
        <v>0</v>
      </c>
      <c r="AI225">
        <v>0.14000000000000001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 t="s">
        <v>545</v>
      </c>
      <c r="B226" t="s">
        <v>545</v>
      </c>
      <c r="F226" t="s">
        <v>287</v>
      </c>
      <c r="G226">
        <v>-121.8326</v>
      </c>
      <c r="H226">
        <v>37.393599999999999</v>
      </c>
      <c r="I226" t="s">
        <v>782</v>
      </c>
      <c r="J226" t="s">
        <v>670</v>
      </c>
      <c r="K226" t="s">
        <v>670</v>
      </c>
      <c r="L226" t="s">
        <v>668</v>
      </c>
      <c r="M226">
        <v>7.7320000000000002</v>
      </c>
      <c r="N226">
        <v>57.28</v>
      </c>
      <c r="O226">
        <v>6.2788414000000001E-2</v>
      </c>
      <c r="P226">
        <v>2.6147864E-2</v>
      </c>
      <c r="Q226">
        <v>0.212985861</v>
      </c>
      <c r="R226">
        <v>0.57859178700000002</v>
      </c>
      <c r="S226">
        <v>8.2108322999999997E-2</v>
      </c>
      <c r="T226">
        <v>0.29635717499999997</v>
      </c>
      <c r="U226">
        <v>3</v>
      </c>
      <c r="V226">
        <v>9</v>
      </c>
      <c r="W226">
        <v>12</v>
      </c>
      <c r="X226">
        <v>5.7521733360000002</v>
      </c>
      <c r="Y226">
        <v>2.2359301729999999</v>
      </c>
      <c r="Z226">
        <v>0.75442774400000001</v>
      </c>
      <c r="AA226">
        <v>78</v>
      </c>
      <c r="AB226">
        <v>930</v>
      </c>
      <c r="AC226">
        <v>2175</v>
      </c>
      <c r="AD226">
        <v>39752</v>
      </c>
      <c r="AE226">
        <v>698</v>
      </c>
      <c r="AF226">
        <v>0.09</v>
      </c>
      <c r="AG226">
        <v>1.53</v>
      </c>
      <c r="AH226">
        <v>3.95</v>
      </c>
      <c r="AI226">
        <v>0.09</v>
      </c>
      <c r="AJ226">
        <v>7.74</v>
      </c>
      <c r="AK226">
        <v>3</v>
      </c>
      <c r="AL226">
        <v>0.41</v>
      </c>
      <c r="AM226">
        <v>100</v>
      </c>
      <c r="AN226">
        <v>-0.75</v>
      </c>
      <c r="AO226">
        <v>0.05</v>
      </c>
      <c r="AP226">
        <v>1.76</v>
      </c>
    </row>
    <row r="227" spans="1:42" x14ac:dyDescent="0.25">
      <c r="A227" t="s">
        <v>568</v>
      </c>
      <c r="B227" t="s">
        <v>568</v>
      </c>
      <c r="F227" t="s">
        <v>287</v>
      </c>
      <c r="G227">
        <v>-121.96510000000001</v>
      </c>
      <c r="H227">
        <v>37.251199999999997</v>
      </c>
      <c r="I227" t="s">
        <v>791</v>
      </c>
      <c r="J227" t="s">
        <v>685</v>
      </c>
      <c r="K227" t="s">
        <v>685</v>
      </c>
      <c r="L227" t="s">
        <v>668</v>
      </c>
      <c r="M227">
        <v>8.266</v>
      </c>
      <c r="N227">
        <v>114.94</v>
      </c>
      <c r="O227">
        <v>0.14410463800000001</v>
      </c>
      <c r="P227">
        <v>7.6876507999999996E-2</v>
      </c>
      <c r="Q227">
        <v>0.376921854</v>
      </c>
      <c r="R227">
        <v>0.72954546200000003</v>
      </c>
      <c r="S227">
        <v>0.33419399700000002</v>
      </c>
      <c r="T227">
        <v>0.70168770899999999</v>
      </c>
      <c r="U227">
        <v>4</v>
      </c>
      <c r="V227">
        <v>33</v>
      </c>
      <c r="W227">
        <v>78</v>
      </c>
      <c r="X227">
        <v>9.3464185460000007</v>
      </c>
      <c r="Y227">
        <v>9.3503631669999994</v>
      </c>
      <c r="Z227">
        <v>3.2004511469999999</v>
      </c>
      <c r="AA227">
        <v>82</v>
      </c>
      <c r="AB227">
        <v>1072</v>
      </c>
      <c r="AC227">
        <v>2212</v>
      </c>
      <c r="AD227">
        <v>44561</v>
      </c>
      <c r="AE227">
        <v>906</v>
      </c>
      <c r="AF227">
        <v>0.12</v>
      </c>
      <c r="AG227">
        <v>1.5</v>
      </c>
      <c r="AH227">
        <v>5.65</v>
      </c>
      <c r="AI227">
        <v>0.12</v>
      </c>
      <c r="AJ227">
        <v>7.09</v>
      </c>
      <c r="AK227">
        <v>3.37</v>
      </c>
      <c r="AL227">
        <v>0.33</v>
      </c>
      <c r="AM227">
        <v>94</v>
      </c>
      <c r="AN227">
        <v>-0.59</v>
      </c>
      <c r="AO227">
        <v>7.0000000000000007E-2</v>
      </c>
      <c r="AP227">
        <v>2.06</v>
      </c>
    </row>
    <row r="228" spans="1:42" x14ac:dyDescent="0.25">
      <c r="A228" t="s">
        <v>580</v>
      </c>
      <c r="B228" t="s">
        <v>580</v>
      </c>
      <c r="D228" t="s">
        <v>287</v>
      </c>
      <c r="F228" t="s">
        <v>287</v>
      </c>
      <c r="G228">
        <v>-122.045</v>
      </c>
      <c r="H228">
        <v>37.252600000000001</v>
      </c>
      <c r="I228" t="s">
        <v>688</v>
      </c>
      <c r="J228" t="s">
        <v>687</v>
      </c>
      <c r="K228" t="s">
        <v>687</v>
      </c>
      <c r="L228" t="s">
        <v>668</v>
      </c>
      <c r="M228">
        <v>172.28</v>
      </c>
      <c r="N228">
        <v>22.45</v>
      </c>
      <c r="O228">
        <v>4.6304288999999998E-2</v>
      </c>
      <c r="P228">
        <v>2.1621182999999999E-2</v>
      </c>
      <c r="Q228">
        <v>6.5274313E-2</v>
      </c>
      <c r="R228">
        <v>0.33159936699999998</v>
      </c>
      <c r="S228">
        <v>2.0073231E-2</v>
      </c>
      <c r="T228">
        <v>4.8109908E-2</v>
      </c>
      <c r="U228">
        <v>2</v>
      </c>
      <c r="V228">
        <v>18</v>
      </c>
      <c r="W228">
        <v>18</v>
      </c>
      <c r="X228">
        <v>4.357028981</v>
      </c>
      <c r="Y228">
        <v>1.352674395</v>
      </c>
      <c r="Z228">
        <v>1.3398388779999999</v>
      </c>
      <c r="AA228">
        <v>172</v>
      </c>
      <c r="AB228">
        <v>814</v>
      </c>
      <c r="AC228">
        <v>2154</v>
      </c>
      <c r="AD228">
        <v>71393</v>
      </c>
      <c r="AE228">
        <v>891</v>
      </c>
      <c r="AF228">
        <v>0.21</v>
      </c>
      <c r="AG228">
        <v>1.46</v>
      </c>
      <c r="AH228">
        <v>0</v>
      </c>
      <c r="AI228">
        <v>0.15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 t="s">
        <v>571</v>
      </c>
      <c r="B229" t="s">
        <v>571</v>
      </c>
      <c r="D229" t="s">
        <v>287</v>
      </c>
      <c r="F229" t="s">
        <v>287</v>
      </c>
      <c r="G229">
        <v>-122.19710000000001</v>
      </c>
      <c r="H229">
        <v>37.352400000000003</v>
      </c>
      <c r="I229" t="s">
        <v>777</v>
      </c>
      <c r="J229" t="s">
        <v>719</v>
      </c>
      <c r="K229" t="s">
        <v>719</v>
      </c>
      <c r="L229" t="s">
        <v>668</v>
      </c>
      <c r="M229">
        <v>217.85</v>
      </c>
      <c r="N229">
        <v>4.6100000000000003</v>
      </c>
      <c r="O229">
        <v>0.13083102499999999</v>
      </c>
      <c r="P229">
        <v>4.5385179999999997E-2</v>
      </c>
      <c r="Q229">
        <v>0.123602514</v>
      </c>
      <c r="R229">
        <v>0.35457379300000003</v>
      </c>
      <c r="S229">
        <v>4.5342358999999999E-2</v>
      </c>
      <c r="T229">
        <v>0.13083102299999999</v>
      </c>
      <c r="U229">
        <v>0</v>
      </c>
      <c r="V229">
        <v>0</v>
      </c>
      <c r="W229">
        <v>0</v>
      </c>
      <c r="X229">
        <v>3.9962060419999998</v>
      </c>
      <c r="Y229">
        <v>1.644400316</v>
      </c>
      <c r="Z229">
        <v>1.644399892</v>
      </c>
      <c r="AA229">
        <v>218</v>
      </c>
      <c r="AB229">
        <v>509</v>
      </c>
      <c r="AC229">
        <v>2044</v>
      </c>
      <c r="AD229">
        <v>93631</v>
      </c>
      <c r="AE229">
        <v>1095</v>
      </c>
      <c r="AF229">
        <v>0.2</v>
      </c>
      <c r="AG229">
        <v>1.46</v>
      </c>
      <c r="AH229">
        <v>0</v>
      </c>
      <c r="AI229">
        <v>0.16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 t="s">
        <v>590</v>
      </c>
      <c r="B230" t="s">
        <v>590</v>
      </c>
      <c r="D230" t="s">
        <v>287</v>
      </c>
      <c r="F230" t="s">
        <v>287</v>
      </c>
      <c r="G230">
        <v>-121.9965</v>
      </c>
      <c r="H230">
        <v>37.302999999999997</v>
      </c>
      <c r="I230" t="s">
        <v>688</v>
      </c>
      <c r="J230" t="s">
        <v>687</v>
      </c>
      <c r="K230" t="s">
        <v>687</v>
      </c>
      <c r="L230" t="s">
        <v>668</v>
      </c>
      <c r="M230">
        <v>67.209999999999994</v>
      </c>
      <c r="N230">
        <v>34.380000000000003</v>
      </c>
      <c r="O230">
        <v>0.32153112099999998</v>
      </c>
      <c r="P230">
        <v>0.15566091800000001</v>
      </c>
      <c r="Q230">
        <v>0.52363934999999995</v>
      </c>
      <c r="R230">
        <v>1.0000000520000001</v>
      </c>
      <c r="S230">
        <v>0.49795012399999999</v>
      </c>
      <c r="T230">
        <v>0.97932017500000001</v>
      </c>
      <c r="U230">
        <v>0</v>
      </c>
      <c r="V230">
        <v>13</v>
      </c>
      <c r="W230">
        <v>38</v>
      </c>
      <c r="X230">
        <v>12.21887562</v>
      </c>
      <c r="Y230">
        <v>12.84809705</v>
      </c>
      <c r="Z230">
        <v>4.6391703399999997</v>
      </c>
      <c r="AA230">
        <v>67</v>
      </c>
      <c r="AB230">
        <v>917</v>
      </c>
      <c r="AC230">
        <v>2210</v>
      </c>
      <c r="AD230">
        <v>42882</v>
      </c>
      <c r="AE230">
        <v>762</v>
      </c>
      <c r="AF230">
        <v>0.24</v>
      </c>
      <c r="AG230">
        <v>1.46</v>
      </c>
      <c r="AH230">
        <v>0</v>
      </c>
      <c r="AI230">
        <v>0.14000000000000001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 t="s">
        <v>576</v>
      </c>
      <c r="B231" t="s">
        <v>576</v>
      </c>
      <c r="D231" t="s">
        <v>287</v>
      </c>
      <c r="F231" t="s">
        <v>287</v>
      </c>
      <c r="G231">
        <v>-122.09229999999999</v>
      </c>
      <c r="H231">
        <v>37.339799999999997</v>
      </c>
      <c r="I231" t="s">
        <v>784</v>
      </c>
      <c r="J231" t="s">
        <v>714</v>
      </c>
      <c r="K231" t="s">
        <v>714</v>
      </c>
      <c r="L231" t="s">
        <v>668</v>
      </c>
      <c r="M231">
        <v>93.79</v>
      </c>
      <c r="N231">
        <v>10.82</v>
      </c>
      <c r="O231">
        <v>0.11837911700000001</v>
      </c>
      <c r="P231">
        <v>0.111829517</v>
      </c>
      <c r="Q231">
        <v>0.29339667899999999</v>
      </c>
      <c r="R231">
        <v>0.44457749800000002</v>
      </c>
      <c r="S231">
        <v>0.118350989</v>
      </c>
      <c r="T231">
        <v>0.12596047899999999</v>
      </c>
      <c r="U231">
        <v>2</v>
      </c>
      <c r="V231">
        <v>6</v>
      </c>
      <c r="W231">
        <v>6</v>
      </c>
      <c r="X231">
        <v>9.3760668060000008</v>
      </c>
      <c r="Y231">
        <v>1.186903601</v>
      </c>
      <c r="Z231">
        <v>1.333658394</v>
      </c>
      <c r="AA231">
        <v>94</v>
      </c>
      <c r="AB231">
        <v>765</v>
      </c>
      <c r="AC231">
        <v>2195</v>
      </c>
      <c r="AD231">
        <v>51821</v>
      </c>
      <c r="AE231">
        <v>694</v>
      </c>
      <c r="AF231">
        <v>0.22</v>
      </c>
      <c r="AG231">
        <v>1.47</v>
      </c>
      <c r="AH231">
        <v>0</v>
      </c>
      <c r="AI231">
        <v>0.17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 t="s">
        <v>584</v>
      </c>
      <c r="B232" t="s">
        <v>584</v>
      </c>
      <c r="D232" t="s">
        <v>287</v>
      </c>
      <c r="F232" t="s">
        <v>287</v>
      </c>
      <c r="G232">
        <v>-122.09869999999999</v>
      </c>
      <c r="H232">
        <v>37.365000000000002</v>
      </c>
      <c r="I232" t="s">
        <v>784</v>
      </c>
      <c r="J232" t="s">
        <v>714</v>
      </c>
      <c r="K232" t="s">
        <v>715</v>
      </c>
      <c r="L232" t="s">
        <v>668</v>
      </c>
      <c r="M232">
        <v>54.21</v>
      </c>
      <c r="N232">
        <v>8.4600000000000009</v>
      </c>
      <c r="O232">
        <v>0.82754994400000004</v>
      </c>
      <c r="P232">
        <v>0.25981517300000001</v>
      </c>
      <c r="Q232">
        <v>0.51147679800000001</v>
      </c>
      <c r="R232">
        <v>0.97922791600000003</v>
      </c>
      <c r="S232">
        <v>0.25977946299999999</v>
      </c>
      <c r="T232">
        <v>0.82754994199999998</v>
      </c>
      <c r="U232">
        <v>6</v>
      </c>
      <c r="V232">
        <v>25</v>
      </c>
      <c r="W232">
        <v>25</v>
      </c>
      <c r="X232">
        <v>12.02660055</v>
      </c>
      <c r="Y232">
        <v>8.7667164339999992</v>
      </c>
      <c r="Z232">
        <v>8.7667168449999995</v>
      </c>
      <c r="AA232">
        <v>54</v>
      </c>
      <c r="AB232">
        <v>291</v>
      </c>
      <c r="AC232">
        <v>2161</v>
      </c>
      <c r="AD232">
        <v>42787</v>
      </c>
      <c r="AE232">
        <v>572</v>
      </c>
      <c r="AF232">
        <v>0.26</v>
      </c>
      <c r="AG232">
        <v>1.48</v>
      </c>
      <c r="AH232">
        <v>0</v>
      </c>
      <c r="AI232">
        <v>0.16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 t="s">
        <v>583</v>
      </c>
      <c r="B233" t="s">
        <v>583</v>
      </c>
      <c r="D233" t="s">
        <v>287</v>
      </c>
      <c r="F233" t="s">
        <v>287</v>
      </c>
      <c r="G233">
        <v>-121.7779</v>
      </c>
      <c r="H233">
        <v>37.286200000000001</v>
      </c>
      <c r="I233" t="s">
        <v>782</v>
      </c>
      <c r="J233" t="s">
        <v>773</v>
      </c>
      <c r="K233" t="s">
        <v>695</v>
      </c>
      <c r="L233" t="s">
        <v>668</v>
      </c>
      <c r="M233">
        <v>106.32</v>
      </c>
      <c r="N233">
        <v>9.7899999999999991</v>
      </c>
      <c r="O233">
        <v>0.18141489</v>
      </c>
      <c r="P233">
        <v>9.3923487E-2</v>
      </c>
      <c r="Q233">
        <v>0.15826826199999999</v>
      </c>
      <c r="R233">
        <v>0.39926820600000001</v>
      </c>
      <c r="S233">
        <v>0.123236083</v>
      </c>
      <c r="T233">
        <v>0.24472250000000001</v>
      </c>
      <c r="U233">
        <v>12</v>
      </c>
      <c r="V233">
        <v>27</v>
      </c>
      <c r="W233">
        <v>27</v>
      </c>
      <c r="X233">
        <v>9.6286575709999997</v>
      </c>
      <c r="Y233">
        <v>4.6003339399999996</v>
      </c>
      <c r="Z233">
        <v>3.4102672479999998</v>
      </c>
      <c r="AA233">
        <v>106</v>
      </c>
      <c r="AB233">
        <v>327</v>
      </c>
      <c r="AC233">
        <v>2243</v>
      </c>
      <c r="AD233">
        <v>45641</v>
      </c>
      <c r="AE233">
        <v>514</v>
      </c>
      <c r="AF233">
        <v>0.22</v>
      </c>
      <c r="AG233">
        <v>1.44</v>
      </c>
      <c r="AH233">
        <v>0</v>
      </c>
      <c r="AI233">
        <v>0.1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 t="s">
        <v>581</v>
      </c>
      <c r="B234" t="s">
        <v>581</v>
      </c>
      <c r="D234" t="s">
        <v>287</v>
      </c>
      <c r="F234" t="s">
        <v>287</v>
      </c>
      <c r="G234">
        <v>-121.9922</v>
      </c>
      <c r="H234">
        <v>37.259500000000003</v>
      </c>
      <c r="I234" t="s">
        <v>688</v>
      </c>
      <c r="J234" t="s">
        <v>688</v>
      </c>
      <c r="K234" t="s">
        <v>787</v>
      </c>
      <c r="L234" t="s">
        <v>668</v>
      </c>
      <c r="M234">
        <v>97.12</v>
      </c>
      <c r="N234">
        <v>9.2100000000000009</v>
      </c>
      <c r="O234">
        <v>0.51192729699999995</v>
      </c>
      <c r="P234">
        <v>0.10591405499999999</v>
      </c>
      <c r="Q234">
        <v>0.34211564500000002</v>
      </c>
      <c r="R234">
        <v>0.981088238</v>
      </c>
      <c r="S234">
        <v>0.12135074799999999</v>
      </c>
      <c r="T234">
        <v>0.58989149500000004</v>
      </c>
      <c r="U234">
        <v>5</v>
      </c>
      <c r="V234">
        <v>21</v>
      </c>
      <c r="W234">
        <v>21</v>
      </c>
      <c r="X234">
        <v>9.3889518320000001</v>
      </c>
      <c r="Y234">
        <v>5.7306754069999997</v>
      </c>
      <c r="Z234">
        <v>5.1041132579999999</v>
      </c>
      <c r="AA234">
        <v>97</v>
      </c>
      <c r="AB234">
        <v>694</v>
      </c>
      <c r="AC234">
        <v>2201</v>
      </c>
      <c r="AD234">
        <v>49478</v>
      </c>
      <c r="AE234">
        <v>599</v>
      </c>
      <c r="AF234">
        <v>0.24</v>
      </c>
      <c r="AG234">
        <v>1.48</v>
      </c>
      <c r="AH234">
        <v>0</v>
      </c>
      <c r="AI234">
        <v>0.15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 t="s">
        <v>586</v>
      </c>
      <c r="B235" t="s">
        <v>586</v>
      </c>
      <c r="D235" t="s">
        <v>287</v>
      </c>
      <c r="F235" t="s">
        <v>287</v>
      </c>
      <c r="G235">
        <v>-121.8582</v>
      </c>
      <c r="H235">
        <v>37.357700000000001</v>
      </c>
      <c r="I235" t="s">
        <v>782</v>
      </c>
      <c r="J235" t="s">
        <v>773</v>
      </c>
      <c r="K235" t="s">
        <v>710</v>
      </c>
      <c r="L235" t="s">
        <v>668</v>
      </c>
      <c r="M235">
        <v>25.45</v>
      </c>
      <c r="N235">
        <v>96.65</v>
      </c>
      <c r="O235">
        <v>0.49210473199999999</v>
      </c>
      <c r="P235">
        <v>0.25327223199999999</v>
      </c>
      <c r="Q235">
        <v>0.72093718100000004</v>
      </c>
      <c r="R235">
        <v>0.97136407199999997</v>
      </c>
      <c r="S235">
        <v>0.53441387900000004</v>
      </c>
      <c r="T235">
        <v>0.96092725499999998</v>
      </c>
      <c r="U235">
        <v>5</v>
      </c>
      <c r="V235">
        <v>33</v>
      </c>
      <c r="W235">
        <v>130</v>
      </c>
      <c r="X235">
        <v>13.60952176</v>
      </c>
      <c r="Y235">
        <v>13.14837934</v>
      </c>
      <c r="Z235">
        <v>7.1075468400000004</v>
      </c>
      <c r="AA235">
        <v>25</v>
      </c>
      <c r="AB235">
        <v>737</v>
      </c>
      <c r="AC235">
        <v>2167</v>
      </c>
      <c r="AD235">
        <v>38256</v>
      </c>
      <c r="AE235">
        <v>520</v>
      </c>
      <c r="AF235">
        <v>0.31</v>
      </c>
      <c r="AG235">
        <v>1.49</v>
      </c>
      <c r="AH235">
        <v>0</v>
      </c>
      <c r="AI235">
        <v>0.12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 t="s">
        <v>582</v>
      </c>
      <c r="B236" t="s">
        <v>582</v>
      </c>
      <c r="D236" t="s">
        <v>287</v>
      </c>
      <c r="F236" t="s">
        <v>287</v>
      </c>
      <c r="G236">
        <v>-121.75539999999999</v>
      </c>
      <c r="H236">
        <v>37.280700000000003</v>
      </c>
      <c r="I236" t="s">
        <v>782</v>
      </c>
      <c r="J236" t="s">
        <v>773</v>
      </c>
      <c r="K236" t="s">
        <v>709</v>
      </c>
      <c r="L236" t="s">
        <v>668</v>
      </c>
      <c r="M236">
        <v>156.62</v>
      </c>
      <c r="N236">
        <v>11.37</v>
      </c>
      <c r="O236">
        <v>0.12612422400000001</v>
      </c>
      <c r="P236">
        <v>6.1916528999999998E-2</v>
      </c>
      <c r="Q236">
        <v>0.32669620399999999</v>
      </c>
      <c r="R236">
        <v>0.77836360900000001</v>
      </c>
      <c r="S236">
        <v>6.4835117999999997E-2</v>
      </c>
      <c r="T236">
        <v>0.133214158</v>
      </c>
      <c r="U236">
        <v>5</v>
      </c>
      <c r="V236">
        <v>15</v>
      </c>
      <c r="W236">
        <v>16</v>
      </c>
      <c r="X236">
        <v>9.2728789969999994</v>
      </c>
      <c r="Y236">
        <v>2.410367275</v>
      </c>
      <c r="Z236">
        <v>2.3747697940000001</v>
      </c>
      <c r="AA236">
        <v>157</v>
      </c>
      <c r="AB236">
        <v>605</v>
      </c>
      <c r="AC236">
        <v>2222</v>
      </c>
      <c r="AD236">
        <v>51362</v>
      </c>
      <c r="AE236">
        <v>564</v>
      </c>
      <c r="AF236">
        <v>0.26</v>
      </c>
      <c r="AG236">
        <v>1.48</v>
      </c>
      <c r="AH236">
        <v>0</v>
      </c>
      <c r="AI236">
        <v>0.11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 t="s">
        <v>585</v>
      </c>
      <c r="B237" t="s">
        <v>585</v>
      </c>
      <c r="D237" t="s">
        <v>287</v>
      </c>
      <c r="F237" t="s">
        <v>287</v>
      </c>
      <c r="G237">
        <v>-121.9684</v>
      </c>
      <c r="H237">
        <v>37.381900000000002</v>
      </c>
      <c r="I237" t="s">
        <v>688</v>
      </c>
      <c r="J237" t="s">
        <v>688</v>
      </c>
      <c r="K237" t="s">
        <v>787</v>
      </c>
      <c r="L237" t="s">
        <v>668</v>
      </c>
      <c r="M237">
        <v>8.09</v>
      </c>
      <c r="N237">
        <v>107</v>
      </c>
      <c r="O237">
        <v>0.70621147399999995</v>
      </c>
      <c r="P237">
        <v>0.37362319399999999</v>
      </c>
      <c r="Q237">
        <v>0.83201138699999999</v>
      </c>
      <c r="R237">
        <v>0.94846711699999997</v>
      </c>
      <c r="S237">
        <v>0.64288226699999995</v>
      </c>
      <c r="T237">
        <v>0.98326434399999996</v>
      </c>
      <c r="U237">
        <v>5</v>
      </c>
      <c r="V237">
        <v>18</v>
      </c>
      <c r="W237">
        <v>188</v>
      </c>
      <c r="X237">
        <v>12.10073126</v>
      </c>
      <c r="Y237">
        <v>12.606056690000001</v>
      </c>
      <c r="Z237">
        <v>9.0891687860000001</v>
      </c>
      <c r="AA237">
        <v>8</v>
      </c>
      <c r="AB237">
        <v>978</v>
      </c>
      <c r="AC237">
        <v>2155</v>
      </c>
      <c r="AD237">
        <v>37183</v>
      </c>
      <c r="AE237">
        <v>536</v>
      </c>
      <c r="AF237">
        <v>0.28999999999999998</v>
      </c>
      <c r="AG237">
        <v>1.46</v>
      </c>
      <c r="AH237">
        <v>0</v>
      </c>
      <c r="AI237">
        <v>0.13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 t="s">
        <v>575</v>
      </c>
      <c r="B238" t="s">
        <v>575</v>
      </c>
      <c r="D238" t="s">
        <v>287</v>
      </c>
      <c r="F238" t="s">
        <v>287</v>
      </c>
      <c r="G238">
        <v>-122.1944</v>
      </c>
      <c r="H238">
        <v>37.380699999999997</v>
      </c>
      <c r="I238" t="s">
        <v>777</v>
      </c>
      <c r="J238" t="s">
        <v>719</v>
      </c>
      <c r="K238" t="s">
        <v>781</v>
      </c>
      <c r="L238" t="s">
        <v>668</v>
      </c>
      <c r="M238">
        <v>120.32</v>
      </c>
      <c r="N238">
        <v>13.81</v>
      </c>
      <c r="O238">
        <v>0.20468080499999999</v>
      </c>
      <c r="P238">
        <v>6.4284003000000006E-2</v>
      </c>
      <c r="Q238">
        <v>0.12540874199999999</v>
      </c>
      <c r="R238">
        <v>0.70308756100000003</v>
      </c>
      <c r="S238">
        <v>7.1589555999999999E-2</v>
      </c>
      <c r="T238">
        <v>0.23204079899999999</v>
      </c>
      <c r="U238">
        <v>1</v>
      </c>
      <c r="V238">
        <v>6</v>
      </c>
      <c r="W238">
        <v>6</v>
      </c>
      <c r="X238">
        <v>4.6421556930000003</v>
      </c>
      <c r="Y238">
        <v>2.9783227550000002</v>
      </c>
      <c r="Z238">
        <v>2.716983387</v>
      </c>
      <c r="AA238">
        <v>120</v>
      </c>
      <c r="AB238">
        <v>606</v>
      </c>
      <c r="AC238">
        <v>2216</v>
      </c>
      <c r="AD238">
        <v>68947</v>
      </c>
      <c r="AE238">
        <v>857</v>
      </c>
      <c r="AF238">
        <v>0.24</v>
      </c>
      <c r="AG238">
        <v>1.46</v>
      </c>
      <c r="AH238">
        <v>0</v>
      </c>
      <c r="AI238">
        <v>0.19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 t="s">
        <v>589</v>
      </c>
      <c r="B239" t="s">
        <v>589</v>
      </c>
      <c r="D239" t="s">
        <v>287</v>
      </c>
      <c r="F239" t="s">
        <v>287</v>
      </c>
      <c r="G239">
        <v>-122.0163</v>
      </c>
      <c r="H239">
        <v>37.314799999999998</v>
      </c>
      <c r="I239" t="s">
        <v>790</v>
      </c>
      <c r="J239" t="s">
        <v>690</v>
      </c>
      <c r="K239" t="s">
        <v>690</v>
      </c>
      <c r="L239" t="s">
        <v>668</v>
      </c>
      <c r="M239">
        <v>65.39</v>
      </c>
      <c r="N239">
        <v>19.100000000000001</v>
      </c>
      <c r="O239">
        <v>0.65591576500000004</v>
      </c>
      <c r="P239">
        <v>0.27091448800000001</v>
      </c>
      <c r="Q239">
        <v>0.47483428300000002</v>
      </c>
      <c r="R239">
        <v>0.96726780999999995</v>
      </c>
      <c r="S239">
        <v>0.38730055499999999</v>
      </c>
      <c r="T239">
        <v>0.83442989999999995</v>
      </c>
      <c r="U239">
        <v>1</v>
      </c>
      <c r="V239">
        <v>41</v>
      </c>
      <c r="W239">
        <v>48</v>
      </c>
      <c r="X239">
        <v>13.763822810000001</v>
      </c>
      <c r="Y239">
        <v>11.010212429999999</v>
      </c>
      <c r="Z239">
        <v>8.4456177159999992</v>
      </c>
      <c r="AA239">
        <v>65</v>
      </c>
      <c r="AB239">
        <v>556</v>
      </c>
      <c r="AC239">
        <v>2185</v>
      </c>
      <c r="AD239">
        <v>39171</v>
      </c>
      <c r="AE239">
        <v>559</v>
      </c>
      <c r="AF239">
        <v>0.3</v>
      </c>
      <c r="AG239">
        <v>1.47</v>
      </c>
      <c r="AH239">
        <v>0</v>
      </c>
      <c r="AI239">
        <v>0.12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 t="s">
        <v>587</v>
      </c>
      <c r="B240" t="s">
        <v>587</v>
      </c>
      <c r="D240" t="s">
        <v>287</v>
      </c>
      <c r="F240" t="s">
        <v>287</v>
      </c>
      <c r="G240">
        <v>-121.91419999999999</v>
      </c>
      <c r="H240">
        <v>37.436199999999999</v>
      </c>
      <c r="I240" t="s">
        <v>775</v>
      </c>
      <c r="J240" t="s">
        <v>691</v>
      </c>
      <c r="K240" t="s">
        <v>691</v>
      </c>
      <c r="L240" t="s">
        <v>668</v>
      </c>
      <c r="M240">
        <v>3.68</v>
      </c>
      <c r="N240">
        <v>12.46</v>
      </c>
      <c r="O240">
        <v>0.96211822000000002</v>
      </c>
      <c r="P240">
        <v>0.68510779499999996</v>
      </c>
      <c r="Q240">
        <v>0.55524063999999995</v>
      </c>
      <c r="R240">
        <v>0.94919936000000005</v>
      </c>
      <c r="S240">
        <v>0.72922697400000003</v>
      </c>
      <c r="T240">
        <v>0.96396351899999999</v>
      </c>
      <c r="U240">
        <v>3</v>
      </c>
      <c r="V240">
        <v>24</v>
      </c>
      <c r="W240">
        <v>27</v>
      </c>
      <c r="X240">
        <v>14.054658010000001</v>
      </c>
      <c r="Y240">
        <v>11.865150720000001</v>
      </c>
      <c r="Z240">
        <v>12.48504155</v>
      </c>
      <c r="AA240">
        <v>4</v>
      </c>
      <c r="AB240">
        <v>46</v>
      </c>
      <c r="AC240">
        <v>2141</v>
      </c>
      <c r="AD240">
        <v>37050</v>
      </c>
      <c r="AE240">
        <v>377</v>
      </c>
      <c r="AF240">
        <v>0.32</v>
      </c>
      <c r="AG240">
        <v>1.45</v>
      </c>
      <c r="AH240">
        <v>0</v>
      </c>
      <c r="AI240">
        <v>0.13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 t="s">
        <v>577</v>
      </c>
      <c r="B241" t="s">
        <v>577</v>
      </c>
      <c r="D241" t="s">
        <v>287</v>
      </c>
      <c r="F241" t="s">
        <v>287</v>
      </c>
      <c r="G241">
        <v>-121.89109999999999</v>
      </c>
      <c r="H241">
        <v>37.235199999999999</v>
      </c>
      <c r="I241" t="s">
        <v>791</v>
      </c>
      <c r="J241" t="s">
        <v>698</v>
      </c>
      <c r="K241" t="s">
        <v>698</v>
      </c>
      <c r="L241" t="s">
        <v>668</v>
      </c>
      <c r="M241">
        <v>71.650000000000006</v>
      </c>
      <c r="N241">
        <v>36.54</v>
      </c>
      <c r="O241">
        <v>7.7370467999999998E-2</v>
      </c>
      <c r="P241">
        <v>3.9976457999999999E-2</v>
      </c>
      <c r="Q241">
        <v>0.417211679</v>
      </c>
      <c r="R241">
        <v>0.78783906699999995</v>
      </c>
      <c r="S241">
        <v>7.6185593999999995E-2</v>
      </c>
      <c r="T241">
        <v>0.170724915</v>
      </c>
      <c r="U241">
        <v>0</v>
      </c>
      <c r="V241">
        <v>9</v>
      </c>
      <c r="W241">
        <v>13</v>
      </c>
      <c r="X241">
        <v>10.35169902</v>
      </c>
      <c r="Y241">
        <v>3.7651280169999999</v>
      </c>
      <c r="Z241">
        <v>2.2767241870000001</v>
      </c>
      <c r="AA241">
        <v>72</v>
      </c>
      <c r="AB241">
        <v>989</v>
      </c>
      <c r="AC241">
        <v>2213</v>
      </c>
      <c r="AD241">
        <v>44146</v>
      </c>
      <c r="AE241">
        <v>840</v>
      </c>
      <c r="AF241">
        <v>0.28999999999999998</v>
      </c>
      <c r="AG241">
        <v>1.53</v>
      </c>
      <c r="AH241">
        <v>0</v>
      </c>
      <c r="AI241">
        <v>0.13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 t="s">
        <v>572</v>
      </c>
      <c r="B242" t="s">
        <v>572</v>
      </c>
      <c r="D242" t="s">
        <v>287</v>
      </c>
      <c r="F242" t="s">
        <v>287</v>
      </c>
      <c r="G242">
        <v>-121.7491</v>
      </c>
      <c r="H242">
        <v>37.400599999999997</v>
      </c>
      <c r="I242" t="s">
        <v>782</v>
      </c>
      <c r="J242" t="s">
        <v>670</v>
      </c>
      <c r="K242" t="s">
        <v>670</v>
      </c>
      <c r="L242" t="s">
        <v>668</v>
      </c>
      <c r="M242">
        <v>519.12</v>
      </c>
      <c r="N242">
        <v>4.4400000000000004</v>
      </c>
      <c r="O242">
        <v>0</v>
      </c>
      <c r="P242">
        <v>9.9953119999999993E-3</v>
      </c>
      <c r="Q242">
        <v>0.01</v>
      </c>
      <c r="R242">
        <v>0</v>
      </c>
      <c r="S242">
        <v>9.9953119999999993E-3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519</v>
      </c>
      <c r="AB242">
        <v>490</v>
      </c>
      <c r="AC242">
        <v>1989</v>
      </c>
      <c r="AD242">
        <v>61986</v>
      </c>
      <c r="AE242">
        <v>784</v>
      </c>
      <c r="AF242">
        <v>0.28999999999999998</v>
      </c>
      <c r="AG242">
        <v>1.53</v>
      </c>
      <c r="AH242">
        <v>0</v>
      </c>
      <c r="AI242">
        <v>0.05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 t="s">
        <v>588</v>
      </c>
      <c r="B243" t="s">
        <v>588</v>
      </c>
      <c r="D243" t="s">
        <v>287</v>
      </c>
      <c r="F243" t="s">
        <v>287</v>
      </c>
      <c r="G243">
        <v>-122.0292</v>
      </c>
      <c r="H243">
        <v>37.296300000000002</v>
      </c>
      <c r="I243" t="s">
        <v>790</v>
      </c>
      <c r="J243" t="s">
        <v>690</v>
      </c>
      <c r="K243" t="s">
        <v>690</v>
      </c>
      <c r="L243" t="s">
        <v>668</v>
      </c>
      <c r="M243">
        <v>88.63</v>
      </c>
      <c r="N243">
        <v>11.36</v>
      </c>
      <c r="O243">
        <v>0.43099138199999998</v>
      </c>
      <c r="P243">
        <v>0.118099854</v>
      </c>
      <c r="Q243">
        <v>0.56361028199999996</v>
      </c>
      <c r="R243">
        <v>0.91689979499999996</v>
      </c>
      <c r="S243">
        <v>0.12972387099999999</v>
      </c>
      <c r="T243">
        <v>0.477301329</v>
      </c>
      <c r="U243">
        <v>7</v>
      </c>
      <c r="V243">
        <v>27</v>
      </c>
      <c r="W243">
        <v>27</v>
      </c>
      <c r="X243">
        <v>13.73607011</v>
      </c>
      <c r="Y243">
        <v>5.4367278250000002</v>
      </c>
      <c r="Z243">
        <v>4.9749667200000003</v>
      </c>
      <c r="AA243">
        <v>89</v>
      </c>
      <c r="AB243">
        <v>533</v>
      </c>
      <c r="AC243">
        <v>2203</v>
      </c>
      <c r="AD243">
        <v>50055</v>
      </c>
      <c r="AE243">
        <v>611</v>
      </c>
      <c r="AF243">
        <v>0.27</v>
      </c>
      <c r="AG243">
        <v>1.48</v>
      </c>
      <c r="AH243">
        <v>0</v>
      </c>
      <c r="AI243">
        <v>0.12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 t="s">
        <v>103</v>
      </c>
      <c r="D244" t="s">
        <v>17</v>
      </c>
      <c r="F244" t="e">
        <v>#N/A</v>
      </c>
      <c r="G244">
        <v>-121.7684</v>
      </c>
      <c r="H244">
        <v>37.461300000000001</v>
      </c>
      <c r="I244" t="s">
        <v>800</v>
      </c>
      <c r="L244" t="s">
        <v>668</v>
      </c>
      <c r="N244">
        <v>199.03</v>
      </c>
      <c r="AA244">
        <v>248</v>
      </c>
      <c r="AB244">
        <v>1080</v>
      </c>
      <c r="AC244">
        <v>2000</v>
      </c>
      <c r="AD244">
        <v>54834</v>
      </c>
      <c r="AE244">
        <v>759</v>
      </c>
      <c r="AF244">
        <v>0.28000000000000003</v>
      </c>
      <c r="AG244">
        <v>1.53</v>
      </c>
      <c r="AH244">
        <v>3.35</v>
      </c>
      <c r="AI244">
        <v>7.0000000000000007E-2</v>
      </c>
      <c r="AJ244">
        <v>3.34</v>
      </c>
      <c r="AK244">
        <v>3.23</v>
      </c>
      <c r="AL244">
        <v>0.06</v>
      </c>
      <c r="AM244">
        <v>100</v>
      </c>
      <c r="AN244">
        <v>-0.68</v>
      </c>
      <c r="AO244">
        <v>0.04</v>
      </c>
      <c r="AP244">
        <v>2.2999999999999998</v>
      </c>
    </row>
    <row r="245" spans="1:42" x14ac:dyDescent="0.25">
      <c r="A245" t="s">
        <v>116</v>
      </c>
      <c r="D245" t="s">
        <v>22</v>
      </c>
      <c r="F245" t="e">
        <v>#N/A</v>
      </c>
      <c r="G245">
        <v>-121.5325</v>
      </c>
      <c r="H245">
        <v>37.482100000000003</v>
      </c>
      <c r="I245" t="s">
        <v>800</v>
      </c>
      <c r="L245" t="s">
        <v>668</v>
      </c>
      <c r="N245">
        <v>13.07</v>
      </c>
      <c r="AA245">
        <v>775</v>
      </c>
      <c r="AB245">
        <v>456</v>
      </c>
      <c r="AC245">
        <v>1975</v>
      </c>
      <c r="AD245">
        <v>49720</v>
      </c>
      <c r="AE245">
        <v>574</v>
      </c>
      <c r="AF245">
        <v>0.28000000000000003</v>
      </c>
      <c r="AG245">
        <v>1.53</v>
      </c>
      <c r="AH245">
        <v>3</v>
      </c>
      <c r="AI245">
        <v>0.01</v>
      </c>
      <c r="AJ245">
        <v>3.36</v>
      </c>
      <c r="AK245">
        <v>3.4</v>
      </c>
      <c r="AL245">
        <v>0.06</v>
      </c>
      <c r="AM245">
        <v>100</v>
      </c>
      <c r="AN245">
        <v>-0.68</v>
      </c>
      <c r="AO245">
        <v>0.01</v>
      </c>
      <c r="AP245">
        <v>1.1200000000000001</v>
      </c>
    </row>
    <row r="246" spans="1:42" x14ac:dyDescent="0.25">
      <c r="A246" t="s">
        <v>270</v>
      </c>
      <c r="B246" t="s">
        <v>271</v>
      </c>
      <c r="C246" t="s">
        <v>270</v>
      </c>
      <c r="D246" t="s">
        <v>28</v>
      </c>
      <c r="F246" t="e">
        <v>#N/A</v>
      </c>
      <c r="G246">
        <v>-121.67017</v>
      </c>
      <c r="H246">
        <v>37.324710000000003</v>
      </c>
      <c r="I246" t="s">
        <v>800</v>
      </c>
      <c r="J246" t="s">
        <v>676</v>
      </c>
      <c r="L246" t="s">
        <v>668</v>
      </c>
      <c r="M246">
        <v>65.438999999999993</v>
      </c>
      <c r="N246">
        <v>69.656700130000004</v>
      </c>
      <c r="O246">
        <v>2.4703799999999999E-3</v>
      </c>
      <c r="P246">
        <v>1.230273E-2</v>
      </c>
      <c r="Q246">
        <v>1.4626899E-2</v>
      </c>
      <c r="R246">
        <v>4.9442610000000001E-3</v>
      </c>
      <c r="S246">
        <v>1.5034698000000001E-2</v>
      </c>
      <c r="T246">
        <v>5.3725750000000001E-3</v>
      </c>
      <c r="U246">
        <v>1</v>
      </c>
      <c r="V246">
        <v>1</v>
      </c>
      <c r="W246">
        <v>8</v>
      </c>
      <c r="X246">
        <v>0.81824991800000002</v>
      </c>
      <c r="Y246">
        <v>0.40240975099999998</v>
      </c>
      <c r="Z246">
        <v>0.54003447900000001</v>
      </c>
      <c r="AA246">
        <v>648.85</v>
      </c>
      <c r="AB246">
        <v>674.33</v>
      </c>
      <c r="AC246">
        <v>1978</v>
      </c>
      <c r="AD246">
        <v>58180</v>
      </c>
      <c r="AE246">
        <v>797</v>
      </c>
      <c r="AF246">
        <v>0.28000000000000003</v>
      </c>
      <c r="AG246">
        <v>1.53</v>
      </c>
      <c r="AH246">
        <v>3</v>
      </c>
      <c r="AI246">
        <v>0.09</v>
      </c>
      <c r="AJ246">
        <v>3.36</v>
      </c>
      <c r="AK246">
        <v>3.41</v>
      </c>
      <c r="AL246">
        <v>0.06</v>
      </c>
      <c r="AM246">
        <v>100</v>
      </c>
      <c r="AN246">
        <v>-0.68</v>
      </c>
      <c r="AO246">
        <v>0.05</v>
      </c>
      <c r="AP246">
        <v>1.84</v>
      </c>
    </row>
    <row r="247" spans="1:42" x14ac:dyDescent="0.25">
      <c r="A247" t="s">
        <v>728</v>
      </c>
      <c r="E247" t="s">
        <v>755</v>
      </c>
      <c r="F247" t="e">
        <v>#N/A</v>
      </c>
      <c r="G247">
        <v>-121.78570000000001</v>
      </c>
      <c r="H247">
        <v>37.397109999999998</v>
      </c>
      <c r="I247" t="s">
        <v>782</v>
      </c>
      <c r="K247" t="s">
        <v>697</v>
      </c>
      <c r="L247" t="s">
        <v>668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 t="s">
        <v>280</v>
      </c>
      <c r="F248" t="e">
        <v>#N/A</v>
      </c>
      <c r="G248">
        <v>-121.78352</v>
      </c>
      <c r="H248">
        <v>37.390430000000002</v>
      </c>
      <c r="I248" t="s">
        <v>782</v>
      </c>
      <c r="K248" t="s">
        <v>697</v>
      </c>
      <c r="L248" t="s">
        <v>668</v>
      </c>
      <c r="N248">
        <v>32.72</v>
      </c>
      <c r="AA248">
        <v>301</v>
      </c>
      <c r="AB248">
        <v>609</v>
      </c>
      <c r="AC248">
        <v>2155</v>
      </c>
      <c r="AD248">
        <v>58579</v>
      </c>
      <c r="AE248">
        <v>715</v>
      </c>
      <c r="AF248">
        <v>0.28999999999999998</v>
      </c>
      <c r="AG248">
        <v>1.53</v>
      </c>
      <c r="AH248">
        <v>3.73</v>
      </c>
      <c r="AI248">
        <v>0.09</v>
      </c>
      <c r="AJ248">
        <v>6.6</v>
      </c>
      <c r="AK248">
        <v>3.08</v>
      </c>
      <c r="AL248">
        <v>0.33</v>
      </c>
      <c r="AM248">
        <v>100</v>
      </c>
      <c r="AN248">
        <v>-0.72</v>
      </c>
      <c r="AO248">
        <v>0.05</v>
      </c>
      <c r="AP248">
        <v>1.51</v>
      </c>
    </row>
    <row r="249" spans="1:42" x14ac:dyDescent="0.25">
      <c r="A249" t="s">
        <v>281</v>
      </c>
      <c r="B249" t="s">
        <v>652</v>
      </c>
      <c r="D249" t="s">
        <v>22</v>
      </c>
      <c r="F249" t="e">
        <v>#N/A</v>
      </c>
      <c r="G249">
        <v>-121.73260000000001</v>
      </c>
      <c r="H249">
        <v>37.371899999999997</v>
      </c>
      <c r="I249" t="s">
        <v>782</v>
      </c>
      <c r="J249" t="s">
        <v>670</v>
      </c>
      <c r="K249" t="s">
        <v>697</v>
      </c>
      <c r="L249" t="s">
        <v>668</v>
      </c>
      <c r="M249">
        <v>50.872</v>
      </c>
      <c r="N249">
        <v>10.19</v>
      </c>
      <c r="O249">
        <v>0</v>
      </c>
      <c r="P249">
        <v>9.9621919999999999E-3</v>
      </c>
      <c r="Q249">
        <v>9.9826459999999995E-3</v>
      </c>
      <c r="R249">
        <v>0</v>
      </c>
      <c r="S249">
        <v>9.9621880000000003E-3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0.186406981</v>
      </c>
      <c r="Z249">
        <v>0.186406982</v>
      </c>
      <c r="AA249">
        <v>509</v>
      </c>
      <c r="AB249">
        <v>400</v>
      </c>
      <c r="AC249">
        <v>2048</v>
      </c>
      <c r="AD249">
        <v>63864</v>
      </c>
      <c r="AE249">
        <v>747</v>
      </c>
      <c r="AF249">
        <v>0.28999999999999998</v>
      </c>
      <c r="AG249">
        <v>1.53</v>
      </c>
      <c r="AH249">
        <v>3</v>
      </c>
      <c r="AI249">
        <v>0.05</v>
      </c>
      <c r="AJ249">
        <v>3.36</v>
      </c>
      <c r="AK249">
        <v>3.33</v>
      </c>
      <c r="AL249">
        <v>0.06</v>
      </c>
      <c r="AM249">
        <v>100</v>
      </c>
      <c r="AN249">
        <v>-0.68</v>
      </c>
      <c r="AO249">
        <v>0.03</v>
      </c>
      <c r="AP249">
        <v>1.01</v>
      </c>
    </row>
    <row r="250" spans="1:42" x14ac:dyDescent="0.25">
      <c r="A250" t="s">
        <v>729</v>
      </c>
      <c r="E250" t="s">
        <v>755</v>
      </c>
      <c r="F250" t="e">
        <v>#N/A</v>
      </c>
      <c r="G250">
        <v>-121.85669</v>
      </c>
      <c r="H250">
        <v>37.381500000000003</v>
      </c>
      <c r="I250" t="s">
        <v>782</v>
      </c>
      <c r="K250" t="s">
        <v>670</v>
      </c>
      <c r="L250" t="s">
        <v>668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t="s">
        <v>297</v>
      </c>
      <c r="E251" t="s">
        <v>755</v>
      </c>
      <c r="F251" t="e">
        <v>#N/A</v>
      </c>
      <c r="G251">
        <v>-121.84377000000001</v>
      </c>
      <c r="H251">
        <v>37.390070000000001</v>
      </c>
      <c r="I251" t="s">
        <v>782</v>
      </c>
      <c r="K251" t="s">
        <v>670</v>
      </c>
      <c r="L251" t="s">
        <v>668</v>
      </c>
      <c r="N251">
        <v>60.07</v>
      </c>
      <c r="AA251">
        <v>26</v>
      </c>
      <c r="AB251">
        <v>988</v>
      </c>
      <c r="AC251">
        <v>2167</v>
      </c>
      <c r="AD251">
        <v>39752</v>
      </c>
      <c r="AE251">
        <v>666</v>
      </c>
      <c r="AF251">
        <v>0.3</v>
      </c>
      <c r="AG251">
        <v>1.53</v>
      </c>
      <c r="AH251">
        <v>3.77</v>
      </c>
      <c r="AI251">
        <v>0.09</v>
      </c>
      <c r="AJ251">
        <v>7.33</v>
      </c>
      <c r="AK251">
        <v>2.89</v>
      </c>
      <c r="AL251">
        <v>0.39</v>
      </c>
      <c r="AM251">
        <v>97</v>
      </c>
      <c r="AN251">
        <v>-0.57999999999999996</v>
      </c>
      <c r="AO251">
        <v>0.08</v>
      </c>
      <c r="AP251">
        <v>1.78</v>
      </c>
    </row>
    <row r="252" spans="1:42" x14ac:dyDescent="0.25">
      <c r="A252" t="s">
        <v>297</v>
      </c>
      <c r="E252" t="s">
        <v>754</v>
      </c>
      <c r="F252" t="e">
        <v>#N/A</v>
      </c>
      <c r="G252">
        <v>-121.84361</v>
      </c>
      <c r="H252">
        <v>37.390070000000001</v>
      </c>
      <c r="I252" t="s">
        <v>782</v>
      </c>
      <c r="K252" t="s">
        <v>670</v>
      </c>
      <c r="L252" t="s">
        <v>668</v>
      </c>
      <c r="N252">
        <v>60.07</v>
      </c>
      <c r="AA252">
        <v>26</v>
      </c>
      <c r="AB252">
        <v>988</v>
      </c>
      <c r="AC252">
        <v>2167</v>
      </c>
      <c r="AD252">
        <v>39752</v>
      </c>
      <c r="AE252">
        <v>666</v>
      </c>
      <c r="AF252">
        <v>0.3</v>
      </c>
      <c r="AG252">
        <v>1.53</v>
      </c>
      <c r="AH252">
        <v>3.77</v>
      </c>
      <c r="AI252">
        <v>0.09</v>
      </c>
      <c r="AJ252">
        <v>7.33</v>
      </c>
      <c r="AK252">
        <v>2.89</v>
      </c>
      <c r="AL252">
        <v>0.39</v>
      </c>
      <c r="AM252">
        <v>97</v>
      </c>
      <c r="AN252">
        <v>-0.57999999999999996</v>
      </c>
      <c r="AO252">
        <v>0.08</v>
      </c>
      <c r="AP252">
        <v>1.78</v>
      </c>
    </row>
    <row r="253" spans="1:42" x14ac:dyDescent="0.25">
      <c r="A253" t="s">
        <v>297</v>
      </c>
      <c r="D253" t="s">
        <v>298</v>
      </c>
      <c r="F253" t="e">
        <v>#N/A</v>
      </c>
      <c r="G253">
        <v>-121.87625</v>
      </c>
      <c r="H253">
        <v>37.370620000000002</v>
      </c>
      <c r="I253" t="s">
        <v>782</v>
      </c>
      <c r="K253" t="s">
        <v>670</v>
      </c>
      <c r="L253" t="s">
        <v>668</v>
      </c>
      <c r="N253">
        <v>60.07</v>
      </c>
      <c r="AA253">
        <v>26</v>
      </c>
      <c r="AB253">
        <v>988</v>
      </c>
      <c r="AC253">
        <v>2167</v>
      </c>
      <c r="AD253">
        <v>39752</v>
      </c>
      <c r="AE253">
        <v>666</v>
      </c>
      <c r="AF253">
        <v>0.3</v>
      </c>
      <c r="AG253">
        <v>1.53</v>
      </c>
      <c r="AH253">
        <v>3.77</v>
      </c>
      <c r="AI253">
        <v>0.09</v>
      </c>
      <c r="AJ253">
        <v>7.33</v>
      </c>
      <c r="AK253">
        <v>2.89</v>
      </c>
      <c r="AL253">
        <v>0.39</v>
      </c>
      <c r="AM253">
        <v>97</v>
      </c>
      <c r="AN253">
        <v>-0.57999999999999996</v>
      </c>
      <c r="AO253">
        <v>0.08</v>
      </c>
      <c r="AP253">
        <v>1.78</v>
      </c>
    </row>
    <row r="254" spans="1:42" x14ac:dyDescent="0.25">
      <c r="A254" t="s">
        <v>667</v>
      </c>
      <c r="F254" t="e">
        <v>#N/A</v>
      </c>
      <c r="G254">
        <v>-121.83365999999999</v>
      </c>
      <c r="H254">
        <v>37.392910000000001</v>
      </c>
      <c r="I254" t="s">
        <v>782</v>
      </c>
      <c r="K254" t="s">
        <v>670</v>
      </c>
      <c r="L254" t="s">
        <v>668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t="s">
        <v>667</v>
      </c>
      <c r="E255" t="s">
        <v>755</v>
      </c>
      <c r="F255" t="e">
        <v>#N/A</v>
      </c>
      <c r="G255">
        <v>-121.83477000000001</v>
      </c>
      <c r="H255">
        <v>37.392650000000003</v>
      </c>
      <c r="I255" t="s">
        <v>782</v>
      </c>
      <c r="K255" t="s">
        <v>670</v>
      </c>
      <c r="L255" t="s">
        <v>668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 t="s">
        <v>667</v>
      </c>
      <c r="E256" t="s">
        <v>754</v>
      </c>
      <c r="F256" t="e">
        <v>#N/A</v>
      </c>
      <c r="G256">
        <v>-121.83477000000001</v>
      </c>
      <c r="H256">
        <v>37.392650000000003</v>
      </c>
      <c r="I256" t="s">
        <v>782</v>
      </c>
      <c r="K256" t="s">
        <v>670</v>
      </c>
      <c r="L256" t="s">
        <v>668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 t="s">
        <v>301</v>
      </c>
      <c r="E257" t="s">
        <v>755</v>
      </c>
      <c r="F257" t="e">
        <v>#N/A</v>
      </c>
      <c r="G257">
        <v>-121.82774999999999</v>
      </c>
      <c r="H257">
        <v>37.395240000000001</v>
      </c>
      <c r="I257" t="s">
        <v>782</v>
      </c>
      <c r="J257" t="s">
        <v>670</v>
      </c>
      <c r="K257" t="s">
        <v>670</v>
      </c>
      <c r="L257" t="s">
        <v>668</v>
      </c>
      <c r="N257">
        <v>57.28</v>
      </c>
      <c r="AA257">
        <v>84</v>
      </c>
      <c r="AB257">
        <v>928</v>
      </c>
      <c r="AC257">
        <v>2175</v>
      </c>
      <c r="AD257">
        <v>39752</v>
      </c>
      <c r="AE257">
        <v>696</v>
      </c>
      <c r="AF257">
        <v>0.28999999999999998</v>
      </c>
      <c r="AG257">
        <v>1.53</v>
      </c>
      <c r="AH257">
        <v>3.95</v>
      </c>
      <c r="AI257">
        <v>0.09</v>
      </c>
      <c r="AJ257">
        <v>7.71</v>
      </c>
      <c r="AK257">
        <v>2.99</v>
      </c>
      <c r="AL257">
        <v>0.41</v>
      </c>
      <c r="AM257">
        <v>100</v>
      </c>
      <c r="AN257">
        <v>-0.75</v>
      </c>
      <c r="AO257">
        <v>0.05</v>
      </c>
      <c r="AP257">
        <v>1.76</v>
      </c>
    </row>
    <row r="258" spans="1:42" x14ac:dyDescent="0.25">
      <c r="A258" t="s">
        <v>301</v>
      </c>
      <c r="E258" t="s">
        <v>754</v>
      </c>
      <c r="F258" t="e">
        <v>#N/A</v>
      </c>
      <c r="G258">
        <v>-121.82668</v>
      </c>
      <c r="H258">
        <v>37.395299999999999</v>
      </c>
      <c r="I258" t="s">
        <v>782</v>
      </c>
      <c r="K258" t="s">
        <v>670</v>
      </c>
      <c r="L258" t="s">
        <v>668</v>
      </c>
      <c r="N258">
        <v>57.28</v>
      </c>
      <c r="AA258">
        <v>84</v>
      </c>
      <c r="AB258">
        <v>928</v>
      </c>
      <c r="AC258">
        <v>2175</v>
      </c>
      <c r="AD258">
        <v>39752</v>
      </c>
      <c r="AE258">
        <v>696</v>
      </c>
      <c r="AF258">
        <v>0.28999999999999998</v>
      </c>
      <c r="AG258">
        <v>1.53</v>
      </c>
      <c r="AH258">
        <v>3.95</v>
      </c>
      <c r="AI258">
        <v>0.09</v>
      </c>
      <c r="AJ258">
        <v>7.71</v>
      </c>
      <c r="AK258">
        <v>2.99</v>
      </c>
      <c r="AL258">
        <v>0.41</v>
      </c>
      <c r="AM258">
        <v>100</v>
      </c>
      <c r="AN258">
        <v>-0.75</v>
      </c>
      <c r="AO258">
        <v>0.05</v>
      </c>
      <c r="AP258">
        <v>1.76</v>
      </c>
    </row>
    <row r="259" spans="1:42" x14ac:dyDescent="0.25">
      <c r="A259" t="s">
        <v>301</v>
      </c>
      <c r="D259" t="s">
        <v>298</v>
      </c>
      <c r="F259" t="e">
        <v>#N/A</v>
      </c>
      <c r="G259">
        <v>-121.83073</v>
      </c>
      <c r="H259">
        <v>37.393799999999999</v>
      </c>
      <c r="I259" t="s">
        <v>782</v>
      </c>
      <c r="K259" t="s">
        <v>670</v>
      </c>
      <c r="L259" t="s">
        <v>668</v>
      </c>
      <c r="N259">
        <v>57.28</v>
      </c>
      <c r="AA259">
        <v>84</v>
      </c>
      <c r="AB259">
        <v>928</v>
      </c>
      <c r="AC259">
        <v>2175</v>
      </c>
      <c r="AD259">
        <v>39752</v>
      </c>
      <c r="AE259">
        <v>696</v>
      </c>
      <c r="AF259">
        <v>0.28999999999999998</v>
      </c>
      <c r="AG259">
        <v>1.53</v>
      </c>
      <c r="AH259">
        <v>3.95</v>
      </c>
      <c r="AI259">
        <v>0.09</v>
      </c>
      <c r="AJ259">
        <v>7.71</v>
      </c>
      <c r="AK259">
        <v>2.99</v>
      </c>
      <c r="AL259">
        <v>0.41</v>
      </c>
      <c r="AM259">
        <v>100</v>
      </c>
      <c r="AN259">
        <v>-0.75</v>
      </c>
      <c r="AO259">
        <v>0.05</v>
      </c>
      <c r="AP259">
        <v>1.76</v>
      </c>
    </row>
    <row r="260" spans="1:42" x14ac:dyDescent="0.25">
      <c r="A260" t="s">
        <v>730</v>
      </c>
      <c r="E260" t="s">
        <v>755</v>
      </c>
      <c r="F260" t="e">
        <v>#N/A</v>
      </c>
      <c r="G260">
        <v>-121.8039</v>
      </c>
      <c r="H260">
        <v>37.39658</v>
      </c>
      <c r="I260" t="s">
        <v>782</v>
      </c>
      <c r="K260" t="s">
        <v>670</v>
      </c>
      <c r="L260" t="s">
        <v>668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 t="s">
        <v>731</v>
      </c>
      <c r="E261" t="s">
        <v>755</v>
      </c>
      <c r="F261" t="e">
        <v>#N/A</v>
      </c>
      <c r="G261">
        <v>-121.79317</v>
      </c>
      <c r="H261">
        <v>37.404200000000003</v>
      </c>
      <c r="I261" t="s">
        <v>782</v>
      </c>
      <c r="K261" t="s">
        <v>670</v>
      </c>
      <c r="L261" t="s">
        <v>668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t="s">
        <v>732</v>
      </c>
      <c r="E262" t="s">
        <v>755</v>
      </c>
      <c r="F262" t="e">
        <v>#N/A</v>
      </c>
      <c r="G262">
        <v>-121.79165</v>
      </c>
      <c r="H262">
        <v>37.404690000000002</v>
      </c>
      <c r="I262" t="s">
        <v>782</v>
      </c>
      <c r="K262" t="s">
        <v>670</v>
      </c>
      <c r="L262" t="s">
        <v>668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t="s">
        <v>748</v>
      </c>
      <c r="E263" t="s">
        <v>754</v>
      </c>
      <c r="F263" t="e">
        <v>#N/A</v>
      </c>
      <c r="G263">
        <v>-121.88019</v>
      </c>
      <c r="H263">
        <v>37.367699999999999</v>
      </c>
      <c r="I263" t="s">
        <v>782</v>
      </c>
      <c r="K263" t="s">
        <v>669</v>
      </c>
      <c r="L263" t="s">
        <v>668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 t="s">
        <v>749</v>
      </c>
      <c r="E264" t="s">
        <v>754</v>
      </c>
      <c r="F264" t="e">
        <v>#N/A</v>
      </c>
      <c r="G264">
        <v>-121.87417000000001</v>
      </c>
      <c r="H264">
        <v>37.3536</v>
      </c>
      <c r="I264" t="s">
        <v>782</v>
      </c>
      <c r="K264" t="s">
        <v>669</v>
      </c>
      <c r="L264" t="s">
        <v>668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 t="s">
        <v>750</v>
      </c>
      <c r="E265" t="s">
        <v>754</v>
      </c>
      <c r="F265" t="e">
        <v>#N/A</v>
      </c>
      <c r="G265">
        <v>-121.87378</v>
      </c>
      <c r="H265">
        <v>37.35098</v>
      </c>
      <c r="I265" t="s">
        <v>782</v>
      </c>
      <c r="K265" t="s">
        <v>669</v>
      </c>
      <c r="L265" t="s">
        <v>668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 t="s">
        <v>751</v>
      </c>
      <c r="E266" t="s">
        <v>754</v>
      </c>
      <c r="F266" t="e">
        <v>#N/A</v>
      </c>
      <c r="G266">
        <v>-121.87412</v>
      </c>
      <c r="H266">
        <v>37.3461</v>
      </c>
      <c r="I266" t="s">
        <v>782</v>
      </c>
      <c r="K266" t="s">
        <v>669</v>
      </c>
      <c r="L266" t="s">
        <v>668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t="s">
        <v>752</v>
      </c>
      <c r="E267" t="s">
        <v>754</v>
      </c>
      <c r="F267" t="e">
        <v>#N/A</v>
      </c>
      <c r="G267">
        <v>-121.86953</v>
      </c>
      <c r="H267">
        <v>37.337200000000003</v>
      </c>
      <c r="I267" t="s">
        <v>782</v>
      </c>
      <c r="K267" t="s">
        <v>669</v>
      </c>
      <c r="L267" t="s">
        <v>668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t="s">
        <v>321</v>
      </c>
      <c r="F268" t="e">
        <v>#N/A</v>
      </c>
      <c r="G268">
        <v>-121.46984999999999</v>
      </c>
      <c r="H268">
        <v>37.090029999999999</v>
      </c>
      <c r="I268" t="s">
        <v>782</v>
      </c>
      <c r="K268" t="s">
        <v>669</v>
      </c>
      <c r="L268" t="s">
        <v>668</v>
      </c>
      <c r="N268">
        <v>209.71</v>
      </c>
      <c r="AA268">
        <v>270</v>
      </c>
      <c r="AB268">
        <v>840</v>
      </c>
      <c r="AC268">
        <v>2185</v>
      </c>
      <c r="AD268">
        <v>61918</v>
      </c>
      <c r="AE268">
        <v>550</v>
      </c>
      <c r="AF268">
        <v>0.28000000000000003</v>
      </c>
      <c r="AG268">
        <v>1.53</v>
      </c>
      <c r="AH268">
        <v>4.28</v>
      </c>
      <c r="AI268">
        <v>0.04</v>
      </c>
      <c r="AJ268">
        <v>4.6500000000000004</v>
      </c>
      <c r="AK268">
        <v>3.4</v>
      </c>
      <c r="AL268">
        <v>0.17</v>
      </c>
      <c r="AM268">
        <v>100</v>
      </c>
      <c r="AN268">
        <v>-0.7</v>
      </c>
      <c r="AO268">
        <v>0.08</v>
      </c>
      <c r="AP268">
        <v>2.3199999999999998</v>
      </c>
    </row>
    <row r="269" spans="1:42" x14ac:dyDescent="0.25">
      <c r="A269" t="s">
        <v>322</v>
      </c>
      <c r="B269" t="s">
        <v>323</v>
      </c>
      <c r="C269" t="s">
        <v>322</v>
      </c>
      <c r="D269" t="s">
        <v>28</v>
      </c>
      <c r="F269" t="e">
        <v>#N/A</v>
      </c>
      <c r="G269">
        <v>-121.50814</v>
      </c>
      <c r="H269">
        <v>37.16919</v>
      </c>
      <c r="I269" t="s">
        <v>782</v>
      </c>
      <c r="J269" t="s">
        <v>772</v>
      </c>
      <c r="K269" t="s">
        <v>669</v>
      </c>
      <c r="L269" t="s">
        <v>668</v>
      </c>
      <c r="M269">
        <v>37.585999999999999</v>
      </c>
      <c r="N269">
        <v>11.739899640000001</v>
      </c>
      <c r="O269">
        <v>0</v>
      </c>
      <c r="P269">
        <v>9.9961600000000005E-3</v>
      </c>
      <c r="Q269">
        <v>9.9961600000000005E-3</v>
      </c>
      <c r="R269">
        <v>0</v>
      </c>
      <c r="S269">
        <v>9.9960159999999999E-3</v>
      </c>
      <c r="T269">
        <v>0</v>
      </c>
      <c r="U269">
        <v>0</v>
      </c>
      <c r="V269">
        <v>1</v>
      </c>
      <c r="W269">
        <v>1</v>
      </c>
      <c r="X269">
        <v>0</v>
      </c>
      <c r="Y269">
        <v>1.0186063919999999</v>
      </c>
      <c r="Z269">
        <v>1.0731003889999999</v>
      </c>
      <c r="AA269">
        <v>428.13</v>
      </c>
      <c r="AB269">
        <v>493.73</v>
      </c>
      <c r="AC269">
        <v>2198</v>
      </c>
      <c r="AD269">
        <v>55173</v>
      </c>
      <c r="AE269">
        <v>554</v>
      </c>
      <c r="AF269">
        <v>0.28999999999999998</v>
      </c>
      <c r="AG269">
        <v>1.53</v>
      </c>
      <c r="AH269">
        <v>7.56</v>
      </c>
      <c r="AI269">
        <v>0.11</v>
      </c>
      <c r="AJ269">
        <v>11.9</v>
      </c>
      <c r="AK269">
        <v>3.33</v>
      </c>
      <c r="AL269">
        <v>0.78</v>
      </c>
      <c r="AM269">
        <v>100</v>
      </c>
      <c r="AN269">
        <v>-0.76</v>
      </c>
      <c r="AO269">
        <v>0.05</v>
      </c>
      <c r="AP269">
        <v>1.07</v>
      </c>
    </row>
    <row r="270" spans="1:42" x14ac:dyDescent="0.25">
      <c r="A270" t="s">
        <v>324</v>
      </c>
      <c r="D270" t="s">
        <v>22</v>
      </c>
      <c r="F270" t="e">
        <v>#N/A</v>
      </c>
      <c r="G270">
        <v>-121.5067</v>
      </c>
      <c r="H270">
        <v>37.182400000000001</v>
      </c>
      <c r="I270" t="s">
        <v>782</v>
      </c>
      <c r="K270" t="s">
        <v>669</v>
      </c>
      <c r="L270" t="s">
        <v>668</v>
      </c>
      <c r="N270">
        <v>48.11</v>
      </c>
      <c r="AA270">
        <v>382</v>
      </c>
      <c r="AB270">
        <v>729</v>
      </c>
      <c r="AC270">
        <v>2198</v>
      </c>
      <c r="AD270">
        <v>55173</v>
      </c>
      <c r="AE270">
        <v>682</v>
      </c>
      <c r="AF270">
        <v>0.28000000000000003</v>
      </c>
      <c r="AG270">
        <v>1.53</v>
      </c>
      <c r="AH270">
        <v>3</v>
      </c>
      <c r="AI270">
        <v>0.1</v>
      </c>
      <c r="AJ270">
        <v>3.36</v>
      </c>
      <c r="AK270">
        <v>3.42</v>
      </c>
      <c r="AL270">
        <v>0.06</v>
      </c>
      <c r="AM270">
        <v>100</v>
      </c>
      <c r="AN270">
        <v>-0.68</v>
      </c>
      <c r="AO270">
        <v>0.05</v>
      </c>
      <c r="AP270">
        <v>1.68</v>
      </c>
    </row>
    <row r="271" spans="1:42" x14ac:dyDescent="0.25">
      <c r="A271" t="s">
        <v>325</v>
      </c>
      <c r="B271" t="s">
        <v>326</v>
      </c>
      <c r="C271" t="s">
        <v>325</v>
      </c>
      <c r="D271" t="s">
        <v>28</v>
      </c>
      <c r="F271" t="e">
        <v>#N/A</v>
      </c>
      <c r="G271">
        <v>-121.50095</v>
      </c>
      <c r="H271">
        <v>37.179920000000003</v>
      </c>
      <c r="I271" t="s">
        <v>782</v>
      </c>
      <c r="J271" t="s">
        <v>772</v>
      </c>
      <c r="K271" t="s">
        <v>669</v>
      </c>
      <c r="L271" t="s">
        <v>668</v>
      </c>
      <c r="M271">
        <v>37.200000000000003</v>
      </c>
      <c r="N271">
        <v>90.449501040000001</v>
      </c>
      <c r="O271">
        <v>0</v>
      </c>
      <c r="P271">
        <v>9.9703670000000008E-3</v>
      </c>
      <c r="Q271">
        <v>0.01</v>
      </c>
      <c r="R271">
        <v>0</v>
      </c>
      <c r="S271">
        <v>9.9962899999999997E-3</v>
      </c>
      <c r="T271">
        <v>0</v>
      </c>
      <c r="U271">
        <v>0</v>
      </c>
      <c r="V271">
        <v>1</v>
      </c>
      <c r="W271">
        <v>10</v>
      </c>
      <c r="X271">
        <v>0</v>
      </c>
      <c r="Y271">
        <v>0.27581646100000001</v>
      </c>
      <c r="Z271">
        <v>0.23116553000000001</v>
      </c>
      <c r="AA271">
        <v>372</v>
      </c>
      <c r="AB271">
        <v>738.67</v>
      </c>
      <c r="AC271">
        <v>2198</v>
      </c>
      <c r="AD271">
        <v>55173</v>
      </c>
      <c r="AE271">
        <v>672</v>
      </c>
      <c r="AF271">
        <v>0.28000000000000003</v>
      </c>
      <c r="AG271">
        <v>1.53</v>
      </c>
      <c r="AH271">
        <v>3</v>
      </c>
      <c r="AI271">
        <v>0.11</v>
      </c>
      <c r="AJ271">
        <v>3.36</v>
      </c>
      <c r="AK271">
        <v>3.39</v>
      </c>
      <c r="AL271">
        <v>0.06</v>
      </c>
      <c r="AM271">
        <v>100</v>
      </c>
      <c r="AN271">
        <v>-0.68</v>
      </c>
      <c r="AO271">
        <v>0.05</v>
      </c>
      <c r="AP271">
        <v>1.96</v>
      </c>
    </row>
    <row r="272" spans="1:42" x14ac:dyDescent="0.25">
      <c r="A272" t="s">
        <v>327</v>
      </c>
      <c r="D272" t="s">
        <v>22</v>
      </c>
      <c r="F272" t="e">
        <v>#N/A</v>
      </c>
      <c r="G272">
        <v>-121.4773</v>
      </c>
      <c r="H272">
        <v>37.175400000000003</v>
      </c>
      <c r="I272" t="s">
        <v>782</v>
      </c>
      <c r="K272" t="s">
        <v>669</v>
      </c>
      <c r="L272" t="s">
        <v>668</v>
      </c>
      <c r="N272">
        <v>84.84</v>
      </c>
      <c r="AA272">
        <v>378</v>
      </c>
      <c r="AB272">
        <v>604</v>
      </c>
      <c r="AC272">
        <v>2137</v>
      </c>
      <c r="AD272">
        <v>54439</v>
      </c>
      <c r="AE272">
        <v>502</v>
      </c>
      <c r="AF272">
        <v>0.27</v>
      </c>
      <c r="AG272">
        <v>1.53</v>
      </c>
      <c r="AH272">
        <v>3</v>
      </c>
      <c r="AI272">
        <v>0.09</v>
      </c>
      <c r="AJ272">
        <v>3.36</v>
      </c>
      <c r="AK272">
        <v>3.45</v>
      </c>
      <c r="AL272">
        <v>0.06</v>
      </c>
      <c r="AM272">
        <v>100</v>
      </c>
      <c r="AN272">
        <v>-0.68</v>
      </c>
      <c r="AO272">
        <v>0.04</v>
      </c>
      <c r="AP272">
        <v>1.93</v>
      </c>
    </row>
    <row r="273" spans="1:42" x14ac:dyDescent="0.25">
      <c r="A273" t="s">
        <v>328</v>
      </c>
      <c r="F273" t="e">
        <v>#N/A</v>
      </c>
      <c r="G273">
        <v>-121.46888</v>
      </c>
      <c r="H273">
        <v>37.189749999999997</v>
      </c>
      <c r="I273" t="s">
        <v>782</v>
      </c>
      <c r="K273" t="s">
        <v>669</v>
      </c>
      <c r="L273" t="s">
        <v>668</v>
      </c>
      <c r="N273">
        <v>80.63</v>
      </c>
      <c r="AA273">
        <v>390</v>
      </c>
      <c r="AB273">
        <v>591</v>
      </c>
      <c r="AC273">
        <v>2204</v>
      </c>
      <c r="AD273">
        <v>47545</v>
      </c>
      <c r="AE273">
        <v>530</v>
      </c>
      <c r="AF273">
        <v>0.27</v>
      </c>
      <c r="AG273">
        <v>1.53</v>
      </c>
      <c r="AH273">
        <v>3</v>
      </c>
      <c r="AI273">
        <v>0.09</v>
      </c>
      <c r="AJ273">
        <v>3.36</v>
      </c>
      <c r="AK273">
        <v>3.46</v>
      </c>
      <c r="AL273">
        <v>0.06</v>
      </c>
      <c r="AM273">
        <v>100</v>
      </c>
      <c r="AN273">
        <v>-0.68</v>
      </c>
      <c r="AO273">
        <v>0.05</v>
      </c>
      <c r="AP273">
        <v>1.91</v>
      </c>
    </row>
    <row r="274" spans="1:42" x14ac:dyDescent="0.25">
      <c r="A274" t="s">
        <v>733</v>
      </c>
      <c r="E274" t="s">
        <v>755</v>
      </c>
      <c r="F274" t="e">
        <v>#N/A</v>
      </c>
      <c r="G274">
        <v>-121.87560999999999</v>
      </c>
      <c r="H274">
        <v>37.243729999999999</v>
      </c>
      <c r="I274" t="s">
        <v>791</v>
      </c>
      <c r="K274" t="s">
        <v>698</v>
      </c>
      <c r="L274" t="s">
        <v>668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 t="s">
        <v>734</v>
      </c>
      <c r="E275" t="s">
        <v>755</v>
      </c>
      <c r="F275" t="e">
        <v>#N/A</v>
      </c>
      <c r="G275">
        <v>-121.89794999999999</v>
      </c>
      <c r="H275">
        <v>37.232909999999997</v>
      </c>
      <c r="I275" t="s">
        <v>791</v>
      </c>
      <c r="K275" t="s">
        <v>698</v>
      </c>
      <c r="L275" t="s">
        <v>668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 t="s">
        <v>735</v>
      </c>
      <c r="E276" t="s">
        <v>755</v>
      </c>
      <c r="F276" t="e">
        <v>#N/A</v>
      </c>
      <c r="G276">
        <v>-121.90282999999999</v>
      </c>
      <c r="H276">
        <v>37.226849999999999</v>
      </c>
      <c r="I276" t="s">
        <v>791</v>
      </c>
      <c r="K276" t="s">
        <v>698</v>
      </c>
      <c r="L276" t="s">
        <v>668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 t="s">
        <v>736</v>
      </c>
      <c r="E277" t="s">
        <v>755</v>
      </c>
      <c r="F277" t="e">
        <v>#N/A</v>
      </c>
      <c r="G277">
        <v>-121.90385999999999</v>
      </c>
      <c r="H277">
        <v>37.210180000000001</v>
      </c>
      <c r="I277" t="s">
        <v>791</v>
      </c>
      <c r="K277" t="s">
        <v>698</v>
      </c>
      <c r="L277" t="s">
        <v>668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 t="s">
        <v>737</v>
      </c>
      <c r="E278" t="s">
        <v>755</v>
      </c>
      <c r="F278" t="e">
        <v>#N/A</v>
      </c>
      <c r="G278">
        <v>-121.88845000000001</v>
      </c>
      <c r="H278">
        <v>37.202800000000003</v>
      </c>
      <c r="I278" t="s">
        <v>791</v>
      </c>
      <c r="K278" t="s">
        <v>698</v>
      </c>
      <c r="L278" t="s">
        <v>668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 t="s">
        <v>738</v>
      </c>
      <c r="E279" t="s">
        <v>755</v>
      </c>
      <c r="F279" t="e">
        <v>#N/A</v>
      </c>
      <c r="G279">
        <v>-121.83441999999999</v>
      </c>
      <c r="H279">
        <v>37.214030000000001</v>
      </c>
      <c r="I279" t="s">
        <v>791</v>
      </c>
      <c r="K279" t="s">
        <v>799</v>
      </c>
      <c r="L279" t="s">
        <v>668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t="s">
        <v>739</v>
      </c>
      <c r="E280" t="s">
        <v>755</v>
      </c>
      <c r="F280" t="e">
        <v>#N/A</v>
      </c>
      <c r="G280">
        <v>-121.87341000000001</v>
      </c>
      <c r="H280">
        <v>37.182409999999997</v>
      </c>
      <c r="I280" t="s">
        <v>791</v>
      </c>
      <c r="K280" t="s">
        <v>698</v>
      </c>
      <c r="L280" t="s">
        <v>668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t="s">
        <v>740</v>
      </c>
      <c r="E281" t="s">
        <v>755</v>
      </c>
      <c r="F281" t="e">
        <v>#N/A</v>
      </c>
      <c r="G281">
        <v>-121.87058</v>
      </c>
      <c r="H281">
        <v>37.233629999999998</v>
      </c>
      <c r="I281" t="s">
        <v>791</v>
      </c>
      <c r="K281" t="s">
        <v>703</v>
      </c>
      <c r="L281" t="s">
        <v>668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 t="s">
        <v>741</v>
      </c>
      <c r="E282" t="s">
        <v>755</v>
      </c>
      <c r="F282" t="e">
        <v>#N/A</v>
      </c>
      <c r="G282">
        <v>-121.85842</v>
      </c>
      <c r="H282">
        <v>37.22607</v>
      </c>
      <c r="I282" t="s">
        <v>791</v>
      </c>
      <c r="K282" t="s">
        <v>703</v>
      </c>
      <c r="L282" t="s">
        <v>668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 t="s">
        <v>742</v>
      </c>
      <c r="E283" t="s">
        <v>755</v>
      </c>
      <c r="F283" t="e">
        <v>#N/A</v>
      </c>
      <c r="G283">
        <v>-121.84516000000001</v>
      </c>
      <c r="H283">
        <v>37.220410000000001</v>
      </c>
      <c r="I283" t="s">
        <v>791</v>
      </c>
      <c r="K283" t="s">
        <v>703</v>
      </c>
      <c r="L283" t="s">
        <v>668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 t="s">
        <v>743</v>
      </c>
      <c r="E284" t="s">
        <v>755</v>
      </c>
      <c r="F284" t="e">
        <v>#N/A</v>
      </c>
      <c r="G284">
        <v>-121.82409</v>
      </c>
      <c r="H284">
        <v>37.17409</v>
      </c>
      <c r="I284" t="s">
        <v>791</v>
      </c>
      <c r="K284" t="s">
        <v>703</v>
      </c>
      <c r="L284" t="s">
        <v>668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 t="s">
        <v>744</v>
      </c>
      <c r="E285" t="s">
        <v>755</v>
      </c>
      <c r="F285" t="e">
        <v>#N/A</v>
      </c>
      <c r="G285">
        <v>-121.82362000000001</v>
      </c>
      <c r="H285">
        <v>37.207059999999998</v>
      </c>
      <c r="I285" t="s">
        <v>791</v>
      </c>
      <c r="K285" t="s">
        <v>799</v>
      </c>
      <c r="L285" t="s">
        <v>668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 t="s">
        <v>351</v>
      </c>
      <c r="D286" t="s">
        <v>22</v>
      </c>
      <c r="F286" t="e">
        <v>#N/A</v>
      </c>
      <c r="G286">
        <v>-121.9027</v>
      </c>
      <c r="H286">
        <v>37.119500000000002</v>
      </c>
      <c r="I286" t="s">
        <v>791</v>
      </c>
      <c r="K286" t="s">
        <v>685</v>
      </c>
      <c r="L286" t="s">
        <v>668</v>
      </c>
      <c r="N286">
        <v>10.95</v>
      </c>
      <c r="AA286">
        <v>384</v>
      </c>
      <c r="AB286">
        <v>772</v>
      </c>
      <c r="AC286">
        <v>2111</v>
      </c>
      <c r="AD286">
        <v>111095</v>
      </c>
      <c r="AE286">
        <v>1129</v>
      </c>
      <c r="AF286">
        <v>0.28000000000000003</v>
      </c>
      <c r="AG286">
        <v>1.52</v>
      </c>
      <c r="AH286">
        <v>16.02</v>
      </c>
      <c r="AI286">
        <v>0.1</v>
      </c>
      <c r="AJ286">
        <v>9.6300000000000008</v>
      </c>
      <c r="AK286">
        <v>3.35</v>
      </c>
      <c r="AL286">
        <v>0.79</v>
      </c>
      <c r="AM286">
        <v>100</v>
      </c>
      <c r="AN286">
        <v>-0.98</v>
      </c>
      <c r="AO286">
        <v>0.03</v>
      </c>
      <c r="AP286">
        <v>1.04</v>
      </c>
    </row>
    <row r="287" spans="1:42" x14ac:dyDescent="0.25">
      <c r="A287" t="s">
        <v>357</v>
      </c>
      <c r="D287" t="s">
        <v>17</v>
      </c>
      <c r="F287" t="e">
        <v>#N/A</v>
      </c>
      <c r="G287">
        <v>-121.90349999999999</v>
      </c>
      <c r="H287">
        <v>37.119399999999999</v>
      </c>
      <c r="I287" t="s">
        <v>791</v>
      </c>
      <c r="K287" t="s">
        <v>685</v>
      </c>
      <c r="L287" t="s">
        <v>668</v>
      </c>
      <c r="N287">
        <v>10.95</v>
      </c>
      <c r="AA287">
        <v>380</v>
      </c>
      <c r="AB287">
        <v>775</v>
      </c>
      <c r="AC287">
        <v>2111</v>
      </c>
      <c r="AD287">
        <v>111095</v>
      </c>
      <c r="AE287">
        <v>1158</v>
      </c>
      <c r="AF287">
        <v>0.28000000000000003</v>
      </c>
      <c r="AG287">
        <v>1.53</v>
      </c>
      <c r="AH287">
        <v>16.12</v>
      </c>
      <c r="AI287">
        <v>0.1</v>
      </c>
      <c r="AJ287">
        <v>9.16</v>
      </c>
      <c r="AK287">
        <v>3.35</v>
      </c>
      <c r="AL287">
        <v>0.78</v>
      </c>
      <c r="AM287">
        <v>100</v>
      </c>
      <c r="AN287">
        <v>-0.98</v>
      </c>
      <c r="AO287">
        <v>0.03</v>
      </c>
      <c r="AP287">
        <v>1.04</v>
      </c>
    </row>
    <row r="288" spans="1:42" x14ac:dyDescent="0.25">
      <c r="A288" t="s">
        <v>366</v>
      </c>
      <c r="D288" t="s">
        <v>22</v>
      </c>
      <c r="F288" t="e">
        <v>#N/A</v>
      </c>
      <c r="G288">
        <v>-122.0868</v>
      </c>
      <c r="H288">
        <v>37.412700000000001</v>
      </c>
      <c r="I288" t="s">
        <v>784</v>
      </c>
      <c r="K288" t="s">
        <v>714</v>
      </c>
      <c r="L288" t="s">
        <v>668</v>
      </c>
      <c r="N288">
        <v>36.909999999999997</v>
      </c>
      <c r="AA288">
        <v>8</v>
      </c>
      <c r="AB288">
        <v>850</v>
      </c>
      <c r="AC288">
        <v>2108</v>
      </c>
      <c r="AD288">
        <v>38350</v>
      </c>
      <c r="AE288">
        <v>626</v>
      </c>
      <c r="AF288">
        <v>0.25</v>
      </c>
      <c r="AG288">
        <v>1.47</v>
      </c>
      <c r="AH288">
        <v>3.26</v>
      </c>
      <c r="AI288">
        <v>0.17</v>
      </c>
      <c r="AJ288">
        <v>4.5199999999999996</v>
      </c>
      <c r="AK288">
        <v>2.52</v>
      </c>
      <c r="AL288">
        <v>0.06</v>
      </c>
      <c r="AM288">
        <v>5</v>
      </c>
      <c r="AN288">
        <v>0.19</v>
      </c>
      <c r="AO288">
        <v>0.24</v>
      </c>
      <c r="AP288">
        <v>1.57</v>
      </c>
    </row>
    <row r="289" spans="1:42" x14ac:dyDescent="0.25">
      <c r="A289" t="s">
        <v>368</v>
      </c>
      <c r="D289" t="s">
        <v>22</v>
      </c>
      <c r="F289" t="e">
        <v>#N/A</v>
      </c>
      <c r="G289">
        <v>-122.0988</v>
      </c>
      <c r="H289">
        <v>37.365600000000001</v>
      </c>
      <c r="I289" t="s">
        <v>784</v>
      </c>
      <c r="K289" t="s">
        <v>715</v>
      </c>
      <c r="L289" t="s">
        <v>668</v>
      </c>
      <c r="N289">
        <v>7.64</v>
      </c>
      <c r="AA289">
        <v>54</v>
      </c>
      <c r="AB289">
        <v>291</v>
      </c>
      <c r="AC289">
        <v>2161</v>
      </c>
      <c r="AD289">
        <v>42787</v>
      </c>
      <c r="AE289">
        <v>593</v>
      </c>
      <c r="AF289">
        <v>0.27</v>
      </c>
      <c r="AG289">
        <v>1.48</v>
      </c>
      <c r="AH289">
        <v>3.25</v>
      </c>
      <c r="AI289">
        <v>0.16</v>
      </c>
      <c r="AJ289">
        <v>4.75</v>
      </c>
      <c r="AK289">
        <v>2.02</v>
      </c>
      <c r="AL289">
        <v>0.06</v>
      </c>
      <c r="AM289">
        <v>0</v>
      </c>
      <c r="AN289">
        <v>-0.33</v>
      </c>
      <c r="AO289">
        <v>0.11</v>
      </c>
      <c r="AP289">
        <v>0.88</v>
      </c>
    </row>
    <row r="290" spans="1:42" x14ac:dyDescent="0.25">
      <c r="A290" t="s">
        <v>369</v>
      </c>
      <c r="D290" t="s">
        <v>22</v>
      </c>
      <c r="F290" t="e">
        <v>#N/A</v>
      </c>
      <c r="G290">
        <v>-122.0865</v>
      </c>
      <c r="H290">
        <v>37.360900000000001</v>
      </c>
      <c r="I290" t="s">
        <v>784</v>
      </c>
      <c r="K290" t="s">
        <v>714</v>
      </c>
      <c r="L290" t="s">
        <v>668</v>
      </c>
      <c r="N290">
        <v>21.15</v>
      </c>
      <c r="AA290">
        <v>60</v>
      </c>
      <c r="AB290">
        <v>799</v>
      </c>
      <c r="AC290">
        <v>2161</v>
      </c>
      <c r="AD290">
        <v>42787</v>
      </c>
      <c r="AE290">
        <v>698</v>
      </c>
      <c r="AF290">
        <v>0.22</v>
      </c>
      <c r="AG290">
        <v>1.47</v>
      </c>
      <c r="AH290">
        <v>4.1900000000000004</v>
      </c>
      <c r="AI290">
        <v>0.19</v>
      </c>
      <c r="AJ290">
        <v>5.59</v>
      </c>
      <c r="AK290">
        <v>3.46</v>
      </c>
      <c r="AL290">
        <v>0.05</v>
      </c>
      <c r="AM290">
        <v>9</v>
      </c>
      <c r="AN290">
        <v>-0.32</v>
      </c>
      <c r="AO290">
        <v>7.0000000000000007E-2</v>
      </c>
      <c r="AP290">
        <v>1.33</v>
      </c>
    </row>
    <row r="291" spans="1:42" x14ac:dyDescent="0.25">
      <c r="A291" t="s">
        <v>380</v>
      </c>
      <c r="B291" t="s">
        <v>380</v>
      </c>
      <c r="F291" t="e">
        <v>#N/A</v>
      </c>
      <c r="G291">
        <v>-122.2196</v>
      </c>
      <c r="H291">
        <v>37.372</v>
      </c>
      <c r="I291" t="s">
        <v>777</v>
      </c>
      <c r="K291" t="s">
        <v>794</v>
      </c>
      <c r="L291" t="s">
        <v>668</v>
      </c>
      <c r="N291">
        <v>13.15</v>
      </c>
      <c r="AA291">
        <v>171</v>
      </c>
      <c r="AB291">
        <v>608</v>
      </c>
      <c r="AC291">
        <v>2216</v>
      </c>
      <c r="AD291">
        <v>68947</v>
      </c>
      <c r="AE291">
        <v>1136</v>
      </c>
      <c r="AF291">
        <v>0.23</v>
      </c>
      <c r="AG291">
        <v>1.44</v>
      </c>
      <c r="AH291">
        <v>4.5</v>
      </c>
      <c r="AI291">
        <v>0.13</v>
      </c>
      <c r="AJ291">
        <v>10.98</v>
      </c>
      <c r="AK291">
        <v>2.75</v>
      </c>
      <c r="AL291">
        <v>0.6</v>
      </c>
      <c r="AM291">
        <v>100</v>
      </c>
      <c r="AN291">
        <v>-0.73</v>
      </c>
      <c r="AO291">
        <v>0.05</v>
      </c>
      <c r="AP291">
        <v>1.1200000000000001</v>
      </c>
    </row>
    <row r="292" spans="1:42" x14ac:dyDescent="0.25">
      <c r="A292" t="s">
        <v>388</v>
      </c>
      <c r="B292" t="s">
        <v>388</v>
      </c>
      <c r="F292" t="e">
        <v>#N/A</v>
      </c>
      <c r="G292">
        <v>-122.2323</v>
      </c>
      <c r="H292">
        <v>37.396799999999999</v>
      </c>
      <c r="I292" t="s">
        <v>777</v>
      </c>
      <c r="K292" t="s">
        <v>789</v>
      </c>
      <c r="L292" t="s">
        <v>668</v>
      </c>
      <c r="N292">
        <v>16.649999999999999</v>
      </c>
      <c r="AA292">
        <v>113</v>
      </c>
      <c r="AB292">
        <v>666</v>
      </c>
      <c r="AC292">
        <v>2240</v>
      </c>
      <c r="AD292">
        <v>65651</v>
      </c>
      <c r="AE292">
        <v>1069</v>
      </c>
      <c r="AF292">
        <v>0.25</v>
      </c>
      <c r="AG292">
        <v>1.44</v>
      </c>
      <c r="AH292">
        <v>4.24</v>
      </c>
      <c r="AI292">
        <v>0.14000000000000001</v>
      </c>
      <c r="AJ292">
        <v>9.7200000000000006</v>
      </c>
      <c r="AK292">
        <v>2.5299999999999998</v>
      </c>
      <c r="AL292">
        <v>0.56999999999999995</v>
      </c>
      <c r="AM292">
        <v>100</v>
      </c>
      <c r="AN292">
        <v>-0.69</v>
      </c>
      <c r="AO292">
        <v>0.05</v>
      </c>
      <c r="AP292">
        <v>1.22</v>
      </c>
    </row>
    <row r="293" spans="1:42" x14ac:dyDescent="0.25">
      <c r="A293" t="s">
        <v>403</v>
      </c>
      <c r="B293" t="s">
        <v>403</v>
      </c>
      <c r="F293" t="e">
        <v>#N/A</v>
      </c>
      <c r="G293">
        <v>-122.2985</v>
      </c>
      <c r="H293">
        <v>37.452100000000002</v>
      </c>
      <c r="I293" t="s">
        <v>777</v>
      </c>
      <c r="K293" t="s">
        <v>778</v>
      </c>
      <c r="L293" t="s">
        <v>668</v>
      </c>
      <c r="N293">
        <v>3.5</v>
      </c>
      <c r="AA293">
        <v>194</v>
      </c>
      <c r="AB293">
        <v>448</v>
      </c>
      <c r="AC293">
        <v>2189</v>
      </c>
      <c r="AD293">
        <v>71320</v>
      </c>
      <c r="AE293">
        <v>1138</v>
      </c>
      <c r="AF293">
        <v>0.25</v>
      </c>
      <c r="AG293">
        <v>1.36</v>
      </c>
      <c r="AH293">
        <v>1.68</v>
      </c>
      <c r="AI293">
        <v>0.13</v>
      </c>
      <c r="AJ293">
        <v>3.25</v>
      </c>
      <c r="AK293">
        <v>2.02</v>
      </c>
      <c r="AL293">
        <v>1</v>
      </c>
      <c r="AM293">
        <v>100</v>
      </c>
      <c r="AN293">
        <v>-0.74</v>
      </c>
      <c r="AO293">
        <v>0.04</v>
      </c>
      <c r="AP293">
        <v>0.54</v>
      </c>
    </row>
    <row r="294" spans="1:42" x14ac:dyDescent="0.25">
      <c r="A294" t="s">
        <v>438</v>
      </c>
      <c r="B294" t="s">
        <v>438</v>
      </c>
      <c r="F294" t="e">
        <v>#N/A</v>
      </c>
      <c r="G294">
        <v>-122.24590000000001</v>
      </c>
      <c r="H294">
        <v>37.421300000000002</v>
      </c>
      <c r="I294" t="s">
        <v>777</v>
      </c>
      <c r="K294" t="s">
        <v>780</v>
      </c>
      <c r="L294" t="s">
        <v>668</v>
      </c>
      <c r="N294">
        <v>28.67</v>
      </c>
      <c r="AA294">
        <v>97</v>
      </c>
      <c r="AB294">
        <v>635</v>
      </c>
      <c r="AC294">
        <v>2240</v>
      </c>
      <c r="AD294">
        <v>65651</v>
      </c>
      <c r="AE294">
        <v>1016</v>
      </c>
      <c r="AF294">
        <v>0.26</v>
      </c>
      <c r="AG294">
        <v>1.38</v>
      </c>
      <c r="AH294">
        <v>2.2599999999999998</v>
      </c>
      <c r="AI294">
        <v>0.13</v>
      </c>
      <c r="AJ294">
        <v>5.0599999999999996</v>
      </c>
      <c r="AK294">
        <v>1.91</v>
      </c>
      <c r="AL294">
        <v>0.77</v>
      </c>
      <c r="AM294">
        <v>100</v>
      </c>
      <c r="AN294">
        <v>-0.73</v>
      </c>
      <c r="AO294">
        <v>0.04</v>
      </c>
      <c r="AP294">
        <v>1.46</v>
      </c>
    </row>
    <row r="295" spans="1:42" x14ac:dyDescent="0.25">
      <c r="A295" t="s">
        <v>444</v>
      </c>
      <c r="B295" t="s">
        <v>444</v>
      </c>
      <c r="F295" t="e">
        <v>#N/A</v>
      </c>
      <c r="G295">
        <v>-122.26349999999999</v>
      </c>
      <c r="H295">
        <v>37.425400000000003</v>
      </c>
      <c r="I295" t="s">
        <v>777</v>
      </c>
      <c r="K295" t="s">
        <v>780</v>
      </c>
      <c r="L295" t="s">
        <v>668</v>
      </c>
      <c r="N295">
        <v>22.56</v>
      </c>
      <c r="AA295">
        <v>116</v>
      </c>
      <c r="AB295">
        <v>618</v>
      </c>
      <c r="AC295">
        <v>2240</v>
      </c>
      <c r="AD295">
        <v>65651</v>
      </c>
      <c r="AE295">
        <v>1173</v>
      </c>
      <c r="AF295">
        <v>0.25</v>
      </c>
      <c r="AG295">
        <v>1.36</v>
      </c>
      <c r="AH295">
        <v>2.27</v>
      </c>
      <c r="AI295">
        <v>0.13</v>
      </c>
      <c r="AJ295">
        <v>5.25</v>
      </c>
      <c r="AK295">
        <v>2.23</v>
      </c>
      <c r="AL295">
        <v>0.95</v>
      </c>
      <c r="AM295">
        <v>100</v>
      </c>
      <c r="AN295">
        <v>-0.75</v>
      </c>
      <c r="AO295">
        <v>0.04</v>
      </c>
      <c r="AP295">
        <v>1.35</v>
      </c>
    </row>
    <row r="296" spans="1:42" x14ac:dyDescent="0.25">
      <c r="A296" t="s">
        <v>452</v>
      </c>
      <c r="B296" t="s">
        <v>452</v>
      </c>
      <c r="F296" t="e">
        <v>#N/A</v>
      </c>
      <c r="G296">
        <v>-122.2308</v>
      </c>
      <c r="H296">
        <v>37.390999999999998</v>
      </c>
      <c r="I296" t="s">
        <v>777</v>
      </c>
      <c r="K296" t="s">
        <v>792</v>
      </c>
      <c r="L296" t="s">
        <v>668</v>
      </c>
      <c r="N296">
        <v>16.34</v>
      </c>
      <c r="AA296">
        <v>121</v>
      </c>
      <c r="AB296">
        <v>660</v>
      </c>
      <c r="AC296">
        <v>2131</v>
      </c>
      <c r="AD296">
        <v>90858</v>
      </c>
      <c r="AE296">
        <v>1050</v>
      </c>
      <c r="AF296">
        <v>0.24</v>
      </c>
      <c r="AG296">
        <v>1.45</v>
      </c>
      <c r="AH296">
        <v>4.29</v>
      </c>
      <c r="AI296">
        <v>0.14000000000000001</v>
      </c>
      <c r="AJ296">
        <v>9.83</v>
      </c>
      <c r="AK296">
        <v>2.58</v>
      </c>
      <c r="AL296">
        <v>0.57999999999999996</v>
      </c>
      <c r="AM296">
        <v>100</v>
      </c>
      <c r="AN296">
        <v>-0.69</v>
      </c>
      <c r="AO296">
        <v>0.05</v>
      </c>
      <c r="AP296">
        <v>1.21</v>
      </c>
    </row>
    <row r="297" spans="1:42" x14ac:dyDescent="0.25">
      <c r="A297" t="s">
        <v>469</v>
      </c>
      <c r="B297" t="s">
        <v>469</v>
      </c>
      <c r="F297" t="e">
        <v>#N/A</v>
      </c>
      <c r="G297">
        <v>-122.261</v>
      </c>
      <c r="H297">
        <v>37.433999999999997</v>
      </c>
      <c r="I297" t="s">
        <v>777</v>
      </c>
      <c r="K297" t="s">
        <v>718</v>
      </c>
      <c r="L297" t="s">
        <v>668</v>
      </c>
      <c r="N297">
        <v>5.43</v>
      </c>
      <c r="AA297">
        <v>117</v>
      </c>
      <c r="AB297">
        <v>150</v>
      </c>
      <c r="AC297">
        <v>2240</v>
      </c>
      <c r="AD297">
        <v>65651</v>
      </c>
      <c r="AE297">
        <v>543</v>
      </c>
      <c r="AF297">
        <v>0.27</v>
      </c>
      <c r="AG297">
        <v>1.45</v>
      </c>
      <c r="AH297">
        <v>2.75</v>
      </c>
      <c r="AI297">
        <v>0.16</v>
      </c>
      <c r="AJ297">
        <v>4.92</v>
      </c>
      <c r="AK297">
        <v>1.36</v>
      </c>
      <c r="AL297">
        <v>0.06</v>
      </c>
      <c r="AM297">
        <v>100</v>
      </c>
      <c r="AN297">
        <v>-0.57999999999999996</v>
      </c>
      <c r="AO297">
        <v>0.04</v>
      </c>
      <c r="AP297">
        <v>0.73</v>
      </c>
    </row>
    <row r="298" spans="1:42" x14ac:dyDescent="0.25">
      <c r="A298" t="s">
        <v>475</v>
      </c>
      <c r="B298" t="s">
        <v>475</v>
      </c>
      <c r="D298" t="s">
        <v>28</v>
      </c>
      <c r="F298" t="e">
        <v>#N/A</v>
      </c>
      <c r="G298">
        <v>-122.21599999999999</v>
      </c>
      <c r="H298">
        <v>37.366</v>
      </c>
      <c r="I298" t="s">
        <v>777</v>
      </c>
      <c r="K298" t="s">
        <v>794</v>
      </c>
      <c r="L298" t="s">
        <v>668</v>
      </c>
      <c r="N298">
        <v>20.100000000000001</v>
      </c>
      <c r="AA298">
        <v>187</v>
      </c>
      <c r="AB298">
        <v>592</v>
      </c>
      <c r="AC298">
        <v>2216</v>
      </c>
      <c r="AD298">
        <v>68947</v>
      </c>
      <c r="AE298">
        <v>1119</v>
      </c>
      <c r="AF298">
        <v>0.23</v>
      </c>
      <c r="AG298">
        <v>1.45</v>
      </c>
      <c r="AH298">
        <v>4.54</v>
      </c>
      <c r="AI298">
        <v>0.13</v>
      </c>
      <c r="AJ298">
        <v>11.08</v>
      </c>
      <c r="AK298">
        <v>2.95</v>
      </c>
      <c r="AL298">
        <v>0.61</v>
      </c>
      <c r="AM298">
        <v>100</v>
      </c>
      <c r="AN298">
        <v>-0.74</v>
      </c>
      <c r="AO298">
        <v>0.05</v>
      </c>
      <c r="AP298">
        <v>1.3</v>
      </c>
    </row>
    <row r="299" spans="1:42" x14ac:dyDescent="0.25">
      <c r="A299" t="s">
        <v>491</v>
      </c>
      <c r="B299" t="s">
        <v>491</v>
      </c>
      <c r="F299" t="e">
        <v>#N/A</v>
      </c>
      <c r="G299">
        <v>-122.23499</v>
      </c>
      <c r="H299">
        <v>37.384</v>
      </c>
      <c r="I299" t="s">
        <v>777</v>
      </c>
      <c r="K299" t="s">
        <v>793</v>
      </c>
      <c r="L299" t="s">
        <v>668</v>
      </c>
      <c r="N299">
        <v>31.63</v>
      </c>
      <c r="AA299">
        <v>139</v>
      </c>
      <c r="AB299">
        <v>429</v>
      </c>
      <c r="AC299">
        <v>2131</v>
      </c>
      <c r="AD299">
        <v>90858</v>
      </c>
      <c r="AE299">
        <v>740</v>
      </c>
      <c r="AF299">
        <v>0.25</v>
      </c>
      <c r="AG299">
        <v>1.35</v>
      </c>
      <c r="AH299">
        <v>3.72</v>
      </c>
      <c r="AI299">
        <v>0.12</v>
      </c>
      <c r="AJ299">
        <v>9.6</v>
      </c>
      <c r="AK299">
        <v>2.0699999999999998</v>
      </c>
      <c r="AL299">
        <v>1.1200000000000001</v>
      </c>
      <c r="AM299">
        <v>100</v>
      </c>
      <c r="AN299">
        <v>-0.75</v>
      </c>
      <c r="AO299">
        <v>0.05</v>
      </c>
      <c r="AP299">
        <v>1.5</v>
      </c>
    </row>
    <row r="300" spans="1:42" x14ac:dyDescent="0.25">
      <c r="A300" t="s">
        <v>505</v>
      </c>
      <c r="B300" t="s">
        <v>505</v>
      </c>
      <c r="F300" t="e">
        <v>#N/A</v>
      </c>
      <c r="G300">
        <v>-122.24954</v>
      </c>
      <c r="H300">
        <v>37.424509999999998</v>
      </c>
      <c r="I300" t="s">
        <v>777</v>
      </c>
      <c r="K300" t="s">
        <v>718</v>
      </c>
      <c r="L300" t="s">
        <v>668</v>
      </c>
      <c r="N300">
        <v>4.03</v>
      </c>
      <c r="AA300">
        <v>104</v>
      </c>
      <c r="AB300">
        <v>167</v>
      </c>
      <c r="AC300">
        <v>2240</v>
      </c>
      <c r="AD300">
        <v>65651</v>
      </c>
      <c r="AE300">
        <v>583</v>
      </c>
      <c r="AF300">
        <v>0.28000000000000003</v>
      </c>
      <c r="AG300">
        <v>1.45</v>
      </c>
      <c r="AH300">
        <v>2.66</v>
      </c>
      <c r="AI300">
        <v>0.16</v>
      </c>
      <c r="AJ300">
        <v>4.72</v>
      </c>
      <c r="AK300">
        <v>1.6</v>
      </c>
      <c r="AL300">
        <v>0.13</v>
      </c>
      <c r="AM300">
        <v>100</v>
      </c>
      <c r="AN300">
        <v>-0.6</v>
      </c>
      <c r="AO300">
        <v>0.04</v>
      </c>
      <c r="AP300">
        <v>0.61</v>
      </c>
    </row>
    <row r="301" spans="1:42" x14ac:dyDescent="0.25">
      <c r="A301" t="s">
        <v>510</v>
      </c>
      <c r="B301" t="s">
        <v>510</v>
      </c>
      <c r="F301" t="e">
        <v>#N/A</v>
      </c>
      <c r="G301">
        <v>-122.25112</v>
      </c>
      <c r="H301">
        <v>37.423760000000001</v>
      </c>
      <c r="I301" t="s">
        <v>777</v>
      </c>
      <c r="K301" t="s">
        <v>780</v>
      </c>
      <c r="L301" t="s">
        <v>668</v>
      </c>
      <c r="N301">
        <v>23.48</v>
      </c>
      <c r="AA301">
        <v>103</v>
      </c>
      <c r="AB301">
        <v>632</v>
      </c>
      <c r="AC301">
        <v>2240</v>
      </c>
      <c r="AD301">
        <v>65651</v>
      </c>
      <c r="AE301">
        <v>1193</v>
      </c>
      <c r="AF301">
        <v>0.25</v>
      </c>
      <c r="AG301">
        <v>1.37</v>
      </c>
      <c r="AH301">
        <v>2.2000000000000002</v>
      </c>
      <c r="AI301">
        <v>0.13</v>
      </c>
      <c r="AJ301">
        <v>5.13</v>
      </c>
      <c r="AK301">
        <v>2.06</v>
      </c>
      <c r="AL301">
        <v>0.9</v>
      </c>
      <c r="AM301">
        <v>100</v>
      </c>
      <c r="AN301">
        <v>-0.75</v>
      </c>
      <c r="AO301">
        <v>0.04</v>
      </c>
      <c r="AP301">
        <v>1.37</v>
      </c>
    </row>
    <row r="302" spans="1:42" x14ac:dyDescent="0.25">
      <c r="A302" t="s">
        <v>511</v>
      </c>
      <c r="B302" t="s">
        <v>511</v>
      </c>
      <c r="F302" t="e">
        <v>#N/A</v>
      </c>
      <c r="G302">
        <v>-122.28319</v>
      </c>
      <c r="H302">
        <v>37.437199999999997</v>
      </c>
      <c r="I302" t="s">
        <v>777</v>
      </c>
      <c r="K302" t="s">
        <v>778</v>
      </c>
      <c r="L302" t="s">
        <v>668</v>
      </c>
      <c r="N302">
        <v>8.24</v>
      </c>
      <c r="AA302">
        <v>162</v>
      </c>
      <c r="AB302">
        <v>490</v>
      </c>
      <c r="AC302">
        <v>2089</v>
      </c>
      <c r="AD302">
        <v>100514</v>
      </c>
      <c r="AE302">
        <v>1138</v>
      </c>
      <c r="AF302">
        <v>0.25</v>
      </c>
      <c r="AG302">
        <v>1.36</v>
      </c>
      <c r="AH302">
        <v>1.65</v>
      </c>
      <c r="AI302">
        <v>0.13</v>
      </c>
      <c r="AJ302">
        <v>3.26</v>
      </c>
      <c r="AK302">
        <v>2.0699999999999998</v>
      </c>
      <c r="AL302">
        <v>0.96</v>
      </c>
      <c r="AM302">
        <v>100</v>
      </c>
      <c r="AN302">
        <v>-0.75</v>
      </c>
      <c r="AO302">
        <v>0.04</v>
      </c>
      <c r="AP302">
        <v>0.92</v>
      </c>
    </row>
    <row r="303" spans="1:42" x14ac:dyDescent="0.25">
      <c r="A303" t="s">
        <v>594</v>
      </c>
      <c r="B303" t="s">
        <v>594</v>
      </c>
      <c r="D303" t="s">
        <v>82</v>
      </c>
      <c r="F303" t="e">
        <v>#N/A</v>
      </c>
      <c r="G303">
        <v>-122.265</v>
      </c>
      <c r="H303">
        <v>37.418799999999997</v>
      </c>
      <c r="I303" t="s">
        <v>777</v>
      </c>
      <c r="K303" t="s">
        <v>781</v>
      </c>
      <c r="L303" t="s">
        <v>668</v>
      </c>
      <c r="N303">
        <v>6.97</v>
      </c>
      <c r="AA303">
        <v>129</v>
      </c>
      <c r="AB303">
        <v>605</v>
      </c>
      <c r="AC303">
        <v>2240</v>
      </c>
      <c r="AD303">
        <v>65651</v>
      </c>
      <c r="AE303">
        <v>1229</v>
      </c>
      <c r="AF303">
        <v>0.25</v>
      </c>
      <c r="AG303">
        <v>1.37</v>
      </c>
      <c r="AH303">
        <v>0</v>
      </c>
      <c r="AI303">
        <v>0.12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 t="s">
        <v>593</v>
      </c>
      <c r="B304" t="s">
        <v>593</v>
      </c>
      <c r="D304" t="s">
        <v>82</v>
      </c>
      <c r="F304" t="e">
        <v>#N/A</v>
      </c>
      <c r="G304">
        <v>-122.2291</v>
      </c>
      <c r="H304">
        <v>37.365000000000002</v>
      </c>
      <c r="I304" t="s">
        <v>777</v>
      </c>
      <c r="K304" t="s">
        <v>795</v>
      </c>
      <c r="L304" t="s">
        <v>668</v>
      </c>
      <c r="N304">
        <v>1.38</v>
      </c>
      <c r="AA304">
        <v>256</v>
      </c>
      <c r="AB304">
        <v>329</v>
      </c>
      <c r="AC304">
        <v>2216</v>
      </c>
      <c r="AD304">
        <v>68947</v>
      </c>
      <c r="AE304">
        <v>1083</v>
      </c>
      <c r="AF304">
        <v>0.25</v>
      </c>
      <c r="AG304">
        <v>1.36</v>
      </c>
      <c r="AH304">
        <v>0</v>
      </c>
      <c r="AI304">
        <v>0.17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 t="s">
        <v>745</v>
      </c>
      <c r="E305" t="s">
        <v>755</v>
      </c>
      <c r="F305" t="e">
        <v>#N/A</v>
      </c>
      <c r="G305">
        <v>-122.03489</v>
      </c>
      <c r="H305">
        <v>37.257770000000001</v>
      </c>
      <c r="I305" t="s">
        <v>688</v>
      </c>
      <c r="K305" t="s">
        <v>687</v>
      </c>
      <c r="L305" t="s">
        <v>668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 t="s">
        <v>746</v>
      </c>
      <c r="E306" t="s">
        <v>755</v>
      </c>
      <c r="F306" t="e">
        <v>#N/A</v>
      </c>
      <c r="G306">
        <v>-122.04817</v>
      </c>
      <c r="H306">
        <v>37.252180000000003</v>
      </c>
      <c r="I306" t="s">
        <v>688</v>
      </c>
      <c r="K306" t="s">
        <v>687</v>
      </c>
      <c r="L306" t="s">
        <v>668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 t="s">
        <v>522</v>
      </c>
      <c r="D307" t="s">
        <v>22</v>
      </c>
      <c r="F307" t="e">
        <v>#N/A</v>
      </c>
      <c r="G307">
        <v>-121.6888</v>
      </c>
      <c r="H307">
        <v>37.306699999999999</v>
      </c>
      <c r="I307" t="s">
        <v>782</v>
      </c>
      <c r="K307" t="s">
        <v>796</v>
      </c>
      <c r="L307" t="s">
        <v>668</v>
      </c>
      <c r="N307">
        <v>17.48</v>
      </c>
      <c r="AA307">
        <v>401</v>
      </c>
      <c r="AB307">
        <v>486</v>
      </c>
      <c r="AC307">
        <v>2072</v>
      </c>
      <c r="AD307">
        <v>54950</v>
      </c>
      <c r="AE307">
        <v>701</v>
      </c>
      <c r="AF307">
        <v>0.28999999999999998</v>
      </c>
      <c r="AG307">
        <v>1.53</v>
      </c>
      <c r="AH307">
        <v>4.59</v>
      </c>
      <c r="AI307">
        <v>0.11</v>
      </c>
      <c r="AJ307">
        <v>10.3</v>
      </c>
      <c r="AK307">
        <v>3.33</v>
      </c>
      <c r="AL307">
        <v>0.64</v>
      </c>
      <c r="AM307">
        <v>100</v>
      </c>
      <c r="AN307">
        <v>-0.74</v>
      </c>
      <c r="AO307">
        <v>0.06</v>
      </c>
      <c r="AP307">
        <v>1.24</v>
      </c>
    </row>
    <row r="308" spans="1:42" x14ac:dyDescent="0.25">
      <c r="A308" t="s">
        <v>524</v>
      </c>
      <c r="D308" t="s">
        <v>22</v>
      </c>
      <c r="F308" t="e">
        <v>#N/A</v>
      </c>
      <c r="G308">
        <v>-122.0692</v>
      </c>
      <c r="H308">
        <v>37.386000000000003</v>
      </c>
      <c r="I308" t="s">
        <v>785</v>
      </c>
      <c r="K308" t="s">
        <v>672</v>
      </c>
      <c r="L308" t="s">
        <v>668</v>
      </c>
      <c r="N308">
        <v>60.78</v>
      </c>
      <c r="AA308">
        <v>29</v>
      </c>
      <c r="AB308">
        <v>854</v>
      </c>
      <c r="AC308">
        <v>2161</v>
      </c>
      <c r="AD308">
        <v>42787</v>
      </c>
      <c r="AE308">
        <v>845</v>
      </c>
      <c r="AF308">
        <v>0.23</v>
      </c>
      <c r="AG308">
        <v>1.46</v>
      </c>
      <c r="AH308">
        <v>4</v>
      </c>
      <c r="AI308">
        <v>0.15</v>
      </c>
      <c r="AJ308">
        <v>8.27</v>
      </c>
      <c r="AK308">
        <v>3.28</v>
      </c>
      <c r="AL308">
        <v>0.43</v>
      </c>
      <c r="AM308">
        <v>39</v>
      </c>
      <c r="AN308">
        <v>-0.11</v>
      </c>
      <c r="AO308">
        <v>0.19</v>
      </c>
      <c r="AP308">
        <v>1.78</v>
      </c>
    </row>
    <row r="309" spans="1:42" x14ac:dyDescent="0.25">
      <c r="A309" t="s">
        <v>671</v>
      </c>
      <c r="F309" t="e">
        <v>#N/A</v>
      </c>
      <c r="G309">
        <v>-122.06412</v>
      </c>
      <c r="H309">
        <v>37.313209999999998</v>
      </c>
      <c r="I309" t="s">
        <v>785</v>
      </c>
      <c r="K309" t="s">
        <v>672</v>
      </c>
      <c r="L309" t="s">
        <v>668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 t="s">
        <v>671</v>
      </c>
      <c r="E310" t="s">
        <v>755</v>
      </c>
      <c r="F310" t="e">
        <v>#N/A</v>
      </c>
      <c r="G310">
        <v>-122.06412</v>
      </c>
      <c r="H310">
        <v>37.313209999999998</v>
      </c>
      <c r="I310" t="s">
        <v>785</v>
      </c>
      <c r="K310" t="s">
        <v>672</v>
      </c>
      <c r="L310" t="s">
        <v>668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 t="s">
        <v>671</v>
      </c>
      <c r="E311" t="s">
        <v>754</v>
      </c>
      <c r="F311" t="e">
        <v>#N/A</v>
      </c>
      <c r="G311">
        <v>-122.06412</v>
      </c>
      <c r="H311">
        <v>37.313209999999998</v>
      </c>
      <c r="I311" t="s">
        <v>785</v>
      </c>
      <c r="K311" t="s">
        <v>672</v>
      </c>
      <c r="L311" t="s">
        <v>668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 t="s">
        <v>673</v>
      </c>
      <c r="F312" t="e">
        <v>#N/A</v>
      </c>
      <c r="G312">
        <v>-122.07487</v>
      </c>
      <c r="H312">
        <v>37.302529999999997</v>
      </c>
      <c r="I312" t="s">
        <v>785</v>
      </c>
      <c r="K312" t="s">
        <v>672</v>
      </c>
      <c r="L312" t="s">
        <v>668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 t="s">
        <v>673</v>
      </c>
      <c r="E313" t="s">
        <v>754</v>
      </c>
      <c r="F313" t="e">
        <v>#N/A</v>
      </c>
      <c r="G313">
        <v>-122.07487</v>
      </c>
      <c r="H313">
        <v>37.302529999999997</v>
      </c>
      <c r="I313" t="s">
        <v>785</v>
      </c>
      <c r="K313" t="s">
        <v>672</v>
      </c>
      <c r="L313" t="s">
        <v>668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 t="s">
        <v>747</v>
      </c>
      <c r="E314" t="s">
        <v>755</v>
      </c>
      <c r="F314" t="e">
        <v>#N/A</v>
      </c>
      <c r="G314">
        <v>-122.07527</v>
      </c>
      <c r="H314">
        <v>37.282690000000002</v>
      </c>
      <c r="I314" t="s">
        <v>785</v>
      </c>
      <c r="K314" t="s">
        <v>672</v>
      </c>
      <c r="L314" t="s">
        <v>668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 t="s">
        <v>674</v>
      </c>
      <c r="F315" t="e">
        <v>#N/A</v>
      </c>
      <c r="G315">
        <v>-122.09927999999999</v>
      </c>
      <c r="H315">
        <v>37.269590000000001</v>
      </c>
      <c r="I315" t="s">
        <v>785</v>
      </c>
      <c r="K315" t="s">
        <v>672</v>
      </c>
      <c r="L315" t="s">
        <v>668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 t="s">
        <v>674</v>
      </c>
      <c r="E316" t="s">
        <v>755</v>
      </c>
      <c r="F316" t="e">
        <v>#N/A</v>
      </c>
      <c r="G316">
        <v>-122.09925</v>
      </c>
      <c r="H316">
        <v>37.269579999999998</v>
      </c>
      <c r="I316" t="s">
        <v>785</v>
      </c>
      <c r="K316" t="s">
        <v>672</v>
      </c>
      <c r="L316" t="s">
        <v>668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 t="s">
        <v>674</v>
      </c>
      <c r="E317" t="s">
        <v>754</v>
      </c>
      <c r="F317" t="e">
        <v>#N/A</v>
      </c>
      <c r="G317">
        <v>-122.09925</v>
      </c>
      <c r="H317">
        <v>37.269579999999998</v>
      </c>
      <c r="I317" t="s">
        <v>785</v>
      </c>
      <c r="K317" t="s">
        <v>672</v>
      </c>
      <c r="L317" t="s">
        <v>668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 t="s">
        <v>531</v>
      </c>
      <c r="D318" t="s">
        <v>17</v>
      </c>
      <c r="F318" t="e">
        <v>#N/A</v>
      </c>
      <c r="G318">
        <v>-122.1692</v>
      </c>
      <c r="H318">
        <v>37.3157</v>
      </c>
      <c r="I318" t="s">
        <v>785</v>
      </c>
      <c r="K318" t="s">
        <v>672</v>
      </c>
      <c r="L318" t="s">
        <v>668</v>
      </c>
      <c r="N318">
        <v>2.96</v>
      </c>
      <c r="AA318">
        <v>547</v>
      </c>
      <c r="AB318">
        <v>222</v>
      </c>
      <c r="AC318">
        <v>2044</v>
      </c>
      <c r="AD318">
        <v>88708</v>
      </c>
      <c r="AE318">
        <v>1095</v>
      </c>
      <c r="AF318">
        <v>0.2</v>
      </c>
      <c r="AG318">
        <v>1.46</v>
      </c>
      <c r="AH318">
        <v>6.07</v>
      </c>
      <c r="AI318">
        <v>0.12</v>
      </c>
      <c r="AJ318">
        <v>16.010000000000002</v>
      </c>
      <c r="AK318">
        <v>3.82</v>
      </c>
      <c r="AL318">
        <v>1.1000000000000001</v>
      </c>
      <c r="AM318">
        <v>100</v>
      </c>
      <c r="AN318">
        <v>-0.72</v>
      </c>
      <c r="AO318">
        <v>0.05</v>
      </c>
      <c r="AP318">
        <v>0.47</v>
      </c>
    </row>
    <row r="319" spans="1:42" x14ac:dyDescent="0.25">
      <c r="A319" t="s">
        <v>533</v>
      </c>
      <c r="D319" t="s">
        <v>22</v>
      </c>
      <c r="F319" t="e">
        <v>#N/A</v>
      </c>
      <c r="G319">
        <v>-122.2945</v>
      </c>
      <c r="H319">
        <v>37.448999999999998</v>
      </c>
      <c r="I319" t="s">
        <v>777</v>
      </c>
      <c r="K319" t="s">
        <v>778</v>
      </c>
      <c r="L319" t="s">
        <v>668</v>
      </c>
      <c r="N319">
        <v>4.8600000000000003</v>
      </c>
      <c r="AA319">
        <v>194</v>
      </c>
      <c r="AB319">
        <v>448</v>
      </c>
      <c r="AC319">
        <v>2189</v>
      </c>
      <c r="AD319">
        <v>71320</v>
      </c>
      <c r="AE319">
        <v>1138</v>
      </c>
      <c r="AF319">
        <v>0.25</v>
      </c>
      <c r="AG319">
        <v>1.36</v>
      </c>
      <c r="AH319">
        <v>1.68</v>
      </c>
      <c r="AI319">
        <v>0.13</v>
      </c>
      <c r="AJ319">
        <v>3.25</v>
      </c>
      <c r="AK319">
        <v>2.0699999999999998</v>
      </c>
      <c r="AL319">
        <v>1</v>
      </c>
      <c r="AM319">
        <v>100</v>
      </c>
      <c r="AN319">
        <v>-0.74</v>
      </c>
      <c r="AO319">
        <v>0.04</v>
      </c>
      <c r="AP319">
        <v>0.69</v>
      </c>
    </row>
    <row r="320" spans="1:42" x14ac:dyDescent="0.25">
      <c r="A320" t="s">
        <v>534</v>
      </c>
      <c r="F320" t="e">
        <v>#N/A</v>
      </c>
      <c r="G320">
        <v>-122.29852</v>
      </c>
      <c r="H320">
        <v>37.452109999999998</v>
      </c>
      <c r="I320" t="s">
        <v>777</v>
      </c>
      <c r="K320" t="s">
        <v>778</v>
      </c>
      <c r="L320" t="s">
        <v>668</v>
      </c>
      <c r="N320">
        <v>3.5</v>
      </c>
      <c r="AA320">
        <v>194</v>
      </c>
      <c r="AB320">
        <v>448</v>
      </c>
      <c r="AC320">
        <v>2189</v>
      </c>
      <c r="AD320">
        <v>71320</v>
      </c>
      <c r="AE320">
        <v>1138</v>
      </c>
      <c r="AF320">
        <v>0.25</v>
      </c>
      <c r="AG320">
        <v>1.36</v>
      </c>
      <c r="AH320">
        <v>1.68</v>
      </c>
      <c r="AI320">
        <v>0.13</v>
      </c>
      <c r="AJ320">
        <v>3.25</v>
      </c>
      <c r="AK320">
        <v>2.02</v>
      </c>
      <c r="AL320">
        <v>1</v>
      </c>
      <c r="AM320">
        <v>100</v>
      </c>
      <c r="AN320">
        <v>-0.74</v>
      </c>
      <c r="AO320">
        <v>0.04</v>
      </c>
      <c r="AP320">
        <v>0.54</v>
      </c>
    </row>
  </sheetData>
  <autoFilter ref="A1:AP320">
    <sortState ref="A2:AP320">
      <sortCondition ref="F1:F320"/>
    </sortState>
  </autoFilter>
  <conditionalFormatting sqref="I319">
    <cfRule type="cellIs" dxfId="2" priority="3" operator="equal">
      <formula>0</formula>
    </cfRule>
  </conditionalFormatting>
  <conditionalFormatting sqref="J319">
    <cfRule type="cellIs" dxfId="1" priority="2" operator="equal">
      <formula>0</formula>
    </cfRule>
  </conditionalFormatting>
  <conditionalFormatting sqref="I320:J3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F1" workbookViewId="0">
      <selection activeCell="I96" sqref="I96"/>
    </sheetView>
  </sheetViews>
  <sheetFormatPr defaultRowHeight="15" x14ac:dyDescent="0.25"/>
  <cols>
    <col min="1" max="1" width="0" hidden="1" customWidth="1"/>
    <col min="2" max="2" width="21.7109375" hidden="1" customWidth="1"/>
    <col min="3" max="4" width="23.140625" hidden="1" customWidth="1"/>
    <col min="5" max="5" width="29.85546875" hidden="1" customWidth="1"/>
    <col min="10" max="10" width="40.85546875" customWidth="1"/>
  </cols>
  <sheetData>
    <row r="1" spans="1:11" x14ac:dyDescent="0.25">
      <c r="A1" t="s">
        <v>807</v>
      </c>
      <c r="B1" t="s">
        <v>649</v>
      </c>
      <c r="C1" t="s">
        <v>802</v>
      </c>
      <c r="D1" t="s">
        <v>801</v>
      </c>
      <c r="E1" t="s">
        <v>806</v>
      </c>
      <c r="G1" t="s">
        <v>807</v>
      </c>
      <c r="H1" t="s">
        <v>649</v>
      </c>
      <c r="I1" t="s">
        <v>802</v>
      </c>
      <c r="J1" t="s">
        <v>801</v>
      </c>
      <c r="K1" t="s">
        <v>806</v>
      </c>
    </row>
    <row r="2" spans="1:11" x14ac:dyDescent="0.25">
      <c r="A2" t="s">
        <v>282</v>
      </c>
      <c r="B2" t="str">
        <f>VLOOKUP(A2,[2]Sheet1!$A$2:$I$136,6,0)</f>
        <v>Adobe Creek</v>
      </c>
      <c r="C2" t="str">
        <f>VLOOKUP($A2,[2]Sheet1!$A$2:$I$136,7,0)</f>
        <v>Adobe Creek</v>
      </c>
      <c r="D2" t="str">
        <f>VLOOKUP($A2,[2]Sheet1!$A$2:$I$136,8,0)</f>
        <v>Adobe Creek</v>
      </c>
      <c r="E2" t="str">
        <f>VLOOKUP($A2,[2]Sheet1!$A$2:$I$136,9,0)</f>
        <v>Adobe Creek at Mundell Way</v>
      </c>
      <c r="G2" t="s">
        <v>282</v>
      </c>
      <c r="H2" t="s">
        <v>708</v>
      </c>
      <c r="I2" t="s">
        <v>708</v>
      </c>
      <c r="J2" t="s">
        <v>788</v>
      </c>
      <c r="K2" t="s">
        <v>808</v>
      </c>
    </row>
    <row r="3" spans="1:11" x14ac:dyDescent="0.25">
      <c r="A3" t="s">
        <v>283</v>
      </c>
      <c r="B3" t="str">
        <f>VLOOKUP(A3,[2]Sheet1!$A$2:$I$136,6,0)</f>
        <v>Adobe Creek</v>
      </c>
      <c r="C3" t="str">
        <f>VLOOKUP($A3,[2]Sheet1!$A$2:$I$136,7,0)</f>
        <v>Adobe Creek</v>
      </c>
      <c r="D3" t="str">
        <f>VLOOKUP($A3,[2]Sheet1!$A$2:$I$136,8,0)</f>
        <v>Adobe Creek</v>
      </c>
      <c r="E3" t="str">
        <f>VLOOKUP($A3,[2]Sheet1!$A$2:$I$136,9,0)</f>
        <v>Adobe Creek Upstream Edith Ave</v>
      </c>
      <c r="G3" t="s">
        <v>283</v>
      </c>
      <c r="H3" t="s">
        <v>708</v>
      </c>
      <c r="I3" t="s">
        <v>708</v>
      </c>
      <c r="J3" t="s">
        <v>788</v>
      </c>
      <c r="K3" t="s">
        <v>809</v>
      </c>
    </row>
    <row r="4" spans="1:11" x14ac:dyDescent="0.25">
      <c r="A4" t="s">
        <v>284</v>
      </c>
      <c r="B4" t="str">
        <f>VLOOKUP(A4,[2]Sheet1!$A$2:$I$136,6,0)</f>
        <v>Adobe Creek</v>
      </c>
      <c r="C4" t="str">
        <f>VLOOKUP($A4,[2]Sheet1!$A$2:$I$136,7,0)</f>
        <v>Adobe Creek</v>
      </c>
      <c r="D4" t="str">
        <f>VLOOKUP($A4,[2]Sheet1!$A$2:$I$136,8,0)</f>
        <v>Adobe Creek</v>
      </c>
      <c r="E4" t="str">
        <f>VLOOKUP($A4,[2]Sheet1!$A$2:$I$136,9,0)</f>
        <v>Adobe Creek at Foothill College</v>
      </c>
      <c r="G4" t="s">
        <v>284</v>
      </c>
      <c r="H4" t="s">
        <v>708</v>
      </c>
      <c r="I4" t="s">
        <v>708</v>
      </c>
      <c r="J4" t="s">
        <v>788</v>
      </c>
      <c r="K4" t="s">
        <v>810</v>
      </c>
    </row>
    <row r="5" spans="1:11" x14ac:dyDescent="0.25">
      <c r="A5" t="s">
        <v>285</v>
      </c>
      <c r="B5" t="str">
        <f>VLOOKUP(A5,[2]Sheet1!$A$2:$I$136,6,0)</f>
        <v>Adobe Creek</v>
      </c>
      <c r="C5" t="str">
        <f>VLOOKUP($A5,[2]Sheet1!$A$2:$I$136,7,0)</f>
        <v>Adobe Creek</v>
      </c>
      <c r="D5" t="str">
        <f>VLOOKUP($A5,[2]Sheet1!$A$2:$I$136,8,0)</f>
        <v>Adobe Creek</v>
      </c>
      <c r="E5" t="str">
        <f>VLOOKUP($A5,[2]Sheet1!$A$2:$I$136,9,0)</f>
        <v>Adobe Creek at Hidden Villa Farm</v>
      </c>
      <c r="G5" t="s">
        <v>285</v>
      </c>
      <c r="H5" t="s">
        <v>708</v>
      </c>
      <c r="I5" t="s">
        <v>708</v>
      </c>
      <c r="J5" t="s">
        <v>788</v>
      </c>
      <c r="K5" t="s">
        <v>811</v>
      </c>
    </row>
    <row r="6" spans="1:11" x14ac:dyDescent="0.25">
      <c r="A6" t="s">
        <v>286</v>
      </c>
      <c r="B6" t="str">
        <f>VLOOKUP(A6,[2]Sheet1!$A$2:$I$136,6,0)</f>
        <v>Calabazas Creek</v>
      </c>
      <c r="C6" t="str">
        <f>VLOOKUP($A6,[2]Sheet1!$A$2:$I$136,7,0)</f>
        <v>Calabazas Creek</v>
      </c>
      <c r="D6" t="str">
        <f>VLOOKUP($A6,[2]Sheet1!$A$2:$I$136,8,0)</f>
        <v>Calabazas Creek</v>
      </c>
      <c r="E6" t="str">
        <f>VLOOKUP($A6,[2]Sheet1!$A$2:$I$136,9,0)</f>
        <v>Calabazas Creek at the end of Rampart Ave.</v>
      </c>
      <c r="G6" t="s">
        <v>286</v>
      </c>
      <c r="H6" t="s">
        <v>690</v>
      </c>
      <c r="I6" t="s">
        <v>690</v>
      </c>
      <c r="J6" t="s">
        <v>790</v>
      </c>
      <c r="K6" t="s">
        <v>812</v>
      </c>
    </row>
    <row r="7" spans="1:11" x14ac:dyDescent="0.25">
      <c r="A7" t="s">
        <v>288</v>
      </c>
      <c r="B7" t="str">
        <f>VLOOKUP(A7,[2]Sheet1!$A$2:$I$136,6,0)</f>
        <v>Calabazas Creek</v>
      </c>
      <c r="C7" t="str">
        <f>VLOOKUP($A7,[2]Sheet1!$A$2:$I$136,7,0)</f>
        <v>Calabazas Creek</v>
      </c>
      <c r="D7" t="str">
        <f>VLOOKUP($A7,[2]Sheet1!$A$2:$I$136,8,0)</f>
        <v>Calabazas Creek</v>
      </c>
      <c r="E7" t="str">
        <f>VLOOKUP($A7,[2]Sheet1!$A$2:$I$136,9,0)</f>
        <v>Calabazas Creek d/s of Rainbow Dr.</v>
      </c>
      <c r="G7" t="s">
        <v>288</v>
      </c>
      <c r="H7" t="s">
        <v>690</v>
      </c>
      <c r="I7" t="s">
        <v>690</v>
      </c>
      <c r="J7" t="s">
        <v>790</v>
      </c>
      <c r="K7" t="s">
        <v>813</v>
      </c>
    </row>
    <row r="8" spans="1:11" x14ac:dyDescent="0.25">
      <c r="A8" t="s">
        <v>289</v>
      </c>
      <c r="B8" t="str">
        <f>VLOOKUP(A8,[2]Sheet1!$A$2:$I$136,6,0)</f>
        <v>Calabazas Creek</v>
      </c>
      <c r="C8" t="str">
        <f>VLOOKUP($A8,[2]Sheet1!$A$2:$I$136,7,0)</f>
        <v>Calabazas Creek</v>
      </c>
      <c r="D8" t="str">
        <f>VLOOKUP($A8,[2]Sheet1!$A$2:$I$136,8,0)</f>
        <v>Calabazas Creek</v>
      </c>
      <c r="E8" t="str">
        <f>VLOOKUP($A8,[2]Sheet1!$A$2:$I$136,9,0)</f>
        <v>Calabazas Creek u/s S Saratoga-Sunnyvale Rd.</v>
      </c>
      <c r="G8" t="s">
        <v>289</v>
      </c>
      <c r="H8" t="s">
        <v>690</v>
      </c>
      <c r="I8" t="s">
        <v>690</v>
      </c>
      <c r="J8" t="s">
        <v>790</v>
      </c>
      <c r="K8" t="s">
        <v>814</v>
      </c>
    </row>
    <row r="9" spans="1:11" x14ac:dyDescent="0.25">
      <c r="A9" t="s">
        <v>290</v>
      </c>
      <c r="B9" t="str">
        <f>VLOOKUP(A9,[2]Sheet1!$A$2:$I$136,6,0)</f>
        <v>Calabazas Creek</v>
      </c>
      <c r="C9" t="str">
        <f>VLOOKUP($A9,[2]Sheet1!$A$2:$I$136,7,0)</f>
        <v>Calabazas Creek</v>
      </c>
      <c r="D9" t="str">
        <f>VLOOKUP($A9,[2]Sheet1!$A$2:$I$136,8,0)</f>
        <v>Calabazas Creek</v>
      </c>
      <c r="E9" t="str">
        <f>VLOOKUP($A9,[2]Sheet1!$A$2:$I$136,9,0)</f>
        <v>Calabazas Creek at Old Oak Way and Pierce Rd.</v>
      </c>
      <c r="G9" t="s">
        <v>290</v>
      </c>
      <c r="H9" t="s">
        <v>690</v>
      </c>
      <c r="I9" t="s">
        <v>690</v>
      </c>
      <c r="J9" t="s">
        <v>790</v>
      </c>
      <c r="K9" t="s">
        <v>815</v>
      </c>
    </row>
    <row r="10" spans="1:11" x14ac:dyDescent="0.25">
      <c r="A10" t="s">
        <v>291</v>
      </c>
      <c r="B10" t="str">
        <f>VLOOKUP(A10,[2]Sheet1!$A$2:$I$136,6,0)</f>
        <v>Coyote Creek</v>
      </c>
      <c r="C10" t="str">
        <f>VLOOKUP($A10,[2]Sheet1!$A$2:$I$136,7,0)</f>
        <v>Coyote Creek</v>
      </c>
      <c r="D10" t="str">
        <f>VLOOKUP($A10,[2]Sheet1!$A$2:$I$136,8,0)</f>
        <v>Coyote Creek</v>
      </c>
      <c r="E10" t="str">
        <f>VLOOKUP($A10,[2]Sheet1!$A$2:$I$136,9,0)</f>
        <v>Coyote Creek at Montague</v>
      </c>
      <c r="G10" t="s">
        <v>291</v>
      </c>
      <c r="H10" t="s">
        <v>669</v>
      </c>
      <c r="I10" t="s">
        <v>669</v>
      </c>
      <c r="J10" t="s">
        <v>782</v>
      </c>
      <c r="K10" t="s">
        <v>816</v>
      </c>
    </row>
    <row r="11" spans="1:11" x14ac:dyDescent="0.25">
      <c r="A11" t="s">
        <v>292</v>
      </c>
      <c r="B11" t="str">
        <f>VLOOKUP(A11,[2]Sheet1!$A$2:$I$136,6,0)</f>
        <v>Coyote Creek</v>
      </c>
      <c r="C11" t="str">
        <f>VLOOKUP($A11,[2]Sheet1!$A$2:$I$136,7,0)</f>
        <v>Coyote Creek</v>
      </c>
      <c r="D11" t="str">
        <f>VLOOKUP($A11,[2]Sheet1!$A$2:$I$136,8,0)</f>
        <v>Coyote Creek</v>
      </c>
      <c r="E11" t="str">
        <f>VLOOKUP($A11,[2]Sheet1!$A$2:$I$136,9,0)</f>
        <v>Coyote Cr at Oakland Ave</v>
      </c>
      <c r="G11" t="s">
        <v>292</v>
      </c>
      <c r="H11" t="s">
        <v>669</v>
      </c>
      <c r="I11" t="s">
        <v>669</v>
      </c>
      <c r="J11" t="s">
        <v>782</v>
      </c>
      <c r="K11" t="s">
        <v>817</v>
      </c>
    </row>
    <row r="12" spans="1:11" x14ac:dyDescent="0.25">
      <c r="A12" t="s">
        <v>293</v>
      </c>
      <c r="B12" t="str">
        <f>VLOOKUP(A12,[2]Sheet1!$A$2:$I$136,6,0)</f>
        <v>Coyote Creek</v>
      </c>
      <c r="C12" t="str">
        <f>VLOOKUP($A12,[2]Sheet1!$A$2:$I$136,7,0)</f>
        <v>Coyote Creek</v>
      </c>
      <c r="D12" t="str">
        <f>VLOOKUP($A12,[2]Sheet1!$A$2:$I$136,8,0)</f>
        <v>Coyote Creek</v>
      </c>
      <c r="E12" t="str">
        <f>VLOOKUP($A12,[2]Sheet1!$A$2:$I$136,9,0)</f>
        <v>Coyote Cr d/s of  Berryessa Rd</v>
      </c>
      <c r="G12" t="s">
        <v>293</v>
      </c>
      <c r="H12" t="s">
        <v>669</v>
      </c>
      <c r="I12" t="s">
        <v>669</v>
      </c>
      <c r="J12" t="s">
        <v>782</v>
      </c>
      <c r="K12" t="s">
        <v>818</v>
      </c>
    </row>
    <row r="13" spans="1:11" x14ac:dyDescent="0.25">
      <c r="A13" t="s">
        <v>294</v>
      </c>
      <c r="B13" t="str">
        <f>VLOOKUP(A13,[2]Sheet1!$A$2:$I$136,6,0)</f>
        <v>Upper Penitencia</v>
      </c>
      <c r="C13" t="str">
        <f>VLOOKUP($A13,[2]Sheet1!$A$2:$I$136,7,0)</f>
        <v>Upper Penitencia</v>
      </c>
      <c r="D13" t="str">
        <f>VLOOKUP($A13,[2]Sheet1!$A$2:$I$136,8,0)</f>
        <v>Coyote Creek</v>
      </c>
      <c r="E13" t="str">
        <f>VLOOKUP($A13,[2]Sheet1!$A$2:$I$136,9,0)</f>
        <v>Upper Penitencia at fleamarket and concrete culvert at S.P.R.R. crossing</v>
      </c>
      <c r="G13" t="s">
        <v>294</v>
      </c>
      <c r="H13" t="s">
        <v>819</v>
      </c>
      <c r="I13" t="s">
        <v>819</v>
      </c>
      <c r="J13" t="s">
        <v>782</v>
      </c>
      <c r="K13" t="s">
        <v>820</v>
      </c>
    </row>
    <row r="14" spans="1:11" x14ac:dyDescent="0.25">
      <c r="A14" t="s">
        <v>295</v>
      </c>
      <c r="B14" t="str">
        <f>VLOOKUP(A14,[2]Sheet1!$A$2:$I$136,6,0)</f>
        <v>Upper Penitencia</v>
      </c>
      <c r="C14" t="str">
        <f>VLOOKUP($A14,[2]Sheet1!$A$2:$I$136,7,0)</f>
        <v>Upper Penitencia</v>
      </c>
      <c r="D14" t="str">
        <f>VLOOKUP($A14,[2]Sheet1!$A$2:$I$136,8,0)</f>
        <v>Coyote Creek</v>
      </c>
      <c r="E14" t="str">
        <f>VLOOKUP($A14,[2]Sheet1!$A$2:$I$136,9,0)</f>
        <v>Upper Penitencia Ck at Penitencia Creek Park between Mabury and Jackson Road xings</v>
      </c>
      <c r="G14" t="s">
        <v>295</v>
      </c>
      <c r="H14" t="s">
        <v>819</v>
      </c>
      <c r="I14" t="s">
        <v>819</v>
      </c>
      <c r="J14" t="s">
        <v>782</v>
      </c>
      <c r="K14" t="s">
        <v>821</v>
      </c>
    </row>
    <row r="15" spans="1:11" x14ac:dyDescent="0.25">
      <c r="A15" t="s">
        <v>296</v>
      </c>
      <c r="B15" t="str">
        <f>VLOOKUP(A15,[2]Sheet1!$A$2:$I$136,6,0)</f>
        <v>Upper Penitencia</v>
      </c>
      <c r="C15" t="str">
        <f>VLOOKUP($A15,[2]Sheet1!$A$2:$I$136,7,0)</f>
        <v>Upper Penitencia</v>
      </c>
      <c r="D15" t="str">
        <f>VLOOKUP($A15,[2]Sheet1!$A$2:$I$136,8,0)</f>
        <v>Coyote Creek</v>
      </c>
      <c r="E15" t="str">
        <f>VLOOKUP($A15,[2]Sheet1!$A$2:$I$136,9,0)</f>
        <v>Upper Penitencia Ck at Summerview and Summerdale Drive</v>
      </c>
      <c r="G15" t="s">
        <v>296</v>
      </c>
      <c r="H15" t="s">
        <v>819</v>
      </c>
      <c r="I15" t="s">
        <v>819</v>
      </c>
      <c r="J15" t="s">
        <v>782</v>
      </c>
      <c r="K15" t="s">
        <v>822</v>
      </c>
    </row>
    <row r="16" spans="1:11" x14ac:dyDescent="0.25">
      <c r="A16" t="s">
        <v>299</v>
      </c>
      <c r="B16" t="str">
        <f>VLOOKUP(A16,[2]Sheet1!$A$2:$I$136,6,0)</f>
        <v>Upper Penitencia</v>
      </c>
      <c r="C16" t="str">
        <f>VLOOKUP($A16,[2]Sheet1!$A$2:$I$136,7,0)</f>
        <v>Upper Penitencia</v>
      </c>
      <c r="D16" t="str">
        <f>VLOOKUP($A16,[2]Sheet1!$A$2:$I$136,8,0)</f>
        <v>Coyote Creek</v>
      </c>
      <c r="E16" t="str">
        <f>VLOOKUP($A16,[2]Sheet1!$A$2:$I$136,9,0)</f>
        <v>Upper Penitencia Cr at Penitencia Ck Rd and Piedmont Rd</v>
      </c>
      <c r="G16" t="s">
        <v>299</v>
      </c>
      <c r="H16" t="s">
        <v>819</v>
      </c>
      <c r="I16" t="s">
        <v>819</v>
      </c>
      <c r="J16" t="s">
        <v>782</v>
      </c>
      <c r="K16" t="s">
        <v>823</v>
      </c>
    </row>
    <row r="17" spans="1:11" x14ac:dyDescent="0.25">
      <c r="A17" t="s">
        <v>300</v>
      </c>
      <c r="B17" t="str">
        <f>VLOOKUP(A17,[2]Sheet1!$A$2:$I$136,6,0)</f>
        <v>Upper Penitencia</v>
      </c>
      <c r="C17" t="str">
        <f>VLOOKUP($A17,[2]Sheet1!$A$2:$I$136,7,0)</f>
        <v>Upper Penitencia</v>
      </c>
      <c r="D17" t="str">
        <f>VLOOKUP($A17,[2]Sheet1!$A$2:$I$136,8,0)</f>
        <v>Coyote Creek</v>
      </c>
      <c r="E17" t="str">
        <f>VLOOKUP($A17,[2]Sheet1!$A$2:$I$136,9,0)</f>
        <v>Upper Penitencia Ck from Nobel Diversion Dam upstream to Talent Ave</v>
      </c>
      <c r="G17" t="s">
        <v>300</v>
      </c>
      <c r="H17" t="s">
        <v>819</v>
      </c>
      <c r="I17" t="s">
        <v>819</v>
      </c>
      <c r="J17" t="s">
        <v>782</v>
      </c>
      <c r="K17" t="s">
        <v>824</v>
      </c>
    </row>
    <row r="18" spans="1:11" x14ac:dyDescent="0.25">
      <c r="A18" t="s">
        <v>302</v>
      </c>
      <c r="B18" t="str">
        <f>VLOOKUP(A18,[2]Sheet1!$A$2:$I$136,6,0)</f>
        <v>Upper Penitencia</v>
      </c>
      <c r="C18" t="str">
        <f>VLOOKUP($A18,[2]Sheet1!$A$2:$I$136,7,0)</f>
        <v>Upper Penitencia</v>
      </c>
      <c r="D18" t="str">
        <f>VLOOKUP($A18,[2]Sheet1!$A$2:$I$136,8,0)</f>
        <v>Coyote Creek</v>
      </c>
      <c r="E18" t="str">
        <f>VLOOKUP($A18,[2]Sheet1!$A$2:$I$136,9,0)</f>
        <v>Upper Penitencia Creek 150m d/s Quail Hollow Bridge</v>
      </c>
      <c r="G18" t="s">
        <v>302</v>
      </c>
      <c r="H18" t="s">
        <v>819</v>
      </c>
      <c r="I18" t="s">
        <v>819</v>
      </c>
      <c r="J18" t="s">
        <v>782</v>
      </c>
      <c r="K18" t="s">
        <v>825</v>
      </c>
    </row>
    <row r="19" spans="1:11" x14ac:dyDescent="0.25">
      <c r="A19" t="s">
        <v>302</v>
      </c>
      <c r="B19" t="str">
        <f>VLOOKUP(A19,[2]Sheet1!$A$2:$I$136,6,0)</f>
        <v>Upper Penitencia</v>
      </c>
      <c r="C19" t="str">
        <f>VLOOKUP($A19,[2]Sheet1!$A$2:$I$136,7,0)</f>
        <v>Upper Penitencia</v>
      </c>
      <c r="D19" t="str">
        <f>VLOOKUP($A19,[2]Sheet1!$A$2:$I$136,8,0)</f>
        <v>Coyote Creek</v>
      </c>
      <c r="E19" t="str">
        <f>VLOOKUP($A19,[2]Sheet1!$A$2:$I$136,9,0)</f>
        <v>Upper Penitencia Creek 150m d/s Quail Hollow Bridge</v>
      </c>
      <c r="G19" t="s">
        <v>302</v>
      </c>
      <c r="H19" t="s">
        <v>819</v>
      </c>
      <c r="I19" t="s">
        <v>819</v>
      </c>
      <c r="J19" t="s">
        <v>782</v>
      </c>
      <c r="K19" t="s">
        <v>825</v>
      </c>
    </row>
    <row r="20" spans="1:11" x14ac:dyDescent="0.25">
      <c r="A20" t="s">
        <v>302</v>
      </c>
      <c r="B20" t="str">
        <f>VLOOKUP(A20,[2]Sheet1!$A$2:$I$136,6,0)</f>
        <v>Upper Penitencia</v>
      </c>
      <c r="C20" t="str">
        <f>VLOOKUP($A20,[2]Sheet1!$A$2:$I$136,7,0)</f>
        <v>Upper Penitencia</v>
      </c>
      <c r="D20" t="str">
        <f>VLOOKUP($A20,[2]Sheet1!$A$2:$I$136,8,0)</f>
        <v>Coyote Creek</v>
      </c>
      <c r="E20" t="str">
        <f>VLOOKUP($A20,[2]Sheet1!$A$2:$I$136,9,0)</f>
        <v>Upper Penitencia Creek 150m d/s Quail Hollow Bridge</v>
      </c>
      <c r="G20" t="s">
        <v>302</v>
      </c>
      <c r="H20" t="s">
        <v>819</v>
      </c>
      <c r="I20" t="s">
        <v>819</v>
      </c>
      <c r="J20" t="s">
        <v>782</v>
      </c>
      <c r="K20" t="s">
        <v>825</v>
      </c>
    </row>
    <row r="21" spans="1:11" x14ac:dyDescent="0.25">
      <c r="A21" t="s">
        <v>303</v>
      </c>
      <c r="B21" t="str">
        <f>VLOOKUP(A21,[2]Sheet1!$A$2:$I$136,6,0)</f>
        <v>Upper Penitencia</v>
      </c>
      <c r="C21" t="str">
        <f>VLOOKUP($A21,[2]Sheet1!$A$2:$I$136,7,0)</f>
        <v>Upper Penitencia</v>
      </c>
      <c r="D21" t="str">
        <f>VLOOKUP($A21,[2]Sheet1!$A$2:$I$136,8,0)</f>
        <v>Coyote Creek</v>
      </c>
      <c r="E21" t="str">
        <f>VLOOKUP($A21,[2]Sheet1!$A$2:$I$136,9,0)</f>
        <v>Upper Penitencia Creek Upper Alum Rock Park</v>
      </c>
      <c r="G21" t="s">
        <v>303</v>
      </c>
      <c r="H21" t="s">
        <v>819</v>
      </c>
      <c r="I21" t="s">
        <v>819</v>
      </c>
      <c r="J21" t="s">
        <v>782</v>
      </c>
      <c r="K21" t="s">
        <v>826</v>
      </c>
    </row>
    <row r="22" spans="1:11" x14ac:dyDescent="0.25">
      <c r="A22" t="s">
        <v>303</v>
      </c>
      <c r="B22" t="str">
        <f>VLOOKUP(A22,[2]Sheet1!$A$2:$I$136,6,0)</f>
        <v>Upper Penitencia</v>
      </c>
      <c r="C22" t="str">
        <f>VLOOKUP($A22,[2]Sheet1!$A$2:$I$136,7,0)</f>
        <v>Upper Penitencia</v>
      </c>
      <c r="D22" t="str">
        <f>VLOOKUP($A22,[2]Sheet1!$A$2:$I$136,8,0)</f>
        <v>Coyote Creek</v>
      </c>
      <c r="E22" t="str">
        <f>VLOOKUP($A22,[2]Sheet1!$A$2:$I$136,9,0)</f>
        <v>Upper Penitencia Creek Upper Alum Rock Park</v>
      </c>
      <c r="G22" t="s">
        <v>303</v>
      </c>
      <c r="H22" t="s">
        <v>819</v>
      </c>
      <c r="I22" t="s">
        <v>819</v>
      </c>
      <c r="J22" t="s">
        <v>782</v>
      </c>
      <c r="K22" t="s">
        <v>826</v>
      </c>
    </row>
    <row r="23" spans="1:11" x14ac:dyDescent="0.25">
      <c r="A23" t="s">
        <v>304</v>
      </c>
      <c r="B23" t="str">
        <f>VLOOKUP(A23,[2]Sheet1!$A$2:$I$136,6,0)</f>
        <v>Coyote Creek</v>
      </c>
      <c r="C23" t="str">
        <f>VLOOKUP($A23,[2]Sheet1!$A$2:$I$136,7,0)</f>
        <v>Coyote Creek</v>
      </c>
      <c r="D23" t="str">
        <f>VLOOKUP($A23,[2]Sheet1!$A$2:$I$136,8,0)</f>
        <v>Coyote Creek</v>
      </c>
      <c r="E23" t="str">
        <f>VLOOKUP($A23,[2]Sheet1!$A$2:$I$136,9,0)</f>
        <v>Coyote Cr at Watson Park</v>
      </c>
      <c r="G23" t="s">
        <v>304</v>
      </c>
      <c r="H23" t="s">
        <v>669</v>
      </c>
      <c r="I23" t="s">
        <v>669</v>
      </c>
      <c r="J23" t="s">
        <v>782</v>
      </c>
      <c r="K23" t="s">
        <v>827</v>
      </c>
    </row>
    <row r="24" spans="1:11" x14ac:dyDescent="0.25">
      <c r="A24" t="s">
        <v>305</v>
      </c>
      <c r="B24" t="str">
        <f>VLOOKUP(A24,[2]Sheet1!$A$2:$I$136,6,0)</f>
        <v>Silver Creek</v>
      </c>
      <c r="C24" t="str">
        <f>VLOOKUP($A24,[2]Sheet1!$A$2:$I$136,7,0)</f>
        <v>Lower/Upper Silver</v>
      </c>
      <c r="D24" t="str">
        <f>VLOOKUP($A24,[2]Sheet1!$A$2:$I$136,8,0)</f>
        <v>Coyote Creek</v>
      </c>
      <c r="E24" t="str">
        <f>VLOOKUP($A24,[2]Sheet1!$A$2:$I$136,9,0)</f>
        <v>Lower Silver Cr at Wooster Ave.</v>
      </c>
      <c r="G24" t="s">
        <v>305</v>
      </c>
      <c r="H24" t="s">
        <v>828</v>
      </c>
      <c r="I24" t="s">
        <v>773</v>
      </c>
      <c r="J24" t="s">
        <v>782</v>
      </c>
      <c r="K24" t="s">
        <v>829</v>
      </c>
    </row>
    <row r="25" spans="1:11" x14ac:dyDescent="0.25">
      <c r="A25" t="s">
        <v>306</v>
      </c>
      <c r="B25" t="str">
        <f>VLOOKUP(A25,[2]Sheet1!$A$2:$I$136,6,0)</f>
        <v>Thompson Creek</v>
      </c>
      <c r="C25" t="str">
        <f>VLOOKUP($A25,[2]Sheet1!$A$2:$I$136,7,0)</f>
        <v>Lower/Upper Silver</v>
      </c>
      <c r="D25" t="str">
        <f>VLOOKUP($A25,[2]Sheet1!$A$2:$I$136,8,0)</f>
        <v>Coyote Creek</v>
      </c>
      <c r="E25" t="str">
        <f>VLOOKUP($A25,[2]Sheet1!$A$2:$I$136,9,0)</f>
        <v>Thompson Cr at Kammerer</v>
      </c>
      <c r="G25" t="s">
        <v>306</v>
      </c>
      <c r="H25" t="s">
        <v>709</v>
      </c>
      <c r="I25" t="s">
        <v>773</v>
      </c>
      <c r="J25" t="s">
        <v>782</v>
      </c>
      <c r="K25" t="s">
        <v>830</v>
      </c>
    </row>
    <row r="26" spans="1:11" x14ac:dyDescent="0.25">
      <c r="A26" t="s">
        <v>307</v>
      </c>
      <c r="B26" t="str">
        <f>VLOOKUP(A26,[2]Sheet1!$A$2:$I$136,6,0)</f>
        <v>Thompson Creek</v>
      </c>
      <c r="C26" t="str">
        <f>VLOOKUP($A26,[2]Sheet1!$A$2:$I$136,7,0)</f>
        <v>Lower/Upper Silver</v>
      </c>
      <c r="D26" t="str">
        <f>VLOOKUP($A26,[2]Sheet1!$A$2:$I$136,8,0)</f>
        <v>Coyote Creek</v>
      </c>
      <c r="E26" t="str">
        <f>VLOOKUP($A26,[2]Sheet1!$A$2:$I$136,9,0)</f>
        <v>Thompson Cr at Quimby Road</v>
      </c>
      <c r="G26" t="s">
        <v>307</v>
      </c>
      <c r="H26" t="s">
        <v>709</v>
      </c>
      <c r="I26" t="s">
        <v>773</v>
      </c>
      <c r="J26" t="s">
        <v>782</v>
      </c>
      <c r="K26" t="s">
        <v>831</v>
      </c>
    </row>
    <row r="27" spans="1:11" x14ac:dyDescent="0.25">
      <c r="A27" t="s">
        <v>308</v>
      </c>
      <c r="B27" t="str">
        <f>VLOOKUP(A27,[2]Sheet1!$A$2:$I$136,6,0)</f>
        <v>Thompson Creek</v>
      </c>
      <c r="C27" t="str">
        <f>VLOOKUP($A27,[2]Sheet1!$A$2:$I$136,7,0)</f>
        <v>Lower/Upper Silver</v>
      </c>
      <c r="D27" t="str">
        <f>VLOOKUP($A27,[2]Sheet1!$A$2:$I$136,8,0)</f>
        <v>Coyote Creek</v>
      </c>
      <c r="E27" t="str">
        <f>VLOOKUP($A27,[2]Sheet1!$A$2:$I$136,9,0)</f>
        <v>Thompson Creek d/s of San Felipe Rd at Villages Pkwy</v>
      </c>
      <c r="G27" t="s">
        <v>308</v>
      </c>
      <c r="H27" t="s">
        <v>709</v>
      </c>
      <c r="I27" t="s">
        <v>773</v>
      </c>
      <c r="J27" t="s">
        <v>782</v>
      </c>
      <c r="K27" t="s">
        <v>832</v>
      </c>
    </row>
    <row r="28" spans="1:11" x14ac:dyDescent="0.25">
      <c r="A28" t="s">
        <v>309</v>
      </c>
      <c r="B28" t="str">
        <f>VLOOKUP(A28,[2]Sheet1!$A$2:$I$136,6,0)</f>
        <v>Thompson Creek</v>
      </c>
      <c r="C28" t="str">
        <f>VLOOKUP($A28,[2]Sheet1!$A$2:$I$136,7,0)</f>
        <v>Lower/Upper Silver</v>
      </c>
      <c r="D28" t="str">
        <f>VLOOKUP($A28,[2]Sheet1!$A$2:$I$136,8,0)</f>
        <v>Coyote Creek</v>
      </c>
      <c r="E28" t="str">
        <f>VLOOKUP($A28,[2]Sheet1!$A$2:$I$136,9,0)</f>
        <v>Thompson Creek d/s of San Felipe Rd at Silver Oak</v>
      </c>
      <c r="G28" t="s">
        <v>309</v>
      </c>
      <c r="H28" t="s">
        <v>709</v>
      </c>
      <c r="I28" t="s">
        <v>773</v>
      </c>
      <c r="J28" t="s">
        <v>782</v>
      </c>
      <c r="K28" t="s">
        <v>833</v>
      </c>
    </row>
    <row r="29" spans="1:11" x14ac:dyDescent="0.25">
      <c r="A29" t="s">
        <v>310</v>
      </c>
      <c r="B29" t="str">
        <f>VLOOKUP(A29,[2]Sheet1!$A$2:$I$136,6,0)</f>
        <v>Thompson Creek</v>
      </c>
      <c r="C29" t="str">
        <f>VLOOKUP($A29,[2]Sheet1!$A$2:$I$136,7,0)</f>
        <v>Lower/Upper Silver</v>
      </c>
      <c r="D29" t="str">
        <f>VLOOKUP($A29,[2]Sheet1!$A$2:$I$136,8,0)</f>
        <v>Coyote Creek</v>
      </c>
      <c r="E29" t="str">
        <f>VLOOKUP($A29,[2]Sheet1!$A$2:$I$136,9,0)</f>
        <v>Thompson Creek u/s of Flowering Meadow Court</v>
      </c>
      <c r="G29" t="s">
        <v>310</v>
      </c>
      <c r="H29" t="s">
        <v>709</v>
      </c>
      <c r="I29" t="s">
        <v>773</v>
      </c>
      <c r="J29" t="s">
        <v>782</v>
      </c>
      <c r="K29" t="s">
        <v>834</v>
      </c>
    </row>
    <row r="30" spans="1:11" x14ac:dyDescent="0.25">
      <c r="A30" t="s">
        <v>311</v>
      </c>
      <c r="B30" t="str">
        <f>VLOOKUP(A30,[2]Sheet1!$A$2:$I$136,6,0)</f>
        <v>Thompson Creek</v>
      </c>
      <c r="C30" t="str">
        <f>VLOOKUP($A30,[2]Sheet1!$A$2:$I$136,7,0)</f>
        <v>Lower/Upper Silver</v>
      </c>
      <c r="D30" t="str">
        <f>VLOOKUP($A30,[2]Sheet1!$A$2:$I$136,8,0)</f>
        <v>Coyote Creek</v>
      </c>
      <c r="E30" t="str">
        <f>VLOOKUP($A30,[2]Sheet1!$A$2:$I$136,9,0)</f>
        <v>Thompson Creek u/s the southern end of Meadowlands Lane</v>
      </c>
      <c r="G30" t="s">
        <v>311</v>
      </c>
      <c r="H30" t="s">
        <v>709</v>
      </c>
      <c r="I30" t="s">
        <v>773</v>
      </c>
      <c r="J30" t="s">
        <v>782</v>
      </c>
      <c r="K30" t="s">
        <v>835</v>
      </c>
    </row>
    <row r="31" spans="1:11" x14ac:dyDescent="0.25">
      <c r="A31" t="s">
        <v>312</v>
      </c>
      <c r="B31" t="str">
        <f>VLOOKUP(A31,[2]Sheet1!$A$2:$I$136,6,0)</f>
        <v>Coyote Creek</v>
      </c>
      <c r="C31" t="str">
        <f>VLOOKUP($A31,[2]Sheet1!$A$2:$I$136,7,0)</f>
        <v>Coyote Creek</v>
      </c>
      <c r="D31" t="str">
        <f>VLOOKUP($A31,[2]Sheet1!$A$2:$I$136,8,0)</f>
        <v>Coyote Creek</v>
      </c>
      <c r="E31" t="str">
        <f>VLOOKUP($A31,[2]Sheet1!$A$2:$I$136,9,0)</f>
        <v>Coyote Cr at William St Park</v>
      </c>
      <c r="G31" t="s">
        <v>312</v>
      </c>
      <c r="H31" t="s">
        <v>669</v>
      </c>
      <c r="I31" t="s">
        <v>669</v>
      </c>
      <c r="J31" t="s">
        <v>782</v>
      </c>
      <c r="K31" t="s">
        <v>836</v>
      </c>
    </row>
    <row r="32" spans="1:11" x14ac:dyDescent="0.25">
      <c r="A32" t="s">
        <v>313</v>
      </c>
      <c r="B32" t="str">
        <f>VLOOKUP(A32,[2]Sheet1!$A$2:$I$136,6,0)</f>
        <v>Coyote Creek</v>
      </c>
      <c r="C32" t="str">
        <f>VLOOKUP($A32,[2]Sheet1!$A$2:$I$136,7,0)</f>
        <v>Coyote Creek</v>
      </c>
      <c r="D32" t="str">
        <f>VLOOKUP($A32,[2]Sheet1!$A$2:$I$136,8,0)</f>
        <v>Coyote Creek</v>
      </c>
      <c r="E32" t="str">
        <f>VLOOKUP($A32,[2]Sheet1!$A$2:$I$136,9,0)</f>
        <v>Coyote Cr at Kelley Park</v>
      </c>
      <c r="G32" t="s">
        <v>313</v>
      </c>
      <c r="H32" t="s">
        <v>669</v>
      </c>
      <c r="I32" t="s">
        <v>669</v>
      </c>
      <c r="J32" t="s">
        <v>782</v>
      </c>
      <c r="K32" t="s">
        <v>837</v>
      </c>
    </row>
    <row r="33" spans="1:11" x14ac:dyDescent="0.25">
      <c r="A33" t="s">
        <v>314</v>
      </c>
      <c r="B33" t="str">
        <f>VLOOKUP(A33,[2]Sheet1!$A$2:$I$136,6,0)</f>
        <v>Coyote Creek</v>
      </c>
      <c r="C33" t="str">
        <f>VLOOKUP($A33,[2]Sheet1!$A$2:$I$136,7,0)</f>
        <v>Coyote Creek</v>
      </c>
      <c r="D33" t="str">
        <f>VLOOKUP($A33,[2]Sheet1!$A$2:$I$136,8,0)</f>
        <v>Coyote Creek</v>
      </c>
      <c r="E33" t="str">
        <f>VLOOKUP($A33,[2]Sheet1!$A$2:$I$136,9,0)</f>
        <v>Coyote Cr at Tully Rd</v>
      </c>
      <c r="G33" t="s">
        <v>314</v>
      </c>
      <c r="H33" t="s">
        <v>669</v>
      </c>
      <c r="I33" t="s">
        <v>669</v>
      </c>
      <c r="J33" t="s">
        <v>782</v>
      </c>
      <c r="K33" t="s">
        <v>838</v>
      </c>
    </row>
    <row r="34" spans="1:11" x14ac:dyDescent="0.25">
      <c r="A34" t="s">
        <v>315</v>
      </c>
      <c r="B34" t="str">
        <f>VLOOKUP(A34,[2]Sheet1!$A$2:$I$136,6,0)</f>
        <v>Coyote Creek</v>
      </c>
      <c r="C34" t="str">
        <f>VLOOKUP($A34,[2]Sheet1!$A$2:$I$136,7,0)</f>
        <v>Coyote Creek</v>
      </c>
      <c r="D34" t="str">
        <f>VLOOKUP($A34,[2]Sheet1!$A$2:$I$136,8,0)</f>
        <v>Coyote Creek</v>
      </c>
      <c r="E34" t="str">
        <f>VLOOKUP($A34,[2]Sheet1!$A$2:$I$136,9,0)</f>
        <v>Coyote Creek at Hellyer Park-205COY330</v>
      </c>
      <c r="G34" t="s">
        <v>315</v>
      </c>
      <c r="H34" t="s">
        <v>669</v>
      </c>
      <c r="I34" t="s">
        <v>669</v>
      </c>
      <c r="J34" t="s">
        <v>782</v>
      </c>
      <c r="K34" t="s">
        <v>839</v>
      </c>
    </row>
    <row r="35" spans="1:11" x14ac:dyDescent="0.25">
      <c r="A35" t="s">
        <v>316</v>
      </c>
      <c r="B35" t="str">
        <f>VLOOKUP(A35,[2]Sheet1!$A$2:$I$136,6,0)</f>
        <v>Coyote Creek</v>
      </c>
      <c r="C35" t="str">
        <f>VLOOKUP($A35,[2]Sheet1!$A$2:$I$136,7,0)</f>
        <v>Coyote Creek</v>
      </c>
      <c r="D35" t="str">
        <f>VLOOKUP($A35,[2]Sheet1!$A$2:$I$136,8,0)</f>
        <v>Coyote Creek</v>
      </c>
      <c r="E35" t="str">
        <f>VLOOKUP($A35,[2]Sheet1!$A$2:$I$136,9,0)</f>
        <v>Coyote Cr at Shady Oaks Park</v>
      </c>
      <c r="G35" t="s">
        <v>316</v>
      </c>
      <c r="H35" t="s">
        <v>669</v>
      </c>
      <c r="I35" t="s">
        <v>669</v>
      </c>
      <c r="J35" t="s">
        <v>782</v>
      </c>
      <c r="K35" t="s">
        <v>840</v>
      </c>
    </row>
    <row r="36" spans="1:11" x14ac:dyDescent="0.25">
      <c r="A36" t="s">
        <v>317</v>
      </c>
      <c r="B36" t="str">
        <f>VLOOKUP(A36,[2]Sheet1!$A$2:$I$136,6,0)</f>
        <v>Silver Creek</v>
      </c>
      <c r="C36" t="str">
        <f>VLOOKUP($A36,[2]Sheet1!$A$2:$I$136,7,0)</f>
        <v>Lower/Upper Silver</v>
      </c>
      <c r="D36" t="str">
        <f>VLOOKUP($A36,[2]Sheet1!$A$2:$I$136,8,0)</f>
        <v>Coyote Creek</v>
      </c>
      <c r="E36" t="str">
        <f>VLOOKUP($A36,[2]Sheet1!$A$2:$I$136,9,0)</f>
        <v>Coyote Creek (unnamed trib)- 1.5 km upstream Silver Creek Rd crossing;205R00497</v>
      </c>
      <c r="G36" t="s">
        <v>317</v>
      </c>
      <c r="H36" t="s">
        <v>828</v>
      </c>
      <c r="I36" t="s">
        <v>773</v>
      </c>
      <c r="J36" t="s">
        <v>782</v>
      </c>
      <c r="K36" t="s">
        <v>841</v>
      </c>
    </row>
    <row r="37" spans="1:11" x14ac:dyDescent="0.25">
      <c r="A37" t="s">
        <v>318</v>
      </c>
      <c r="B37" t="str">
        <f>VLOOKUP(A37,[2]Sheet1!$A$2:$I$136,6,0)</f>
        <v>Coyote Creek</v>
      </c>
      <c r="C37" t="str">
        <f>VLOOKUP($A37,[2]Sheet1!$A$2:$I$136,7,0)</f>
        <v>Coyote Creek</v>
      </c>
      <c r="D37" t="str">
        <f>VLOOKUP($A37,[2]Sheet1!$A$2:$I$136,8,0)</f>
        <v>Coyote Creek</v>
      </c>
      <c r="E37" t="str">
        <f>VLOOKUP($A37,[2]Sheet1!$A$2:$I$136,9,0)</f>
        <v>Coyote Cr at Osier Pond</v>
      </c>
      <c r="G37" t="s">
        <v>318</v>
      </c>
      <c r="H37" t="s">
        <v>669</v>
      </c>
      <c r="I37" t="s">
        <v>669</v>
      </c>
      <c r="J37" t="s">
        <v>782</v>
      </c>
      <c r="K37" t="s">
        <v>842</v>
      </c>
    </row>
    <row r="38" spans="1:11" x14ac:dyDescent="0.25">
      <c r="A38" t="s">
        <v>319</v>
      </c>
      <c r="B38" t="str">
        <f>VLOOKUP(A38,[2]Sheet1!$A$2:$I$136,6,0)</f>
        <v>Coyote Creek</v>
      </c>
      <c r="C38" t="str">
        <f>VLOOKUP($A38,[2]Sheet1!$A$2:$I$136,7,0)</f>
        <v>Coyote Creek</v>
      </c>
      <c r="D38" t="str">
        <f>VLOOKUP($A38,[2]Sheet1!$A$2:$I$136,8,0)</f>
        <v>Coyote Creek</v>
      </c>
      <c r="E38" t="str">
        <f>VLOOKUP($A38,[2]Sheet1!$A$2:$I$136,9,0)</f>
        <v>Coyote Cr d/s of  Burnette Ave</v>
      </c>
      <c r="G38" t="s">
        <v>319</v>
      </c>
      <c r="H38" t="s">
        <v>669</v>
      </c>
      <c r="I38" t="s">
        <v>669</v>
      </c>
      <c r="J38" t="s">
        <v>782</v>
      </c>
      <c r="K38" t="s">
        <v>843</v>
      </c>
    </row>
    <row r="39" spans="1:11" x14ac:dyDescent="0.25">
      <c r="A39" t="s">
        <v>320</v>
      </c>
      <c r="B39" t="str">
        <f>VLOOKUP(A39,[2]Sheet1!$A$2:$I$136,6,0)</f>
        <v>Coyote Creek</v>
      </c>
      <c r="C39" t="str">
        <f>VLOOKUP($A39,[2]Sheet1!$A$2:$I$136,7,0)</f>
        <v>Coyote Creek</v>
      </c>
      <c r="D39" t="str">
        <f>VLOOKUP($A39,[2]Sheet1!$A$2:$I$136,8,0)</f>
        <v>Coyote Creek</v>
      </c>
      <c r="E39" t="str">
        <f>VLOOKUP($A39,[2]Sheet1!$A$2:$I$136,9,0)</f>
        <v>Coyote Creek u/s of Malaguerra and Sycamore Ave xing</v>
      </c>
      <c r="G39" t="s">
        <v>320</v>
      </c>
      <c r="H39" t="s">
        <v>669</v>
      </c>
      <c r="I39" t="s">
        <v>669</v>
      </c>
      <c r="J39" t="s">
        <v>782</v>
      </c>
      <c r="K39" t="s">
        <v>844</v>
      </c>
    </row>
    <row r="40" spans="1:11" x14ac:dyDescent="0.25">
      <c r="A40" t="s">
        <v>329</v>
      </c>
      <c r="B40" t="str">
        <f>VLOOKUP(A40,[2]Sheet1!$A$2:$I$136,6,0)</f>
        <v>Guadalupe River</v>
      </c>
      <c r="C40" t="str">
        <f>VLOOKUP($A40,[2]Sheet1!$A$2:$I$136,7,0)</f>
        <v>Guadalupe River</v>
      </c>
      <c r="D40" t="str">
        <f>VLOOKUP($A40,[2]Sheet1!$A$2:$I$136,8,0)</f>
        <v>Guadalupe River</v>
      </c>
      <c r="E40" t="str">
        <f>VLOOKUP($A40,[2]Sheet1!$A$2:$I$136,9,0)</f>
        <v>Guadalupe River  u/s of W. Trimble Rid</v>
      </c>
      <c r="G40" t="s">
        <v>329</v>
      </c>
      <c r="H40" t="s">
        <v>684</v>
      </c>
      <c r="I40" t="s">
        <v>684</v>
      </c>
      <c r="J40" t="s">
        <v>791</v>
      </c>
      <c r="K40" t="s">
        <v>845</v>
      </c>
    </row>
    <row r="41" spans="1:11" x14ac:dyDescent="0.25">
      <c r="A41" t="s">
        <v>330</v>
      </c>
      <c r="B41" t="str">
        <f>VLOOKUP(A41,[2]Sheet1!$A$2:$I$136,6,0)</f>
        <v>Guadalupe River</v>
      </c>
      <c r="C41" t="str">
        <f>VLOOKUP($A41,[2]Sheet1!$A$2:$I$136,7,0)</f>
        <v>Guadalupe River</v>
      </c>
      <c r="D41" t="str">
        <f>VLOOKUP($A41,[2]Sheet1!$A$2:$I$136,8,0)</f>
        <v>Guadalupe River</v>
      </c>
      <c r="E41" t="str">
        <f>VLOOKUP($A41,[2]Sheet1!$A$2:$I$136,9,0)</f>
        <v>Guadalupe River between 880 and W Hedding St.</v>
      </c>
      <c r="G41" t="s">
        <v>330</v>
      </c>
      <c r="H41" t="s">
        <v>684</v>
      </c>
      <c r="I41" t="s">
        <v>684</v>
      </c>
      <c r="J41" t="s">
        <v>791</v>
      </c>
      <c r="K41" t="s">
        <v>846</v>
      </c>
    </row>
    <row r="42" spans="1:11" x14ac:dyDescent="0.25">
      <c r="A42" t="s">
        <v>331</v>
      </c>
      <c r="B42" t="str">
        <f>VLOOKUP(A42,[2]Sheet1!$A$2:$I$136,6,0)</f>
        <v>Guadalupe River</v>
      </c>
      <c r="C42" t="str">
        <f>VLOOKUP($A42,[2]Sheet1!$A$2:$I$136,7,0)</f>
        <v>Guadalupe River</v>
      </c>
      <c r="D42" t="str">
        <f>VLOOKUP($A42,[2]Sheet1!$A$2:$I$136,8,0)</f>
        <v>Guadalupe River</v>
      </c>
      <c r="E42" t="str">
        <f>VLOOKUP($A42,[2]Sheet1!$A$2:$I$136,9,0)</f>
        <v>Guadalupe River d/s of W. Julian St.</v>
      </c>
      <c r="G42" t="s">
        <v>331</v>
      </c>
      <c r="H42" t="s">
        <v>684</v>
      </c>
      <c r="I42" t="s">
        <v>684</v>
      </c>
      <c r="J42" t="s">
        <v>791</v>
      </c>
      <c r="K42" t="s">
        <v>847</v>
      </c>
    </row>
    <row r="43" spans="1:11" x14ac:dyDescent="0.25">
      <c r="A43" t="s">
        <v>332</v>
      </c>
      <c r="B43" t="str">
        <f>VLOOKUP(A43,[2]Sheet1!$A$2:$I$136,6,0)</f>
        <v>Los Gatos Creek</v>
      </c>
      <c r="C43" t="str">
        <f>VLOOKUP($A43,[2]Sheet1!$A$2:$I$136,7,0)</f>
        <v>Los Gatos Creek</v>
      </c>
      <c r="D43" t="str">
        <f>VLOOKUP($A43,[2]Sheet1!$A$2:$I$136,8,0)</f>
        <v>Guadalupe River</v>
      </c>
      <c r="E43" t="str">
        <f>VLOOKUP($A43,[2]Sheet1!$A$2:$I$136,9,0)</f>
        <v>Los Gatos Creek at Lonus Street</v>
      </c>
      <c r="G43" t="s">
        <v>332</v>
      </c>
      <c r="H43" t="s">
        <v>685</v>
      </c>
      <c r="I43" t="s">
        <v>685</v>
      </c>
      <c r="J43" t="s">
        <v>791</v>
      </c>
      <c r="K43" t="s">
        <v>848</v>
      </c>
    </row>
    <row r="44" spans="1:11" x14ac:dyDescent="0.25">
      <c r="A44" t="s">
        <v>333</v>
      </c>
      <c r="B44" t="str">
        <f>VLOOKUP(A44,[2]Sheet1!$A$2:$I$136,6,0)</f>
        <v>Los Gatos Creek</v>
      </c>
      <c r="C44" t="str">
        <f>VLOOKUP($A44,[2]Sheet1!$A$2:$I$136,7,0)</f>
        <v>Los Gatos Creek</v>
      </c>
      <c r="D44" t="str">
        <f>VLOOKUP($A44,[2]Sheet1!$A$2:$I$136,8,0)</f>
        <v>Guadalupe River</v>
      </c>
      <c r="E44" t="str">
        <f>VLOOKUP($A44,[2]Sheet1!$A$2:$I$136,9,0)</f>
        <v>Los Gatos Creek between Hwy17 and Creekside Way</v>
      </c>
      <c r="G44" t="s">
        <v>333</v>
      </c>
      <c r="H44" t="s">
        <v>685</v>
      </c>
      <c r="I44" t="s">
        <v>685</v>
      </c>
      <c r="J44" t="s">
        <v>791</v>
      </c>
      <c r="K44" t="s">
        <v>849</v>
      </c>
    </row>
    <row r="45" spans="1:11" x14ac:dyDescent="0.25">
      <c r="A45" t="s">
        <v>334</v>
      </c>
      <c r="B45" t="str">
        <f>VLOOKUP(A45,[2]Sheet1!$A$2:$I$136,6,0)</f>
        <v>Los Gatos Creek</v>
      </c>
      <c r="C45" t="str">
        <f>VLOOKUP($A45,[2]Sheet1!$A$2:$I$136,7,0)</f>
        <v>Los Gatos Creek</v>
      </c>
      <c r="D45" t="str">
        <f>VLOOKUP($A45,[2]Sheet1!$A$2:$I$136,8,0)</f>
        <v>Guadalupe River</v>
      </c>
      <c r="E45" t="str">
        <f>VLOOKUP($A45,[2]Sheet1!$A$2:$I$136,9,0)</f>
        <v>Los Gatos Creek 150m d/s of Lark Ave.</v>
      </c>
      <c r="G45" t="s">
        <v>334</v>
      </c>
      <c r="H45" t="s">
        <v>685</v>
      </c>
      <c r="I45" t="s">
        <v>685</v>
      </c>
      <c r="J45" t="s">
        <v>791</v>
      </c>
      <c r="K45" t="s">
        <v>850</v>
      </c>
    </row>
    <row r="46" spans="1:11" x14ac:dyDescent="0.25">
      <c r="A46" t="s">
        <v>335</v>
      </c>
      <c r="B46" t="str">
        <f>VLOOKUP(A46,[2]Sheet1!$A$2:$I$136,6,0)</f>
        <v>Los Gatos Creek</v>
      </c>
      <c r="C46" t="str">
        <f>VLOOKUP($A46,[2]Sheet1!$A$2:$I$136,7,0)</f>
        <v>Los Gatos Creek</v>
      </c>
      <c r="D46" t="str">
        <f>VLOOKUP($A46,[2]Sheet1!$A$2:$I$136,8,0)</f>
        <v>Guadalupe River</v>
      </c>
      <c r="E46" t="str">
        <f>VLOOKUP($A46,[2]Sheet1!$A$2:$I$136,9,0)</f>
        <v>Lost Gatos Creek 80m u/s of E. Main St.</v>
      </c>
      <c r="G46" t="s">
        <v>335</v>
      </c>
      <c r="H46" t="s">
        <v>685</v>
      </c>
      <c r="I46" t="s">
        <v>685</v>
      </c>
      <c r="J46" t="s">
        <v>791</v>
      </c>
      <c r="K46" t="s">
        <v>851</v>
      </c>
    </row>
    <row r="47" spans="1:11" x14ac:dyDescent="0.25">
      <c r="A47" t="s">
        <v>336</v>
      </c>
      <c r="B47" t="str">
        <f>VLOOKUP(A47,[2]Sheet1!$A$2:$I$136,6,0)</f>
        <v>Los Gatos Creek</v>
      </c>
      <c r="C47" t="str">
        <f>VLOOKUP($A47,[2]Sheet1!$A$2:$I$136,7,0)</f>
        <v>Los Gatos Creek</v>
      </c>
      <c r="D47" t="str">
        <f>VLOOKUP($A47,[2]Sheet1!$A$2:$I$136,8,0)</f>
        <v>Guadalupe River</v>
      </c>
      <c r="E47" t="str">
        <f>VLOOKUP($A47,[2]Sheet1!$A$2:$I$136,9,0)</f>
        <v>Lost Gatos Creek 540m u/s of Aldercroft-Heights Rd</v>
      </c>
      <c r="G47" t="s">
        <v>336</v>
      </c>
      <c r="H47" t="s">
        <v>685</v>
      </c>
      <c r="I47" t="s">
        <v>685</v>
      </c>
      <c r="J47" t="s">
        <v>791</v>
      </c>
      <c r="K47" t="s">
        <v>852</v>
      </c>
    </row>
    <row r="48" spans="1:11" x14ac:dyDescent="0.25">
      <c r="A48" t="s">
        <v>337</v>
      </c>
      <c r="B48" t="str">
        <f>VLOOKUP(A48,[2]Sheet1!$A$2:$I$136,6,0)</f>
        <v>Guadalupe River</v>
      </c>
      <c r="C48" t="str">
        <f>VLOOKUP($A48,[2]Sheet1!$A$2:$I$136,7,0)</f>
        <v>Guadalupe River</v>
      </c>
      <c r="D48" t="str">
        <f>VLOOKUP($A48,[2]Sheet1!$A$2:$I$136,8,0)</f>
        <v>Guadalupe River</v>
      </c>
      <c r="E48" t="str">
        <f>VLOOKUP($A48,[2]Sheet1!$A$2:$I$136,9,0)</f>
        <v>Guadalupe River 180m d/s of E. Virigina St.</v>
      </c>
      <c r="G48" t="s">
        <v>337</v>
      </c>
      <c r="H48" t="s">
        <v>684</v>
      </c>
      <c r="I48" t="s">
        <v>684</v>
      </c>
      <c r="J48" t="s">
        <v>791</v>
      </c>
      <c r="K48" t="s">
        <v>853</v>
      </c>
    </row>
    <row r="49" spans="1:11" x14ac:dyDescent="0.25">
      <c r="A49" t="s">
        <v>338</v>
      </c>
      <c r="B49" t="str">
        <f>VLOOKUP(A49,[2]Sheet1!$A$2:$I$136,6,0)</f>
        <v>Guadalupe River</v>
      </c>
      <c r="C49" t="str">
        <f>VLOOKUP($A49,[2]Sheet1!$A$2:$I$136,7,0)</f>
        <v>Guadalupe River</v>
      </c>
      <c r="D49" t="str">
        <f>VLOOKUP($A49,[2]Sheet1!$A$2:$I$136,8,0)</f>
        <v>Guadalupe River</v>
      </c>
      <c r="E49" t="str">
        <f>VLOOKUP($A49,[2]Sheet1!$A$2:$I$136,9,0)</f>
        <v>Guadalupe River 350m d/s of Malone Rd.</v>
      </c>
      <c r="G49" t="s">
        <v>338</v>
      </c>
      <c r="H49" t="s">
        <v>684</v>
      </c>
      <c r="I49" t="s">
        <v>684</v>
      </c>
      <c r="J49" t="s">
        <v>791</v>
      </c>
      <c r="K49" t="s">
        <v>854</v>
      </c>
    </row>
    <row r="50" spans="1:11" x14ac:dyDescent="0.25">
      <c r="A50" t="s">
        <v>339</v>
      </c>
      <c r="B50" t="str">
        <f>VLOOKUP(A50,[2]Sheet1!$A$2:$I$136,6,0)</f>
        <v>Canoas Creek</v>
      </c>
      <c r="C50" t="str">
        <f>VLOOKUP($A50,[2]Sheet1!$A$2:$I$136,7,0)</f>
        <v>Guadalupe River</v>
      </c>
      <c r="D50" t="str">
        <f>VLOOKUP($A50,[2]Sheet1!$A$2:$I$136,8,0)</f>
        <v>Guadalupe River</v>
      </c>
      <c r="E50" t="str">
        <f>VLOOKUP($A50,[2]Sheet1!$A$2:$I$136,9,0)</f>
        <v>Canoas Creek directly u/s of Blossom Hill Rd</v>
      </c>
      <c r="G50" t="s">
        <v>339</v>
      </c>
      <c r="H50" t="s">
        <v>689</v>
      </c>
      <c r="I50" t="s">
        <v>684</v>
      </c>
      <c r="J50" t="s">
        <v>791</v>
      </c>
      <c r="K50" t="s">
        <v>855</v>
      </c>
    </row>
    <row r="51" spans="1:11" x14ac:dyDescent="0.25">
      <c r="A51" t="s">
        <v>340</v>
      </c>
      <c r="B51" t="str">
        <f>VLOOKUP(A51,[2]Sheet1!$A$2:$I$136,6,0)</f>
        <v>Ross Creek</v>
      </c>
      <c r="C51" t="str">
        <f>VLOOKUP($A51,[2]Sheet1!$A$2:$I$136,7,0)</f>
        <v>Guadalupe River</v>
      </c>
      <c r="D51" t="str">
        <f>VLOOKUP($A51,[2]Sheet1!$A$2:$I$136,8,0)</f>
        <v>Guadalupe River</v>
      </c>
      <c r="E51" t="str">
        <f>VLOOKUP($A51,[2]Sheet1!$A$2:$I$136,9,0)</f>
        <v>Ross Creek 190m d/s of Meridian Ave.</v>
      </c>
      <c r="G51" t="s">
        <v>340</v>
      </c>
      <c r="H51" t="s">
        <v>712</v>
      </c>
      <c r="I51" t="s">
        <v>684</v>
      </c>
      <c r="J51" t="s">
        <v>791</v>
      </c>
      <c r="K51" t="s">
        <v>856</v>
      </c>
    </row>
    <row r="52" spans="1:11" x14ac:dyDescent="0.25">
      <c r="A52" t="s">
        <v>341</v>
      </c>
      <c r="B52" t="str">
        <f>VLOOKUP(A52,[2]Sheet1!$A$2:$I$136,6,0)</f>
        <v>Guadalupe River</v>
      </c>
      <c r="C52" t="str">
        <f>VLOOKUP($A52,[2]Sheet1!$A$2:$I$136,7,0)</f>
        <v>Guadalupe River</v>
      </c>
      <c r="D52" t="str">
        <f>VLOOKUP($A52,[2]Sheet1!$A$2:$I$136,8,0)</f>
        <v>Guadalupe River</v>
      </c>
      <c r="E52" t="str">
        <f>VLOOKUP($A52,[2]Sheet1!$A$2:$I$136,9,0)</f>
        <v>Guadalupe River directly d/s of ponds below Hwy 85</v>
      </c>
      <c r="G52" t="s">
        <v>341</v>
      </c>
      <c r="H52" t="s">
        <v>684</v>
      </c>
      <c r="I52" t="s">
        <v>684</v>
      </c>
      <c r="J52" t="s">
        <v>791</v>
      </c>
      <c r="K52" t="s">
        <v>857</v>
      </c>
    </row>
    <row r="53" spans="1:11" x14ac:dyDescent="0.25">
      <c r="A53" t="s">
        <v>342</v>
      </c>
      <c r="B53" t="str">
        <f>VLOOKUP(A53,[2]Sheet1!$A$2:$I$136,6,0)</f>
        <v>Guadalupe Creek</v>
      </c>
      <c r="C53" t="str">
        <f>VLOOKUP($A53,[2]Sheet1!$A$2:$I$136,7,0)</f>
        <v>Guadalupe Creek</v>
      </c>
      <c r="D53" t="str">
        <f>VLOOKUP($A53,[2]Sheet1!$A$2:$I$136,8,0)</f>
        <v>Guadalupe River</v>
      </c>
      <c r="E53" t="str">
        <f>VLOOKUP($A53,[2]Sheet1!$A$2:$I$136,9,0)</f>
        <v>Guadalupe River along Creek Trail approx. 600m u/s of Meridian Ave.</v>
      </c>
      <c r="G53" t="s">
        <v>342</v>
      </c>
      <c r="H53" t="s">
        <v>698</v>
      </c>
      <c r="I53" t="s">
        <v>698</v>
      </c>
      <c r="J53" t="s">
        <v>791</v>
      </c>
      <c r="K53" t="s">
        <v>858</v>
      </c>
    </row>
    <row r="54" spans="1:11" x14ac:dyDescent="0.25">
      <c r="A54" t="s">
        <v>343</v>
      </c>
      <c r="B54" t="str">
        <f>VLOOKUP(A54,[2]Sheet1!$A$2:$I$136,6,0)</f>
        <v>Guadalupe Creek</v>
      </c>
      <c r="C54" t="str">
        <f>VLOOKUP($A54,[2]Sheet1!$A$2:$I$136,7,0)</f>
        <v>Guadalupe Creek</v>
      </c>
      <c r="D54" t="str">
        <f>VLOOKUP($A54,[2]Sheet1!$A$2:$I$136,8,0)</f>
        <v>Guadalupe River</v>
      </c>
      <c r="E54" t="str">
        <f>VLOOKUP($A54,[2]Sheet1!$A$2:$I$136,9,0)</f>
        <v>Guadalupe Creek downstream Shannon Oaks Ln</v>
      </c>
      <c r="G54" t="s">
        <v>343</v>
      </c>
      <c r="H54" t="s">
        <v>698</v>
      </c>
      <c r="I54" t="s">
        <v>698</v>
      </c>
      <c r="J54" t="s">
        <v>791</v>
      </c>
      <c r="K54" t="s">
        <v>859</v>
      </c>
    </row>
    <row r="55" spans="1:11" x14ac:dyDescent="0.25">
      <c r="A55" t="s">
        <v>343</v>
      </c>
      <c r="B55" t="str">
        <f>VLOOKUP(A55,[2]Sheet1!$A$2:$I$136,6,0)</f>
        <v>Guadalupe Creek</v>
      </c>
      <c r="C55" t="str">
        <f>VLOOKUP($A55,[2]Sheet1!$A$2:$I$136,7,0)</f>
        <v>Guadalupe Creek</v>
      </c>
      <c r="D55" t="str">
        <f>VLOOKUP($A55,[2]Sheet1!$A$2:$I$136,8,0)</f>
        <v>Guadalupe River</v>
      </c>
      <c r="E55" t="str">
        <f>VLOOKUP($A55,[2]Sheet1!$A$2:$I$136,9,0)</f>
        <v>Guadalupe Creek downstream Shannon Oaks Ln</v>
      </c>
      <c r="G55" t="s">
        <v>343</v>
      </c>
      <c r="H55" t="s">
        <v>698</v>
      </c>
      <c r="I55" t="s">
        <v>698</v>
      </c>
      <c r="J55" t="s">
        <v>791</v>
      </c>
      <c r="K55" t="s">
        <v>859</v>
      </c>
    </row>
    <row r="56" spans="1:11" x14ac:dyDescent="0.25">
      <c r="A56" t="s">
        <v>344</v>
      </c>
      <c r="B56" t="str">
        <f>VLOOKUP(A56,[2]Sheet1!$A$2:$I$136,6,0)</f>
        <v>Guadalupe Creek</v>
      </c>
      <c r="C56" t="str">
        <f>VLOOKUP($A56,[2]Sheet1!$A$2:$I$136,7,0)</f>
        <v>Guadalupe Creek</v>
      </c>
      <c r="D56" t="str">
        <f>VLOOKUP($A56,[2]Sheet1!$A$2:$I$136,8,0)</f>
        <v>Guadalupe River</v>
      </c>
      <c r="E56" t="str">
        <f>VLOOKUP($A56,[2]Sheet1!$A$2:$I$136,9,0)</f>
        <v>Guadalupe Creek 425m d/s of reservoir</v>
      </c>
      <c r="G56" t="s">
        <v>344</v>
      </c>
      <c r="H56" t="s">
        <v>698</v>
      </c>
      <c r="I56" t="s">
        <v>698</v>
      </c>
      <c r="J56" t="s">
        <v>791</v>
      </c>
      <c r="K56" t="s">
        <v>860</v>
      </c>
    </row>
    <row r="57" spans="1:11" x14ac:dyDescent="0.25">
      <c r="A57" t="s">
        <v>345</v>
      </c>
      <c r="B57" t="str">
        <f>VLOOKUP(A57,[2]Sheet1!$A$2:$I$136,6,0)</f>
        <v>Guadalupe Creek</v>
      </c>
      <c r="C57" t="str">
        <f>VLOOKUP($A57,[2]Sheet1!$A$2:$I$136,7,0)</f>
        <v>Guadalupe Creek</v>
      </c>
      <c r="D57" t="str">
        <f>VLOOKUP($A57,[2]Sheet1!$A$2:$I$136,8,0)</f>
        <v>Guadalupe River</v>
      </c>
      <c r="E57" t="str">
        <f>VLOOKUP($A57,[2]Sheet1!$A$2:$I$136,9,0)</f>
        <v>Guadalupe Creek directly u/s of Hicks Rd and confluence with Rincon Creek</v>
      </c>
      <c r="G57" t="s">
        <v>345</v>
      </c>
      <c r="H57" t="s">
        <v>698</v>
      </c>
      <c r="I57" t="s">
        <v>698</v>
      </c>
      <c r="J57" t="s">
        <v>791</v>
      </c>
      <c r="K57" t="s">
        <v>861</v>
      </c>
    </row>
    <row r="58" spans="1:11" x14ac:dyDescent="0.25">
      <c r="A58" t="s">
        <v>346</v>
      </c>
      <c r="B58" t="str">
        <f>VLOOKUP(A58,[2]Sheet1!$A$2:$I$136,6,0)</f>
        <v>Alamitos Creek</v>
      </c>
      <c r="C58" t="str">
        <f>VLOOKUP($A58,[2]Sheet1!$A$2:$I$136,7,0)</f>
        <v>Alamitos Creek</v>
      </c>
      <c r="D58" t="str">
        <f>VLOOKUP($A58,[2]Sheet1!$A$2:$I$136,8,0)</f>
        <v>Guadalupe River</v>
      </c>
      <c r="E58" t="str">
        <f>VLOOKUP($A58,[2]Sheet1!$A$2:$I$136,9,0)</f>
        <v>Alamitos Creek directly u/s of Graystone Ln</v>
      </c>
      <c r="G58" t="s">
        <v>346</v>
      </c>
      <c r="H58" t="s">
        <v>703</v>
      </c>
      <c r="I58" t="s">
        <v>703</v>
      </c>
      <c r="J58" t="s">
        <v>791</v>
      </c>
      <c r="K58" t="s">
        <v>862</v>
      </c>
    </row>
    <row r="59" spans="1:11" x14ac:dyDescent="0.25">
      <c r="A59" t="s">
        <v>347</v>
      </c>
      <c r="B59" t="str">
        <f>VLOOKUP(A59,[2]Sheet1!$A$2:$I$136,6,0)</f>
        <v>Alamitos Creek</v>
      </c>
      <c r="C59" t="str">
        <f>VLOOKUP($A59,[2]Sheet1!$A$2:$I$136,7,0)</f>
        <v>Alamitos Creek</v>
      </c>
      <c r="D59" t="str">
        <f>VLOOKUP($A59,[2]Sheet1!$A$2:$I$136,8,0)</f>
        <v>Guadalupe River</v>
      </c>
      <c r="E59" t="str">
        <f>VLOOKUP($A59,[2]Sheet1!$A$2:$I$136,9,0)</f>
        <v>Alamitos Creek between Portswood Dr. and McKean Rd.</v>
      </c>
      <c r="G59" t="s">
        <v>347</v>
      </c>
      <c r="H59" t="s">
        <v>703</v>
      </c>
      <c r="I59" t="s">
        <v>703</v>
      </c>
      <c r="J59" t="s">
        <v>791</v>
      </c>
      <c r="K59" t="s">
        <v>863</v>
      </c>
    </row>
    <row r="60" spans="1:11" x14ac:dyDescent="0.25">
      <c r="A60" t="s">
        <v>347</v>
      </c>
      <c r="B60" t="str">
        <f>VLOOKUP(A60,[2]Sheet1!$A$2:$I$136,6,0)</f>
        <v>Alamitos Creek</v>
      </c>
      <c r="C60" t="str">
        <f>VLOOKUP($A60,[2]Sheet1!$A$2:$I$136,7,0)</f>
        <v>Alamitos Creek</v>
      </c>
      <c r="D60" t="str">
        <f>VLOOKUP($A60,[2]Sheet1!$A$2:$I$136,8,0)</f>
        <v>Guadalupe River</v>
      </c>
      <c r="E60" t="str">
        <f>VLOOKUP($A60,[2]Sheet1!$A$2:$I$136,9,0)</f>
        <v>Alamitos Creek between Portswood Dr. and McKean Rd.</v>
      </c>
      <c r="G60" t="s">
        <v>347</v>
      </c>
      <c r="H60" t="s">
        <v>703</v>
      </c>
      <c r="I60" t="s">
        <v>703</v>
      </c>
      <c r="J60" t="s">
        <v>791</v>
      </c>
      <c r="K60" t="s">
        <v>863</v>
      </c>
    </row>
    <row r="61" spans="1:11" x14ac:dyDescent="0.25">
      <c r="A61" t="s">
        <v>348</v>
      </c>
      <c r="B61" t="str">
        <f>VLOOKUP(A61,[2]Sheet1!$A$2:$I$136,6,0)</f>
        <v>Alamitos Creek</v>
      </c>
      <c r="C61" t="str">
        <f>VLOOKUP($A61,[2]Sheet1!$A$2:$I$136,7,0)</f>
        <v>Alamitos Creek</v>
      </c>
      <c r="D61" t="str">
        <f>VLOOKUP($A61,[2]Sheet1!$A$2:$I$136,8,0)</f>
        <v xml:space="preserve"> Guadalupe River</v>
      </c>
      <c r="E61" t="str">
        <f>VLOOKUP($A61,[2]Sheet1!$A$2:$I$136,9,0)</f>
        <v>Alamitos Creek directly u/s of Alamitos Rd. xing at St. Anthonys Church</v>
      </c>
      <c r="G61" t="s">
        <v>348</v>
      </c>
      <c r="H61" t="s">
        <v>703</v>
      </c>
      <c r="I61" t="s">
        <v>703</v>
      </c>
      <c r="J61" t="s">
        <v>791</v>
      </c>
      <c r="K61" t="s">
        <v>864</v>
      </c>
    </row>
    <row r="62" spans="1:11" x14ac:dyDescent="0.25">
      <c r="A62" t="s">
        <v>349</v>
      </c>
      <c r="B62" t="str">
        <f>VLOOKUP(A62,[2]Sheet1!$A$2:$I$136,6,0)</f>
        <v>Jaques Gulch</v>
      </c>
      <c r="C62" t="str">
        <f>VLOOKUP($A62,[2]Sheet1!$A$2:$I$136,7,0)</f>
        <v>Alamitos Creek</v>
      </c>
      <c r="D62" t="str">
        <f>VLOOKUP($A62,[2]Sheet1!$A$2:$I$136,8,0)</f>
        <v>Guadalupe River</v>
      </c>
      <c r="E62" t="str">
        <f>VLOOKUP($A62,[2]Sheet1!$A$2:$I$136,9,0)</f>
        <v>Unnamed trib u/s of Herbert Creek confluence 150 u/s of Hicks and Alamitos Rd.</v>
      </c>
      <c r="G62" t="s">
        <v>349</v>
      </c>
      <c r="H62" t="s">
        <v>865</v>
      </c>
      <c r="I62" t="s">
        <v>703</v>
      </c>
      <c r="J62" t="s">
        <v>791</v>
      </c>
      <c r="K62" t="s">
        <v>866</v>
      </c>
    </row>
    <row r="63" spans="1:11" x14ac:dyDescent="0.25">
      <c r="A63" t="s">
        <v>350</v>
      </c>
      <c r="B63" t="str">
        <f>VLOOKUP(A63,[2]Sheet1!$A$2:$I$136,6,0)</f>
        <v>Arroyo Calero</v>
      </c>
      <c r="C63" t="str">
        <f>VLOOKUP($A63,[2]Sheet1!$A$2:$I$136,7,0)</f>
        <v>Alamitos Creek</v>
      </c>
      <c r="D63" t="str">
        <f>VLOOKUP($A63,[2]Sheet1!$A$2:$I$136,8,0)</f>
        <v>Guadalupe River</v>
      </c>
      <c r="E63" t="str">
        <f>VLOOKUP($A63,[2]Sheet1!$A$2:$I$136,9,0)</f>
        <v>Arroyo Calero at Via Santa Teresa and Henwood Dr.</v>
      </c>
      <c r="G63" t="s">
        <v>350</v>
      </c>
      <c r="H63" t="s">
        <v>713</v>
      </c>
      <c r="I63" t="s">
        <v>703</v>
      </c>
      <c r="J63" t="s">
        <v>791</v>
      </c>
      <c r="K63" t="s">
        <v>867</v>
      </c>
    </row>
    <row r="64" spans="1:11" x14ac:dyDescent="0.25">
      <c r="A64" t="s">
        <v>358</v>
      </c>
      <c r="B64" t="str">
        <f>VLOOKUP(A64,[2]Sheet1!$A$2:$I$136,6,0)</f>
        <v>Berryessa Creek</v>
      </c>
      <c r="C64" t="str">
        <f>VLOOKUP($A64,[2]Sheet1!$A$2:$I$136,7,0)</f>
        <v>Lower Penitencia Creek</v>
      </c>
      <c r="D64" t="str">
        <f>VLOOKUP($A64,[2]Sheet1!$A$2:$I$136,8,0)</f>
        <v>Lower Penitencia Creek</v>
      </c>
      <c r="E64" t="str">
        <f>VLOOKUP($A64,[2]Sheet1!$A$2:$I$136,9,0)</f>
        <v>Berryessa Cr u/s of Milpitas Blvd.</v>
      </c>
      <c r="G64" t="s">
        <v>358</v>
      </c>
      <c r="H64" t="s">
        <v>724</v>
      </c>
      <c r="I64" t="s">
        <v>691</v>
      </c>
      <c r="J64" t="s">
        <v>775</v>
      </c>
      <c r="K64" t="s">
        <v>868</v>
      </c>
    </row>
    <row r="65" spans="1:11" x14ac:dyDescent="0.25">
      <c r="A65" t="s">
        <v>359</v>
      </c>
      <c r="B65" t="str">
        <f>VLOOKUP(A65,[2]Sheet1!$A$2:$I$136,6,0)</f>
        <v>Arroyo de los Coches</v>
      </c>
      <c r="C65" t="str">
        <f>VLOOKUP($A65,[2]Sheet1!$A$2:$I$136,7,0)</f>
        <v>Lower Penitencia Creek</v>
      </c>
      <c r="D65" t="str">
        <f>VLOOKUP($A65,[2]Sheet1!$A$2:$I$136,8,0)</f>
        <v>Lower Penitencia Creek</v>
      </c>
      <c r="E65" t="str">
        <f>VLOOKUP($A65,[2]Sheet1!$A$2:$I$136,9,0)</f>
        <v>Arroyo de los Coches Cr below Ed Levin Co. Park</v>
      </c>
      <c r="G65" t="s">
        <v>359</v>
      </c>
      <c r="H65" t="s">
        <v>869</v>
      </c>
      <c r="I65" t="s">
        <v>691</v>
      </c>
      <c r="J65" t="s">
        <v>775</v>
      </c>
      <c r="K65" t="s">
        <v>870</v>
      </c>
    </row>
    <row r="66" spans="1:11" x14ac:dyDescent="0.25">
      <c r="A66" t="s">
        <v>360</v>
      </c>
      <c r="B66" t="str">
        <f>VLOOKUP(A66,[2]Sheet1!$A$2:$I$136,6,0)</f>
        <v>Berryessa Creek</v>
      </c>
      <c r="C66" t="str">
        <f>VLOOKUP($A66,[2]Sheet1!$A$2:$I$136,7,0)</f>
        <v>Lower Penitencia Creek</v>
      </c>
      <c r="D66" t="str">
        <f>VLOOKUP($A66,[2]Sheet1!$A$2:$I$136,8,0)</f>
        <v>Lower Penitencia Creek</v>
      </c>
      <c r="E66" t="str">
        <f>VLOOKUP($A66,[2]Sheet1!$A$2:$I$136,9,0)</f>
        <v>Berryessa Cr below Piedmont Av</v>
      </c>
      <c r="G66" t="s">
        <v>360</v>
      </c>
      <c r="H66" t="s">
        <v>724</v>
      </c>
      <c r="I66" t="s">
        <v>691</v>
      </c>
      <c r="J66" t="s">
        <v>775</v>
      </c>
      <c r="K66" t="s">
        <v>871</v>
      </c>
    </row>
    <row r="67" spans="1:11" x14ac:dyDescent="0.25">
      <c r="A67" t="s">
        <v>361</v>
      </c>
      <c r="B67" t="str">
        <f>VLOOKUP(A67,[2]Sheet1!$A$2:$I$136,6,0)</f>
        <v>Lower Penitencia Creek</v>
      </c>
      <c r="C67" t="str">
        <f>VLOOKUP($A67,[2]Sheet1!$A$2:$I$136,7,0)</f>
        <v>Lower Penitencia Creek</v>
      </c>
      <c r="D67" t="str">
        <f>VLOOKUP($A67,[2]Sheet1!$A$2:$I$136,8,0)</f>
        <v>Lower Penitencia Creek</v>
      </c>
      <c r="E67" t="str">
        <f>VLOOKUP($A67,[2]Sheet1!$A$2:$I$136,9,0)</f>
        <v>Lower Penitencia Cr at Corning Ave.</v>
      </c>
      <c r="G67" t="s">
        <v>361</v>
      </c>
      <c r="H67" t="s">
        <v>691</v>
      </c>
      <c r="I67" t="s">
        <v>691</v>
      </c>
      <c r="J67" t="s">
        <v>775</v>
      </c>
      <c r="K67" t="s">
        <v>872</v>
      </c>
    </row>
    <row r="68" spans="1:11" x14ac:dyDescent="0.25">
      <c r="A68" t="s">
        <v>362</v>
      </c>
      <c r="B68" t="str">
        <f>VLOOKUP(A68,[2]Sheet1!$A$2:$I$136,6,0)</f>
        <v>Matadero Creek</v>
      </c>
      <c r="C68" t="str">
        <f>VLOOKUP($A68,[2]Sheet1!$A$2:$I$136,7,0)</f>
        <v>Matadero Creek</v>
      </c>
      <c r="D68" t="str">
        <f>VLOOKUP($A68,[2]Sheet1!$A$2:$I$136,8,0)</f>
        <v>Matadero Creek</v>
      </c>
      <c r="E68" t="str">
        <f>VLOOKUP($A68,[2]Sheet1!$A$2:$I$136,9,0)</f>
        <v>Matadero Creek at Bol Par-205MAT030</v>
      </c>
      <c r="G68" t="s">
        <v>362</v>
      </c>
      <c r="H68" t="s">
        <v>694</v>
      </c>
      <c r="I68" t="s">
        <v>694</v>
      </c>
      <c r="J68" t="s">
        <v>779</v>
      </c>
      <c r="K68" t="s">
        <v>873</v>
      </c>
    </row>
    <row r="69" spans="1:11" x14ac:dyDescent="0.25">
      <c r="A69" t="s">
        <v>363</v>
      </c>
      <c r="B69" t="str">
        <f>VLOOKUP(A69,[2]Sheet1!$A$2:$I$136,6,0)</f>
        <v>Matadero Creek</v>
      </c>
      <c r="C69" t="str">
        <f>VLOOKUP($A69,[2]Sheet1!$A$2:$I$136,7,0)</f>
        <v>Matadero Creek</v>
      </c>
      <c r="D69" t="str">
        <f>VLOOKUP($A69,[2]Sheet1!$A$2:$I$136,8,0)</f>
        <v>Matadero Creek</v>
      </c>
      <c r="E69" t="str">
        <f>VLOOKUP($A69,[2]Sheet1!$A$2:$I$136,9,0)</f>
        <v>Matadero Creek at Arastradero Rd.</v>
      </c>
      <c r="G69" t="s">
        <v>363</v>
      </c>
      <c r="H69" t="s">
        <v>694</v>
      </c>
      <c r="I69" t="s">
        <v>694</v>
      </c>
      <c r="J69" t="s">
        <v>779</v>
      </c>
      <c r="K69" t="s">
        <v>874</v>
      </c>
    </row>
    <row r="70" spans="1:11" x14ac:dyDescent="0.25">
      <c r="A70" t="s">
        <v>364</v>
      </c>
      <c r="B70" t="str">
        <f>VLOOKUP(A70,[2]Sheet1!$A$2:$I$136,6,0)</f>
        <v>Permanente Creek</v>
      </c>
      <c r="C70" t="str">
        <f>VLOOKUP($A70,[2]Sheet1!$A$2:$I$136,7,0)</f>
        <v>Permanente Creek</v>
      </c>
      <c r="D70" t="str">
        <f>VLOOKUP($A70,[2]Sheet1!$A$2:$I$136,8,0)</f>
        <v>Permanente Creek</v>
      </c>
      <c r="E70" t="str">
        <f>VLOOKUP($A70,[2]Sheet1!$A$2:$I$136,9,0)</f>
        <v>Charleston Rd</v>
      </c>
      <c r="G70" t="s">
        <v>364</v>
      </c>
      <c r="H70" t="s">
        <v>714</v>
      </c>
      <c r="I70" t="s">
        <v>714</v>
      </c>
      <c r="J70" t="s">
        <v>784</v>
      </c>
      <c r="K70" t="s">
        <v>875</v>
      </c>
    </row>
    <row r="71" spans="1:11" x14ac:dyDescent="0.25">
      <c r="A71" t="s">
        <v>367</v>
      </c>
      <c r="B71" t="str">
        <f>VLOOKUP(A71,[2]Sheet1!$A$2:$I$136,6,0)</f>
        <v>Permanente Creek</v>
      </c>
      <c r="C71" t="str">
        <f>VLOOKUP($A71,[2]Sheet1!$A$2:$I$136,7,0)</f>
        <v>Permanente Creek</v>
      </c>
      <c r="D71" t="str">
        <f>VLOOKUP($A71,[2]Sheet1!$A$2:$I$136,8,0)</f>
        <v>Permanente Creek</v>
      </c>
      <c r="E71" t="str">
        <f>VLOOKUP($A71,[2]Sheet1!$A$2:$I$136,9,0)</f>
        <v>Permanente Creek d/s of Barbara Ave.</v>
      </c>
      <c r="G71" t="s">
        <v>367</v>
      </c>
      <c r="H71" t="s">
        <v>714</v>
      </c>
      <c r="I71" t="s">
        <v>714</v>
      </c>
      <c r="J71" t="s">
        <v>784</v>
      </c>
      <c r="K71" t="s">
        <v>876</v>
      </c>
    </row>
    <row r="72" spans="1:11" x14ac:dyDescent="0.25">
      <c r="A72" t="s">
        <v>370</v>
      </c>
      <c r="B72" t="str">
        <f>VLOOKUP(A72,[2]Sheet1!$A$2:$I$136,6,0)</f>
        <v>Permanente Creek</v>
      </c>
      <c r="C72" t="str">
        <f>VLOOKUP($A72,[2]Sheet1!$A$2:$I$136,7,0)</f>
        <v>Permanente Creek</v>
      </c>
      <c r="D72" t="str">
        <f>VLOOKUP($A72,[2]Sheet1!$A$2:$I$136,8,0)</f>
        <v>Permanente Creek</v>
      </c>
      <c r="E72" t="str">
        <f>VLOOKUP($A72,[2]Sheet1!$A$2:$I$136,9,0)</f>
        <v>Loyola Corners</v>
      </c>
      <c r="G72" t="s">
        <v>370</v>
      </c>
      <c r="H72" t="s">
        <v>714</v>
      </c>
      <c r="I72" t="s">
        <v>714</v>
      </c>
      <c r="J72" t="s">
        <v>784</v>
      </c>
      <c r="K72" t="s">
        <v>877</v>
      </c>
    </row>
    <row r="73" spans="1:11" x14ac:dyDescent="0.25">
      <c r="A73" t="s">
        <v>371</v>
      </c>
      <c r="B73" t="str">
        <f>VLOOKUP(A73,[2]Sheet1!$A$2:$I$136,6,0)</f>
        <v>Permanente Creek</v>
      </c>
      <c r="C73" t="str">
        <f>VLOOKUP($A73,[2]Sheet1!$A$2:$I$136,7,0)</f>
        <v>Permanente Creek</v>
      </c>
      <c r="D73" t="str">
        <f>VLOOKUP($A73,[2]Sheet1!$A$2:$I$136,8,0)</f>
        <v>Permanente Creek</v>
      </c>
      <c r="E73" t="str">
        <f>VLOOKUP($A73,[2]Sheet1!$A$2:$I$136,9,0)</f>
        <v>Permanente Creek below confluence of forks u/s of hwy 280 xing</v>
      </c>
      <c r="G73" t="s">
        <v>371</v>
      </c>
      <c r="H73" t="s">
        <v>714</v>
      </c>
      <c r="I73" t="s">
        <v>714</v>
      </c>
      <c r="J73" t="s">
        <v>784</v>
      </c>
      <c r="K73" t="s">
        <v>878</v>
      </c>
    </row>
    <row r="74" spans="1:11" x14ac:dyDescent="0.25">
      <c r="A74" t="s">
        <v>372</v>
      </c>
      <c r="B74" t="str">
        <f>VLOOKUP(A74,[2]Sheet1!$A$2:$I$136,6,0)</f>
        <v>Permanente Creek</v>
      </c>
      <c r="C74" t="str">
        <f>VLOOKUP($A74,[2]Sheet1!$A$2:$I$136,7,0)</f>
        <v>Permanente Creek</v>
      </c>
      <c r="D74" t="str">
        <f>VLOOKUP($A74,[2]Sheet1!$A$2:$I$136,8,0)</f>
        <v>Permanente Creek</v>
      </c>
      <c r="E74" t="str">
        <f>VLOOKUP($A74,[2]Sheet1!$A$2:$I$136,9,0)</f>
        <v>Rancho San Antonio</v>
      </c>
      <c r="G74" t="s">
        <v>372</v>
      </c>
      <c r="H74" t="s">
        <v>714</v>
      </c>
      <c r="I74" t="s">
        <v>714</v>
      </c>
      <c r="J74" t="s">
        <v>784</v>
      </c>
      <c r="K74" t="s">
        <v>879</v>
      </c>
    </row>
    <row r="75" spans="1:11" x14ac:dyDescent="0.25">
      <c r="A75" t="s">
        <v>373</v>
      </c>
      <c r="B75" t="str">
        <f>VLOOKUP(A75,[2]Sheet1!$A$2:$I$136,6,0)</f>
        <v>West Branch Permanente</v>
      </c>
      <c r="C75" t="str">
        <f>VLOOKUP($A75,[2]Sheet1!$A$2:$I$136,7,0)</f>
        <v>Permanente Creek</v>
      </c>
      <c r="D75" t="str">
        <f>VLOOKUP($A75,[2]Sheet1!$A$2:$I$136,8,0)</f>
        <v>Permanente Creek</v>
      </c>
      <c r="E75" t="str">
        <f>VLOOKUP($A75,[2]Sheet1!$A$2:$I$136,9,0)</f>
        <v>Lower Meadow/West Branch</v>
      </c>
      <c r="G75" t="s">
        <v>373</v>
      </c>
      <c r="H75" t="s">
        <v>880</v>
      </c>
      <c r="I75" t="s">
        <v>714</v>
      </c>
      <c r="J75" t="s">
        <v>784</v>
      </c>
      <c r="K75" t="s">
        <v>881</v>
      </c>
    </row>
    <row r="76" spans="1:11" x14ac:dyDescent="0.25">
      <c r="A76" t="s">
        <v>515</v>
      </c>
      <c r="B76" t="str">
        <f>VLOOKUP(A76,[2]Sheet1!$A$2:$I$136,6,0)</f>
        <v>Saratoga Creek</v>
      </c>
      <c r="C76" t="str">
        <f>VLOOKUP($A76,[2]Sheet1!$A$2:$I$136,7,0)</f>
        <v>Saratoga Creek</v>
      </c>
      <c r="D76" t="str">
        <f>VLOOKUP($A76,[2]Sheet1!$A$2:$I$136,8,0)</f>
        <v>Saratoga Creek</v>
      </c>
      <c r="E76" t="str">
        <f>VLOOKUP($A76,[2]Sheet1!$A$2:$I$136,9,0)</f>
        <v>Saratoga Cr u/s of Bollinger Rd Bridge</v>
      </c>
      <c r="G76" t="s">
        <v>515</v>
      </c>
      <c r="H76" t="s">
        <v>687</v>
      </c>
      <c r="I76" t="s">
        <v>687</v>
      </c>
      <c r="J76" t="s">
        <v>688</v>
      </c>
      <c r="K76" t="s">
        <v>882</v>
      </c>
    </row>
    <row r="77" spans="1:11" x14ac:dyDescent="0.25">
      <c r="A77" t="s">
        <v>516</v>
      </c>
      <c r="B77" t="str">
        <f>VLOOKUP(A77,[2]Sheet1!$A$2:$I$136,6,0)</f>
        <v>Saratoga Creek</v>
      </c>
      <c r="C77" t="str">
        <f>VLOOKUP($A77,[2]Sheet1!$A$2:$I$136,7,0)</f>
        <v>Saratoga Creek</v>
      </c>
      <c r="D77" t="str">
        <f>VLOOKUP($A77,[2]Sheet1!$A$2:$I$136,8,0)</f>
        <v>Saratoga Creek</v>
      </c>
      <c r="E77" t="str">
        <f>VLOOKUP($A77,[2]Sheet1!$A$2:$I$136,9,0)</f>
        <v>Saratoga Cr d/s Prospect Rd Bridge</v>
      </c>
      <c r="G77" t="s">
        <v>516</v>
      </c>
      <c r="H77" t="s">
        <v>687</v>
      </c>
      <c r="I77" t="s">
        <v>687</v>
      </c>
      <c r="J77" t="s">
        <v>688</v>
      </c>
      <c r="K77" t="s">
        <v>883</v>
      </c>
    </row>
    <row r="78" spans="1:11" x14ac:dyDescent="0.25">
      <c r="A78" t="s">
        <v>516</v>
      </c>
      <c r="B78" t="str">
        <f>VLOOKUP(A78,[2]Sheet1!$A$2:$I$136,6,0)</f>
        <v>Saratoga Creek</v>
      </c>
      <c r="C78" t="str">
        <f>VLOOKUP($A78,[2]Sheet1!$A$2:$I$136,7,0)</f>
        <v>Saratoga Creek</v>
      </c>
      <c r="D78" t="str">
        <f>VLOOKUP($A78,[2]Sheet1!$A$2:$I$136,8,0)</f>
        <v>Saratoga Creek</v>
      </c>
      <c r="E78" t="str">
        <f>VLOOKUP($A78,[2]Sheet1!$A$2:$I$136,9,0)</f>
        <v>Saratoga Cr d/s Prospect Rd Bridge</v>
      </c>
      <c r="G78" t="s">
        <v>516</v>
      </c>
      <c r="H78" t="s">
        <v>687</v>
      </c>
      <c r="I78" t="s">
        <v>687</v>
      </c>
      <c r="J78" t="s">
        <v>688</v>
      </c>
      <c r="K78" t="s">
        <v>883</v>
      </c>
    </row>
    <row r="79" spans="1:11" x14ac:dyDescent="0.25">
      <c r="A79" t="s">
        <v>517</v>
      </c>
      <c r="B79" t="str">
        <f>VLOOKUP(A79,[2]Sheet1!$A$2:$I$136,6,0)</f>
        <v>Saratoga Creek</v>
      </c>
      <c r="C79" t="str">
        <f>VLOOKUP($A79,[2]Sheet1!$A$2:$I$136,7,0)</f>
        <v>Saratoga Creek</v>
      </c>
      <c r="D79" t="str">
        <f>VLOOKUP($A79,[2]Sheet1!$A$2:$I$136,8,0)</f>
        <v>Saratoga Creek</v>
      </c>
      <c r="E79" t="str">
        <f>VLOOKUP($A79,[2]Sheet1!$A$2:$I$136,9,0)</f>
        <v>Saratoga behind Lutheran school - Saratoga Ave and Braemar</v>
      </c>
      <c r="G79" t="s">
        <v>517</v>
      </c>
      <c r="H79" t="s">
        <v>687</v>
      </c>
      <c r="I79" t="s">
        <v>687</v>
      </c>
      <c r="J79" t="s">
        <v>688</v>
      </c>
      <c r="K79" t="s">
        <v>884</v>
      </c>
    </row>
    <row r="80" spans="1:11" x14ac:dyDescent="0.25">
      <c r="A80" t="s">
        <v>517</v>
      </c>
      <c r="B80" t="str">
        <f>VLOOKUP(A80,[2]Sheet1!$A$2:$I$136,6,0)</f>
        <v>Saratoga Creek</v>
      </c>
      <c r="C80" t="str">
        <f>VLOOKUP($A80,[2]Sheet1!$A$2:$I$136,7,0)</f>
        <v>Saratoga Creek</v>
      </c>
      <c r="D80" t="str">
        <f>VLOOKUP($A80,[2]Sheet1!$A$2:$I$136,8,0)</f>
        <v>Saratoga Creek</v>
      </c>
      <c r="E80" t="str">
        <f>VLOOKUP($A80,[2]Sheet1!$A$2:$I$136,9,0)</f>
        <v>Saratoga behind Lutheran school - Saratoga Ave and Braemar</v>
      </c>
      <c r="G80" t="s">
        <v>517</v>
      </c>
      <c r="H80" t="s">
        <v>687</v>
      </c>
      <c r="I80" t="s">
        <v>687</v>
      </c>
      <c r="J80" t="s">
        <v>688</v>
      </c>
      <c r="K80" t="s">
        <v>884</v>
      </c>
    </row>
    <row r="81" spans="1:11" x14ac:dyDescent="0.25">
      <c r="A81" t="s">
        <v>518</v>
      </c>
      <c r="B81" t="str">
        <f>VLOOKUP(A81,[2]Sheet1!$A$2:$I$136,6,0)</f>
        <v>Saratoga Creek</v>
      </c>
      <c r="C81" t="str">
        <f>VLOOKUP($A81,[2]Sheet1!$A$2:$I$136,7,0)</f>
        <v>Saratoga Creek</v>
      </c>
      <c r="D81" t="str">
        <f>VLOOKUP($A81,[2]Sheet1!$A$2:$I$136,8,0)</f>
        <v>Saratoga Creek</v>
      </c>
      <c r="E81" t="str">
        <f>VLOOKUP($A81,[2]Sheet1!$A$2:$I$136,9,0)</f>
        <v>Saratoga inside SCVWD gate - below Walnut Ave</v>
      </c>
      <c r="G81" t="s">
        <v>518</v>
      </c>
      <c r="H81" t="s">
        <v>687</v>
      </c>
      <c r="I81" t="s">
        <v>687</v>
      </c>
      <c r="J81" t="s">
        <v>688</v>
      </c>
      <c r="K81" t="s">
        <v>885</v>
      </c>
    </row>
    <row r="82" spans="1:11" x14ac:dyDescent="0.25">
      <c r="A82" t="s">
        <v>518</v>
      </c>
      <c r="B82" t="str">
        <f>VLOOKUP(A82,[2]Sheet1!$A$2:$I$136,6,0)</f>
        <v>Saratoga Creek</v>
      </c>
      <c r="C82" t="str">
        <f>VLOOKUP($A82,[2]Sheet1!$A$2:$I$136,7,0)</f>
        <v>Saratoga Creek</v>
      </c>
      <c r="D82" t="str">
        <f>VLOOKUP($A82,[2]Sheet1!$A$2:$I$136,8,0)</f>
        <v>Saratoga Creek</v>
      </c>
      <c r="E82" t="str">
        <f>VLOOKUP($A82,[2]Sheet1!$A$2:$I$136,9,0)</f>
        <v>Saratoga inside SCVWD gate - below Walnut Ave</v>
      </c>
      <c r="G82" t="s">
        <v>518</v>
      </c>
      <c r="H82" t="s">
        <v>687</v>
      </c>
      <c r="I82" t="s">
        <v>687</v>
      </c>
      <c r="J82" t="s">
        <v>688</v>
      </c>
      <c r="K82" t="s">
        <v>885</v>
      </c>
    </row>
    <row r="83" spans="1:11" x14ac:dyDescent="0.25">
      <c r="A83" t="s">
        <v>519</v>
      </c>
      <c r="B83" t="str">
        <f>VLOOKUP(A83,[2]Sheet1!$A$2:$I$136,6,0)</f>
        <v>Saratoga Creek</v>
      </c>
      <c r="C83" t="str">
        <f>VLOOKUP($A83,[2]Sheet1!$A$2:$I$136,7,0)</f>
        <v>Saratoga Creek</v>
      </c>
      <c r="D83" t="str">
        <f>VLOOKUP($A83,[2]Sheet1!$A$2:$I$136,8,0)</f>
        <v>Saratoga Creek</v>
      </c>
      <c r="E83" t="str">
        <f>VLOOKUP($A83,[2]Sheet1!$A$2:$I$136,9,0)</f>
        <v>Saratoga near Hakone Gardens</v>
      </c>
      <c r="G83" t="s">
        <v>519</v>
      </c>
      <c r="H83" t="s">
        <v>687</v>
      </c>
      <c r="I83" t="s">
        <v>687</v>
      </c>
      <c r="J83" t="s">
        <v>688</v>
      </c>
      <c r="K83" t="s">
        <v>886</v>
      </c>
    </row>
    <row r="84" spans="1:11" x14ac:dyDescent="0.25">
      <c r="A84" t="s">
        <v>520</v>
      </c>
      <c r="B84" t="str">
        <f>VLOOKUP(A84,[2]Sheet1!$A$2:$I$136,6,0)</f>
        <v>Saratoga Creek</v>
      </c>
      <c r="C84" t="str">
        <f>VLOOKUP($A84,[2]Sheet1!$A$2:$I$136,7,0)</f>
        <v>Saratoga Creek</v>
      </c>
      <c r="D84" t="str">
        <f>VLOOKUP($A84,[2]Sheet1!$A$2:$I$136,8,0)</f>
        <v>Saratoga Creek</v>
      </c>
      <c r="E84" t="str">
        <f>VLOOKUP($A84,[2]Sheet1!$A$2:$I$136,9,0)</f>
        <v>Saratoga Cr u/s of Hwy 9 Bridge Crossing closest to Pierce Rd intersection</v>
      </c>
      <c r="G84" t="s">
        <v>520</v>
      </c>
      <c r="H84" t="s">
        <v>687</v>
      </c>
      <c r="I84" t="s">
        <v>687</v>
      </c>
      <c r="J84" t="s">
        <v>688</v>
      </c>
      <c r="K84" t="s">
        <v>887</v>
      </c>
    </row>
    <row r="85" spans="1:11" x14ac:dyDescent="0.25">
      <c r="A85" t="s">
        <v>521</v>
      </c>
      <c r="B85" t="str">
        <f>VLOOKUP(A85,[2]Sheet1!$A$2:$I$136,6,0)</f>
        <v>Saratoga Creek</v>
      </c>
      <c r="C85" t="str">
        <f>VLOOKUP($A85,[2]Sheet1!$A$2:$I$136,7,0)</f>
        <v>Saratoga Creek</v>
      </c>
      <c r="D85" t="str">
        <f>VLOOKUP($A85,[2]Sheet1!$A$2:$I$136,8,0)</f>
        <v>Saratoga Creek</v>
      </c>
      <c r="E85" t="str">
        <f>VLOOKUP($A85,[2]Sheet1!$A$2:$I$136,9,0)</f>
        <v>Bonjetti Cr between Hwy 9 Bridge Crossing and confluence of San Andreas Creek</v>
      </c>
      <c r="G85" t="s">
        <v>521</v>
      </c>
      <c r="H85" t="s">
        <v>687</v>
      </c>
      <c r="I85" t="s">
        <v>687</v>
      </c>
      <c r="J85" t="s">
        <v>688</v>
      </c>
      <c r="K85" t="s">
        <v>888</v>
      </c>
    </row>
    <row r="86" spans="1:11" x14ac:dyDescent="0.25">
      <c r="A86" t="s">
        <v>523</v>
      </c>
      <c r="B86" t="str">
        <f>VLOOKUP(A86,[2]Sheet1!$A$2:$I$136,6,0)</f>
        <v>Stevens Creek</v>
      </c>
      <c r="C86" t="str">
        <f>VLOOKUP($A86,[2]Sheet1!$A$2:$I$136,7,0)</f>
        <v>Stevens Creek</v>
      </c>
      <c r="D86" t="str">
        <f>VLOOKUP($A86,[2]Sheet1!$A$2:$I$136,8,0)</f>
        <v>Stevens Creek</v>
      </c>
      <c r="E86" t="str">
        <f>VLOOKUP($A86,[2]Sheet1!$A$2:$I$136,9,0)</f>
        <v>La Avenida</v>
      </c>
      <c r="G86" t="s">
        <v>523</v>
      </c>
      <c r="H86" t="s">
        <v>672</v>
      </c>
      <c r="I86" t="s">
        <v>672</v>
      </c>
      <c r="J86" t="s">
        <v>785</v>
      </c>
      <c r="K86" t="s">
        <v>889</v>
      </c>
    </row>
    <row r="87" spans="1:11" x14ac:dyDescent="0.25">
      <c r="A87" t="s">
        <v>525</v>
      </c>
      <c r="B87" t="str">
        <f>VLOOKUP(A87,[2]Sheet1!$A$2:$I$136,6,0)</f>
        <v>Stevens Creek</v>
      </c>
      <c r="C87" t="str">
        <f>VLOOKUP($A87,[2]Sheet1!$A$2:$I$136,7,0)</f>
        <v>Stevens Creek</v>
      </c>
      <c r="D87" t="str">
        <f>VLOOKUP($A87,[2]Sheet1!$A$2:$I$136,8,0)</f>
        <v>Stevens Creek</v>
      </c>
      <c r="E87" t="str">
        <f>VLOOKUP($A87,[2]Sheet1!$A$2:$I$136,9,0)</f>
        <v>Below Diversion Channel</v>
      </c>
      <c r="G87" t="s">
        <v>525</v>
      </c>
      <c r="H87" t="s">
        <v>672</v>
      </c>
      <c r="I87" t="s">
        <v>672</v>
      </c>
      <c r="J87" t="s">
        <v>785</v>
      </c>
      <c r="K87" t="s">
        <v>890</v>
      </c>
    </row>
    <row r="88" spans="1:11" x14ac:dyDescent="0.25">
      <c r="A88" t="s">
        <v>526</v>
      </c>
      <c r="B88" t="str">
        <f>VLOOKUP(A88,[2]Sheet1!$A$2:$I$136,6,0)</f>
        <v>Stevens Creek</v>
      </c>
      <c r="C88" t="str">
        <f>VLOOKUP($A88,[2]Sheet1!$A$2:$I$136,7,0)</f>
        <v>Stevens Creek</v>
      </c>
      <c r="D88" t="str">
        <f>VLOOKUP($A88,[2]Sheet1!$A$2:$I$136,8,0)</f>
        <v>Stevens Creek</v>
      </c>
      <c r="E88" t="str">
        <f>VLOOKUP($A88,[2]Sheet1!$A$2:$I$136,9,0)</f>
        <v>Belleville/Barranca</v>
      </c>
      <c r="G88" t="s">
        <v>526</v>
      </c>
      <c r="H88" t="s">
        <v>672</v>
      </c>
      <c r="I88" t="s">
        <v>672</v>
      </c>
      <c r="J88" t="s">
        <v>785</v>
      </c>
      <c r="K88" t="s">
        <v>891</v>
      </c>
    </row>
    <row r="89" spans="1:11" x14ac:dyDescent="0.25">
      <c r="A89" t="s">
        <v>527</v>
      </c>
      <c r="B89" t="str">
        <f>VLOOKUP(A89,[2]Sheet1!$A$2:$I$136,6,0)</f>
        <v>Stevens Creek</v>
      </c>
      <c r="C89" t="str">
        <f>VLOOKUP($A89,[2]Sheet1!$A$2:$I$136,7,0)</f>
        <v>Stevens Creek</v>
      </c>
      <c r="D89" t="str">
        <f>VLOOKUP($A89,[2]Sheet1!$A$2:$I$136,8,0)</f>
        <v>Stevens Creek</v>
      </c>
      <c r="E89" t="str">
        <f>VLOOKUP($A89,[2]Sheet1!$A$2:$I$136,9,0)</f>
        <v>Stevens Creek at Blackberry Farm</v>
      </c>
      <c r="G89" t="s">
        <v>527</v>
      </c>
      <c r="H89" t="s">
        <v>672</v>
      </c>
      <c r="I89" t="s">
        <v>672</v>
      </c>
      <c r="J89" t="s">
        <v>785</v>
      </c>
      <c r="K89" t="s">
        <v>892</v>
      </c>
    </row>
    <row r="90" spans="1:11" x14ac:dyDescent="0.25">
      <c r="A90" t="s">
        <v>527</v>
      </c>
      <c r="B90" t="str">
        <f>VLOOKUP(A90,[2]Sheet1!$A$2:$I$136,6,0)</f>
        <v>Stevens Creek</v>
      </c>
      <c r="C90" t="str">
        <f>VLOOKUP($A90,[2]Sheet1!$A$2:$I$136,7,0)</f>
        <v>Stevens Creek</v>
      </c>
      <c r="D90" t="str">
        <f>VLOOKUP($A90,[2]Sheet1!$A$2:$I$136,8,0)</f>
        <v>Stevens Creek</v>
      </c>
      <c r="E90" t="str">
        <f>VLOOKUP($A90,[2]Sheet1!$A$2:$I$136,9,0)</f>
        <v>Stevens Creek at Blackberry Farm</v>
      </c>
      <c r="G90" t="s">
        <v>527</v>
      </c>
      <c r="H90" t="s">
        <v>672</v>
      </c>
      <c r="I90" t="s">
        <v>672</v>
      </c>
      <c r="J90" t="s">
        <v>785</v>
      </c>
      <c r="K90" t="s">
        <v>892</v>
      </c>
    </row>
    <row r="91" spans="1:11" x14ac:dyDescent="0.25">
      <c r="A91" t="s">
        <v>528</v>
      </c>
      <c r="B91" t="str">
        <f>VLOOKUP(A91,[2]Sheet1!$A$2:$I$136,6,0)</f>
        <v>Stevens Creek</v>
      </c>
      <c r="C91" t="str">
        <f>VLOOKUP($A91,[2]Sheet1!$A$2:$I$136,7,0)</f>
        <v>Stevens Creek</v>
      </c>
      <c r="D91" t="str">
        <f>VLOOKUP($A91,[2]Sheet1!$A$2:$I$136,8,0)</f>
        <v>Stevens Creek</v>
      </c>
      <c r="E91" t="str">
        <f>VLOOKUP($A91,[2]Sheet1!$A$2:$I$136,9,0)</f>
        <v>Chestnut Picnic Area</v>
      </c>
      <c r="G91" t="s">
        <v>528</v>
      </c>
      <c r="H91" t="s">
        <v>672</v>
      </c>
      <c r="I91" t="s">
        <v>672</v>
      </c>
      <c r="J91" t="s">
        <v>785</v>
      </c>
      <c r="K91" t="s">
        <v>893</v>
      </c>
    </row>
    <row r="92" spans="1:11" x14ac:dyDescent="0.25">
      <c r="A92" t="s">
        <v>528</v>
      </c>
      <c r="B92" t="str">
        <f>VLOOKUP(A92,[2]Sheet1!$A$2:$I$136,6,0)</f>
        <v>Stevens Creek</v>
      </c>
      <c r="C92" t="str">
        <f>VLOOKUP($A92,[2]Sheet1!$A$2:$I$136,7,0)</f>
        <v>Stevens Creek</v>
      </c>
      <c r="D92" t="str">
        <f>VLOOKUP($A92,[2]Sheet1!$A$2:$I$136,8,0)</f>
        <v>Stevens Creek</v>
      </c>
      <c r="E92" t="str">
        <f>VLOOKUP($A92,[2]Sheet1!$A$2:$I$136,9,0)</f>
        <v>Chestnut Picnic Area</v>
      </c>
      <c r="G92" t="s">
        <v>528</v>
      </c>
      <c r="H92" t="s">
        <v>672</v>
      </c>
      <c r="I92" t="s">
        <v>672</v>
      </c>
      <c r="J92" t="s">
        <v>785</v>
      </c>
      <c r="K92" t="s">
        <v>893</v>
      </c>
    </row>
    <row r="93" spans="1:11" x14ac:dyDescent="0.25">
      <c r="A93" t="s">
        <v>529</v>
      </c>
      <c r="B93" t="str">
        <f>VLOOKUP(A93,[2]Sheet1!$A$2:$I$136,6,0)</f>
        <v>Stevens Creek</v>
      </c>
      <c r="C93" t="str">
        <f>VLOOKUP($A93,[2]Sheet1!$A$2:$I$136,7,0)</f>
        <v>Stevens Creek</v>
      </c>
      <c r="D93" t="str">
        <f>VLOOKUP($A93,[2]Sheet1!$A$2:$I$136,8,0)</f>
        <v>Stevens Creek</v>
      </c>
      <c r="E93" t="str">
        <f>VLOOKUP($A93,[2]Sheet1!$A$2:$I$136,9,0)</f>
        <v>Moss Rock</v>
      </c>
      <c r="G93" t="s">
        <v>529</v>
      </c>
      <c r="H93" t="s">
        <v>672</v>
      </c>
      <c r="I93" t="s">
        <v>672</v>
      </c>
      <c r="J93" t="s">
        <v>785</v>
      </c>
      <c r="K93" t="s">
        <v>894</v>
      </c>
    </row>
    <row r="94" spans="1:11" x14ac:dyDescent="0.25">
      <c r="A94" t="s">
        <v>530</v>
      </c>
      <c r="B94" t="str">
        <f>VLOOKUP(A94,[2]Sheet1!$A$2:$I$136,6,0)</f>
        <v>Stevens Creek</v>
      </c>
      <c r="C94" t="str">
        <f>VLOOKUP($A94,[2]Sheet1!$A$2:$I$136,7,0)</f>
        <v>Stevens Creek</v>
      </c>
      <c r="D94" t="str">
        <f>VLOOKUP($A94,[2]Sheet1!$A$2:$I$136,8,0)</f>
        <v>Stevens Creek</v>
      </c>
      <c r="E94" t="str">
        <f>VLOOKUP($A94,[2]Sheet1!$A$2:$I$136,9,0)</f>
        <v>Upper Stevens 1</v>
      </c>
      <c r="G94" t="s">
        <v>530</v>
      </c>
      <c r="H94" t="s">
        <v>672</v>
      </c>
      <c r="I94" t="s">
        <v>672</v>
      </c>
      <c r="J94" t="s">
        <v>785</v>
      </c>
      <c r="K94" t="s">
        <v>895</v>
      </c>
    </row>
    <row r="95" spans="1:11" x14ac:dyDescent="0.25">
      <c r="A95" t="s">
        <v>532</v>
      </c>
      <c r="B95" t="str">
        <f>VLOOKUP(A95,[2]Sheet1!$A$2:$I$136,6,0)</f>
        <v>San Tomas Aquino Creek</v>
      </c>
      <c r="C95" t="str">
        <f>VLOOKUP($A95,[2]Sheet1!$A$2:$I$136,7,0)</f>
        <v>San Tomas Aquino Creek</v>
      </c>
      <c r="D95" t="str">
        <f>VLOOKUP($A95,[2]Sheet1!$A$2:$I$136,8,0)</f>
        <v>San Tomas Aquino Creek</v>
      </c>
      <c r="E95" t="str">
        <f>VLOOKUP($A95,[2]Sheet1!$A$2:$I$136,9,0)</f>
        <v>Downstream Westmont Ave behind high school baseball diamond</v>
      </c>
      <c r="G95" t="s">
        <v>532</v>
      </c>
      <c r="H95" t="s">
        <v>896</v>
      </c>
      <c r="I95" t="s">
        <v>896</v>
      </c>
      <c r="J95" t="s">
        <v>688</v>
      </c>
      <c r="K95" t="s">
        <v>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copy_01.28</vt:lpstr>
      <vt:lpstr>copy_01.29</vt:lpstr>
      <vt:lpstr>duplicates</vt:lpstr>
      <vt:lpstr>copy_05.2019</vt:lpstr>
      <vt:lpstr>Historical 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Fons</dc:creator>
  <cp:lastModifiedBy>Emily Fons</cp:lastModifiedBy>
  <dcterms:created xsi:type="dcterms:W3CDTF">2019-01-09T18:46:57Z</dcterms:created>
  <dcterms:modified xsi:type="dcterms:W3CDTF">2019-06-10T18:03:04Z</dcterms:modified>
</cp:coreProperties>
</file>