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Efraim\Desktop\"/>
    </mc:Choice>
  </mc:AlternateContent>
  <xr:revisionPtr revIDLastSave="0" documentId="13_ncr:1_{5C0BD8AB-D54D-4FA7-8250-DB5355CD147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3" sheetId="3" r:id="rId2"/>
    <sheet name="Sheet11" sheetId="11" r:id="rId3"/>
    <sheet name="Sheet2" sheetId="2" r:id="rId4"/>
  </sheets>
  <calcPr calcId="191029"/>
  <pivotCaches>
    <pivotCache cacheId="9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9" i="1" l="1"/>
  <c r="L7" i="1"/>
  <c r="L6" i="1"/>
  <c r="L5" i="1"/>
  <c r="H8" i="1"/>
  <c r="L2" i="1"/>
  <c r="L1" i="1"/>
  <c r="H98" i="1"/>
  <c r="F98" i="1"/>
  <c r="F89" i="1"/>
  <c r="F87" i="1"/>
  <c r="F82" i="1"/>
  <c r="F81" i="1"/>
  <c r="F78" i="1"/>
  <c r="F79" i="1"/>
  <c r="F71" i="1"/>
  <c r="F69" i="1"/>
  <c r="F72" i="1"/>
  <c r="F53" i="1"/>
  <c r="H53" i="1" s="1"/>
  <c r="F49" i="1"/>
  <c r="F42" i="1"/>
  <c r="F34" i="1"/>
  <c r="F36" i="1"/>
  <c r="F33" i="1"/>
  <c r="F32" i="1"/>
  <c r="F35" i="1"/>
  <c r="F27" i="1"/>
  <c r="F25" i="1"/>
  <c r="F22" i="1"/>
  <c r="F20" i="1"/>
  <c r="F18" i="1"/>
  <c r="F11" i="1"/>
  <c r="H11" i="1" s="1"/>
  <c r="F10" i="1"/>
  <c r="H10" i="1" s="1"/>
  <c r="F8" i="1"/>
  <c r="F6" i="1"/>
  <c r="H6" i="1" s="1"/>
  <c r="F29" i="1"/>
  <c r="H29" i="1" s="1"/>
  <c r="F38" i="1"/>
  <c r="H38" i="1" s="1"/>
  <c r="F46" i="1"/>
  <c r="H46" i="1" s="1"/>
  <c r="F47" i="1"/>
  <c r="H47" i="1" s="1"/>
  <c r="F41" i="1"/>
  <c r="H41" i="1" s="1"/>
  <c r="F44" i="1"/>
  <c r="H44" i="1" s="1"/>
  <c r="F83" i="1"/>
  <c r="H83" i="1" s="1"/>
  <c r="F73" i="1"/>
  <c r="H73" i="1" s="1"/>
  <c r="F70" i="1"/>
  <c r="H70" i="1" s="1"/>
  <c r="F67" i="1"/>
  <c r="H67" i="1" s="1"/>
  <c r="F65" i="1"/>
  <c r="H65" i="1" s="1"/>
  <c r="F62" i="1"/>
  <c r="H62" i="1" s="1"/>
  <c r="F52" i="1"/>
  <c r="H52" i="1" s="1"/>
  <c r="F24" i="1"/>
  <c r="H24" i="1" s="1"/>
  <c r="F23" i="1"/>
  <c r="H23" i="1" s="1"/>
  <c r="F9" i="1"/>
  <c r="H9" i="1" s="1"/>
  <c r="F7" i="1"/>
  <c r="H7" i="1" s="1"/>
  <c r="F3" i="1"/>
  <c r="H3" i="1" s="1"/>
  <c r="F5" i="1"/>
  <c r="H5" i="1" s="1"/>
  <c r="F59" i="1"/>
  <c r="H59" i="1" s="1"/>
  <c r="F43" i="1"/>
  <c r="H43" i="1" s="1"/>
  <c r="F40" i="1"/>
  <c r="H40" i="1" s="1"/>
  <c r="F28" i="1"/>
  <c r="H28" i="1" s="1"/>
  <c r="F26" i="1"/>
  <c r="H26" i="1" s="1"/>
  <c r="F21" i="1"/>
  <c r="H21" i="1" s="1"/>
  <c r="F19" i="1"/>
  <c r="H19" i="1" s="1"/>
  <c r="F17" i="1"/>
  <c r="H17" i="1" s="1"/>
  <c r="F16" i="1"/>
  <c r="H16" i="1" s="1"/>
  <c r="F77" i="1"/>
  <c r="H77" i="1" s="1"/>
  <c r="F61" i="1"/>
  <c r="H61" i="1" s="1"/>
  <c r="F37" i="1"/>
  <c r="H37" i="1" s="1"/>
  <c r="F14" i="1"/>
  <c r="H14" i="1" s="1"/>
  <c r="F12" i="1"/>
  <c r="H12" i="1" s="1"/>
  <c r="F4" i="1"/>
  <c r="H4" i="1" s="1"/>
  <c r="F97" i="1"/>
  <c r="H97" i="1" s="1"/>
  <c r="F96" i="1"/>
  <c r="H96" i="1" s="1"/>
  <c r="F95" i="1"/>
  <c r="H95" i="1" s="1"/>
  <c r="F93" i="1"/>
  <c r="H93" i="1" s="1"/>
  <c r="F94" i="1"/>
  <c r="H94" i="1" s="1"/>
  <c r="F92" i="1"/>
  <c r="H92" i="1" s="1"/>
  <c r="F90" i="1"/>
  <c r="H90" i="1" s="1"/>
  <c r="F88" i="1"/>
  <c r="H88" i="1" s="1"/>
  <c r="F86" i="1"/>
  <c r="H86" i="1" s="1"/>
  <c r="F84" i="1"/>
  <c r="H84" i="1" s="1"/>
  <c r="F85" i="1"/>
  <c r="H85" i="1" s="1"/>
  <c r="F80" i="1"/>
  <c r="H80" i="1" s="1"/>
  <c r="F76" i="1"/>
  <c r="H76" i="1" s="1"/>
  <c r="F75" i="1"/>
  <c r="H75" i="1" s="1"/>
  <c r="F74" i="1"/>
  <c r="H74" i="1" s="1"/>
  <c r="F68" i="1"/>
  <c r="H68" i="1" s="1"/>
  <c r="F66" i="1"/>
  <c r="H66" i="1" s="1"/>
  <c r="F64" i="1"/>
  <c r="H64" i="1" s="1"/>
  <c r="F63" i="1"/>
  <c r="H63" i="1" s="1"/>
  <c r="F58" i="1"/>
  <c r="H58" i="1" s="1"/>
  <c r="F50" i="1"/>
  <c r="H50" i="1" s="1"/>
  <c r="F51" i="1"/>
  <c r="H51" i="1" s="1"/>
  <c r="F48" i="1"/>
  <c r="H48" i="1" s="1"/>
  <c r="F45" i="1"/>
  <c r="H45" i="1" s="1"/>
  <c r="F39" i="1"/>
  <c r="H39" i="1" s="1"/>
  <c r="F31" i="1"/>
  <c r="H31" i="1" s="1"/>
  <c r="F30" i="1"/>
  <c r="H30" i="1" s="1"/>
  <c r="F15" i="1"/>
  <c r="H15" i="1" s="1"/>
  <c r="F13" i="1"/>
  <c r="H13" i="1" s="1"/>
  <c r="F2" i="1"/>
  <c r="H2" i="1" s="1"/>
  <c r="L3" i="1" l="1"/>
</calcChain>
</file>

<file path=xl/sharedStrings.xml><?xml version="1.0" encoding="utf-8"?>
<sst xmlns="http://schemas.openxmlformats.org/spreadsheetml/2006/main" count="564" uniqueCount="184">
  <si>
    <t>Name</t>
  </si>
  <si>
    <t>City</t>
  </si>
  <si>
    <t>Price</t>
  </si>
  <si>
    <t>Date In</t>
  </si>
  <si>
    <t>Date Out</t>
  </si>
  <si>
    <t>Stanley Wahid Hasym</t>
  </si>
  <si>
    <t>Jakarta</t>
  </si>
  <si>
    <t>Kuala Lumpur</t>
  </si>
  <si>
    <t>Spacepos@hive</t>
  </si>
  <si>
    <t>Singapure</t>
  </si>
  <si>
    <t>Outback Laos</t>
  </si>
  <si>
    <t>Luang Prabang</t>
  </si>
  <si>
    <t>Nam Ou River Lodge</t>
  </si>
  <si>
    <t>Nong Khiaw</t>
  </si>
  <si>
    <t>Country</t>
  </si>
  <si>
    <t>Indonesia</t>
  </si>
  <si>
    <t>Malaysia</t>
  </si>
  <si>
    <t>Singapore</t>
  </si>
  <si>
    <t>Laos</t>
  </si>
  <si>
    <t>Yawning Fields</t>
  </si>
  <si>
    <t>Thailand</t>
  </si>
  <si>
    <t>Pai</t>
  </si>
  <si>
    <t>Baan Are Gong Riverside Homestay</t>
  </si>
  <si>
    <t>Ayutthaya</t>
  </si>
  <si>
    <t>Peamsuk Sweet Prachin Buri</t>
  </si>
  <si>
    <t>Prachin Buri</t>
  </si>
  <si>
    <t>Invito Guesthouse</t>
  </si>
  <si>
    <t>Cambodia</t>
  </si>
  <si>
    <t>Sihanoukville</t>
  </si>
  <si>
    <t>Sovanphum Gusthouse</t>
  </si>
  <si>
    <t>Phnom Penh</t>
  </si>
  <si>
    <t>Happy Bungalow</t>
  </si>
  <si>
    <t xml:space="preserve">Thailand </t>
  </si>
  <si>
    <t>Ko Tao</t>
  </si>
  <si>
    <t>Rams Guest House</t>
  </si>
  <si>
    <t>India</t>
  </si>
  <si>
    <t>Trivandrum</t>
  </si>
  <si>
    <t>Golden Beach Home Stay</t>
  </si>
  <si>
    <t>Alleppey</t>
  </si>
  <si>
    <t>Greenwoods Cottages</t>
  </si>
  <si>
    <t>Munnar</t>
  </si>
  <si>
    <t>The Reach Hotel</t>
  </si>
  <si>
    <t>Ernakulam</t>
  </si>
  <si>
    <t>Seashell</t>
  </si>
  <si>
    <t>Margao</t>
  </si>
  <si>
    <t>Cinco Filhas</t>
  </si>
  <si>
    <t>Vasco Da Gama</t>
  </si>
  <si>
    <t>O Holy Cross Home Stays</t>
  </si>
  <si>
    <t>Panjin</t>
  </si>
  <si>
    <t>Hotel Regal Plaza</t>
  </si>
  <si>
    <t>Mumbai</t>
  </si>
  <si>
    <t>Pink City Hostel</t>
  </si>
  <si>
    <t>Jaipur</t>
  </si>
  <si>
    <t>Hotel Everest</t>
  </si>
  <si>
    <t>Pushkar</t>
  </si>
  <si>
    <t>Sai Palace</t>
  </si>
  <si>
    <t>Agra</t>
  </si>
  <si>
    <t>Triple One Hostel</t>
  </si>
  <si>
    <t>Rishikesh</t>
  </si>
  <si>
    <t>Tourist Rest House</t>
  </si>
  <si>
    <t>Avoca</t>
  </si>
  <si>
    <t>Dharamshala</t>
  </si>
  <si>
    <t>Triund View Homestay</t>
  </si>
  <si>
    <t>Triund Camp</t>
  </si>
  <si>
    <t>Triund</t>
  </si>
  <si>
    <t>Madpackers McLeodGanj</t>
  </si>
  <si>
    <t>Sparrow House</t>
  </si>
  <si>
    <t>Bir</t>
  </si>
  <si>
    <t>Shimla Vibes</t>
  </si>
  <si>
    <t>Shimla</t>
  </si>
  <si>
    <t>Duration</t>
  </si>
  <si>
    <t>Avg Price</t>
  </si>
  <si>
    <t>Accounted for Days</t>
  </si>
  <si>
    <t>Total Cost</t>
  </si>
  <si>
    <t>Avg Cost Per Night</t>
  </si>
  <si>
    <t>Company</t>
  </si>
  <si>
    <t>Booking</t>
  </si>
  <si>
    <t>Airbnb</t>
  </si>
  <si>
    <t>Banyuwangi</t>
  </si>
  <si>
    <t>Mr Longs Hostel</t>
  </si>
  <si>
    <t>Ao Nang</t>
  </si>
  <si>
    <t>Sunya Wellness</t>
  </si>
  <si>
    <t>Arambol</t>
  </si>
  <si>
    <t>Lee Lees Apartment</t>
  </si>
  <si>
    <t>HMC 1</t>
  </si>
  <si>
    <t>Vietnam</t>
  </si>
  <si>
    <t>Ho Chi Mingh City</t>
  </si>
  <si>
    <t>HMC 2</t>
  </si>
  <si>
    <t>Annies Homestay</t>
  </si>
  <si>
    <t>Hoian</t>
  </si>
  <si>
    <t>Hoian Homestay</t>
  </si>
  <si>
    <t>Hanoi Homestay</t>
  </si>
  <si>
    <t>Hanoi</t>
  </si>
  <si>
    <t>Vientane Homestay</t>
  </si>
  <si>
    <t>Vientane</t>
  </si>
  <si>
    <t>Chiang Mai</t>
  </si>
  <si>
    <t>CM Apartment</t>
  </si>
  <si>
    <t>Bee Bees Homestay</t>
  </si>
  <si>
    <t>Koh Phangan</t>
  </si>
  <si>
    <t>Anniques Village Stay</t>
  </si>
  <si>
    <t>Balean Beach</t>
  </si>
  <si>
    <t>Pojoks Homestay</t>
  </si>
  <si>
    <t xml:space="preserve">Indonesia </t>
  </si>
  <si>
    <t>Yogyakarta</t>
  </si>
  <si>
    <t>Ubud Homestay</t>
  </si>
  <si>
    <t>Ubud</t>
  </si>
  <si>
    <t>Ahmed Beach</t>
  </si>
  <si>
    <t>Amed</t>
  </si>
  <si>
    <t>Nah Trang</t>
  </si>
  <si>
    <t>Koh Phangan Bungalow</t>
  </si>
  <si>
    <t>Trang Homestay</t>
  </si>
  <si>
    <t>Haiphong</t>
  </si>
  <si>
    <t>Hmong Sisters</t>
  </si>
  <si>
    <t>Sapa</t>
  </si>
  <si>
    <t>Kampot Guesthouse</t>
  </si>
  <si>
    <t>Kampot</t>
  </si>
  <si>
    <t>Baan Malee</t>
  </si>
  <si>
    <t>Phuket</t>
  </si>
  <si>
    <t>Chackalakkal Home Stay</t>
  </si>
  <si>
    <t>Cochin</t>
  </si>
  <si>
    <t>Petit Coin</t>
  </si>
  <si>
    <t>Kannur</t>
  </si>
  <si>
    <t>Tropical Bay Beach</t>
  </si>
  <si>
    <t>Palolem</t>
  </si>
  <si>
    <t>Black Pepper Home Stay</t>
  </si>
  <si>
    <t>Udaipur</t>
  </si>
  <si>
    <t>U-Thong Hotel</t>
  </si>
  <si>
    <t>Phitsanulok</t>
  </si>
  <si>
    <t>Sandee Place</t>
  </si>
  <si>
    <t>Doi Inthanon</t>
  </si>
  <si>
    <t>The Quarter</t>
  </si>
  <si>
    <t>Bankok</t>
  </si>
  <si>
    <t>Nana Plaza Hostel</t>
  </si>
  <si>
    <t>Tribal Pai Hostel</t>
  </si>
  <si>
    <t>Vang Vieng</t>
  </si>
  <si>
    <t>Agoda</t>
  </si>
  <si>
    <t>Self</t>
  </si>
  <si>
    <t>Shankaris Art Sanctuary</t>
  </si>
  <si>
    <t>Workaway</t>
  </si>
  <si>
    <t xml:space="preserve">Lavina </t>
  </si>
  <si>
    <t>Lavina</t>
  </si>
  <si>
    <t>Changu</t>
  </si>
  <si>
    <t>Changu Places</t>
  </si>
  <si>
    <t xml:space="preserve">Oyo KL </t>
  </si>
  <si>
    <t>Muy Ne (Anyas booking)</t>
  </si>
  <si>
    <t>Muy Ne</t>
  </si>
  <si>
    <t>Bus</t>
  </si>
  <si>
    <t>Train</t>
  </si>
  <si>
    <t>Ha Giang Loop</t>
  </si>
  <si>
    <t>Ha Giang</t>
  </si>
  <si>
    <t>Vang Vieng Hostel</t>
  </si>
  <si>
    <t>Poshtel</t>
  </si>
  <si>
    <t>Chiang Rai</t>
  </si>
  <si>
    <t>Jungle Trek</t>
  </si>
  <si>
    <t>Makok Art Space</t>
  </si>
  <si>
    <t>Chiang MAi</t>
  </si>
  <si>
    <t>Poi Pet Meditation Retreat</t>
  </si>
  <si>
    <t>Poi Pet</t>
  </si>
  <si>
    <t>Suivs Homestay</t>
  </si>
  <si>
    <t>Ankor Wat</t>
  </si>
  <si>
    <t>Bankok Airbnb</t>
  </si>
  <si>
    <t>Khao Sok Airbnb</t>
  </si>
  <si>
    <t>Krabi Stay</t>
  </si>
  <si>
    <t>Krabi</t>
  </si>
  <si>
    <t>Bunked</t>
  </si>
  <si>
    <t>Anjuna</t>
  </si>
  <si>
    <t>CoHostel Mumbay</t>
  </si>
  <si>
    <t>Rishis Home</t>
  </si>
  <si>
    <t>Friend</t>
  </si>
  <si>
    <t>Swami Rama Ashram</t>
  </si>
  <si>
    <t>Himilayan Orchard</t>
  </si>
  <si>
    <t>Gumma</t>
  </si>
  <si>
    <t>Include</t>
  </si>
  <si>
    <t>Yes</t>
  </si>
  <si>
    <t>No</t>
  </si>
  <si>
    <t>Accounted Days Corrected</t>
  </si>
  <si>
    <t>Accounted Cost</t>
  </si>
  <si>
    <t>Corrected Avg</t>
  </si>
  <si>
    <t>Sum</t>
  </si>
  <si>
    <t>Average</t>
  </si>
  <si>
    <t>Running Total</t>
  </si>
  <si>
    <t>Count</t>
  </si>
  <si>
    <t>Grand Total</t>
  </si>
  <si>
    <t>Sum of Average Price Per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</si>
</sst>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0" fontId="2" fillId="0" borderId="0" xfId="1"/>
    <xf numFmtId="1" fontId="0" fillId="0" borderId="0" xfId="0" applyNumberFormat="1"/>
    <xf numFmtId="165" fontId="0" fillId="0" borderId="0" xfId="0" applyNumberFormat="1"/>
    <xf numFmtId="8" fontId="0" fillId="0" borderId="0" xfId="0" applyNumberFormat="1"/>
    <xf numFmtId="6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65" fontId="1" fillId="0" borderId="0" xfId="0" applyNumberFormat="1" applyFont="1"/>
    <xf numFmtId="8" fontId="1" fillId="0" borderId="0" xfId="0" applyNumberFormat="1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1">
    <dxf>
      <numFmt numFmtId="165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[All Stays.xlsx]Sheet11!PivotTable53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Price per nigth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Sheet11!$A$4:$A$12</c:f>
              <c:strCache>
                <c:ptCount val="8"/>
                <c:pt idx="0">
                  <c:v>Cambodia</c:v>
                </c:pt>
                <c:pt idx="1">
                  <c:v>India</c:v>
                </c:pt>
                <c:pt idx="2">
                  <c:v>Indonesia</c:v>
                </c:pt>
                <c:pt idx="3">
                  <c:v>Laos</c:v>
                </c:pt>
                <c:pt idx="4">
                  <c:v>Malaysia</c:v>
                </c:pt>
                <c:pt idx="5">
                  <c:v>Singapore</c:v>
                </c:pt>
                <c:pt idx="6">
                  <c:v>Thailand</c:v>
                </c:pt>
                <c:pt idx="7">
                  <c:v>Vietnam</c:v>
                </c:pt>
              </c:strCache>
            </c:strRef>
          </c:cat>
          <c:val>
            <c:numRef>
              <c:f>Sheet11!$B$4:$B$12</c:f>
              <c:numCache>
                <c:formatCode>"$"#,##0.00</c:formatCode>
                <c:ptCount val="8"/>
                <c:pt idx="0">
                  <c:v>15.966666666666667</c:v>
                </c:pt>
                <c:pt idx="1">
                  <c:v>9.7510975609756105</c:v>
                </c:pt>
                <c:pt idx="2">
                  <c:v>14.32577777777778</c:v>
                </c:pt>
                <c:pt idx="3">
                  <c:v>10.861111111111111</c:v>
                </c:pt>
                <c:pt idx="4">
                  <c:v>19.293333333333333</c:v>
                </c:pt>
                <c:pt idx="5">
                  <c:v>41.333333333333336</c:v>
                </c:pt>
                <c:pt idx="6">
                  <c:v>13.986440677966101</c:v>
                </c:pt>
                <c:pt idx="7">
                  <c:v>14.251999999999999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8B0-4716-8236-C06AFA1BA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8055328"/>
        <c:axId val="688058496"/>
      </c:barChart>
      <c:catAx>
        <c:axId val="688055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58496"/>
        <c:crosses val="autoZero"/>
        <c:auto val="1"/>
        <c:lblAlgn val="ctr"/>
        <c:lblOffset val="100"/>
        <c:noMultiLvlLbl val="0"/>
      </c:catAx>
      <c:valAx>
        <c:axId val="6880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8055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52387</xdr:rowOff>
    </xdr:from>
    <xdr:to>
      <xdr:col>3</xdr:col>
      <xdr:colOff>1733550</xdr:colOff>
      <xdr:row>26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E12F0C-A2C3-B340-A309-EAEDD71735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fraim" refreshedDate="45037.875494444444" createdVersion="8" refreshedVersion="8" minRefreshableVersion="3" recordCount="74" xr:uid="{F69893EA-1D1C-4351-B643-D32B06B1FE9D}">
  <cacheSource type="worksheet">
    <worksheetSource ref="A1:D75" sheet="Sheet2"/>
  </cacheSource>
  <cacheFields count="6">
    <cacheField name="Country" numFmtId="0">
      <sharedItems count="10">
        <s v="Cambodia"/>
        <s v="India"/>
        <s v="Indonesia"/>
        <s v="Indonesia "/>
        <s v="Laos"/>
        <s v="Malaysia"/>
        <s v="Singapore"/>
        <s v="Thailand"/>
        <s v="Thailand "/>
        <s v="Vietnam"/>
      </sharedItems>
      <fieldGroup par="4"/>
    </cacheField>
    <cacheField name="Duration" numFmtId="0">
      <sharedItems containsSemiMixedTypes="0" containsString="0" containsNumber="1" containsInteger="1" minValue="1" maxValue="27"/>
    </cacheField>
    <cacheField name="Avg Price" numFmtId="0">
      <sharedItems containsString="0" containsBlank="1" containsNumber="1" minValue="0" maxValue="41.333333333333336"/>
    </cacheField>
    <cacheField name="Price" numFmtId="0">
      <sharedItems containsSemiMixedTypes="0" containsString="0" containsNumber="1" minValue="0" maxValue="322"/>
    </cacheField>
    <cacheField name="Country2" numFmtId="0" databaseField="0">
      <fieldGroup base="0">
        <discretePr count="10">
          <x v="0"/>
          <x v="1"/>
          <x v="7"/>
          <x v="7"/>
          <x v="2"/>
          <x v="3"/>
          <x v="4"/>
          <x v="6"/>
          <x v="6"/>
          <x v="5"/>
        </discretePr>
        <groupItems count="8">
          <s v="Cambodia"/>
          <s v="India"/>
          <s v="Laos"/>
          <s v="Malaysia"/>
          <s v="Singapore"/>
          <s v="Vietnam"/>
          <s v="Group1"/>
          <s v="Group2"/>
        </groupItems>
      </fieldGroup>
    </cacheField>
    <cacheField name="Average Price Per Night" numFmtId="0" formula="Price /Duration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4">
  <r>
    <x v="0"/>
    <n v="2"/>
    <n v="18"/>
    <n v="36"/>
  </r>
  <r>
    <x v="0"/>
    <n v="2"/>
    <n v="15"/>
    <n v="30"/>
  </r>
  <r>
    <x v="0"/>
    <n v="1"/>
    <n v="10.8"/>
    <n v="10.8"/>
  </r>
  <r>
    <x v="0"/>
    <n v="1"/>
    <n v="19"/>
    <n v="19"/>
  </r>
  <r>
    <x v="1"/>
    <n v="2"/>
    <n v="12.5"/>
    <n v="25"/>
  </r>
  <r>
    <x v="1"/>
    <n v="4"/>
    <n v="12"/>
    <n v="48"/>
  </r>
  <r>
    <x v="1"/>
    <n v="3"/>
    <n v="13"/>
    <n v="39"/>
  </r>
  <r>
    <x v="1"/>
    <n v="3"/>
    <n v="15.333333333333334"/>
    <n v="46"/>
  </r>
  <r>
    <x v="1"/>
    <n v="2"/>
    <n v="12.5"/>
    <n v="25"/>
  </r>
  <r>
    <x v="1"/>
    <n v="1"/>
    <n v="16"/>
    <n v="16"/>
  </r>
  <r>
    <x v="1"/>
    <n v="3"/>
    <n v="15"/>
    <n v="45"/>
  </r>
  <r>
    <x v="1"/>
    <n v="2"/>
    <n v="16"/>
    <n v="32"/>
  </r>
  <r>
    <x v="1"/>
    <n v="2"/>
    <n v="10.5"/>
    <n v="21"/>
  </r>
  <r>
    <x v="1"/>
    <n v="1"/>
    <n v="19"/>
    <n v="19"/>
  </r>
  <r>
    <x v="1"/>
    <n v="2"/>
    <n v="14"/>
    <n v="28"/>
  </r>
  <r>
    <x v="1"/>
    <n v="3"/>
    <n v="17.53"/>
    <n v="52.59"/>
  </r>
  <r>
    <x v="1"/>
    <n v="2"/>
    <m/>
    <n v="40"/>
  </r>
  <r>
    <x v="1"/>
    <n v="1"/>
    <n v="18"/>
    <n v="18"/>
  </r>
  <r>
    <x v="1"/>
    <n v="4"/>
    <m/>
    <n v="0"/>
  </r>
  <r>
    <x v="1"/>
    <n v="4"/>
    <n v="9.25"/>
    <n v="37"/>
  </r>
  <r>
    <x v="1"/>
    <n v="3"/>
    <n v="8.3333333333333339"/>
    <n v="25"/>
  </r>
  <r>
    <x v="1"/>
    <n v="4"/>
    <n v="5.5"/>
    <n v="22"/>
  </r>
  <r>
    <x v="1"/>
    <n v="3"/>
    <n v="8"/>
    <n v="24"/>
  </r>
  <r>
    <x v="1"/>
    <n v="6"/>
    <n v="10.5"/>
    <n v="63"/>
  </r>
  <r>
    <x v="1"/>
    <n v="4"/>
    <n v="6.25"/>
    <n v="25"/>
  </r>
  <r>
    <x v="1"/>
    <n v="2"/>
    <n v="8.5"/>
    <n v="17"/>
  </r>
  <r>
    <x v="1"/>
    <n v="1"/>
    <n v="25"/>
    <n v="25"/>
  </r>
  <r>
    <x v="1"/>
    <n v="2"/>
    <n v="12"/>
    <n v="24"/>
  </r>
  <r>
    <x v="1"/>
    <n v="3"/>
    <n v="11.666666666666666"/>
    <n v="35"/>
  </r>
  <r>
    <x v="1"/>
    <n v="4"/>
    <n v="9.75"/>
    <n v="39"/>
  </r>
  <r>
    <x v="1"/>
    <n v="1"/>
    <n v="9"/>
    <n v="9"/>
  </r>
  <r>
    <x v="1"/>
    <n v="10"/>
    <n v="0"/>
    <n v="0"/>
  </r>
  <r>
    <x v="2"/>
    <n v="5"/>
    <n v="35.4"/>
    <n v="177"/>
  </r>
  <r>
    <x v="2"/>
    <n v="1"/>
    <n v="15"/>
    <n v="15"/>
  </r>
  <r>
    <x v="2"/>
    <n v="1"/>
    <n v="14"/>
    <n v="14"/>
  </r>
  <r>
    <x v="2"/>
    <n v="3"/>
    <n v="8.4966666666666661"/>
    <n v="25.49"/>
  </r>
  <r>
    <x v="2"/>
    <n v="2"/>
    <n v="11.5"/>
    <n v="23"/>
  </r>
  <r>
    <x v="2"/>
    <n v="2"/>
    <n v="12.84"/>
    <n v="25.68"/>
  </r>
  <r>
    <x v="2"/>
    <n v="2"/>
    <n v="8.5"/>
    <n v="17"/>
  </r>
  <r>
    <x v="3"/>
    <n v="27"/>
    <n v="11.925925925925926"/>
    <n v="322"/>
  </r>
  <r>
    <x v="3"/>
    <n v="2"/>
    <n v="12.744999999999999"/>
    <n v="25.49"/>
  </r>
  <r>
    <x v="4"/>
    <n v="4"/>
    <n v="16.25"/>
    <n v="65"/>
  </r>
  <r>
    <x v="4"/>
    <n v="6"/>
    <n v="8.5"/>
    <n v="51"/>
  </r>
  <r>
    <x v="4"/>
    <n v="5"/>
    <n v="12.1"/>
    <n v="60.5"/>
  </r>
  <r>
    <x v="4"/>
    <n v="1"/>
    <n v="9.5"/>
    <n v="9.5"/>
  </r>
  <r>
    <x v="4"/>
    <n v="2"/>
    <m/>
    <n v="9.5"/>
  </r>
  <r>
    <x v="5"/>
    <n v="4"/>
    <n v="17.96"/>
    <n v="71.84"/>
  </r>
  <r>
    <x v="5"/>
    <n v="1"/>
    <n v="15"/>
    <n v="15"/>
  </r>
  <r>
    <x v="5"/>
    <n v="4"/>
    <n v="21.7"/>
    <n v="86.8"/>
  </r>
  <r>
    <x v="6"/>
    <n v="3"/>
    <n v="41.333333333333336"/>
    <n v="124"/>
  </r>
  <r>
    <x v="7"/>
    <n v="1"/>
    <m/>
    <n v="10"/>
  </r>
  <r>
    <x v="7"/>
    <n v="10"/>
    <m/>
    <n v="0"/>
  </r>
  <r>
    <x v="7"/>
    <n v="1"/>
    <n v="16.55"/>
    <n v="16.55"/>
  </r>
  <r>
    <x v="7"/>
    <n v="4"/>
    <n v="13"/>
    <n v="52"/>
  </r>
  <r>
    <x v="7"/>
    <n v="2"/>
    <n v="13.06"/>
    <n v="26.12"/>
  </r>
  <r>
    <x v="7"/>
    <n v="2"/>
    <n v="18"/>
    <n v="36"/>
  </r>
  <r>
    <x v="7"/>
    <n v="2"/>
    <n v="19.434999999999999"/>
    <n v="38.869999999999997"/>
  </r>
  <r>
    <x v="7"/>
    <n v="2"/>
    <n v="14.5"/>
    <n v="29"/>
  </r>
  <r>
    <x v="7"/>
    <n v="1"/>
    <n v="16.25"/>
    <n v="16.25"/>
  </r>
  <r>
    <x v="7"/>
    <n v="3"/>
    <n v="20.919999999999998"/>
    <n v="62.76"/>
  </r>
  <r>
    <x v="7"/>
    <n v="2"/>
    <n v="19"/>
    <n v="38"/>
  </r>
  <r>
    <x v="7"/>
    <n v="10"/>
    <n v="20.2"/>
    <n v="202"/>
  </r>
  <r>
    <x v="7"/>
    <n v="5"/>
    <n v="13.672000000000001"/>
    <n v="68.36"/>
  </r>
  <r>
    <x v="8"/>
    <n v="3"/>
    <n v="8.6666666666666661"/>
    <n v="26"/>
  </r>
  <r>
    <x v="8"/>
    <n v="3"/>
    <n v="31.096666666666668"/>
    <n v="93.29"/>
  </r>
  <r>
    <x v="8"/>
    <n v="6"/>
    <n v="13.166666666666666"/>
    <n v="79"/>
  </r>
  <r>
    <x v="8"/>
    <n v="2"/>
    <n v="15.5"/>
    <n v="31"/>
  </r>
  <r>
    <x v="9"/>
    <n v="2"/>
    <n v="17.16"/>
    <n v="34.32"/>
  </r>
  <r>
    <x v="9"/>
    <n v="3"/>
    <n v="11.44"/>
    <n v="34.32"/>
  </r>
  <r>
    <x v="9"/>
    <n v="5"/>
    <n v="12.48"/>
    <n v="62.4"/>
  </r>
  <r>
    <x v="9"/>
    <n v="3"/>
    <n v="13.333333333333334"/>
    <n v="40"/>
  </r>
  <r>
    <x v="9"/>
    <n v="1"/>
    <n v="20"/>
    <n v="20"/>
  </r>
  <r>
    <x v="9"/>
    <n v="2"/>
    <n v="19"/>
    <n v="38"/>
  </r>
  <r>
    <x v="9"/>
    <n v="4"/>
    <n v="14"/>
    <n v="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0397F6F-37E9-40E7-AC21-1E2F383AA611}" name="PivotTable53" cacheId="9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Country">
  <location ref="A3:B12" firstHeaderRow="1" firstDataRow="1" firstDataCol="1"/>
  <pivotFields count="6"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  <pivotField showAll="0"/>
    <pivotField showAll="0"/>
    <pivotField axis="axisRow" showAll="0">
      <items count="9">
        <item sd="0" x="0"/>
        <item sd="0" x="1"/>
        <item n="Indonesia" sd="0" x="7"/>
        <item sd="0" x="2"/>
        <item sd="0" x="3"/>
        <item sd="0" x="4"/>
        <item n="Thailand" sd="0" x="6"/>
        <item sd="0" x="5"/>
        <item t="default" sd="0"/>
      </items>
    </pivotField>
    <pivotField dataField="1" dragToRow="0" dragToCol="0" dragToPage="0"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Average Price Per Night" fld="5" baseField="0" baseItem="0"/>
  </dataFields>
  <formats count="1">
    <format dxfId="0">
      <pivotArea collapsedLevelsAreSubtotals="1" fieldPosition="0">
        <references count="1">
          <reference field="4" count="0"/>
        </references>
      </pivotArea>
    </format>
  </formats>
  <chartFormats count="1"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pacepos@hiv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"/>
  <sheetViews>
    <sheetView tabSelected="1" topLeftCell="A79" workbookViewId="0">
      <selection activeCell="B17" sqref="B17"/>
    </sheetView>
  </sheetViews>
  <sheetFormatPr defaultRowHeight="15" x14ac:dyDescent="0.25"/>
  <cols>
    <col min="1" max="2" width="27.42578125" customWidth="1"/>
    <col min="4" max="5" width="10.7109375" bestFit="1" customWidth="1"/>
    <col min="6" max="6" width="12.140625" style="3" customWidth="1"/>
    <col min="11" max="11" width="23.140625" customWidth="1"/>
    <col min="12" max="12" width="9.7109375" bestFit="1" customWidth="1"/>
  </cols>
  <sheetData>
    <row r="1" spans="1:12" x14ac:dyDescent="0.25">
      <c r="A1" t="s">
        <v>0</v>
      </c>
      <c r="B1" t="s">
        <v>14</v>
      </c>
      <c r="C1" t="s">
        <v>1</v>
      </c>
      <c r="D1" t="s">
        <v>3</v>
      </c>
      <c r="E1" t="s">
        <v>4</v>
      </c>
      <c r="F1" s="3" t="s">
        <v>70</v>
      </c>
      <c r="G1" s="4" t="s">
        <v>2</v>
      </c>
      <c r="H1" t="s">
        <v>71</v>
      </c>
      <c r="I1" t="s">
        <v>75</v>
      </c>
      <c r="J1" t="s">
        <v>172</v>
      </c>
      <c r="K1" t="s">
        <v>72</v>
      </c>
      <c r="L1" s="3">
        <f>SUM(F2:F200)</f>
        <v>297</v>
      </c>
    </row>
    <row r="2" spans="1:12" x14ac:dyDescent="0.25">
      <c r="A2" t="s">
        <v>5</v>
      </c>
      <c r="B2" t="s">
        <v>15</v>
      </c>
      <c r="C2" t="s">
        <v>6</v>
      </c>
      <c r="D2" s="1">
        <v>44733</v>
      </c>
      <c r="E2" s="1">
        <v>44738</v>
      </c>
      <c r="F2" s="3">
        <f>_xlfn.DAYS(E2,D2)</f>
        <v>5</v>
      </c>
      <c r="G2" s="4">
        <v>177</v>
      </c>
      <c r="H2" s="4">
        <f>G2/F2</f>
        <v>35.4</v>
      </c>
      <c r="I2" s="4" t="s">
        <v>76</v>
      </c>
      <c r="J2" t="s">
        <v>173</v>
      </c>
      <c r="K2" t="s">
        <v>73</v>
      </c>
      <c r="L2" s="4">
        <f>SUM(G2:G200)</f>
        <v>3143.43</v>
      </c>
    </row>
    <row r="3" spans="1:12" x14ac:dyDescent="0.25">
      <c r="A3" t="s">
        <v>101</v>
      </c>
      <c r="B3" t="s">
        <v>102</v>
      </c>
      <c r="C3" t="s">
        <v>103</v>
      </c>
      <c r="D3" s="1">
        <v>44738</v>
      </c>
      <c r="E3" s="1">
        <v>44765</v>
      </c>
      <c r="F3" s="3">
        <f>_xlfn.DAYS(E3,D3)</f>
        <v>27</v>
      </c>
      <c r="G3">
        <v>322</v>
      </c>
      <c r="H3" s="4">
        <f>G3/F3</f>
        <v>11.925925925925926</v>
      </c>
      <c r="I3" t="s">
        <v>77</v>
      </c>
      <c r="J3" t="s">
        <v>173</v>
      </c>
      <c r="K3" t="s">
        <v>74</v>
      </c>
      <c r="L3">
        <f>L2/L1</f>
        <v>10.583939393939394</v>
      </c>
    </row>
    <row r="4" spans="1:12" x14ac:dyDescent="0.25">
      <c r="A4" t="s">
        <v>77</v>
      </c>
      <c r="B4" t="s">
        <v>15</v>
      </c>
      <c r="C4" t="s">
        <v>78</v>
      </c>
      <c r="D4" s="1">
        <v>44765</v>
      </c>
      <c r="E4" s="1">
        <v>44766</v>
      </c>
      <c r="F4" s="3">
        <f>_xlfn.DAYS(E4,D4)</f>
        <v>1</v>
      </c>
      <c r="G4" s="4">
        <v>15</v>
      </c>
      <c r="H4" s="4">
        <f>G4/F4</f>
        <v>15</v>
      </c>
      <c r="I4" t="s">
        <v>77</v>
      </c>
      <c r="J4" t="s">
        <v>173</v>
      </c>
    </row>
    <row r="5" spans="1:12" x14ac:dyDescent="0.25">
      <c r="A5" t="s">
        <v>99</v>
      </c>
      <c r="B5" t="s">
        <v>15</v>
      </c>
      <c r="C5" t="s">
        <v>100</v>
      </c>
      <c r="D5" s="1">
        <v>44766</v>
      </c>
      <c r="E5" s="1">
        <v>44767</v>
      </c>
      <c r="F5" s="3">
        <f>_xlfn.DAYS(E5,D5)</f>
        <v>1</v>
      </c>
      <c r="G5">
        <v>14</v>
      </c>
      <c r="H5" s="4">
        <f>G5/F5</f>
        <v>14</v>
      </c>
      <c r="I5" t="s">
        <v>77</v>
      </c>
      <c r="J5" t="s">
        <v>173</v>
      </c>
      <c r="K5" t="s">
        <v>175</v>
      </c>
      <c r="L5">
        <f>SUMIF(J2:J100, "Yes", F2:F100)</f>
        <v>231</v>
      </c>
    </row>
    <row r="6" spans="1:12" x14ac:dyDescent="0.25">
      <c r="A6" t="s">
        <v>137</v>
      </c>
      <c r="B6" t="s">
        <v>15</v>
      </c>
      <c r="C6" t="s">
        <v>100</v>
      </c>
      <c r="D6" s="1">
        <v>44767</v>
      </c>
      <c r="E6" s="1">
        <v>44781</v>
      </c>
      <c r="F6" s="3">
        <f>_xlfn.DAYS(E6,D6)</f>
        <v>14</v>
      </c>
      <c r="G6" s="4">
        <v>0</v>
      </c>
      <c r="H6" s="4">
        <f>G6/F6</f>
        <v>0</v>
      </c>
      <c r="I6" t="s">
        <v>138</v>
      </c>
      <c r="J6" t="s">
        <v>174</v>
      </c>
      <c r="K6" t="s">
        <v>176</v>
      </c>
      <c r="L6">
        <f>SUMIF(J2:J100,"Yes",G2:G100)</f>
        <v>3143.43</v>
      </c>
    </row>
    <row r="7" spans="1:12" x14ac:dyDescent="0.25">
      <c r="A7" t="s">
        <v>104</v>
      </c>
      <c r="B7" t="s">
        <v>15</v>
      </c>
      <c r="C7" t="s">
        <v>105</v>
      </c>
      <c r="D7" s="1">
        <v>44781</v>
      </c>
      <c r="E7" s="1">
        <v>44784</v>
      </c>
      <c r="F7" s="3">
        <f>_xlfn.DAYS(E7,D7)</f>
        <v>3</v>
      </c>
      <c r="G7" s="5">
        <v>25.49</v>
      </c>
      <c r="H7" s="4">
        <f>G7/F7</f>
        <v>8.4966666666666661</v>
      </c>
      <c r="I7" t="s">
        <v>77</v>
      </c>
      <c r="J7" t="s">
        <v>173</v>
      </c>
      <c r="K7" t="s">
        <v>177</v>
      </c>
      <c r="L7">
        <f>L6/L5</f>
        <v>13.607922077922078</v>
      </c>
    </row>
    <row r="8" spans="1:12" x14ac:dyDescent="0.25">
      <c r="A8" t="s">
        <v>139</v>
      </c>
      <c r="B8" t="s">
        <v>15</v>
      </c>
      <c r="C8" t="s">
        <v>140</v>
      </c>
      <c r="D8" s="1">
        <v>44784</v>
      </c>
      <c r="E8" s="1">
        <v>44786</v>
      </c>
      <c r="F8" s="3">
        <f>_xlfn.DAYS(E8,D8)</f>
        <v>2</v>
      </c>
      <c r="G8" s="5">
        <v>23</v>
      </c>
      <c r="H8" s="4">
        <f>G8/F8</f>
        <v>11.5</v>
      </c>
      <c r="I8" t="s">
        <v>77</v>
      </c>
      <c r="J8" t="s">
        <v>173</v>
      </c>
    </row>
    <row r="9" spans="1:12" x14ac:dyDescent="0.25">
      <c r="A9" t="s">
        <v>106</v>
      </c>
      <c r="B9" t="s">
        <v>102</v>
      </c>
      <c r="C9" t="s">
        <v>107</v>
      </c>
      <c r="D9" s="1">
        <v>44786</v>
      </c>
      <c r="E9" s="1">
        <v>44788</v>
      </c>
      <c r="F9" s="3">
        <f>_xlfn.DAYS(E9,D9)</f>
        <v>2</v>
      </c>
      <c r="G9" s="5">
        <v>25.49</v>
      </c>
      <c r="H9" s="4">
        <f>G9/F9</f>
        <v>12.744999999999999</v>
      </c>
      <c r="I9" t="s">
        <v>76</v>
      </c>
      <c r="J9" t="s">
        <v>173</v>
      </c>
    </row>
    <row r="10" spans="1:12" x14ac:dyDescent="0.25">
      <c r="A10" t="s">
        <v>142</v>
      </c>
      <c r="B10" t="s">
        <v>15</v>
      </c>
      <c r="C10" t="s">
        <v>141</v>
      </c>
      <c r="D10" s="1">
        <v>44788</v>
      </c>
      <c r="E10" s="1">
        <v>44790</v>
      </c>
      <c r="F10" s="3">
        <f>_xlfn.DAYS(E10,D10)</f>
        <v>2</v>
      </c>
      <c r="G10" s="5">
        <v>25.68</v>
      </c>
      <c r="H10" s="4">
        <f>G10/F10</f>
        <v>12.84</v>
      </c>
      <c r="I10" t="s">
        <v>77</v>
      </c>
      <c r="J10" t="s">
        <v>173</v>
      </c>
    </row>
    <row r="11" spans="1:12" x14ac:dyDescent="0.25">
      <c r="A11" t="s">
        <v>104</v>
      </c>
      <c r="B11" t="s">
        <v>15</v>
      </c>
      <c r="C11" t="s">
        <v>105</v>
      </c>
      <c r="D11" s="1">
        <v>44790</v>
      </c>
      <c r="E11" s="1">
        <v>44792</v>
      </c>
      <c r="F11" s="3">
        <f>_xlfn.DAYS(E11,D11)</f>
        <v>2</v>
      </c>
      <c r="G11" s="5">
        <v>17</v>
      </c>
      <c r="H11" s="4">
        <f>G11/F11</f>
        <v>8.5</v>
      </c>
      <c r="I11" t="s">
        <v>136</v>
      </c>
      <c r="J11" t="s">
        <v>173</v>
      </c>
    </row>
    <row r="12" spans="1:12" x14ac:dyDescent="0.25">
      <c r="A12" t="s">
        <v>83</v>
      </c>
      <c r="B12" t="s">
        <v>16</v>
      </c>
      <c r="C12" t="s">
        <v>7</v>
      </c>
      <c r="D12" s="1">
        <v>44792</v>
      </c>
      <c r="E12" s="1">
        <v>44796</v>
      </c>
      <c r="F12" s="3">
        <f>_xlfn.DAYS(E12,D12)</f>
        <v>4</v>
      </c>
      <c r="G12" s="5">
        <v>71.84</v>
      </c>
      <c r="H12" s="4">
        <f>G12/F12</f>
        <v>17.96</v>
      </c>
      <c r="I12" t="s">
        <v>77</v>
      </c>
      <c r="J12" t="s">
        <v>173</v>
      </c>
    </row>
    <row r="13" spans="1:12" x14ac:dyDescent="0.25">
      <c r="A13" t="s">
        <v>143</v>
      </c>
      <c r="B13" t="s">
        <v>16</v>
      </c>
      <c r="C13" t="s">
        <v>7</v>
      </c>
      <c r="D13" s="1">
        <v>44796</v>
      </c>
      <c r="E13" s="1">
        <v>44797</v>
      </c>
      <c r="F13" s="3">
        <f>_xlfn.DAYS(E13,D13)</f>
        <v>1</v>
      </c>
      <c r="G13" s="4">
        <v>15</v>
      </c>
      <c r="H13" s="4">
        <f>G13/F13</f>
        <v>15</v>
      </c>
      <c r="I13" s="4" t="s">
        <v>136</v>
      </c>
      <c r="J13" t="s">
        <v>173</v>
      </c>
    </row>
    <row r="14" spans="1:12" x14ac:dyDescent="0.25">
      <c r="A14" t="s">
        <v>77</v>
      </c>
      <c r="B14" t="s">
        <v>16</v>
      </c>
      <c r="C14" t="s">
        <v>7</v>
      </c>
      <c r="D14" s="1">
        <v>44797</v>
      </c>
      <c r="E14" s="1">
        <v>44801</v>
      </c>
      <c r="F14" s="3">
        <f>_xlfn.DAYS(E14,D14)</f>
        <v>4</v>
      </c>
      <c r="G14" s="5">
        <v>86.8</v>
      </c>
      <c r="H14" s="4">
        <f>G14/F14</f>
        <v>21.7</v>
      </c>
      <c r="I14" t="s">
        <v>77</v>
      </c>
      <c r="J14" t="s">
        <v>173</v>
      </c>
    </row>
    <row r="15" spans="1:12" x14ac:dyDescent="0.25">
      <c r="A15" s="2" t="s">
        <v>8</v>
      </c>
      <c r="B15" s="2" t="s">
        <v>17</v>
      </c>
      <c r="C15" t="s">
        <v>9</v>
      </c>
      <c r="D15" s="1">
        <v>44801</v>
      </c>
      <c r="E15" s="1">
        <v>44804</v>
      </c>
      <c r="F15" s="3">
        <f>_xlfn.DAYS(E15,D15)</f>
        <v>3</v>
      </c>
      <c r="G15" s="4">
        <v>124</v>
      </c>
      <c r="H15" s="4">
        <f>G15/F15</f>
        <v>41.333333333333336</v>
      </c>
      <c r="I15" s="4" t="s">
        <v>76</v>
      </c>
      <c r="J15" t="s">
        <v>173</v>
      </c>
    </row>
    <row r="16" spans="1:12" x14ac:dyDescent="0.25">
      <c r="A16" t="s">
        <v>84</v>
      </c>
      <c r="B16" t="s">
        <v>85</v>
      </c>
      <c r="C16" t="s">
        <v>86</v>
      </c>
      <c r="D16" s="1">
        <v>44804</v>
      </c>
      <c r="E16" s="1">
        <v>44806</v>
      </c>
      <c r="F16" s="3">
        <f>_xlfn.DAYS(E16,D16)</f>
        <v>2</v>
      </c>
      <c r="G16" s="5">
        <v>34.32</v>
      </c>
      <c r="H16" s="4">
        <f>G16/F16</f>
        <v>17.16</v>
      </c>
      <c r="I16" t="s">
        <v>77</v>
      </c>
      <c r="J16" t="s">
        <v>173</v>
      </c>
    </row>
    <row r="17" spans="1:10" x14ac:dyDescent="0.25">
      <c r="A17" t="s">
        <v>87</v>
      </c>
      <c r="B17" t="s">
        <v>85</v>
      </c>
      <c r="C17" t="s">
        <v>86</v>
      </c>
      <c r="D17" s="1">
        <v>44806</v>
      </c>
      <c r="E17" s="1">
        <v>44809</v>
      </c>
      <c r="F17" s="3">
        <f>_xlfn.DAYS(E17,D17)</f>
        <v>3</v>
      </c>
      <c r="G17" s="5">
        <v>34.32</v>
      </c>
      <c r="H17" s="4">
        <f>G17/F17</f>
        <v>11.44</v>
      </c>
      <c r="I17" t="s">
        <v>77</v>
      </c>
      <c r="J17" t="s">
        <v>173</v>
      </c>
    </row>
    <row r="18" spans="1:10" x14ac:dyDescent="0.25">
      <c r="A18" t="s">
        <v>144</v>
      </c>
      <c r="B18" t="s">
        <v>85</v>
      </c>
      <c r="C18" t="s">
        <v>145</v>
      </c>
      <c r="D18" s="1">
        <v>44809</v>
      </c>
      <c r="E18" s="1">
        <v>44812</v>
      </c>
      <c r="F18" s="3">
        <f>_xlfn.DAYS(E18,D18)</f>
        <v>3</v>
      </c>
      <c r="G18" s="5"/>
      <c r="H18" s="4"/>
      <c r="I18" t="s">
        <v>136</v>
      </c>
      <c r="J18" t="s">
        <v>173</v>
      </c>
    </row>
    <row r="19" spans="1:10" x14ac:dyDescent="0.25">
      <c r="A19" t="s">
        <v>88</v>
      </c>
      <c r="B19" t="s">
        <v>85</v>
      </c>
      <c r="C19" t="s">
        <v>108</v>
      </c>
      <c r="D19" s="1">
        <v>44812</v>
      </c>
      <c r="E19" s="1">
        <v>44817</v>
      </c>
      <c r="F19" s="3">
        <f>_xlfn.DAYS(E19,D19)</f>
        <v>5</v>
      </c>
      <c r="G19" s="5">
        <v>62.4</v>
      </c>
      <c r="H19" s="4">
        <f>G19/F19</f>
        <v>12.48</v>
      </c>
      <c r="I19" t="s">
        <v>77</v>
      </c>
      <c r="J19" t="s">
        <v>173</v>
      </c>
    </row>
    <row r="20" spans="1:10" x14ac:dyDescent="0.25">
      <c r="A20" t="s">
        <v>147</v>
      </c>
      <c r="D20" s="1">
        <v>44817</v>
      </c>
      <c r="E20" s="1">
        <v>44818</v>
      </c>
      <c r="F20" s="3">
        <f>_xlfn.DAYS(E20,D20)</f>
        <v>1</v>
      </c>
      <c r="G20" s="5"/>
      <c r="H20" s="4"/>
      <c r="I20" t="s">
        <v>136</v>
      </c>
      <c r="J20" t="s">
        <v>174</v>
      </c>
    </row>
    <row r="21" spans="1:10" x14ac:dyDescent="0.25">
      <c r="A21" t="s">
        <v>90</v>
      </c>
      <c r="B21" t="s">
        <v>85</v>
      </c>
      <c r="C21" t="s">
        <v>89</v>
      </c>
      <c r="D21" s="1">
        <v>44818</v>
      </c>
      <c r="E21" s="1">
        <v>44821</v>
      </c>
      <c r="F21" s="3">
        <f>_xlfn.DAYS(E21,D21)</f>
        <v>3</v>
      </c>
      <c r="G21" s="5">
        <v>40</v>
      </c>
      <c r="H21" s="4">
        <f>G21/F21</f>
        <v>13.333333333333334</v>
      </c>
      <c r="I21" t="s">
        <v>77</v>
      </c>
      <c r="J21" t="s">
        <v>173</v>
      </c>
    </row>
    <row r="22" spans="1:10" x14ac:dyDescent="0.25">
      <c r="A22" t="s">
        <v>146</v>
      </c>
      <c r="D22" s="1">
        <v>44821</v>
      </c>
      <c r="E22" s="1">
        <v>44822</v>
      </c>
      <c r="F22" s="3">
        <f>_xlfn.DAYS(E22,D22)</f>
        <v>1</v>
      </c>
      <c r="G22" s="5"/>
      <c r="H22" s="4"/>
      <c r="I22" t="s">
        <v>136</v>
      </c>
      <c r="J22" t="s">
        <v>174</v>
      </c>
    </row>
    <row r="23" spans="1:10" x14ac:dyDescent="0.25">
      <c r="A23" t="s">
        <v>110</v>
      </c>
      <c r="B23" t="s">
        <v>85</v>
      </c>
      <c r="C23" t="s">
        <v>111</v>
      </c>
      <c r="D23" s="1">
        <v>44822</v>
      </c>
      <c r="E23" s="1">
        <v>44823</v>
      </c>
      <c r="F23" s="3">
        <f>_xlfn.DAYS(E23,D23)</f>
        <v>1</v>
      </c>
      <c r="G23" s="6">
        <v>20</v>
      </c>
      <c r="H23" s="4">
        <f>G23/F23</f>
        <v>20</v>
      </c>
      <c r="I23" t="s">
        <v>76</v>
      </c>
      <c r="J23" t="s">
        <v>173</v>
      </c>
    </row>
    <row r="24" spans="1:10" x14ac:dyDescent="0.25">
      <c r="A24" t="s">
        <v>112</v>
      </c>
      <c r="B24" t="s">
        <v>85</v>
      </c>
      <c r="C24" t="s">
        <v>113</v>
      </c>
      <c r="D24" s="1">
        <v>44823</v>
      </c>
      <c r="E24" s="1">
        <v>44825</v>
      </c>
      <c r="F24" s="3">
        <f>_xlfn.DAYS(E24,D24)</f>
        <v>2</v>
      </c>
      <c r="G24">
        <v>38</v>
      </c>
      <c r="H24" s="4">
        <f>G24/F24</f>
        <v>19</v>
      </c>
      <c r="I24" t="s">
        <v>76</v>
      </c>
      <c r="J24" t="s">
        <v>173</v>
      </c>
    </row>
    <row r="25" spans="1:10" x14ac:dyDescent="0.25">
      <c r="A25" t="s">
        <v>148</v>
      </c>
      <c r="B25" t="s">
        <v>85</v>
      </c>
      <c r="C25" t="s">
        <v>149</v>
      </c>
      <c r="D25" s="1">
        <v>44826</v>
      </c>
      <c r="E25" s="1">
        <v>44829</v>
      </c>
      <c r="F25" s="3">
        <f>_xlfn.DAYS(E25,D25)</f>
        <v>3</v>
      </c>
      <c r="H25" s="4"/>
      <c r="I25" t="s">
        <v>136</v>
      </c>
      <c r="J25" t="s">
        <v>174</v>
      </c>
    </row>
    <row r="26" spans="1:10" x14ac:dyDescent="0.25">
      <c r="A26" t="s">
        <v>91</v>
      </c>
      <c r="B26" t="s">
        <v>85</v>
      </c>
      <c r="C26" t="s">
        <v>92</v>
      </c>
      <c r="D26" s="1">
        <v>44829</v>
      </c>
      <c r="E26" s="1">
        <v>44833</v>
      </c>
      <c r="F26" s="3">
        <f>_xlfn.DAYS(E26,D26)</f>
        <v>4</v>
      </c>
      <c r="G26" s="5">
        <v>56</v>
      </c>
      <c r="H26" s="4">
        <f>G26/F26</f>
        <v>14</v>
      </c>
      <c r="I26" t="s">
        <v>77</v>
      </c>
      <c r="J26" t="s">
        <v>173</v>
      </c>
    </row>
    <row r="27" spans="1:10" x14ac:dyDescent="0.25">
      <c r="A27" t="s">
        <v>146</v>
      </c>
      <c r="D27" s="1">
        <v>44833</v>
      </c>
      <c r="E27" s="1">
        <v>44834</v>
      </c>
      <c r="F27" s="3">
        <f>_xlfn.DAYS(E27,D27)</f>
        <v>1</v>
      </c>
      <c r="G27" s="5"/>
      <c r="H27" s="4"/>
      <c r="I27" t="s">
        <v>136</v>
      </c>
      <c r="J27" t="s">
        <v>174</v>
      </c>
    </row>
    <row r="28" spans="1:10" x14ac:dyDescent="0.25">
      <c r="A28" t="s">
        <v>93</v>
      </c>
      <c r="B28" t="s">
        <v>18</v>
      </c>
      <c r="C28" t="s">
        <v>94</v>
      </c>
      <c r="D28" s="1">
        <v>44834</v>
      </c>
      <c r="E28" s="1">
        <v>44838</v>
      </c>
      <c r="F28" s="3">
        <f>_xlfn.DAYS(E28,D28)</f>
        <v>4</v>
      </c>
      <c r="G28" s="5">
        <v>65</v>
      </c>
      <c r="H28" s="4">
        <f>G28/F28</f>
        <v>16.25</v>
      </c>
      <c r="I28" t="s">
        <v>77</v>
      </c>
      <c r="J28" t="s">
        <v>173</v>
      </c>
    </row>
    <row r="29" spans="1:10" x14ac:dyDescent="0.25">
      <c r="A29" t="s">
        <v>150</v>
      </c>
      <c r="B29" t="s">
        <v>18</v>
      </c>
      <c r="C29" t="s">
        <v>134</v>
      </c>
      <c r="D29" s="1">
        <v>44838</v>
      </c>
      <c r="E29" s="1">
        <v>44844</v>
      </c>
      <c r="F29" s="3">
        <f>_xlfn.DAYS(E29,D29)</f>
        <v>6</v>
      </c>
      <c r="G29">
        <v>51</v>
      </c>
      <c r="H29" s="4">
        <f>G29/F29</f>
        <v>8.5</v>
      </c>
      <c r="I29" t="s">
        <v>135</v>
      </c>
      <c r="J29" t="s">
        <v>173</v>
      </c>
    </row>
    <row r="30" spans="1:10" x14ac:dyDescent="0.25">
      <c r="A30" t="s">
        <v>10</v>
      </c>
      <c r="B30" t="s">
        <v>18</v>
      </c>
      <c r="C30" t="s">
        <v>11</v>
      </c>
      <c r="D30" s="1">
        <v>44844</v>
      </c>
      <c r="E30" s="1">
        <v>44849</v>
      </c>
      <c r="F30" s="3">
        <f>_xlfn.DAYS(E30,D30)</f>
        <v>5</v>
      </c>
      <c r="G30" s="4">
        <v>60.5</v>
      </c>
      <c r="H30" s="4">
        <f>G30/F30</f>
        <v>12.1</v>
      </c>
      <c r="I30" s="4" t="s">
        <v>76</v>
      </c>
      <c r="J30" t="s">
        <v>173</v>
      </c>
    </row>
    <row r="31" spans="1:10" x14ac:dyDescent="0.25">
      <c r="A31" t="s">
        <v>12</v>
      </c>
      <c r="B31" t="s">
        <v>18</v>
      </c>
      <c r="C31" t="s">
        <v>13</v>
      </c>
      <c r="D31" s="1">
        <v>44849</v>
      </c>
      <c r="E31" s="1">
        <v>44850</v>
      </c>
      <c r="F31" s="3">
        <f>_xlfn.DAYS(E31,D31)</f>
        <v>1</v>
      </c>
      <c r="G31" s="4">
        <v>9.5</v>
      </c>
      <c r="H31" s="4">
        <f>G31/F31</f>
        <v>9.5</v>
      </c>
      <c r="I31" s="4" t="s">
        <v>76</v>
      </c>
      <c r="J31" t="s">
        <v>173</v>
      </c>
    </row>
    <row r="32" spans="1:10" x14ac:dyDescent="0.25">
      <c r="A32" t="s">
        <v>153</v>
      </c>
      <c r="B32" t="s">
        <v>18</v>
      </c>
      <c r="C32" t="s">
        <v>13</v>
      </c>
      <c r="D32" s="1">
        <v>44850</v>
      </c>
      <c r="E32" s="1">
        <v>44851</v>
      </c>
      <c r="F32" s="3">
        <f>_xlfn.DAYS(E32,D32)</f>
        <v>1</v>
      </c>
      <c r="G32" s="4"/>
      <c r="H32" s="4"/>
      <c r="I32" s="4"/>
      <c r="J32" t="s">
        <v>174</v>
      </c>
    </row>
    <row r="33" spans="1:10" x14ac:dyDescent="0.25">
      <c r="A33" t="s">
        <v>12</v>
      </c>
      <c r="B33" t="s">
        <v>18</v>
      </c>
      <c r="C33" t="s">
        <v>13</v>
      </c>
      <c r="D33" s="1">
        <v>44851</v>
      </c>
      <c r="E33" s="1">
        <v>44853</v>
      </c>
      <c r="F33" s="3">
        <f>_xlfn.DAYS(E33,D33)</f>
        <v>2</v>
      </c>
      <c r="G33" s="4">
        <v>9.5</v>
      </c>
      <c r="H33" s="4"/>
      <c r="I33" s="4" t="s">
        <v>136</v>
      </c>
      <c r="J33" t="s">
        <v>173</v>
      </c>
    </row>
    <row r="34" spans="1:10" x14ac:dyDescent="0.25">
      <c r="A34" t="s">
        <v>146</v>
      </c>
      <c r="D34" s="1">
        <v>44853</v>
      </c>
      <c r="E34" s="1">
        <v>44854</v>
      </c>
      <c r="F34" s="3">
        <f>_xlfn.DAYS(E34,D34)</f>
        <v>1</v>
      </c>
      <c r="G34" s="4"/>
      <c r="H34" s="4"/>
      <c r="I34" s="4"/>
      <c r="J34" t="s">
        <v>173</v>
      </c>
    </row>
    <row r="35" spans="1:10" x14ac:dyDescent="0.25">
      <c r="A35" t="s">
        <v>151</v>
      </c>
      <c r="B35" t="s">
        <v>20</v>
      </c>
      <c r="C35" t="s">
        <v>152</v>
      </c>
      <c r="D35" s="1">
        <v>44854</v>
      </c>
      <c r="E35" s="1">
        <v>44855</v>
      </c>
      <c r="F35" s="3">
        <f>_xlfn.DAYS(E35,D35)</f>
        <v>1</v>
      </c>
      <c r="G35" s="4">
        <v>10</v>
      </c>
      <c r="H35" s="4"/>
      <c r="I35" s="4" t="s">
        <v>136</v>
      </c>
      <c r="J35" t="s">
        <v>173</v>
      </c>
    </row>
    <row r="36" spans="1:10" x14ac:dyDescent="0.25">
      <c r="A36" t="s">
        <v>154</v>
      </c>
      <c r="B36" t="s">
        <v>20</v>
      </c>
      <c r="C36" t="s">
        <v>155</v>
      </c>
      <c r="D36" s="1">
        <v>44855</v>
      </c>
      <c r="E36" s="1">
        <v>44865</v>
      </c>
      <c r="F36" s="3">
        <f>_xlfn.DAYS(E36,D36)</f>
        <v>10</v>
      </c>
      <c r="G36" s="4">
        <v>0</v>
      </c>
      <c r="H36" s="4"/>
      <c r="I36" s="4" t="s">
        <v>138</v>
      </c>
      <c r="J36" t="s">
        <v>174</v>
      </c>
    </row>
    <row r="37" spans="1:10" x14ac:dyDescent="0.25">
      <c r="A37" t="s">
        <v>97</v>
      </c>
      <c r="B37" t="s">
        <v>20</v>
      </c>
      <c r="C37" t="s">
        <v>95</v>
      </c>
      <c r="D37" s="1">
        <v>44865</v>
      </c>
      <c r="E37" s="1">
        <v>44866</v>
      </c>
      <c r="F37" s="3">
        <f>_xlfn.DAYS(E37,D37)</f>
        <v>1</v>
      </c>
      <c r="G37" s="5">
        <v>16.55</v>
      </c>
      <c r="H37" s="4">
        <f>G37/F37</f>
        <v>16.55</v>
      </c>
      <c r="I37" t="s">
        <v>77</v>
      </c>
      <c r="J37" t="s">
        <v>173</v>
      </c>
    </row>
    <row r="38" spans="1:10" x14ac:dyDescent="0.25">
      <c r="A38" t="s">
        <v>133</v>
      </c>
      <c r="B38" t="s">
        <v>32</v>
      </c>
      <c r="C38" t="s">
        <v>21</v>
      </c>
      <c r="D38" s="1">
        <v>44866</v>
      </c>
      <c r="E38" s="1">
        <v>44869</v>
      </c>
      <c r="F38" s="3">
        <f>_xlfn.DAYS(E38,D38)</f>
        <v>3</v>
      </c>
      <c r="G38">
        <v>26</v>
      </c>
      <c r="H38" s="4">
        <f>G38/F38</f>
        <v>8.6666666666666661</v>
      </c>
      <c r="I38" t="s">
        <v>135</v>
      </c>
      <c r="J38" t="s">
        <v>173</v>
      </c>
    </row>
    <row r="39" spans="1:10" x14ac:dyDescent="0.25">
      <c r="A39" t="s">
        <v>19</v>
      </c>
      <c r="B39" t="s">
        <v>20</v>
      </c>
      <c r="C39" t="s">
        <v>21</v>
      </c>
      <c r="D39" s="1">
        <v>44869</v>
      </c>
      <c r="E39" s="1">
        <v>44873</v>
      </c>
      <c r="F39" s="3">
        <f>_xlfn.DAYS(E39,D39)</f>
        <v>4</v>
      </c>
      <c r="G39" s="4">
        <v>52</v>
      </c>
      <c r="H39" s="4">
        <f>G39/F39</f>
        <v>13</v>
      </c>
      <c r="I39" s="4" t="s">
        <v>76</v>
      </c>
      <c r="J39" t="s">
        <v>173</v>
      </c>
    </row>
    <row r="40" spans="1:10" x14ac:dyDescent="0.25">
      <c r="A40" t="s">
        <v>96</v>
      </c>
      <c r="B40" t="s">
        <v>20</v>
      </c>
      <c r="C40" t="s">
        <v>95</v>
      </c>
      <c r="D40" s="1">
        <v>44873</v>
      </c>
      <c r="E40" s="1">
        <v>44875</v>
      </c>
      <c r="F40" s="3">
        <f>_xlfn.DAYS(E40,D40)</f>
        <v>2</v>
      </c>
      <c r="G40" s="5">
        <v>26.12</v>
      </c>
      <c r="H40" s="4">
        <f>G40/F40</f>
        <v>13.06</v>
      </c>
      <c r="I40" t="s">
        <v>77</v>
      </c>
      <c r="J40" t="s">
        <v>173</v>
      </c>
    </row>
    <row r="41" spans="1:10" x14ac:dyDescent="0.25">
      <c r="A41" t="s">
        <v>128</v>
      </c>
      <c r="B41" t="s">
        <v>20</v>
      </c>
      <c r="C41" t="s">
        <v>129</v>
      </c>
      <c r="D41" s="1">
        <v>44875</v>
      </c>
      <c r="E41" s="1">
        <v>44877</v>
      </c>
      <c r="F41" s="3">
        <f>_xlfn.DAYS(E41,D41)</f>
        <v>2</v>
      </c>
      <c r="G41">
        <v>36</v>
      </c>
      <c r="H41" s="4">
        <f>G41/F41</f>
        <v>18</v>
      </c>
      <c r="I41" t="s">
        <v>135</v>
      </c>
      <c r="J41" t="s">
        <v>173</v>
      </c>
    </row>
    <row r="42" spans="1:10" x14ac:dyDescent="0.25">
      <c r="A42" t="s">
        <v>156</v>
      </c>
      <c r="B42" t="s">
        <v>20</v>
      </c>
      <c r="C42" t="s">
        <v>157</v>
      </c>
      <c r="D42" s="1">
        <v>44877</v>
      </c>
      <c r="E42" s="1">
        <v>44879</v>
      </c>
      <c r="F42" s="3">
        <f>_xlfn.DAYS(E42,D42)</f>
        <v>2</v>
      </c>
      <c r="H42" s="4"/>
      <c r="J42" t="s">
        <v>174</v>
      </c>
    </row>
    <row r="43" spans="1:10" x14ac:dyDescent="0.25">
      <c r="A43" t="s">
        <v>97</v>
      </c>
      <c r="B43" t="s">
        <v>20</v>
      </c>
      <c r="C43" t="s">
        <v>95</v>
      </c>
      <c r="D43" s="1">
        <v>44879</v>
      </c>
      <c r="E43" s="1">
        <v>44881</v>
      </c>
      <c r="F43" s="3">
        <f>_xlfn.DAYS(E43,D43)</f>
        <v>2</v>
      </c>
      <c r="G43">
        <v>38.869999999999997</v>
      </c>
      <c r="H43" s="4">
        <f>G43/F43</f>
        <v>19.434999999999999</v>
      </c>
      <c r="I43" t="s">
        <v>77</v>
      </c>
      <c r="J43" t="s">
        <v>173</v>
      </c>
    </row>
    <row r="44" spans="1:10" x14ac:dyDescent="0.25">
      <c r="A44" t="s">
        <v>126</v>
      </c>
      <c r="B44" t="s">
        <v>20</v>
      </c>
      <c r="C44" t="s">
        <v>127</v>
      </c>
      <c r="D44" s="1">
        <v>44881</v>
      </c>
      <c r="E44" s="1">
        <v>44883</v>
      </c>
      <c r="F44" s="3">
        <f>_xlfn.DAYS(E44,D44)</f>
        <v>2</v>
      </c>
      <c r="G44">
        <v>29</v>
      </c>
      <c r="H44" s="4">
        <f>G44/F44</f>
        <v>14.5</v>
      </c>
      <c r="I44" t="s">
        <v>135</v>
      </c>
      <c r="J44" t="s">
        <v>173</v>
      </c>
    </row>
    <row r="45" spans="1:10" x14ac:dyDescent="0.25">
      <c r="A45" t="s">
        <v>22</v>
      </c>
      <c r="B45" t="s">
        <v>20</v>
      </c>
      <c r="C45" t="s">
        <v>23</v>
      </c>
      <c r="D45" s="1">
        <v>44883</v>
      </c>
      <c r="E45" s="1">
        <v>44884</v>
      </c>
      <c r="F45" s="3">
        <f>_xlfn.DAYS(E45,D45)</f>
        <v>1</v>
      </c>
      <c r="G45" s="4">
        <v>16.25</v>
      </c>
      <c r="H45" s="4">
        <f>G45/F45</f>
        <v>16.25</v>
      </c>
      <c r="I45" s="4" t="s">
        <v>76</v>
      </c>
      <c r="J45" t="s">
        <v>173</v>
      </c>
    </row>
    <row r="46" spans="1:10" x14ac:dyDescent="0.25">
      <c r="A46" t="s">
        <v>132</v>
      </c>
      <c r="B46" t="s">
        <v>20</v>
      </c>
      <c r="C46" t="s">
        <v>131</v>
      </c>
      <c r="D46" s="1">
        <v>44884</v>
      </c>
      <c r="E46" s="1">
        <v>44887</v>
      </c>
      <c r="F46" s="3">
        <f>_xlfn.DAYS(E46,D46)</f>
        <v>3</v>
      </c>
      <c r="G46">
        <v>62.76</v>
      </c>
      <c r="H46" s="4">
        <f>G46/F46</f>
        <v>20.919999999999998</v>
      </c>
      <c r="I46" t="s">
        <v>135</v>
      </c>
      <c r="J46" t="s">
        <v>173</v>
      </c>
    </row>
    <row r="47" spans="1:10" x14ac:dyDescent="0.25">
      <c r="A47" t="s">
        <v>130</v>
      </c>
      <c r="B47" t="s">
        <v>32</v>
      </c>
      <c r="C47" t="s">
        <v>131</v>
      </c>
      <c r="D47" s="1">
        <v>44887</v>
      </c>
      <c r="E47" s="1">
        <v>44890</v>
      </c>
      <c r="F47" s="3">
        <f>_xlfn.DAYS(E47,D47)</f>
        <v>3</v>
      </c>
      <c r="G47">
        <v>93.29</v>
      </c>
      <c r="H47" s="4">
        <f>G47/F47</f>
        <v>31.096666666666668</v>
      </c>
      <c r="I47" t="s">
        <v>135</v>
      </c>
      <c r="J47" t="s">
        <v>173</v>
      </c>
    </row>
    <row r="48" spans="1:10" x14ac:dyDescent="0.25">
      <c r="A48" t="s">
        <v>24</v>
      </c>
      <c r="B48" t="s">
        <v>20</v>
      </c>
      <c r="C48" t="s">
        <v>25</v>
      </c>
      <c r="D48" s="1">
        <v>44890</v>
      </c>
      <c r="E48" s="1">
        <v>44892</v>
      </c>
      <c r="F48" s="3">
        <f>_xlfn.DAYS(E48,D48)</f>
        <v>2</v>
      </c>
      <c r="G48" s="4">
        <v>38</v>
      </c>
      <c r="H48" s="4">
        <f>G48/F48</f>
        <v>19</v>
      </c>
      <c r="I48" s="4" t="s">
        <v>76</v>
      </c>
      <c r="J48" t="s">
        <v>173</v>
      </c>
    </row>
    <row r="49" spans="1:10" s="7" customFormat="1" x14ac:dyDescent="0.25">
      <c r="A49" s="7" t="s">
        <v>158</v>
      </c>
      <c r="B49" s="7" t="s">
        <v>27</v>
      </c>
      <c r="C49" s="7" t="s">
        <v>159</v>
      </c>
      <c r="D49" s="8">
        <v>44892</v>
      </c>
      <c r="E49" s="8">
        <v>44897</v>
      </c>
      <c r="F49" s="9">
        <f>_xlfn.DAYS(E49,D49)</f>
        <v>5</v>
      </c>
      <c r="G49" s="10"/>
      <c r="H49" s="10"/>
      <c r="I49" s="10"/>
      <c r="J49" t="s">
        <v>173</v>
      </c>
    </row>
    <row r="50" spans="1:10" x14ac:dyDescent="0.25">
      <c r="A50" t="s">
        <v>29</v>
      </c>
      <c r="B50" t="s">
        <v>27</v>
      </c>
      <c r="C50" t="s">
        <v>30</v>
      </c>
      <c r="D50" s="1">
        <v>44897</v>
      </c>
      <c r="E50" s="1">
        <v>44899</v>
      </c>
      <c r="F50" s="3">
        <f>_xlfn.DAYS(E50,D50)</f>
        <v>2</v>
      </c>
      <c r="G50" s="4">
        <v>36</v>
      </c>
      <c r="H50" s="4">
        <f>G50/F50</f>
        <v>18</v>
      </c>
      <c r="I50" s="4" t="s">
        <v>76</v>
      </c>
      <c r="J50" t="s">
        <v>173</v>
      </c>
    </row>
    <row r="51" spans="1:10" x14ac:dyDescent="0.25">
      <c r="A51" t="s">
        <v>26</v>
      </c>
      <c r="B51" t="s">
        <v>27</v>
      </c>
      <c r="C51" t="s">
        <v>28</v>
      </c>
      <c r="D51" s="1">
        <v>44899</v>
      </c>
      <c r="E51" s="1">
        <v>44901</v>
      </c>
      <c r="F51" s="3">
        <f>_xlfn.DAYS(E51,D51)</f>
        <v>2</v>
      </c>
      <c r="G51" s="4">
        <v>30</v>
      </c>
      <c r="H51" s="4">
        <f>G51/F51</f>
        <v>15</v>
      </c>
      <c r="I51" s="4" t="s">
        <v>76</v>
      </c>
      <c r="J51" t="s">
        <v>173</v>
      </c>
    </row>
    <row r="52" spans="1:10" x14ac:dyDescent="0.25">
      <c r="A52" t="s">
        <v>114</v>
      </c>
      <c r="B52" t="s">
        <v>27</v>
      </c>
      <c r="C52" t="s">
        <v>115</v>
      </c>
      <c r="D52" s="1">
        <v>44901</v>
      </c>
      <c r="E52" s="1">
        <v>44902</v>
      </c>
      <c r="F52" s="3">
        <f>_xlfn.DAYS(E52,D52)</f>
        <v>1</v>
      </c>
      <c r="G52">
        <v>10.8</v>
      </c>
      <c r="H52" s="4">
        <f>G52/F52</f>
        <v>10.8</v>
      </c>
      <c r="I52" t="s">
        <v>76</v>
      </c>
      <c r="J52" t="s">
        <v>173</v>
      </c>
    </row>
    <row r="53" spans="1:10" x14ac:dyDescent="0.25">
      <c r="A53" t="s">
        <v>29</v>
      </c>
      <c r="B53" t="s">
        <v>27</v>
      </c>
      <c r="C53" t="s">
        <v>30</v>
      </c>
      <c r="D53" s="1">
        <v>44902</v>
      </c>
      <c r="E53" s="1">
        <v>44903</v>
      </c>
      <c r="F53" s="3">
        <f>_xlfn.DAYS(E53,D53)</f>
        <v>1</v>
      </c>
      <c r="G53" s="4">
        <v>19</v>
      </c>
      <c r="H53" s="4">
        <f>G53/F53</f>
        <v>19</v>
      </c>
      <c r="I53" s="4" t="s">
        <v>136</v>
      </c>
      <c r="J53" t="s">
        <v>173</v>
      </c>
    </row>
    <row r="54" spans="1:10" x14ac:dyDescent="0.25">
      <c r="A54" s="7" t="s">
        <v>146</v>
      </c>
      <c r="B54" s="7"/>
      <c r="C54" s="7"/>
      <c r="D54" s="8"/>
      <c r="E54" s="8"/>
      <c r="F54" s="9"/>
      <c r="G54" s="7"/>
      <c r="H54" s="4"/>
      <c r="J54" t="s">
        <v>174</v>
      </c>
    </row>
    <row r="55" spans="1:10" x14ac:dyDescent="0.25">
      <c r="A55" s="7" t="s">
        <v>160</v>
      </c>
      <c r="B55" s="7" t="s">
        <v>20</v>
      </c>
      <c r="C55" s="7"/>
      <c r="D55" s="8">
        <v>44904</v>
      </c>
      <c r="E55" s="8"/>
      <c r="F55" s="9"/>
      <c r="G55" s="7"/>
      <c r="H55" s="4"/>
      <c r="J55" t="s">
        <v>173</v>
      </c>
    </row>
    <row r="56" spans="1:10" x14ac:dyDescent="0.25">
      <c r="A56" s="7" t="s">
        <v>147</v>
      </c>
      <c r="B56" s="7"/>
      <c r="C56" s="7"/>
      <c r="D56" s="8"/>
      <c r="E56" s="8"/>
      <c r="F56" s="9"/>
      <c r="G56" s="7"/>
      <c r="H56" s="4"/>
      <c r="J56" t="s">
        <v>174</v>
      </c>
    </row>
    <row r="57" spans="1:10" x14ac:dyDescent="0.25">
      <c r="A57" s="7" t="s">
        <v>161</v>
      </c>
      <c r="B57" s="7" t="s">
        <v>20</v>
      </c>
      <c r="C57" s="7"/>
      <c r="D57" s="8"/>
      <c r="E57" s="8">
        <v>44912</v>
      </c>
      <c r="F57" s="9"/>
      <c r="G57" s="7"/>
      <c r="H57" s="4"/>
      <c r="J57" t="s">
        <v>173</v>
      </c>
    </row>
    <row r="58" spans="1:10" x14ac:dyDescent="0.25">
      <c r="A58" t="s">
        <v>31</v>
      </c>
      <c r="B58" t="s">
        <v>32</v>
      </c>
      <c r="C58" t="s">
        <v>33</v>
      </c>
      <c r="D58" s="1">
        <v>44912</v>
      </c>
      <c r="E58" s="1">
        <v>44918</v>
      </c>
      <c r="F58" s="3">
        <f>_xlfn.DAYS(E58,D58)</f>
        <v>6</v>
      </c>
      <c r="G58" s="4">
        <v>79</v>
      </c>
      <c r="H58" s="4">
        <f>G58/F58</f>
        <v>13.166666666666666</v>
      </c>
      <c r="I58" s="4" t="s">
        <v>76</v>
      </c>
      <c r="J58" t="s">
        <v>173</v>
      </c>
    </row>
    <row r="59" spans="1:10" x14ac:dyDescent="0.25">
      <c r="A59" t="s">
        <v>109</v>
      </c>
      <c r="B59" t="s">
        <v>20</v>
      </c>
      <c r="C59" t="s">
        <v>98</v>
      </c>
      <c r="D59" s="1">
        <v>44918</v>
      </c>
      <c r="E59" s="1">
        <v>44928</v>
      </c>
      <c r="F59" s="3">
        <f>_xlfn.DAYS(E59,D59)</f>
        <v>10</v>
      </c>
      <c r="G59" s="5">
        <v>202</v>
      </c>
      <c r="H59" s="4">
        <f>G59/F59</f>
        <v>20.2</v>
      </c>
      <c r="I59" t="s">
        <v>77</v>
      </c>
      <c r="J59" t="s">
        <v>173</v>
      </c>
    </row>
    <row r="60" spans="1:10" s="7" customFormat="1" x14ac:dyDescent="0.25">
      <c r="A60" s="7" t="s">
        <v>162</v>
      </c>
      <c r="C60" s="7" t="s">
        <v>163</v>
      </c>
      <c r="D60" s="8">
        <v>44928</v>
      </c>
      <c r="E60" s="8">
        <v>44930</v>
      </c>
      <c r="F60" s="9"/>
      <c r="G60" s="11"/>
      <c r="H60" s="10"/>
      <c r="J60" t="s">
        <v>173</v>
      </c>
    </row>
    <row r="61" spans="1:10" x14ac:dyDescent="0.25">
      <c r="A61" t="s">
        <v>79</v>
      </c>
      <c r="B61" t="s">
        <v>20</v>
      </c>
      <c r="C61" t="s">
        <v>80</v>
      </c>
      <c r="D61" s="1">
        <v>44930</v>
      </c>
      <c r="E61" s="1">
        <v>44935</v>
      </c>
      <c r="F61" s="3">
        <f>_xlfn.DAYS(E61,D61)</f>
        <v>5</v>
      </c>
      <c r="G61" s="5">
        <v>68.36</v>
      </c>
      <c r="H61" s="4">
        <f>G61/F61</f>
        <v>13.672000000000001</v>
      </c>
      <c r="I61" t="s">
        <v>77</v>
      </c>
      <c r="J61" t="s">
        <v>173</v>
      </c>
    </row>
    <row r="62" spans="1:10" x14ac:dyDescent="0.25">
      <c r="A62" t="s">
        <v>116</v>
      </c>
      <c r="B62" t="s">
        <v>32</v>
      </c>
      <c r="C62" t="s">
        <v>117</v>
      </c>
      <c r="D62" s="1">
        <v>44935</v>
      </c>
      <c r="E62" s="1">
        <v>44937</v>
      </c>
      <c r="F62" s="3">
        <f>_xlfn.DAYS(E62,D62)</f>
        <v>2</v>
      </c>
      <c r="G62">
        <v>31</v>
      </c>
      <c r="H62" s="4">
        <f>G62/F62</f>
        <v>15.5</v>
      </c>
      <c r="I62" t="s">
        <v>76</v>
      </c>
      <c r="J62" t="s">
        <v>173</v>
      </c>
    </row>
    <row r="63" spans="1:10" x14ac:dyDescent="0.25">
      <c r="A63" t="s">
        <v>34</v>
      </c>
      <c r="B63" t="s">
        <v>35</v>
      </c>
      <c r="C63" t="s">
        <v>36</v>
      </c>
      <c r="D63" s="1">
        <v>44937</v>
      </c>
      <c r="E63" s="1">
        <v>44939</v>
      </c>
      <c r="F63" s="3">
        <f>_xlfn.DAYS(E63,D63)</f>
        <v>2</v>
      </c>
      <c r="G63" s="4">
        <v>25</v>
      </c>
      <c r="H63" s="4">
        <f>G63/F63</f>
        <v>12.5</v>
      </c>
      <c r="I63" s="4" t="s">
        <v>76</v>
      </c>
      <c r="J63" t="s">
        <v>173</v>
      </c>
    </row>
    <row r="64" spans="1:10" x14ac:dyDescent="0.25">
      <c r="A64" t="s">
        <v>37</v>
      </c>
      <c r="B64" t="s">
        <v>35</v>
      </c>
      <c r="C64" t="s">
        <v>38</v>
      </c>
      <c r="D64" s="1">
        <v>44939</v>
      </c>
      <c r="E64" s="1">
        <v>44943</v>
      </c>
      <c r="F64" s="3">
        <f>_xlfn.DAYS(E64,D64)</f>
        <v>4</v>
      </c>
      <c r="G64" s="4">
        <v>48</v>
      </c>
      <c r="H64" s="4">
        <f>G64/F64</f>
        <v>12</v>
      </c>
      <c r="I64" s="4" t="s">
        <v>76</v>
      </c>
      <c r="J64" t="s">
        <v>173</v>
      </c>
    </row>
    <row r="65" spans="1:10" x14ac:dyDescent="0.25">
      <c r="A65" t="s">
        <v>118</v>
      </c>
      <c r="B65" t="s">
        <v>35</v>
      </c>
      <c r="C65" t="s">
        <v>119</v>
      </c>
      <c r="D65" s="1">
        <v>44943</v>
      </c>
      <c r="E65" s="1">
        <v>44946</v>
      </c>
      <c r="F65" s="3">
        <f>_xlfn.DAYS(E65,D65)</f>
        <v>3</v>
      </c>
      <c r="G65">
        <v>39</v>
      </c>
      <c r="H65" s="4">
        <f>G65/F65</f>
        <v>13</v>
      </c>
      <c r="I65" t="s">
        <v>76</v>
      </c>
      <c r="J65" t="s">
        <v>173</v>
      </c>
    </row>
    <row r="66" spans="1:10" x14ac:dyDescent="0.25">
      <c r="A66" t="s">
        <v>39</v>
      </c>
      <c r="B66" t="s">
        <v>35</v>
      </c>
      <c r="C66" t="s">
        <v>40</v>
      </c>
      <c r="D66" s="1">
        <v>44946</v>
      </c>
      <c r="E66" s="1">
        <v>44949</v>
      </c>
      <c r="F66" s="3">
        <f>_xlfn.DAYS(E66,D66)</f>
        <v>3</v>
      </c>
      <c r="G66" s="4">
        <v>46</v>
      </c>
      <c r="H66" s="4">
        <f>G66/F66</f>
        <v>15.333333333333334</v>
      </c>
      <c r="I66" s="4" t="s">
        <v>76</v>
      </c>
      <c r="J66" t="s">
        <v>173</v>
      </c>
    </row>
    <row r="67" spans="1:10" x14ac:dyDescent="0.25">
      <c r="A67" t="s">
        <v>118</v>
      </c>
      <c r="B67" t="s">
        <v>35</v>
      </c>
      <c r="C67" t="s">
        <v>119</v>
      </c>
      <c r="D67" s="1">
        <v>44949</v>
      </c>
      <c r="E67" s="1">
        <v>44951</v>
      </c>
      <c r="F67" s="3">
        <f>_xlfn.DAYS(E67,D67)</f>
        <v>2</v>
      </c>
      <c r="G67">
        <v>25</v>
      </c>
      <c r="H67" s="4">
        <f>G67/F67</f>
        <v>12.5</v>
      </c>
      <c r="I67" t="s">
        <v>76</v>
      </c>
      <c r="J67" t="s">
        <v>173</v>
      </c>
    </row>
    <row r="68" spans="1:10" x14ac:dyDescent="0.25">
      <c r="A68" t="s">
        <v>41</v>
      </c>
      <c r="B68" t="s">
        <v>35</v>
      </c>
      <c r="C68" t="s">
        <v>42</v>
      </c>
      <c r="D68" s="1">
        <v>44951</v>
      </c>
      <c r="E68" s="1">
        <v>44952</v>
      </c>
      <c r="F68" s="3">
        <f>_xlfn.DAYS(E68,D68)</f>
        <v>1</v>
      </c>
      <c r="G68" s="4">
        <v>16</v>
      </c>
      <c r="H68" s="4">
        <f>G68/F68</f>
        <v>16</v>
      </c>
      <c r="I68" s="4" t="s">
        <v>76</v>
      </c>
      <c r="J68" t="s">
        <v>173</v>
      </c>
    </row>
    <row r="69" spans="1:10" x14ac:dyDescent="0.25">
      <c r="A69" t="s">
        <v>146</v>
      </c>
      <c r="D69" s="1">
        <v>44952</v>
      </c>
      <c r="E69" s="1">
        <v>44953</v>
      </c>
      <c r="F69" s="3">
        <f>_xlfn.DAYS(E69,D69)</f>
        <v>1</v>
      </c>
      <c r="G69" s="4"/>
      <c r="H69" s="4"/>
      <c r="I69" s="4"/>
      <c r="J69" t="s">
        <v>174</v>
      </c>
    </row>
    <row r="70" spans="1:10" x14ac:dyDescent="0.25">
      <c r="A70" t="s">
        <v>120</v>
      </c>
      <c r="B70" t="s">
        <v>35</v>
      </c>
      <c r="C70" t="s">
        <v>121</v>
      </c>
      <c r="D70" s="1">
        <v>44953</v>
      </c>
      <c r="E70" s="1">
        <v>44956</v>
      </c>
      <c r="F70" s="3">
        <f>_xlfn.DAYS(E70,D70)</f>
        <v>3</v>
      </c>
      <c r="G70">
        <v>45</v>
      </c>
      <c r="H70" s="4">
        <f>G70/F70</f>
        <v>15</v>
      </c>
      <c r="I70" t="s">
        <v>76</v>
      </c>
      <c r="J70" t="s">
        <v>173</v>
      </c>
    </row>
    <row r="71" spans="1:10" x14ac:dyDescent="0.25">
      <c r="A71" t="s">
        <v>147</v>
      </c>
      <c r="D71" s="1">
        <v>44956</v>
      </c>
      <c r="E71" s="1">
        <v>44957</v>
      </c>
      <c r="F71" s="3">
        <f>_xlfn.DAYS(E71,D71)</f>
        <v>1</v>
      </c>
      <c r="H71" s="4"/>
      <c r="J71" t="s">
        <v>173</v>
      </c>
    </row>
    <row r="72" spans="1:10" x14ac:dyDescent="0.25">
      <c r="A72" t="s">
        <v>164</v>
      </c>
      <c r="B72" t="s">
        <v>35</v>
      </c>
      <c r="C72" t="s">
        <v>165</v>
      </c>
      <c r="D72" s="1">
        <v>44957</v>
      </c>
      <c r="E72" s="1">
        <v>44972</v>
      </c>
      <c r="F72" s="3">
        <f>_xlfn.DAYS(E72,D72)</f>
        <v>15</v>
      </c>
      <c r="G72">
        <v>0</v>
      </c>
      <c r="H72" s="4"/>
      <c r="I72" t="s">
        <v>138</v>
      </c>
      <c r="J72" t="s">
        <v>174</v>
      </c>
    </row>
    <row r="73" spans="1:10" x14ac:dyDescent="0.25">
      <c r="A73" t="s">
        <v>122</v>
      </c>
      <c r="B73" t="s">
        <v>35</v>
      </c>
      <c r="C73" t="s">
        <v>123</v>
      </c>
      <c r="D73" s="1">
        <v>44972</v>
      </c>
      <c r="E73" s="1">
        <v>44974</v>
      </c>
      <c r="F73" s="3">
        <f>_xlfn.DAYS(E73,D73)</f>
        <v>2</v>
      </c>
      <c r="G73">
        <v>32</v>
      </c>
      <c r="H73" s="4">
        <f>G73/F73</f>
        <v>16</v>
      </c>
      <c r="I73" t="s">
        <v>76</v>
      </c>
      <c r="J73" t="s">
        <v>173</v>
      </c>
    </row>
    <row r="74" spans="1:10" x14ac:dyDescent="0.25">
      <c r="A74" t="s">
        <v>43</v>
      </c>
      <c r="B74" t="s">
        <v>35</v>
      </c>
      <c r="C74" t="s">
        <v>44</v>
      </c>
      <c r="D74" s="1">
        <v>44974</v>
      </c>
      <c r="E74" s="1">
        <v>44976</v>
      </c>
      <c r="F74" s="3">
        <f>_xlfn.DAYS(E74,D74)</f>
        <v>2</v>
      </c>
      <c r="G74" s="4">
        <v>21</v>
      </c>
      <c r="H74" s="4">
        <f>G74/F74</f>
        <v>10.5</v>
      </c>
      <c r="I74" s="4" t="s">
        <v>76</v>
      </c>
      <c r="J74" t="s">
        <v>173</v>
      </c>
    </row>
    <row r="75" spans="1:10" x14ac:dyDescent="0.25">
      <c r="A75" t="s">
        <v>45</v>
      </c>
      <c r="B75" t="s">
        <v>35</v>
      </c>
      <c r="C75" t="s">
        <v>46</v>
      </c>
      <c r="D75" s="1">
        <v>44976</v>
      </c>
      <c r="E75" s="1">
        <v>44977</v>
      </c>
      <c r="F75" s="3">
        <f>_xlfn.DAYS(E75,D75)</f>
        <v>1</v>
      </c>
      <c r="G75" s="4">
        <v>19</v>
      </c>
      <c r="H75" s="4">
        <f>G75/F75</f>
        <v>19</v>
      </c>
      <c r="I75" s="4" t="s">
        <v>76</v>
      </c>
      <c r="J75" t="s">
        <v>173</v>
      </c>
    </row>
    <row r="76" spans="1:10" x14ac:dyDescent="0.25">
      <c r="A76" t="s">
        <v>47</v>
      </c>
      <c r="B76" t="s">
        <v>35</v>
      </c>
      <c r="C76" t="s">
        <v>48</v>
      </c>
      <c r="D76" s="1">
        <v>44977</v>
      </c>
      <c r="E76" s="1">
        <v>44979</v>
      </c>
      <c r="F76" s="3">
        <f>_xlfn.DAYS(E76,D76)</f>
        <v>2</v>
      </c>
      <c r="G76" s="4">
        <v>28</v>
      </c>
      <c r="H76" s="4">
        <f>G76/F76</f>
        <v>14</v>
      </c>
      <c r="I76" s="4" t="s">
        <v>76</v>
      </c>
      <c r="J76" t="s">
        <v>173</v>
      </c>
    </row>
    <row r="77" spans="1:10" x14ac:dyDescent="0.25">
      <c r="A77" t="s">
        <v>81</v>
      </c>
      <c r="B77" t="s">
        <v>35</v>
      </c>
      <c r="C77" t="s">
        <v>82</v>
      </c>
      <c r="D77" s="1">
        <v>44979</v>
      </c>
      <c r="E77" s="1">
        <v>44982</v>
      </c>
      <c r="F77" s="3">
        <f>_xlfn.DAYS(E77,D77)</f>
        <v>3</v>
      </c>
      <c r="G77" s="5">
        <v>52.59</v>
      </c>
      <c r="H77" s="4">
        <f>G77/F77</f>
        <v>17.53</v>
      </c>
      <c r="I77" t="s">
        <v>77</v>
      </c>
      <c r="J77" t="s">
        <v>173</v>
      </c>
    </row>
    <row r="78" spans="1:10" x14ac:dyDescent="0.25">
      <c r="A78" t="s">
        <v>146</v>
      </c>
      <c r="D78" s="1">
        <v>44982</v>
      </c>
      <c r="E78" s="1">
        <v>44983</v>
      </c>
      <c r="F78" s="3">
        <f>_xlfn.DAYS(E78,D78)</f>
        <v>1</v>
      </c>
      <c r="G78" s="5"/>
      <c r="H78" s="4"/>
      <c r="J78" t="s">
        <v>174</v>
      </c>
    </row>
    <row r="79" spans="1:10" x14ac:dyDescent="0.25">
      <c r="A79" t="s">
        <v>166</v>
      </c>
      <c r="B79" t="s">
        <v>35</v>
      </c>
      <c r="C79" t="s">
        <v>50</v>
      </c>
      <c r="D79" s="1">
        <v>44618</v>
      </c>
      <c r="E79" s="1">
        <v>44620</v>
      </c>
      <c r="F79" s="3">
        <f>_xlfn.DAYS(E79,D79)</f>
        <v>2</v>
      </c>
      <c r="G79" s="5">
        <v>40</v>
      </c>
      <c r="H79" s="4">
        <f>G79/F79</f>
        <v>20</v>
      </c>
      <c r="I79" s="4" t="s">
        <v>136</v>
      </c>
      <c r="J79" t="s">
        <v>173</v>
      </c>
    </row>
    <row r="80" spans="1:10" x14ac:dyDescent="0.25">
      <c r="A80" t="s">
        <v>49</v>
      </c>
      <c r="B80" t="s">
        <v>35</v>
      </c>
      <c r="C80" t="s">
        <v>50</v>
      </c>
      <c r="D80" s="1">
        <v>44985</v>
      </c>
      <c r="E80" s="1">
        <v>44986</v>
      </c>
      <c r="F80" s="3">
        <f>_xlfn.DAYS(E80,D80)</f>
        <v>1</v>
      </c>
      <c r="G80" s="4">
        <v>18</v>
      </c>
      <c r="H80" s="4">
        <f>G80/F80</f>
        <v>18</v>
      </c>
      <c r="I80" s="4" t="s">
        <v>76</v>
      </c>
      <c r="J80" t="s">
        <v>173</v>
      </c>
    </row>
    <row r="81" spans="1:10" x14ac:dyDescent="0.25">
      <c r="A81" t="s">
        <v>167</v>
      </c>
      <c r="B81" t="s">
        <v>35</v>
      </c>
      <c r="C81" t="s">
        <v>50</v>
      </c>
      <c r="D81" s="1">
        <v>44986</v>
      </c>
      <c r="E81" s="1">
        <v>44990</v>
      </c>
      <c r="F81" s="3">
        <f t="shared" ref="F81:F82" si="0">_xlfn.DAYS(E81,D81)</f>
        <v>4</v>
      </c>
      <c r="G81" s="4">
        <v>0</v>
      </c>
      <c r="H81" s="4"/>
      <c r="I81" s="4" t="s">
        <v>168</v>
      </c>
      <c r="J81" t="s">
        <v>174</v>
      </c>
    </row>
    <row r="82" spans="1:10" x14ac:dyDescent="0.25">
      <c r="A82" t="s">
        <v>146</v>
      </c>
      <c r="B82" t="s">
        <v>35</v>
      </c>
      <c r="D82" s="1">
        <v>44990</v>
      </c>
      <c r="E82" s="1">
        <v>44991</v>
      </c>
      <c r="F82" s="3">
        <f t="shared" si="0"/>
        <v>1</v>
      </c>
      <c r="G82" s="4"/>
      <c r="H82" s="4"/>
      <c r="I82" s="4"/>
      <c r="J82" t="s">
        <v>174</v>
      </c>
    </row>
    <row r="83" spans="1:10" x14ac:dyDescent="0.25">
      <c r="A83" t="s">
        <v>124</v>
      </c>
      <c r="B83" t="s">
        <v>35</v>
      </c>
      <c r="C83" t="s">
        <v>125</v>
      </c>
      <c r="D83" s="1">
        <v>44991</v>
      </c>
      <c r="E83" s="1">
        <v>44995</v>
      </c>
      <c r="F83" s="3">
        <f>_xlfn.DAYS(E83,D83)</f>
        <v>4</v>
      </c>
      <c r="G83">
        <v>37</v>
      </c>
      <c r="H83" s="4">
        <f>G83/F83</f>
        <v>9.25</v>
      </c>
      <c r="I83" t="s">
        <v>135</v>
      </c>
      <c r="J83" t="s">
        <v>173</v>
      </c>
    </row>
    <row r="84" spans="1:10" x14ac:dyDescent="0.25">
      <c r="A84" t="s">
        <v>53</v>
      </c>
      <c r="B84" t="s">
        <v>35</v>
      </c>
      <c r="C84" t="s">
        <v>54</v>
      </c>
      <c r="D84" s="1">
        <v>44995</v>
      </c>
      <c r="E84" s="1">
        <v>44998</v>
      </c>
      <c r="F84" s="3">
        <f>_xlfn.DAYS(E84,D84)</f>
        <v>3</v>
      </c>
      <c r="G84" s="4">
        <v>25</v>
      </c>
      <c r="H84" s="4">
        <f>G84/F84</f>
        <v>8.3333333333333339</v>
      </c>
      <c r="I84" s="4" t="s">
        <v>76</v>
      </c>
      <c r="J84" t="s">
        <v>173</v>
      </c>
    </row>
    <row r="85" spans="1:10" x14ac:dyDescent="0.25">
      <c r="A85" t="s">
        <v>51</v>
      </c>
      <c r="B85" t="s">
        <v>35</v>
      </c>
      <c r="C85" t="s">
        <v>52</v>
      </c>
      <c r="D85" s="1">
        <v>44998</v>
      </c>
      <c r="E85" s="1">
        <v>45002</v>
      </c>
      <c r="F85" s="3">
        <f>_xlfn.DAYS(E85,D85)</f>
        <v>4</v>
      </c>
      <c r="G85" s="4">
        <v>22</v>
      </c>
      <c r="H85" s="4">
        <f>G85/F85</f>
        <v>5.5</v>
      </c>
      <c r="I85" s="4" t="s">
        <v>76</v>
      </c>
      <c r="J85" t="s">
        <v>173</v>
      </c>
    </row>
    <row r="86" spans="1:10" x14ac:dyDescent="0.25">
      <c r="A86" t="s">
        <v>55</v>
      </c>
      <c r="B86" t="s">
        <v>35</v>
      </c>
      <c r="C86" t="s">
        <v>56</v>
      </c>
      <c r="D86" s="1">
        <v>45002</v>
      </c>
      <c r="E86" s="1">
        <v>45005</v>
      </c>
      <c r="F86" s="3">
        <f>_xlfn.DAYS(E86,D86)</f>
        <v>3</v>
      </c>
      <c r="G86" s="4">
        <v>24</v>
      </c>
      <c r="H86" s="4">
        <f>G86/F86</f>
        <v>8</v>
      </c>
      <c r="I86" s="4" t="s">
        <v>76</v>
      </c>
      <c r="J86" t="s">
        <v>173</v>
      </c>
    </row>
    <row r="87" spans="1:10" x14ac:dyDescent="0.25">
      <c r="A87" t="s">
        <v>146</v>
      </c>
      <c r="D87" s="1">
        <v>45005</v>
      </c>
      <c r="E87" s="1">
        <v>45006</v>
      </c>
      <c r="F87" s="3">
        <f>_xlfn.DAYS(E87,D87)</f>
        <v>1</v>
      </c>
      <c r="G87" s="4"/>
      <c r="H87" s="4"/>
      <c r="I87" s="4"/>
      <c r="J87" t="s">
        <v>174</v>
      </c>
    </row>
    <row r="88" spans="1:10" x14ac:dyDescent="0.25">
      <c r="A88" t="s">
        <v>57</v>
      </c>
      <c r="B88" t="s">
        <v>35</v>
      </c>
      <c r="C88" t="s">
        <v>58</v>
      </c>
      <c r="D88" s="1">
        <v>45006</v>
      </c>
      <c r="E88" s="1">
        <v>45012</v>
      </c>
      <c r="F88" s="3">
        <f>_xlfn.DAYS(E88,D88)</f>
        <v>6</v>
      </c>
      <c r="G88" s="4">
        <v>63</v>
      </c>
      <c r="H88" s="4">
        <f>G88/F88</f>
        <v>10.5</v>
      </c>
      <c r="I88" s="4" t="s">
        <v>76</v>
      </c>
      <c r="J88" t="s">
        <v>173</v>
      </c>
    </row>
    <row r="89" spans="1:10" x14ac:dyDescent="0.25">
      <c r="A89" t="s">
        <v>169</v>
      </c>
      <c r="B89" t="s">
        <v>35</v>
      </c>
      <c r="C89" t="s">
        <v>58</v>
      </c>
      <c r="D89" s="1">
        <v>45012</v>
      </c>
      <c r="E89" s="1">
        <v>45015</v>
      </c>
      <c r="F89" s="3">
        <f>_xlfn.DAYS(E89,D89)</f>
        <v>3</v>
      </c>
      <c r="G89" s="4"/>
      <c r="H89" s="4"/>
      <c r="I89" s="4"/>
      <c r="J89" t="s">
        <v>173</v>
      </c>
    </row>
    <row r="90" spans="1:10" x14ac:dyDescent="0.25">
      <c r="A90" t="s">
        <v>59</v>
      </c>
      <c r="B90" t="s">
        <v>35</v>
      </c>
      <c r="C90" t="s">
        <v>58</v>
      </c>
      <c r="D90" s="1">
        <v>45015</v>
      </c>
      <c r="E90" s="1">
        <v>45019</v>
      </c>
      <c r="F90" s="3">
        <f>_xlfn.DAYS(E90,D90)</f>
        <v>4</v>
      </c>
      <c r="G90" s="4">
        <v>25</v>
      </c>
      <c r="H90" s="4">
        <f>G90/F90</f>
        <v>6.25</v>
      </c>
      <c r="I90" s="4" t="s">
        <v>76</v>
      </c>
      <c r="J90" t="s">
        <v>173</v>
      </c>
    </row>
    <row r="91" spans="1:10" x14ac:dyDescent="0.25">
      <c r="A91" t="s">
        <v>146</v>
      </c>
      <c r="D91" s="1"/>
      <c r="E91" s="1"/>
      <c r="G91" s="4"/>
      <c r="H91" s="4"/>
      <c r="I91" s="4"/>
      <c r="J91" t="s">
        <v>174</v>
      </c>
    </row>
    <row r="92" spans="1:10" x14ac:dyDescent="0.25">
      <c r="A92" t="s">
        <v>60</v>
      </c>
      <c r="B92" t="s">
        <v>35</v>
      </c>
      <c r="C92" t="s">
        <v>61</v>
      </c>
      <c r="D92" s="1">
        <v>45020</v>
      </c>
      <c r="E92" s="1">
        <v>45022</v>
      </c>
      <c r="F92" s="3">
        <f>_xlfn.DAYS(E92,D92)</f>
        <v>2</v>
      </c>
      <c r="G92" s="4">
        <v>17</v>
      </c>
      <c r="H92" s="4">
        <f>G92/F92</f>
        <v>8.5</v>
      </c>
      <c r="I92" s="4" t="s">
        <v>76</v>
      </c>
      <c r="J92" t="s">
        <v>173</v>
      </c>
    </row>
    <row r="93" spans="1:10" x14ac:dyDescent="0.25">
      <c r="A93" t="s">
        <v>63</v>
      </c>
      <c r="B93" t="s">
        <v>35</v>
      </c>
      <c r="C93" t="s">
        <v>64</v>
      </c>
      <c r="D93" s="1">
        <v>45022</v>
      </c>
      <c r="E93" s="1">
        <v>45023</v>
      </c>
      <c r="F93" s="3">
        <f>_xlfn.DAYS(E93,D93)</f>
        <v>1</v>
      </c>
      <c r="G93" s="4">
        <v>25</v>
      </c>
      <c r="H93" s="4">
        <f>G93/F93</f>
        <v>25</v>
      </c>
      <c r="I93" s="4" t="s">
        <v>136</v>
      </c>
      <c r="J93" t="s">
        <v>173</v>
      </c>
    </row>
    <row r="94" spans="1:10" x14ac:dyDescent="0.25">
      <c r="A94" t="s">
        <v>62</v>
      </c>
      <c r="B94" t="s">
        <v>35</v>
      </c>
      <c r="C94" t="s">
        <v>61</v>
      </c>
      <c r="D94" s="1">
        <v>45023</v>
      </c>
      <c r="E94" s="1">
        <v>45025</v>
      </c>
      <c r="F94" s="3">
        <f>_xlfn.DAYS(E94,D94)</f>
        <v>2</v>
      </c>
      <c r="G94" s="4">
        <v>24</v>
      </c>
      <c r="H94" s="4">
        <f>G94/F94</f>
        <v>12</v>
      </c>
      <c r="I94" s="4" t="s">
        <v>76</v>
      </c>
      <c r="J94" t="s">
        <v>173</v>
      </c>
    </row>
    <row r="95" spans="1:10" x14ac:dyDescent="0.25">
      <c r="A95" t="s">
        <v>65</v>
      </c>
      <c r="B95" t="s">
        <v>35</v>
      </c>
      <c r="C95" t="s">
        <v>61</v>
      </c>
      <c r="D95" s="1">
        <v>45025</v>
      </c>
      <c r="E95" s="1">
        <v>45028</v>
      </c>
      <c r="F95" s="3">
        <f>_xlfn.DAYS(E95,D95)</f>
        <v>3</v>
      </c>
      <c r="G95" s="4">
        <v>35</v>
      </c>
      <c r="H95" s="4">
        <f>G95/F95</f>
        <v>11.666666666666666</v>
      </c>
      <c r="I95" s="4" t="s">
        <v>76</v>
      </c>
      <c r="J95" t="s">
        <v>173</v>
      </c>
    </row>
    <row r="96" spans="1:10" x14ac:dyDescent="0.25">
      <c r="A96" t="s">
        <v>66</v>
      </c>
      <c r="B96" t="s">
        <v>35</v>
      </c>
      <c r="C96" t="s">
        <v>67</v>
      </c>
      <c r="D96" s="1">
        <v>45028</v>
      </c>
      <c r="E96" s="1">
        <v>45032</v>
      </c>
      <c r="F96" s="3">
        <f>_xlfn.DAYS(E96,D96)</f>
        <v>4</v>
      </c>
      <c r="G96" s="4">
        <v>39</v>
      </c>
      <c r="H96" s="4">
        <f>G96/F96</f>
        <v>9.75</v>
      </c>
      <c r="I96" s="4" t="s">
        <v>76</v>
      </c>
      <c r="J96" t="s">
        <v>173</v>
      </c>
    </row>
    <row r="97" spans="1:10" x14ac:dyDescent="0.25">
      <c r="A97" t="s">
        <v>68</v>
      </c>
      <c r="B97" t="s">
        <v>35</v>
      </c>
      <c r="C97" t="s">
        <v>69</v>
      </c>
      <c r="D97" s="1">
        <v>45032</v>
      </c>
      <c r="E97" s="1">
        <v>45033</v>
      </c>
      <c r="F97" s="3">
        <f>_xlfn.DAYS(E97,D97)</f>
        <v>1</v>
      </c>
      <c r="G97" s="4">
        <v>9</v>
      </c>
      <c r="H97" s="4">
        <f>G97/F97</f>
        <v>9</v>
      </c>
      <c r="I97" s="4" t="s">
        <v>76</v>
      </c>
      <c r="J97" t="s">
        <v>173</v>
      </c>
    </row>
    <row r="98" spans="1:10" x14ac:dyDescent="0.25">
      <c r="A98" t="s">
        <v>170</v>
      </c>
      <c r="B98" t="s">
        <v>35</v>
      </c>
      <c r="C98" t="s">
        <v>171</v>
      </c>
      <c r="D98" s="1">
        <v>45033</v>
      </c>
      <c r="E98" s="1">
        <v>45043</v>
      </c>
      <c r="F98" s="3">
        <f>_xlfn.DAYS(E98,D98)</f>
        <v>10</v>
      </c>
      <c r="G98" s="4">
        <v>0</v>
      </c>
      <c r="H98" s="4">
        <f>G98/F98</f>
        <v>0</v>
      </c>
      <c r="I98" s="4" t="s">
        <v>138</v>
      </c>
      <c r="J98" t="s">
        <v>174</v>
      </c>
    </row>
  </sheetData>
  <sortState xmlns:xlrd2="http://schemas.microsoft.com/office/spreadsheetml/2017/richdata2" ref="A2:I99">
    <sortCondition ref="D2:D99"/>
  </sortState>
  <hyperlinks>
    <hyperlink ref="A15" r:id="rId1" xr:uid="{8DB7DE51-0529-48DC-A170-62FB90696F1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5B7D4-B522-411B-9279-730FF392523B}">
  <dimension ref="A1"/>
  <sheetViews>
    <sheetView workbookViewId="0">
      <selection activeCell="A3" sqref="A3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25CE-E9B7-42A5-A246-C31BEBA4A8AB}">
  <dimension ref="A3:B12"/>
  <sheetViews>
    <sheetView workbookViewId="0">
      <selection activeCell="C3" sqref="C3"/>
    </sheetView>
  </sheetViews>
  <sheetFormatPr defaultRowHeight="15" x14ac:dyDescent="0.25"/>
  <cols>
    <col min="1" max="1" width="11.28515625" bestFit="1" customWidth="1"/>
    <col min="2" max="4" width="29" bestFit="1" customWidth="1"/>
  </cols>
  <sheetData>
    <row r="3" spans="1:2" x14ac:dyDescent="0.25">
      <c r="A3" s="12" t="s">
        <v>14</v>
      </c>
      <c r="B3" t="s">
        <v>183</v>
      </c>
    </row>
    <row r="4" spans="1:2" x14ac:dyDescent="0.25">
      <c r="A4" s="14" t="s">
        <v>27</v>
      </c>
      <c r="B4" s="4">
        <v>15.966666666666667</v>
      </c>
    </row>
    <row r="5" spans="1:2" x14ac:dyDescent="0.25">
      <c r="A5" s="14" t="s">
        <v>35</v>
      </c>
      <c r="B5" s="4">
        <v>9.7510975609756105</v>
      </c>
    </row>
    <row r="6" spans="1:2" x14ac:dyDescent="0.25">
      <c r="A6" s="14" t="s">
        <v>15</v>
      </c>
      <c r="B6" s="4">
        <v>14.32577777777778</v>
      </c>
    </row>
    <row r="7" spans="1:2" x14ac:dyDescent="0.25">
      <c r="A7" s="14" t="s">
        <v>18</v>
      </c>
      <c r="B7" s="4">
        <v>10.861111111111111</v>
      </c>
    </row>
    <row r="8" spans="1:2" x14ac:dyDescent="0.25">
      <c r="A8" s="14" t="s">
        <v>16</v>
      </c>
      <c r="B8" s="4">
        <v>19.293333333333333</v>
      </c>
    </row>
    <row r="9" spans="1:2" x14ac:dyDescent="0.25">
      <c r="A9" s="14" t="s">
        <v>17</v>
      </c>
      <c r="B9" s="4">
        <v>41.333333333333336</v>
      </c>
    </row>
    <row r="10" spans="1:2" x14ac:dyDescent="0.25">
      <c r="A10" s="14" t="s">
        <v>20</v>
      </c>
      <c r="B10" s="4">
        <v>13.986440677966101</v>
      </c>
    </row>
    <row r="11" spans="1:2" x14ac:dyDescent="0.25">
      <c r="A11" s="14" t="s">
        <v>85</v>
      </c>
      <c r="B11" s="4">
        <v>14.251999999999999</v>
      </c>
    </row>
    <row r="12" spans="1:2" x14ac:dyDescent="0.25">
      <c r="A12" s="14" t="s">
        <v>182</v>
      </c>
      <c r="B12" s="13">
        <v>12.989380165289257</v>
      </c>
    </row>
  </sheetData>
  <pageMargins left="0.7" right="0.7" top="0.75" bottom="0.75" header="0.3" footer="0.3"/>
  <pageSetup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8817E-CC2F-44E8-AD58-7C6B563D8B08}">
  <dimension ref="A1:D75"/>
  <sheetViews>
    <sheetView workbookViewId="0">
      <selection activeCell="D16" sqref="D16"/>
    </sheetView>
  </sheetViews>
  <sheetFormatPr defaultRowHeight="15" x14ac:dyDescent="0.25"/>
  <cols>
    <col min="1" max="1" width="27.42578125" customWidth="1"/>
  </cols>
  <sheetData>
    <row r="1" spans="1:4" x14ac:dyDescent="0.25">
      <c r="A1" t="s">
        <v>14</v>
      </c>
      <c r="B1" t="s">
        <v>70</v>
      </c>
      <c r="C1" t="s">
        <v>71</v>
      </c>
      <c r="D1" s="4" t="s">
        <v>2</v>
      </c>
    </row>
    <row r="2" spans="1:4" x14ac:dyDescent="0.25">
      <c r="A2" t="s">
        <v>27</v>
      </c>
      <c r="B2">
        <v>2</v>
      </c>
      <c r="C2">
        <v>18</v>
      </c>
      <c r="D2" s="4">
        <v>36</v>
      </c>
    </row>
    <row r="3" spans="1:4" x14ac:dyDescent="0.25">
      <c r="A3" t="s">
        <v>27</v>
      </c>
      <c r="B3">
        <v>2</v>
      </c>
      <c r="C3">
        <v>15</v>
      </c>
      <c r="D3" s="4">
        <v>30</v>
      </c>
    </row>
    <row r="4" spans="1:4" x14ac:dyDescent="0.25">
      <c r="A4" t="s">
        <v>27</v>
      </c>
      <c r="B4">
        <v>1</v>
      </c>
      <c r="C4">
        <v>10.8</v>
      </c>
      <c r="D4">
        <v>10.8</v>
      </c>
    </row>
    <row r="5" spans="1:4" x14ac:dyDescent="0.25">
      <c r="A5" t="s">
        <v>27</v>
      </c>
      <c r="B5">
        <v>1</v>
      </c>
      <c r="C5">
        <v>19</v>
      </c>
      <c r="D5" s="4">
        <v>19</v>
      </c>
    </row>
    <row r="6" spans="1:4" x14ac:dyDescent="0.25">
      <c r="A6" t="s">
        <v>35</v>
      </c>
      <c r="B6">
        <v>2</v>
      </c>
      <c r="C6">
        <v>12.5</v>
      </c>
      <c r="D6" s="4">
        <v>25</v>
      </c>
    </row>
    <row r="7" spans="1:4" x14ac:dyDescent="0.25">
      <c r="A7" t="s">
        <v>35</v>
      </c>
      <c r="B7">
        <v>4</v>
      </c>
      <c r="C7">
        <v>12</v>
      </c>
      <c r="D7" s="4">
        <v>48</v>
      </c>
    </row>
    <row r="8" spans="1:4" x14ac:dyDescent="0.25">
      <c r="A8" t="s">
        <v>35</v>
      </c>
      <c r="B8">
        <v>3</v>
      </c>
      <c r="C8">
        <v>13</v>
      </c>
      <c r="D8">
        <v>39</v>
      </c>
    </row>
    <row r="9" spans="1:4" x14ac:dyDescent="0.25">
      <c r="A9" t="s">
        <v>35</v>
      </c>
      <c r="B9">
        <v>3</v>
      </c>
      <c r="C9">
        <v>15.333333333333334</v>
      </c>
      <c r="D9" s="4">
        <v>46</v>
      </c>
    </row>
    <row r="10" spans="1:4" x14ac:dyDescent="0.25">
      <c r="A10" t="s">
        <v>35</v>
      </c>
      <c r="B10">
        <v>2</v>
      </c>
      <c r="C10">
        <v>12.5</v>
      </c>
      <c r="D10">
        <v>25</v>
      </c>
    </row>
    <row r="11" spans="1:4" x14ac:dyDescent="0.25">
      <c r="A11" t="s">
        <v>35</v>
      </c>
      <c r="B11">
        <v>1</v>
      </c>
      <c r="C11">
        <v>16</v>
      </c>
      <c r="D11" s="4">
        <v>16</v>
      </c>
    </row>
    <row r="12" spans="1:4" x14ac:dyDescent="0.25">
      <c r="A12" t="s">
        <v>35</v>
      </c>
      <c r="B12">
        <v>3</v>
      </c>
      <c r="C12">
        <v>15</v>
      </c>
      <c r="D12">
        <v>45</v>
      </c>
    </row>
    <row r="13" spans="1:4" x14ac:dyDescent="0.25">
      <c r="A13" t="s">
        <v>35</v>
      </c>
      <c r="B13">
        <v>2</v>
      </c>
      <c r="C13">
        <v>16</v>
      </c>
      <c r="D13">
        <v>32</v>
      </c>
    </row>
    <row r="14" spans="1:4" x14ac:dyDescent="0.25">
      <c r="A14" t="s">
        <v>35</v>
      </c>
      <c r="B14">
        <v>2</v>
      </c>
      <c r="C14">
        <v>10.5</v>
      </c>
      <c r="D14" s="4">
        <v>21</v>
      </c>
    </row>
    <row r="15" spans="1:4" x14ac:dyDescent="0.25">
      <c r="A15" t="s">
        <v>35</v>
      </c>
      <c r="B15">
        <v>1</v>
      </c>
      <c r="C15">
        <v>19</v>
      </c>
      <c r="D15" s="4">
        <v>19</v>
      </c>
    </row>
    <row r="16" spans="1:4" x14ac:dyDescent="0.25">
      <c r="A16" t="s">
        <v>35</v>
      </c>
      <c r="B16">
        <v>2</v>
      </c>
      <c r="C16">
        <v>14</v>
      </c>
      <c r="D16" s="4">
        <v>28</v>
      </c>
    </row>
    <row r="17" spans="1:4" x14ac:dyDescent="0.25">
      <c r="A17" t="s">
        <v>35</v>
      </c>
      <c r="B17">
        <v>3</v>
      </c>
      <c r="C17">
        <v>17.53</v>
      </c>
      <c r="D17" s="5">
        <v>52.59</v>
      </c>
    </row>
    <row r="18" spans="1:4" x14ac:dyDescent="0.25">
      <c r="A18" t="s">
        <v>35</v>
      </c>
      <c r="B18">
        <v>2</v>
      </c>
      <c r="D18" s="5">
        <v>40</v>
      </c>
    </row>
    <row r="19" spans="1:4" x14ac:dyDescent="0.25">
      <c r="A19" t="s">
        <v>35</v>
      </c>
      <c r="B19">
        <v>1</v>
      </c>
      <c r="C19">
        <v>18</v>
      </c>
      <c r="D19" s="4">
        <v>18</v>
      </c>
    </row>
    <row r="20" spans="1:4" x14ac:dyDescent="0.25">
      <c r="A20" t="s">
        <v>35</v>
      </c>
      <c r="B20">
        <v>4</v>
      </c>
      <c r="D20" s="4">
        <v>0</v>
      </c>
    </row>
    <row r="21" spans="1:4" x14ac:dyDescent="0.25">
      <c r="A21" t="s">
        <v>35</v>
      </c>
      <c r="B21">
        <v>4</v>
      </c>
      <c r="C21">
        <v>9.25</v>
      </c>
      <c r="D21">
        <v>37</v>
      </c>
    </row>
    <row r="22" spans="1:4" x14ac:dyDescent="0.25">
      <c r="A22" t="s">
        <v>35</v>
      </c>
      <c r="B22">
        <v>3</v>
      </c>
      <c r="C22">
        <v>8.3333333333333339</v>
      </c>
      <c r="D22" s="4">
        <v>25</v>
      </c>
    </row>
    <row r="23" spans="1:4" x14ac:dyDescent="0.25">
      <c r="A23" t="s">
        <v>35</v>
      </c>
      <c r="B23">
        <v>4</v>
      </c>
      <c r="C23">
        <v>5.5</v>
      </c>
      <c r="D23" s="4">
        <v>22</v>
      </c>
    </row>
    <row r="24" spans="1:4" x14ac:dyDescent="0.25">
      <c r="A24" t="s">
        <v>35</v>
      </c>
      <c r="B24">
        <v>3</v>
      </c>
      <c r="C24">
        <v>8</v>
      </c>
      <c r="D24" s="4">
        <v>24</v>
      </c>
    </row>
    <row r="25" spans="1:4" x14ac:dyDescent="0.25">
      <c r="A25" t="s">
        <v>35</v>
      </c>
      <c r="B25">
        <v>6</v>
      </c>
      <c r="C25">
        <v>10.5</v>
      </c>
      <c r="D25" s="4">
        <v>63</v>
      </c>
    </row>
    <row r="26" spans="1:4" x14ac:dyDescent="0.25">
      <c r="A26" t="s">
        <v>35</v>
      </c>
      <c r="B26">
        <v>4</v>
      </c>
      <c r="C26">
        <v>6.25</v>
      </c>
      <c r="D26" s="4">
        <v>25</v>
      </c>
    </row>
    <row r="27" spans="1:4" x14ac:dyDescent="0.25">
      <c r="A27" t="s">
        <v>35</v>
      </c>
      <c r="B27">
        <v>2</v>
      </c>
      <c r="C27">
        <v>8.5</v>
      </c>
      <c r="D27" s="4">
        <v>17</v>
      </c>
    </row>
    <row r="28" spans="1:4" x14ac:dyDescent="0.25">
      <c r="A28" t="s">
        <v>35</v>
      </c>
      <c r="B28">
        <v>1</v>
      </c>
      <c r="C28">
        <v>25</v>
      </c>
      <c r="D28" s="4">
        <v>25</v>
      </c>
    </row>
    <row r="29" spans="1:4" x14ac:dyDescent="0.25">
      <c r="A29" t="s">
        <v>35</v>
      </c>
      <c r="B29">
        <v>2</v>
      </c>
      <c r="C29">
        <v>12</v>
      </c>
      <c r="D29" s="4">
        <v>24</v>
      </c>
    </row>
    <row r="30" spans="1:4" x14ac:dyDescent="0.25">
      <c r="A30" t="s">
        <v>35</v>
      </c>
      <c r="B30">
        <v>3</v>
      </c>
      <c r="C30">
        <v>11.666666666666666</v>
      </c>
      <c r="D30" s="4">
        <v>35</v>
      </c>
    </row>
    <row r="31" spans="1:4" x14ac:dyDescent="0.25">
      <c r="A31" t="s">
        <v>35</v>
      </c>
      <c r="B31">
        <v>4</v>
      </c>
      <c r="C31">
        <v>9.75</v>
      </c>
      <c r="D31" s="4">
        <v>39</v>
      </c>
    </row>
    <row r="32" spans="1:4" x14ac:dyDescent="0.25">
      <c r="A32" t="s">
        <v>35</v>
      </c>
      <c r="B32">
        <v>1</v>
      </c>
      <c r="C32">
        <v>9</v>
      </c>
      <c r="D32" s="4">
        <v>9</v>
      </c>
    </row>
    <row r="33" spans="1:4" x14ac:dyDescent="0.25">
      <c r="A33" t="s">
        <v>35</v>
      </c>
      <c r="B33">
        <v>10</v>
      </c>
      <c r="C33">
        <v>0</v>
      </c>
      <c r="D33" s="4">
        <v>0</v>
      </c>
    </row>
    <row r="34" spans="1:4" x14ac:dyDescent="0.25">
      <c r="A34" t="s">
        <v>15</v>
      </c>
      <c r="B34">
        <v>5</v>
      </c>
      <c r="C34">
        <v>35.4</v>
      </c>
      <c r="D34" s="4">
        <v>177</v>
      </c>
    </row>
    <row r="35" spans="1:4" x14ac:dyDescent="0.25">
      <c r="A35" t="s">
        <v>15</v>
      </c>
      <c r="B35">
        <v>1</v>
      </c>
      <c r="C35">
        <v>15</v>
      </c>
      <c r="D35" s="4">
        <v>15</v>
      </c>
    </row>
    <row r="36" spans="1:4" x14ac:dyDescent="0.25">
      <c r="A36" t="s">
        <v>15</v>
      </c>
      <c r="B36">
        <v>1</v>
      </c>
      <c r="C36">
        <v>14</v>
      </c>
      <c r="D36">
        <v>14</v>
      </c>
    </row>
    <row r="37" spans="1:4" x14ac:dyDescent="0.25">
      <c r="A37" t="s">
        <v>15</v>
      </c>
      <c r="B37">
        <v>3</v>
      </c>
      <c r="C37">
        <v>8.4966666666666661</v>
      </c>
      <c r="D37" s="5">
        <v>25.49</v>
      </c>
    </row>
    <row r="38" spans="1:4" x14ac:dyDescent="0.25">
      <c r="A38" t="s">
        <v>15</v>
      </c>
      <c r="B38">
        <v>2</v>
      </c>
      <c r="C38">
        <v>11.5</v>
      </c>
      <c r="D38" s="5">
        <v>23</v>
      </c>
    </row>
    <row r="39" spans="1:4" x14ac:dyDescent="0.25">
      <c r="A39" t="s">
        <v>15</v>
      </c>
      <c r="B39">
        <v>2</v>
      </c>
      <c r="C39">
        <v>12.84</v>
      </c>
      <c r="D39" s="5">
        <v>25.68</v>
      </c>
    </row>
    <row r="40" spans="1:4" x14ac:dyDescent="0.25">
      <c r="A40" t="s">
        <v>15</v>
      </c>
      <c r="B40">
        <v>2</v>
      </c>
      <c r="C40">
        <v>8.5</v>
      </c>
      <c r="D40" s="5">
        <v>17</v>
      </c>
    </row>
    <row r="41" spans="1:4" x14ac:dyDescent="0.25">
      <c r="A41" t="s">
        <v>102</v>
      </c>
      <c r="B41">
        <v>27</v>
      </c>
      <c r="C41">
        <v>11.925925925925926</v>
      </c>
      <c r="D41">
        <v>322</v>
      </c>
    </row>
    <row r="42" spans="1:4" x14ac:dyDescent="0.25">
      <c r="A42" t="s">
        <v>102</v>
      </c>
      <c r="B42">
        <v>2</v>
      </c>
      <c r="C42">
        <v>12.744999999999999</v>
      </c>
      <c r="D42" s="5">
        <v>25.49</v>
      </c>
    </row>
    <row r="43" spans="1:4" x14ac:dyDescent="0.25">
      <c r="A43" t="s">
        <v>18</v>
      </c>
      <c r="B43">
        <v>4</v>
      </c>
      <c r="C43">
        <v>16.25</v>
      </c>
      <c r="D43" s="5">
        <v>65</v>
      </c>
    </row>
    <row r="44" spans="1:4" x14ac:dyDescent="0.25">
      <c r="A44" t="s">
        <v>18</v>
      </c>
      <c r="B44">
        <v>6</v>
      </c>
      <c r="C44">
        <v>8.5</v>
      </c>
      <c r="D44">
        <v>51</v>
      </c>
    </row>
    <row r="45" spans="1:4" x14ac:dyDescent="0.25">
      <c r="A45" t="s">
        <v>18</v>
      </c>
      <c r="B45">
        <v>5</v>
      </c>
      <c r="C45">
        <v>12.1</v>
      </c>
      <c r="D45" s="4">
        <v>60.5</v>
      </c>
    </row>
    <row r="46" spans="1:4" x14ac:dyDescent="0.25">
      <c r="A46" t="s">
        <v>18</v>
      </c>
      <c r="B46">
        <v>1</v>
      </c>
      <c r="C46">
        <v>9.5</v>
      </c>
      <c r="D46" s="4">
        <v>9.5</v>
      </c>
    </row>
    <row r="47" spans="1:4" x14ac:dyDescent="0.25">
      <c r="A47" t="s">
        <v>18</v>
      </c>
      <c r="B47">
        <v>2</v>
      </c>
      <c r="D47" s="4">
        <v>9.5</v>
      </c>
    </row>
    <row r="48" spans="1:4" x14ac:dyDescent="0.25">
      <c r="A48" t="s">
        <v>16</v>
      </c>
      <c r="B48">
        <v>4</v>
      </c>
      <c r="C48">
        <v>17.96</v>
      </c>
      <c r="D48" s="5">
        <v>71.84</v>
      </c>
    </row>
    <row r="49" spans="1:4" x14ac:dyDescent="0.25">
      <c r="A49" t="s">
        <v>16</v>
      </c>
      <c r="B49">
        <v>1</v>
      </c>
      <c r="C49">
        <v>15</v>
      </c>
      <c r="D49" s="4">
        <v>15</v>
      </c>
    </row>
    <row r="50" spans="1:4" x14ac:dyDescent="0.25">
      <c r="A50" t="s">
        <v>16</v>
      </c>
      <c r="B50">
        <v>4</v>
      </c>
      <c r="C50">
        <v>21.7</v>
      </c>
      <c r="D50" s="5">
        <v>86.8</v>
      </c>
    </row>
    <row r="51" spans="1:4" x14ac:dyDescent="0.25">
      <c r="A51" s="2" t="s">
        <v>17</v>
      </c>
      <c r="B51">
        <v>3</v>
      </c>
      <c r="C51">
        <v>41.333333333333336</v>
      </c>
      <c r="D51" s="4">
        <v>124</v>
      </c>
    </row>
    <row r="52" spans="1:4" x14ac:dyDescent="0.25">
      <c r="A52" t="s">
        <v>20</v>
      </c>
      <c r="B52">
        <v>1</v>
      </c>
      <c r="D52" s="4">
        <v>10</v>
      </c>
    </row>
    <row r="53" spans="1:4" x14ac:dyDescent="0.25">
      <c r="A53" t="s">
        <v>20</v>
      </c>
      <c r="B53">
        <v>10</v>
      </c>
      <c r="D53" s="4">
        <v>0</v>
      </c>
    </row>
    <row r="54" spans="1:4" x14ac:dyDescent="0.25">
      <c r="A54" t="s">
        <v>20</v>
      </c>
      <c r="B54">
        <v>1</v>
      </c>
      <c r="C54">
        <v>16.55</v>
      </c>
      <c r="D54" s="5">
        <v>16.55</v>
      </c>
    </row>
    <row r="55" spans="1:4" x14ac:dyDescent="0.25">
      <c r="A55" t="s">
        <v>20</v>
      </c>
      <c r="B55">
        <v>4</v>
      </c>
      <c r="C55">
        <v>13</v>
      </c>
      <c r="D55" s="4">
        <v>52</v>
      </c>
    </row>
    <row r="56" spans="1:4" x14ac:dyDescent="0.25">
      <c r="A56" t="s">
        <v>20</v>
      </c>
      <c r="B56">
        <v>2</v>
      </c>
      <c r="C56">
        <v>13.06</v>
      </c>
      <c r="D56" s="5">
        <v>26.12</v>
      </c>
    </row>
    <row r="57" spans="1:4" x14ac:dyDescent="0.25">
      <c r="A57" t="s">
        <v>20</v>
      </c>
      <c r="B57">
        <v>2</v>
      </c>
      <c r="C57">
        <v>18</v>
      </c>
      <c r="D57">
        <v>36</v>
      </c>
    </row>
    <row r="58" spans="1:4" x14ac:dyDescent="0.25">
      <c r="A58" t="s">
        <v>20</v>
      </c>
      <c r="B58">
        <v>2</v>
      </c>
      <c r="C58">
        <v>19.434999999999999</v>
      </c>
      <c r="D58">
        <v>38.869999999999997</v>
      </c>
    </row>
    <row r="59" spans="1:4" x14ac:dyDescent="0.25">
      <c r="A59" t="s">
        <v>20</v>
      </c>
      <c r="B59">
        <v>2</v>
      </c>
      <c r="C59">
        <v>14.5</v>
      </c>
      <c r="D59">
        <v>29</v>
      </c>
    </row>
    <row r="60" spans="1:4" x14ac:dyDescent="0.25">
      <c r="A60" t="s">
        <v>20</v>
      </c>
      <c r="B60">
        <v>1</v>
      </c>
      <c r="C60">
        <v>16.25</v>
      </c>
      <c r="D60" s="4">
        <v>16.25</v>
      </c>
    </row>
    <row r="61" spans="1:4" x14ac:dyDescent="0.25">
      <c r="A61" t="s">
        <v>20</v>
      </c>
      <c r="B61">
        <v>3</v>
      </c>
      <c r="C61">
        <v>20.919999999999998</v>
      </c>
      <c r="D61">
        <v>62.76</v>
      </c>
    </row>
    <row r="62" spans="1:4" x14ac:dyDescent="0.25">
      <c r="A62" t="s">
        <v>20</v>
      </c>
      <c r="B62">
        <v>2</v>
      </c>
      <c r="C62">
        <v>19</v>
      </c>
      <c r="D62" s="4">
        <v>38</v>
      </c>
    </row>
    <row r="63" spans="1:4" x14ac:dyDescent="0.25">
      <c r="A63" t="s">
        <v>20</v>
      </c>
      <c r="B63">
        <v>10</v>
      </c>
      <c r="C63">
        <v>20.2</v>
      </c>
      <c r="D63" s="5">
        <v>202</v>
      </c>
    </row>
    <row r="64" spans="1:4" x14ac:dyDescent="0.25">
      <c r="A64" t="s">
        <v>20</v>
      </c>
      <c r="B64">
        <v>5</v>
      </c>
      <c r="C64">
        <v>13.672000000000001</v>
      </c>
      <c r="D64" s="5">
        <v>68.36</v>
      </c>
    </row>
    <row r="65" spans="1:4" x14ac:dyDescent="0.25">
      <c r="A65" t="s">
        <v>32</v>
      </c>
      <c r="B65">
        <v>3</v>
      </c>
      <c r="C65">
        <v>8.6666666666666661</v>
      </c>
      <c r="D65">
        <v>26</v>
      </c>
    </row>
    <row r="66" spans="1:4" x14ac:dyDescent="0.25">
      <c r="A66" t="s">
        <v>32</v>
      </c>
      <c r="B66">
        <v>3</v>
      </c>
      <c r="C66">
        <v>31.096666666666668</v>
      </c>
      <c r="D66">
        <v>93.29</v>
      </c>
    </row>
    <row r="67" spans="1:4" x14ac:dyDescent="0.25">
      <c r="A67" t="s">
        <v>32</v>
      </c>
      <c r="B67">
        <v>6</v>
      </c>
      <c r="C67">
        <v>13.166666666666666</v>
      </c>
      <c r="D67" s="4">
        <v>79</v>
      </c>
    </row>
    <row r="68" spans="1:4" x14ac:dyDescent="0.25">
      <c r="A68" t="s">
        <v>32</v>
      </c>
      <c r="B68">
        <v>2</v>
      </c>
      <c r="C68">
        <v>15.5</v>
      </c>
      <c r="D68">
        <v>31</v>
      </c>
    </row>
    <row r="69" spans="1:4" x14ac:dyDescent="0.25">
      <c r="A69" t="s">
        <v>85</v>
      </c>
      <c r="B69">
        <v>2</v>
      </c>
      <c r="C69">
        <v>17.16</v>
      </c>
      <c r="D69" s="5">
        <v>34.32</v>
      </c>
    </row>
    <row r="70" spans="1:4" x14ac:dyDescent="0.25">
      <c r="A70" t="s">
        <v>85</v>
      </c>
      <c r="B70">
        <v>3</v>
      </c>
      <c r="C70">
        <v>11.44</v>
      </c>
      <c r="D70" s="5">
        <v>34.32</v>
      </c>
    </row>
    <row r="71" spans="1:4" x14ac:dyDescent="0.25">
      <c r="A71" t="s">
        <v>85</v>
      </c>
      <c r="B71">
        <v>5</v>
      </c>
      <c r="C71">
        <v>12.48</v>
      </c>
      <c r="D71" s="5">
        <v>62.4</v>
      </c>
    </row>
    <row r="72" spans="1:4" x14ac:dyDescent="0.25">
      <c r="A72" t="s">
        <v>85</v>
      </c>
      <c r="B72">
        <v>3</v>
      </c>
      <c r="C72">
        <v>13.333333333333334</v>
      </c>
      <c r="D72" s="5">
        <v>40</v>
      </c>
    </row>
    <row r="73" spans="1:4" x14ac:dyDescent="0.25">
      <c r="A73" t="s">
        <v>85</v>
      </c>
      <c r="B73">
        <v>1</v>
      </c>
      <c r="C73">
        <v>20</v>
      </c>
      <c r="D73" s="6">
        <v>20</v>
      </c>
    </row>
    <row r="74" spans="1:4" x14ac:dyDescent="0.25">
      <c r="A74" t="s">
        <v>85</v>
      </c>
      <c r="B74">
        <v>2</v>
      </c>
      <c r="C74">
        <v>19</v>
      </c>
      <c r="D74">
        <v>38</v>
      </c>
    </row>
    <row r="75" spans="1:4" x14ac:dyDescent="0.25">
      <c r="A75" t="s">
        <v>85</v>
      </c>
      <c r="B75">
        <v>4</v>
      </c>
      <c r="C75">
        <v>14</v>
      </c>
      <c r="D75" s="5">
        <v>56</v>
      </c>
    </row>
  </sheetData>
  <sortState xmlns:xlrd2="http://schemas.microsoft.com/office/spreadsheetml/2017/richdata2" ref="A2:D75">
    <sortCondition ref="A2:A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Sheet11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Efraim</dc:creator>
  <cp:lastModifiedBy>Efraim</cp:lastModifiedBy>
  <dcterms:created xsi:type="dcterms:W3CDTF">2015-06-05T18:17:20Z</dcterms:created>
  <dcterms:modified xsi:type="dcterms:W3CDTF">2023-04-22T07:15:01Z</dcterms:modified>
</cp:coreProperties>
</file>