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PROJECT\DMR Consolidation\"/>
    </mc:Choice>
  </mc:AlternateContent>
  <xr:revisionPtr revIDLastSave="0" documentId="13_ncr:1_{F6A23253-EF96-499D-92DF-CFA49E8379CD}" xr6:coauthVersionLast="38" xr6:coauthVersionMax="38" xr10:uidLastSave="{00000000-0000-0000-0000-000000000000}"/>
  <bookViews>
    <workbookView xWindow="0" yWindow="0" windowWidth="19200" windowHeight="6940" activeTab="1" xr2:uid="{00000000-000D-0000-FFFF-FFFF00000000}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Print_Area" localSheetId="1">Sheet1!$B$1:$S$101</definedName>
  </definedNames>
  <calcPr calcId="181029"/>
</workbook>
</file>

<file path=xl/calcChain.xml><?xml version="1.0" encoding="utf-8"?>
<calcChain xmlns="http://schemas.openxmlformats.org/spreadsheetml/2006/main">
  <c r="N105" i="3" l="1"/>
  <c r="S39" i="1" l="1"/>
  <c r="R39" i="1"/>
  <c r="Q39" i="1"/>
  <c r="O39" i="1"/>
  <c r="N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39" i="1" l="1"/>
  <c r="S75" i="1"/>
  <c r="R75" i="1"/>
  <c r="Q75" i="1"/>
  <c r="O75" i="1"/>
  <c r="N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S53" i="1"/>
  <c r="R53" i="1"/>
  <c r="Q53" i="1"/>
  <c r="O53" i="1"/>
  <c r="N53" i="1"/>
  <c r="P52" i="1"/>
  <c r="P51" i="1"/>
  <c r="P50" i="1"/>
  <c r="P49" i="1"/>
  <c r="P48" i="1"/>
  <c r="P47" i="1"/>
  <c r="P46" i="1"/>
  <c r="P45" i="1"/>
  <c r="P44" i="1"/>
  <c r="P43" i="1"/>
  <c r="P42" i="1"/>
  <c r="J71" i="1"/>
  <c r="I71" i="1"/>
  <c r="H71" i="1"/>
  <c r="F71" i="1"/>
  <c r="E71" i="1"/>
  <c r="G70" i="1"/>
  <c r="G69" i="1"/>
  <c r="G71" i="1" s="1"/>
  <c r="J65" i="1"/>
  <c r="I65" i="1"/>
  <c r="H65" i="1"/>
  <c r="F65" i="1"/>
  <c r="E65" i="1"/>
  <c r="G64" i="1"/>
  <c r="G63" i="1"/>
  <c r="G62" i="1"/>
  <c r="G61" i="1"/>
  <c r="G60" i="1"/>
  <c r="J54" i="1"/>
  <c r="I54" i="1"/>
  <c r="H54" i="1"/>
  <c r="F54" i="1"/>
  <c r="E54" i="1"/>
  <c r="G53" i="1"/>
  <c r="G52" i="1"/>
  <c r="J49" i="1"/>
  <c r="I49" i="1"/>
  <c r="H49" i="1"/>
  <c r="F49" i="1"/>
  <c r="E49" i="1"/>
  <c r="G48" i="1"/>
  <c r="G47" i="1"/>
  <c r="G46" i="1"/>
  <c r="G45" i="1"/>
  <c r="G44" i="1"/>
  <c r="J41" i="1"/>
  <c r="I41" i="1"/>
  <c r="H41" i="1"/>
  <c r="F41" i="1"/>
  <c r="E41" i="1"/>
  <c r="G41" i="1" s="1"/>
  <c r="G40" i="1"/>
  <c r="J37" i="1"/>
  <c r="I37" i="1"/>
  <c r="H37" i="1"/>
  <c r="F37" i="1"/>
  <c r="E37" i="1"/>
  <c r="G36" i="1"/>
  <c r="G35" i="1"/>
  <c r="G34" i="1"/>
  <c r="G33" i="1"/>
  <c r="G32" i="1"/>
  <c r="G31" i="1"/>
  <c r="G30" i="1"/>
  <c r="G29" i="1"/>
  <c r="J26" i="1"/>
  <c r="I26" i="1"/>
  <c r="H26" i="1"/>
  <c r="F26" i="1"/>
  <c r="E26" i="1"/>
  <c r="G26" i="1" s="1"/>
  <c r="G25" i="1"/>
  <c r="G24" i="1"/>
  <c r="J21" i="1"/>
  <c r="I21" i="1"/>
  <c r="H21" i="1"/>
  <c r="F21" i="1"/>
  <c r="E21" i="1"/>
  <c r="G20" i="1"/>
  <c r="G19" i="1"/>
  <c r="G18" i="1"/>
  <c r="G17" i="1"/>
  <c r="G16" i="1"/>
  <c r="G15" i="1"/>
  <c r="G14" i="1"/>
  <c r="G13" i="1"/>
  <c r="G12" i="1"/>
  <c r="G21" i="1" l="1"/>
  <c r="G49" i="1"/>
  <c r="G65" i="1"/>
  <c r="P75" i="1"/>
  <c r="P53" i="1"/>
  <c r="G37" i="1"/>
  <c r="G54" i="1"/>
  <c r="P56" i="1"/>
  <c r="S57" i="1" l="1"/>
  <c r="R57" i="1"/>
  <c r="Q57" i="1"/>
  <c r="O57" i="1"/>
  <c r="N57" i="1"/>
  <c r="P57" i="1"/>
  <c r="E56" i="1" l="1"/>
  <c r="F57" i="3" l="1"/>
  <c r="F58" i="3"/>
  <c r="F59" i="3"/>
  <c r="F60" i="3"/>
  <c r="F61" i="3"/>
  <c r="F62" i="3"/>
  <c r="F63" i="3"/>
  <c r="F64" i="3"/>
  <c r="F65" i="3"/>
  <c r="D66" i="3"/>
  <c r="E66" i="3"/>
  <c r="G66" i="3"/>
  <c r="H66" i="3"/>
  <c r="I66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0" i="3"/>
  <c r="F29" i="3"/>
  <c r="F28" i="3"/>
  <c r="F66" i="3" l="1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B19" i="3" l="1"/>
  <c r="R105" i="3"/>
  <c r="Q105" i="3"/>
  <c r="P105" i="3"/>
  <c r="M105" i="3"/>
  <c r="O103" i="3"/>
  <c r="O102" i="3"/>
  <c r="O101" i="3"/>
  <c r="O100" i="3"/>
  <c r="O97" i="3"/>
  <c r="O95" i="3"/>
  <c r="R93" i="3"/>
  <c r="Q93" i="3"/>
  <c r="P93" i="3"/>
  <c r="N93" i="3"/>
  <c r="M93" i="3"/>
  <c r="O92" i="3"/>
  <c r="O91" i="3"/>
  <c r="O90" i="3"/>
  <c r="O89" i="3"/>
  <c r="O88" i="3"/>
  <c r="O87" i="3"/>
  <c r="O86" i="3"/>
  <c r="O85" i="3"/>
  <c r="R83" i="3"/>
  <c r="Q83" i="3"/>
  <c r="P83" i="3"/>
  <c r="R56" i="3"/>
  <c r="Q56" i="3"/>
  <c r="P56" i="3"/>
  <c r="N56" i="3"/>
  <c r="M56" i="3"/>
  <c r="O56" i="3"/>
  <c r="I107" i="3"/>
  <c r="H107" i="3"/>
  <c r="G107" i="3"/>
  <c r="E107" i="3"/>
  <c r="D107" i="3"/>
  <c r="F106" i="3"/>
  <c r="F105" i="3"/>
  <c r="F104" i="3"/>
  <c r="F103" i="3"/>
  <c r="F102" i="3"/>
  <c r="F101" i="3"/>
  <c r="F100" i="3"/>
  <c r="F99" i="3"/>
  <c r="F98" i="3"/>
  <c r="I95" i="3"/>
  <c r="H95" i="3"/>
  <c r="G95" i="3"/>
  <c r="E95" i="3"/>
  <c r="D95" i="3"/>
  <c r="F94" i="3"/>
  <c r="F93" i="3"/>
  <c r="F92" i="3"/>
  <c r="F89" i="3"/>
  <c r="F88" i="3"/>
  <c r="F87" i="3"/>
  <c r="F86" i="3"/>
  <c r="F85" i="3"/>
  <c r="F84" i="3"/>
  <c r="F83" i="3"/>
  <c r="F82" i="3"/>
  <c r="F79" i="3"/>
  <c r="F76" i="3"/>
  <c r="I71" i="3"/>
  <c r="O83" i="3" s="1"/>
  <c r="H71" i="3"/>
  <c r="N83" i="3" s="1"/>
  <c r="G71" i="3"/>
  <c r="M83" i="3" s="1"/>
  <c r="E71" i="3"/>
  <c r="D71" i="3"/>
  <c r="F70" i="3"/>
  <c r="F69" i="3"/>
  <c r="F68" i="3"/>
  <c r="I54" i="3"/>
  <c r="H54" i="3"/>
  <c r="G54" i="3"/>
  <c r="E54" i="3"/>
  <c r="D54" i="3"/>
  <c r="F53" i="3"/>
  <c r="B53" i="3"/>
  <c r="F52" i="3"/>
  <c r="I49" i="3"/>
  <c r="H49" i="3"/>
  <c r="G49" i="3"/>
  <c r="E49" i="3"/>
  <c r="D49" i="3"/>
  <c r="B47" i="3"/>
  <c r="B48" i="3" s="1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I31" i="3"/>
  <c r="H31" i="3"/>
  <c r="G31" i="3"/>
  <c r="E31" i="3"/>
  <c r="D31" i="3"/>
  <c r="F31" i="3"/>
  <c r="I25" i="3"/>
  <c r="H25" i="3"/>
  <c r="G25" i="3"/>
  <c r="E25" i="3"/>
  <c r="D25" i="3"/>
  <c r="B23" i="3"/>
  <c r="B21" i="3"/>
  <c r="B17" i="3"/>
  <c r="B15" i="3"/>
  <c r="B13" i="3"/>
  <c r="F107" i="3" l="1"/>
  <c r="F54" i="3"/>
  <c r="F95" i="3"/>
  <c r="O93" i="3"/>
  <c r="O105" i="3"/>
  <c r="F71" i="3"/>
  <c r="F49" i="3"/>
  <c r="F25" i="3"/>
  <c r="R110" i="3" l="1"/>
  <c r="Q110" i="3"/>
  <c r="P110" i="3"/>
  <c r="N110" i="3"/>
  <c r="M110" i="3"/>
  <c r="O108" i="3"/>
  <c r="O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silk7</author>
    <author>michael mark martinez</author>
  </authors>
  <commentList>
    <comment ref="C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silk7:</t>
        </r>
        <r>
          <rPr>
            <sz val="9"/>
            <color indexed="81"/>
            <rFont val="Tahoma"/>
            <family val="2"/>
          </rPr>
          <t xml:space="preserve">
Farin (Staff)
</t>
        </r>
      </text>
    </comment>
    <comment ref="C5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silk7:</t>
        </r>
        <r>
          <rPr>
            <sz val="9"/>
            <color indexed="81"/>
            <rFont val="Tahoma"/>
            <family val="2"/>
          </rPr>
          <t xml:space="preserve">
sadino
</t>
        </r>
      </text>
    </comment>
    <comment ref="C6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CABRERA &amp; TAROJA</t>
        </r>
      </text>
    </comment>
    <comment ref="L7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BLANCO</t>
        </r>
      </text>
    </comment>
    <comment ref="C10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1=SEGARINO
9=GUERRA GRP</t>
        </r>
      </text>
    </comment>
    <comment ref="C10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warehouse AIDE
MATA</t>
        </r>
      </text>
    </comment>
    <comment ref="L108" authorId="1" shapeId="0" xr:uid="{00000000-0006-0000-0000-000007000000}">
      <text/>
    </comment>
  </commentList>
</comments>
</file>

<file path=xl/sharedStrings.xml><?xml version="1.0" encoding="utf-8"?>
<sst xmlns="http://schemas.openxmlformats.org/spreadsheetml/2006/main" count="528" uniqueCount="217">
  <si>
    <t>DAILY MANPOWER REPORT</t>
  </si>
  <si>
    <t xml:space="preserve">      INDIRECT LABOR</t>
  </si>
  <si>
    <t>AS</t>
  </si>
  <si>
    <t>NR</t>
  </si>
  <si>
    <t xml:space="preserve">      DIRECT LABOR</t>
  </si>
  <si>
    <t>A. SITE MANAGEMENT/ SUPERVISION</t>
  </si>
  <si>
    <t>PROJECT MANAGER</t>
  </si>
  <si>
    <t>FOREMAN(STAFF)</t>
  </si>
  <si>
    <t>ARCHITECTURAL PROJECT SUPERINTENDENT</t>
  </si>
  <si>
    <t>FOREMAN (ARCHITECTURAL)(STAFF)</t>
  </si>
  <si>
    <t>FIELD ENGINEER</t>
  </si>
  <si>
    <t xml:space="preserve">FORMWORKS ENGINEER </t>
  </si>
  <si>
    <t>DATAWALL INSTALLER</t>
  </si>
  <si>
    <t>ELECTRICIAN</t>
  </si>
  <si>
    <t>PROJECT ARCHITECT</t>
  </si>
  <si>
    <t>ELECTRICIAN, JR</t>
  </si>
  <si>
    <t>FINISHING CARPENTER</t>
  </si>
  <si>
    <t>FINISHING MASON</t>
  </si>
  <si>
    <t>FOREMAN (PRECAST)</t>
  </si>
  <si>
    <t>QUANTITY SURVEYOR</t>
  </si>
  <si>
    <t>FOREMAN (MEPFS)</t>
  </si>
  <si>
    <t>SubTotal</t>
  </si>
  <si>
    <t>FORMWORKS CARPENTER</t>
  </si>
  <si>
    <t>HELPER</t>
  </si>
  <si>
    <t>B. LINE &amp; GRADE / SURVEY TEAM</t>
  </si>
  <si>
    <t>HELPER ELECTRICIAN</t>
  </si>
  <si>
    <t>SURVEYOR</t>
  </si>
  <si>
    <t>HELPER PLUMBER</t>
  </si>
  <si>
    <t>SURVEY AIDE</t>
  </si>
  <si>
    <t>INSTALLER</t>
  </si>
  <si>
    <t>INSTRUMENTMAN</t>
  </si>
  <si>
    <t>LEADMAN CARPENTER</t>
  </si>
  <si>
    <t>C. ADMINISTRATIVE &amp; CLERICAL WORKS</t>
  </si>
  <si>
    <t>PROJECT ACCOUNTANT</t>
  </si>
  <si>
    <t>LEADMAN DATAWALL INSTALLER</t>
  </si>
  <si>
    <t>CADD OPERATOR</t>
  </si>
  <si>
    <t>LEADMAN ELECTRICIAN</t>
  </si>
  <si>
    <t>CADD OPERATOR (MEPFS)</t>
  </si>
  <si>
    <t>LEADMAN INSTALLER</t>
  </si>
  <si>
    <t>LEADMAN LABORER</t>
  </si>
  <si>
    <t>DOCUMENT CONTROL CLERK</t>
  </si>
  <si>
    <t>LEADMAN MASON</t>
  </si>
  <si>
    <t>INTERNAL AUDIT STAFF</t>
  </si>
  <si>
    <t>LEADMAN PAINTER</t>
  </si>
  <si>
    <t>LEADMAN PLUMBER</t>
  </si>
  <si>
    <t>PROJECT NURSE</t>
  </si>
  <si>
    <t>LEADMAN STEELMAN</t>
  </si>
  <si>
    <t>TIMEKEEPER, JR.</t>
  </si>
  <si>
    <t>LEADMAN SEALANT APPLICATOR</t>
  </si>
  <si>
    <t>WAREHOUSEMAN</t>
  </si>
  <si>
    <t>LEADMAN TILESETTER</t>
  </si>
  <si>
    <t>WAREHOUSEMAN, JR.</t>
  </si>
  <si>
    <t>QA/QC AIDE</t>
  </si>
  <si>
    <t>MASON</t>
  </si>
  <si>
    <t>TIMEKEEPER AIDE</t>
  </si>
  <si>
    <t>PAINTER</t>
  </si>
  <si>
    <t>UTILITY/MESSENGER</t>
  </si>
  <si>
    <t>PLUMBER</t>
  </si>
  <si>
    <t>WAREHOUSE AIDE</t>
  </si>
  <si>
    <t>PLUMBER, JR</t>
  </si>
  <si>
    <t>RIGGER</t>
  </si>
  <si>
    <t>ROUGH MASON</t>
  </si>
  <si>
    <t>ROUGH PAINTER</t>
  </si>
  <si>
    <t>D. SAFETY</t>
  </si>
  <si>
    <t>SCAFFOLDER</t>
  </si>
  <si>
    <t>SAFETY ENFORCER</t>
  </si>
  <si>
    <t>STEELMAN</t>
  </si>
  <si>
    <t>SAFETY OFFICER</t>
  </si>
  <si>
    <t>SEALANT APPLICATOR</t>
  </si>
  <si>
    <t>TILESETTER</t>
  </si>
  <si>
    <t>TILESETTER MASON</t>
  </si>
  <si>
    <t>WELDER</t>
  </si>
  <si>
    <t>E. EQUIPMENT OPERATORS</t>
  </si>
  <si>
    <t>TOTAL DIRECT</t>
  </si>
  <si>
    <t>TOWER CRANE OPERATOR(staff)</t>
  </si>
  <si>
    <t>SUBCONTRACTOR</t>
  </si>
  <si>
    <t>DRIVER, ELF(STAFF)</t>
  </si>
  <si>
    <t>NAPAROTA</t>
  </si>
  <si>
    <t>CITIARE</t>
  </si>
  <si>
    <t>PUMPCRETE OPERATOR</t>
  </si>
  <si>
    <t>Grand Nova</t>
  </si>
  <si>
    <t>SERVICE ELEVATOR OPERATOR</t>
  </si>
  <si>
    <t>ISDN</t>
  </si>
  <si>
    <t>SKID LOADER OPERATOR</t>
  </si>
  <si>
    <t>TOWER CRANE OPERATOR</t>
  </si>
  <si>
    <t>JEFF JAMES INC.</t>
  </si>
  <si>
    <t>F. MAINTENANCE</t>
  </si>
  <si>
    <t xml:space="preserve"> </t>
  </si>
  <si>
    <t>YYD SYSTEM-INTERIORS</t>
  </si>
  <si>
    <t>BUFFER PRECAST</t>
  </si>
  <si>
    <t>NIGHT SHIFT from PREVIOUS DATE</t>
  </si>
  <si>
    <t>A. ADMINISTRATIVE &amp; CLERICAL WORKS</t>
  </si>
  <si>
    <t>TOTAL SUBCON</t>
  </si>
  <si>
    <t>B. SAFETY</t>
  </si>
  <si>
    <t>TOTAL SUMMARY</t>
  </si>
  <si>
    <t>Indirect Labor</t>
  </si>
  <si>
    <t>Indirect Labor(prev. date)</t>
  </si>
  <si>
    <t>C. EQUIPMENT OPERATORS</t>
  </si>
  <si>
    <t>Direct Labor</t>
  </si>
  <si>
    <t>Direct Labor(prev. date)</t>
  </si>
  <si>
    <t>Subcontractor</t>
  </si>
  <si>
    <t>GRAND TOTAL</t>
  </si>
  <si>
    <t>D. MAINTENANCE</t>
  </si>
  <si>
    <t>Prepared by:</t>
  </si>
  <si>
    <t>Noted by:</t>
  </si>
  <si>
    <t>SHERYLL ROSE A. BRIOSO</t>
  </si>
  <si>
    <t>JOSEPH BRYAN T. MANALOTO</t>
  </si>
  <si>
    <t>TOTAL INDIRECT</t>
  </si>
  <si>
    <t>Jr. Timekeeper</t>
  </si>
  <si>
    <t>Project Manager</t>
  </si>
  <si>
    <t>THE  SILK RESIDENCES PROJECT</t>
  </si>
  <si>
    <t>Ramon Magsaysay Corner, Santol St., Sta. Mesa, Manila</t>
  </si>
  <si>
    <t>Legend:</t>
  </si>
  <si>
    <t>R</t>
  </si>
  <si>
    <t>P</t>
  </si>
  <si>
    <t>A</t>
  </si>
  <si>
    <t>OL</t>
  </si>
  <si>
    <t xml:space="preserve"> INDIRECT LABOR</t>
  </si>
  <si>
    <t>I-CONSTECH</t>
  </si>
  <si>
    <t>MASTER PLUMBER</t>
  </si>
  <si>
    <t>AM</t>
  </si>
  <si>
    <t>PM</t>
  </si>
  <si>
    <t>FAIR</t>
  </si>
  <si>
    <t>CLOUDY</t>
  </si>
  <si>
    <t>RAINY</t>
  </si>
  <si>
    <t>WINDY</t>
  </si>
  <si>
    <t>WEATHER CHART</t>
  </si>
  <si>
    <t>RESCUE WORKERS</t>
  </si>
  <si>
    <t>TOTAL RESCUE</t>
  </si>
  <si>
    <t>MEPFS HEAD</t>
  </si>
  <si>
    <t>TSD HEAD</t>
  </si>
  <si>
    <t>QA/QC ARCHITECT SR.</t>
  </si>
  <si>
    <t>Rescue Workers</t>
  </si>
  <si>
    <r>
      <rPr>
        <b/>
        <sz val="72"/>
        <color rgb="FFFF0000"/>
        <rFont val="Calibri"/>
        <family val="2"/>
        <scheme val="minor"/>
      </rPr>
      <t>SUNDAY</t>
    </r>
    <r>
      <rPr>
        <b/>
        <sz val="72"/>
        <color theme="1"/>
        <rFont val="Calibri"/>
        <family val="2"/>
        <scheme val="minor"/>
      </rPr>
      <t xml:space="preserve"> </t>
    </r>
    <r>
      <rPr>
        <sz val="72"/>
        <color theme="1"/>
        <rFont val="Calibri"/>
        <family val="2"/>
        <scheme val="minor"/>
      </rPr>
      <t>OVERTIME</t>
    </r>
  </si>
  <si>
    <t>QA/QC ENGINEER SR.</t>
  </si>
  <si>
    <t>QUANTITY SURVEYOR HEAD</t>
  </si>
  <si>
    <t>TOWER CRANE OPERATOR(STAFF)</t>
  </si>
  <si>
    <t>LEADMAN SCAFFOLDER</t>
  </si>
  <si>
    <t>FOREMAN (PAINTER)(STAFF)</t>
  </si>
  <si>
    <t>PUMPCRETE OPERATOR(N/S)</t>
  </si>
  <si>
    <t>FOREMAN (SCAFFOLDER)</t>
  </si>
  <si>
    <t>FOREMAN (MASON)</t>
  </si>
  <si>
    <r>
      <t xml:space="preserve">SERVICE DRIVER </t>
    </r>
    <r>
      <rPr>
        <b/>
        <sz val="11"/>
        <color indexed="8"/>
        <rFont val="Calibri"/>
        <family val="2"/>
      </rPr>
      <t>(mangaoang)</t>
    </r>
  </si>
  <si>
    <r>
      <t xml:space="preserve">DRIVER, MINI DUMPTRUCK </t>
    </r>
    <r>
      <rPr>
        <b/>
        <sz val="11"/>
        <color indexed="8"/>
        <rFont val="Calibri"/>
        <family val="2"/>
      </rPr>
      <t>(menor)</t>
    </r>
  </si>
  <si>
    <t>PROJECT ADMIN STAFF</t>
  </si>
  <si>
    <t>Roster</t>
  </si>
  <si>
    <t>Present</t>
  </si>
  <si>
    <t>Absent</t>
  </si>
  <si>
    <t>On Leave</t>
  </si>
  <si>
    <t>FOREMAN(MEPFS)(STAFF)</t>
  </si>
  <si>
    <t>LEADMAN WELDER</t>
  </si>
  <si>
    <t>PROJECT ENGINEER (MEPFS)</t>
  </si>
  <si>
    <t>PROJECT SUPERITENDENT</t>
  </si>
  <si>
    <t>GENSET OPERATOR</t>
  </si>
  <si>
    <t>RIGGER (EQUIPMENT MONITORING)</t>
  </si>
  <si>
    <t>BARRACK'S IN-CHARGE</t>
  </si>
  <si>
    <t>DFOR ENCODER(MEPFS)</t>
  </si>
  <si>
    <t>DOORMAN</t>
  </si>
  <si>
    <t>FIRE PRO</t>
  </si>
  <si>
    <t>FORMWORKS WAREHOUSE</t>
  </si>
  <si>
    <t>HAULER</t>
  </si>
  <si>
    <t>HOUSEKEEPING/SAFETY CREW</t>
  </si>
  <si>
    <t>LABORER(EQUIPMENT MONITORING)</t>
  </si>
  <si>
    <t>PLUMBER/MAINTENANCE</t>
  </si>
  <si>
    <t>PRECAST</t>
  </si>
  <si>
    <t>QC AIDE</t>
  </si>
  <si>
    <t>UTILITY</t>
  </si>
  <si>
    <t>WAREHOUSE ADMIN</t>
  </si>
  <si>
    <t>WAREHOUSE(PRECAST)</t>
  </si>
  <si>
    <t>NIGHT SHIFT</t>
  </si>
  <si>
    <t>TOTAL</t>
  </si>
  <si>
    <t xml:space="preserve">      DISTRIBUTION OF LABORER</t>
  </si>
  <si>
    <r>
      <rPr>
        <b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-</t>
    </r>
    <r>
      <rPr>
        <i/>
        <sz val="11"/>
        <rFont val="Calibri"/>
        <family val="2"/>
        <scheme val="minor"/>
      </rPr>
      <t xml:space="preserve">Roster, </t>
    </r>
    <r>
      <rPr>
        <b/>
        <sz val="11"/>
        <color rgb="FFFF0000"/>
        <rFont val="Calibri"/>
        <family val="2"/>
        <scheme val="minor"/>
      </rPr>
      <t>P</t>
    </r>
    <r>
      <rPr>
        <i/>
        <sz val="11"/>
        <rFont val="Calibri"/>
        <family val="2"/>
        <scheme val="minor"/>
      </rPr>
      <t xml:space="preserve">-Present, </t>
    </r>
    <r>
      <rPr>
        <b/>
        <sz val="11"/>
        <color rgb="FFFF0000"/>
        <rFont val="Calibri"/>
        <family val="2"/>
        <scheme val="minor"/>
      </rPr>
      <t>A</t>
    </r>
    <r>
      <rPr>
        <i/>
        <sz val="11"/>
        <rFont val="Calibri"/>
        <family val="2"/>
        <scheme val="minor"/>
      </rPr>
      <t xml:space="preserve">-Absent, </t>
    </r>
    <r>
      <rPr>
        <b/>
        <sz val="11"/>
        <color rgb="FFFF0000"/>
        <rFont val="Calibri"/>
        <family val="2"/>
        <scheme val="minor"/>
      </rPr>
      <t>OL</t>
    </r>
    <r>
      <rPr>
        <i/>
        <sz val="11"/>
        <rFont val="Calibri"/>
        <family val="2"/>
        <scheme val="minor"/>
      </rPr>
      <t xml:space="preserve">-On Leave, </t>
    </r>
    <r>
      <rPr>
        <b/>
        <sz val="11"/>
        <color rgb="FFFF0000"/>
        <rFont val="Calibri"/>
        <family val="2"/>
        <scheme val="minor"/>
      </rPr>
      <t>AS</t>
    </r>
    <r>
      <rPr>
        <i/>
        <sz val="11"/>
        <rFont val="Calibri"/>
        <family val="2"/>
        <scheme val="minor"/>
      </rPr>
      <t xml:space="preserve">-Administrative Suspension, </t>
    </r>
    <r>
      <rPr>
        <b/>
        <sz val="11"/>
        <color rgb="FFFF0000"/>
        <rFont val="Calibri"/>
        <family val="2"/>
        <scheme val="minor"/>
      </rPr>
      <t>NR</t>
    </r>
    <r>
      <rPr>
        <i/>
        <sz val="11"/>
        <rFont val="Calibri"/>
        <family val="2"/>
        <scheme val="minor"/>
      </rPr>
      <t xml:space="preserve">-Not Required, </t>
    </r>
    <r>
      <rPr>
        <b/>
        <sz val="11"/>
        <color rgb="FFFF0000"/>
        <rFont val="Calibri"/>
        <family val="2"/>
        <scheme val="minor"/>
      </rPr>
      <t>D/S</t>
    </r>
    <r>
      <rPr>
        <i/>
        <sz val="11"/>
        <rFont val="Calibri"/>
        <family val="2"/>
        <scheme val="minor"/>
      </rPr>
      <t xml:space="preserve">-Day Shift, </t>
    </r>
    <r>
      <rPr>
        <b/>
        <sz val="11"/>
        <color rgb="FFFF0000"/>
        <rFont val="Calibri"/>
        <family val="2"/>
        <scheme val="minor"/>
      </rPr>
      <t>N/S</t>
    </r>
    <r>
      <rPr>
        <i/>
        <sz val="11"/>
        <rFont val="Calibri"/>
        <family val="2"/>
        <scheme val="minor"/>
      </rPr>
      <t xml:space="preserve">-Night Shift, </t>
    </r>
    <r>
      <rPr>
        <b/>
        <sz val="11"/>
        <color rgb="FFFF0000"/>
        <rFont val="Calibri"/>
        <family val="2"/>
        <scheme val="minor"/>
      </rPr>
      <t>M/S</t>
    </r>
    <r>
      <rPr>
        <i/>
        <sz val="11"/>
        <rFont val="Calibri"/>
        <family val="2"/>
        <scheme val="minor"/>
      </rPr>
      <t xml:space="preserve">-Mid Shift, </t>
    </r>
    <r>
      <rPr>
        <b/>
        <sz val="11"/>
        <color rgb="FFFF0000"/>
        <rFont val="Calibri"/>
        <family val="2"/>
        <scheme val="minor"/>
      </rPr>
      <t>NS</t>
    </r>
    <r>
      <rPr>
        <i/>
        <sz val="11"/>
        <rFont val="Calibri"/>
        <family val="2"/>
        <scheme val="minor"/>
      </rPr>
      <t xml:space="preserve">-No Submission, </t>
    </r>
    <r>
      <rPr>
        <b/>
        <sz val="11"/>
        <color rgb="FFFF0000"/>
        <rFont val="Calibri"/>
        <family val="2"/>
        <scheme val="minor"/>
      </rPr>
      <t>OC</t>
    </r>
    <r>
      <rPr>
        <i/>
        <sz val="11"/>
        <rFont val="Calibri"/>
        <family val="2"/>
        <scheme val="minor"/>
      </rPr>
      <t xml:space="preserve">-On Call, </t>
    </r>
    <r>
      <rPr>
        <b/>
        <sz val="11"/>
        <color rgb="FFFF0000"/>
        <rFont val="Calibri"/>
        <family val="2"/>
        <scheme val="minor"/>
      </rPr>
      <t>NA</t>
    </r>
    <r>
      <rPr>
        <i/>
        <sz val="11"/>
        <rFont val="Calibri"/>
        <family val="2"/>
        <scheme val="minor"/>
      </rPr>
      <t>-No Activity</t>
    </r>
  </si>
  <si>
    <t>WAREHOUSE(ELECTRICAL)</t>
  </si>
  <si>
    <t>WAREHOUSE(PLUMBER)</t>
  </si>
  <si>
    <t>LEADMAN MASON(MONITORING)</t>
  </si>
  <si>
    <t>HELPER(WAREHOUSE PLUMBER)</t>
  </si>
  <si>
    <t>N/A</t>
  </si>
  <si>
    <r>
      <rPr>
        <b/>
        <sz val="12"/>
        <color rgb="FFFF0000"/>
        <rFont val="Calibri"/>
        <family val="2"/>
        <scheme val="minor"/>
      </rPr>
      <t>R</t>
    </r>
    <r>
      <rPr>
        <sz val="12"/>
        <rFont val="Calibri"/>
        <family val="2"/>
        <scheme val="minor"/>
      </rPr>
      <t>-</t>
    </r>
    <r>
      <rPr>
        <i/>
        <sz val="12"/>
        <rFont val="Calibri"/>
        <family val="2"/>
        <scheme val="minor"/>
      </rPr>
      <t xml:space="preserve">Roster, </t>
    </r>
    <r>
      <rPr>
        <b/>
        <sz val="12"/>
        <color rgb="FFFF0000"/>
        <rFont val="Calibri"/>
        <family val="2"/>
        <scheme val="minor"/>
      </rPr>
      <t>P</t>
    </r>
    <r>
      <rPr>
        <i/>
        <sz val="12"/>
        <rFont val="Calibri"/>
        <family val="2"/>
        <scheme val="minor"/>
      </rPr>
      <t xml:space="preserve">-Present, </t>
    </r>
    <r>
      <rPr>
        <b/>
        <sz val="12"/>
        <color rgb="FFFF0000"/>
        <rFont val="Calibri"/>
        <family val="2"/>
        <scheme val="minor"/>
      </rPr>
      <t>A</t>
    </r>
    <r>
      <rPr>
        <i/>
        <sz val="12"/>
        <rFont val="Calibri"/>
        <family val="2"/>
        <scheme val="minor"/>
      </rPr>
      <t xml:space="preserve">-Absent, </t>
    </r>
    <r>
      <rPr>
        <b/>
        <sz val="12"/>
        <color rgb="FFFF0000"/>
        <rFont val="Calibri"/>
        <family val="2"/>
        <scheme val="minor"/>
      </rPr>
      <t>OL</t>
    </r>
    <r>
      <rPr>
        <i/>
        <sz val="12"/>
        <rFont val="Calibri"/>
        <family val="2"/>
        <scheme val="minor"/>
      </rPr>
      <t xml:space="preserve">-On Leave, </t>
    </r>
    <r>
      <rPr>
        <b/>
        <sz val="12"/>
        <color rgb="FFFF0000"/>
        <rFont val="Calibri"/>
        <family val="2"/>
        <scheme val="minor"/>
      </rPr>
      <t>AS</t>
    </r>
    <r>
      <rPr>
        <i/>
        <sz val="12"/>
        <rFont val="Calibri"/>
        <family val="2"/>
        <scheme val="minor"/>
      </rPr>
      <t xml:space="preserve">-Administrative Suspension, </t>
    </r>
    <r>
      <rPr>
        <b/>
        <sz val="12"/>
        <color rgb="FFFF0000"/>
        <rFont val="Calibri"/>
        <family val="2"/>
        <scheme val="minor"/>
      </rPr>
      <t>NR</t>
    </r>
    <r>
      <rPr>
        <i/>
        <sz val="12"/>
        <rFont val="Calibri"/>
        <family val="2"/>
        <scheme val="minor"/>
      </rPr>
      <t xml:space="preserve">-Not Required, </t>
    </r>
    <r>
      <rPr>
        <b/>
        <sz val="12"/>
        <color rgb="FFFF0000"/>
        <rFont val="Calibri"/>
        <family val="2"/>
        <scheme val="minor"/>
      </rPr>
      <t>D/S</t>
    </r>
    <r>
      <rPr>
        <i/>
        <sz val="12"/>
        <rFont val="Calibri"/>
        <family val="2"/>
        <scheme val="minor"/>
      </rPr>
      <t xml:space="preserve">-Day Shift, </t>
    </r>
    <r>
      <rPr>
        <b/>
        <sz val="12"/>
        <color rgb="FFFF0000"/>
        <rFont val="Calibri"/>
        <family val="2"/>
        <scheme val="minor"/>
      </rPr>
      <t>N/S</t>
    </r>
    <r>
      <rPr>
        <i/>
        <sz val="12"/>
        <rFont val="Calibri"/>
        <family val="2"/>
        <scheme val="minor"/>
      </rPr>
      <t xml:space="preserve">-Night Shift, </t>
    </r>
    <r>
      <rPr>
        <b/>
        <sz val="12"/>
        <color rgb="FFFF0000"/>
        <rFont val="Calibri"/>
        <family val="2"/>
        <scheme val="minor"/>
      </rPr>
      <t>M/S</t>
    </r>
    <r>
      <rPr>
        <i/>
        <sz val="12"/>
        <rFont val="Calibri"/>
        <family val="2"/>
        <scheme val="minor"/>
      </rPr>
      <t xml:space="preserve">-Mid Shift, </t>
    </r>
    <r>
      <rPr>
        <b/>
        <sz val="12"/>
        <color rgb="FFFF0000"/>
        <rFont val="Calibri"/>
        <family val="2"/>
        <scheme val="minor"/>
      </rPr>
      <t>NS</t>
    </r>
    <r>
      <rPr>
        <i/>
        <sz val="12"/>
        <rFont val="Calibri"/>
        <family val="2"/>
        <scheme val="minor"/>
      </rPr>
      <t xml:space="preserve">-No Submission, </t>
    </r>
    <r>
      <rPr>
        <b/>
        <sz val="12"/>
        <color rgb="FFFF0000"/>
        <rFont val="Calibri"/>
        <family val="2"/>
        <scheme val="minor"/>
      </rPr>
      <t>OC</t>
    </r>
    <r>
      <rPr>
        <i/>
        <sz val="12"/>
        <rFont val="Calibri"/>
        <family val="2"/>
        <scheme val="minor"/>
      </rPr>
      <t xml:space="preserve">-On Call, </t>
    </r>
    <r>
      <rPr>
        <b/>
        <sz val="12"/>
        <color rgb="FFFF0000"/>
        <rFont val="Calibri"/>
        <family val="2"/>
        <scheme val="minor"/>
      </rPr>
      <t>NA</t>
    </r>
    <r>
      <rPr>
        <i/>
        <sz val="12"/>
        <rFont val="Calibri"/>
        <family val="2"/>
        <scheme val="minor"/>
      </rPr>
      <t>-No Activity</t>
    </r>
  </si>
  <si>
    <t>BOOM TRUCK DRIVER</t>
  </si>
  <si>
    <t>PUMPCREW</t>
  </si>
  <si>
    <t>ACT. LEADMAN(HAULER)</t>
  </si>
  <si>
    <t xml:space="preserve">          </t>
  </si>
  <si>
    <t>VCF INSOLATION</t>
  </si>
  <si>
    <t>PRECAST ENGINEER</t>
  </si>
  <si>
    <t>INTEGRATED(IBTW)</t>
  </si>
  <si>
    <t>FOREMAN ARCHITECTURAL</t>
  </si>
  <si>
    <t>CITIAIRE INDUSTRIAL SERVICES CORPORATION</t>
  </si>
  <si>
    <t>LM INTEGRATED SYSTEMS &amp; DATA NETWORKING INC.</t>
  </si>
  <si>
    <t>GEMWOOD EAST TRADING CORPORATION</t>
  </si>
  <si>
    <t>JEFF JAMES INC</t>
  </si>
  <si>
    <t>INTEGRATED BUILDERS &amp; WATERPROOFING TECHNOLOGY</t>
  </si>
  <si>
    <t>WESWIN COMPANY INC.</t>
  </si>
  <si>
    <t>PROJECT ADMIN OFFICER</t>
  </si>
  <si>
    <t>GUANCO MARBLE</t>
  </si>
  <si>
    <t>MAINTENANCE(ELECTRICIAN, JR)</t>
  </si>
  <si>
    <t>MAINTENANCE(PLUMBER, JR)</t>
  </si>
  <si>
    <r>
      <t xml:space="preserve">TRUCK DRIVER </t>
    </r>
    <r>
      <rPr>
        <b/>
        <sz val="11"/>
        <color indexed="8"/>
        <rFont val="Calibri"/>
        <family val="2"/>
      </rPr>
      <t>(Alberto P. Mangaoang)</t>
    </r>
  </si>
  <si>
    <t>FABRIWELD BUILDING SYSTEM INC</t>
  </si>
  <si>
    <t xml:space="preserve">                                                                          </t>
  </si>
  <si>
    <r>
      <t xml:space="preserve">SERVICE DRIVER </t>
    </r>
    <r>
      <rPr>
        <b/>
        <sz val="11"/>
        <color indexed="8"/>
        <rFont val="Calibri"/>
        <family val="2"/>
      </rPr>
      <t>(OSIAS C. ADVINCULA)</t>
    </r>
  </si>
  <si>
    <t>JGL</t>
  </si>
  <si>
    <r>
      <rPr>
        <sz val="11"/>
        <color indexed="8"/>
        <rFont val="Calibri"/>
        <family val="2"/>
      </rPr>
      <t>DRIVER 1</t>
    </r>
    <r>
      <rPr>
        <b/>
        <sz val="11"/>
        <color indexed="8"/>
        <rFont val="Calibri"/>
        <family val="2"/>
      </rPr>
      <t xml:space="preserve"> (Joseph B. Chu)</t>
    </r>
  </si>
  <si>
    <t>LABORER(HELPER)</t>
  </si>
  <si>
    <t>J.VAZ.CO</t>
  </si>
  <si>
    <t>SR. PROJECT ARCHITECT</t>
  </si>
  <si>
    <t>SR. QA/QC ARCHITECT</t>
  </si>
  <si>
    <t>SR. QUANTITY SURVEYOR</t>
  </si>
  <si>
    <t>LEVEL LAND COPR.</t>
  </si>
  <si>
    <t>B. EQUIPMENT OPERATORS AND MAINTENANCE</t>
  </si>
  <si>
    <t>JOMCC</t>
  </si>
  <si>
    <t>TRES MARIAS (TPI)</t>
  </si>
  <si>
    <t>LABORER</t>
  </si>
  <si>
    <r>
      <t xml:space="preserve">PRECAST ENGINEER </t>
    </r>
    <r>
      <rPr>
        <b/>
        <sz val="11"/>
        <color indexed="8"/>
        <rFont val="Calibri"/>
        <family val="2"/>
      </rPr>
      <t>(rescue)</t>
    </r>
  </si>
  <si>
    <t>DALKIA</t>
  </si>
  <si>
    <t>PLUMBER, JR(WAREHOUSE PLUMBER)</t>
  </si>
  <si>
    <t>RESCUE WORKERS FROM OTHER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</si>
</sst>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0_);\(0\)"/>
  </numFmts>
  <fonts count="5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rgb="FFFF0000"/>
      <name val="Calibri"/>
      <family val="2"/>
      <scheme val="minor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9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3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2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5" fillId="2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252">
    <xf numFmtId="0" fontId="0" fillId="0" borderId="0" xfId="0"/>
    <xf numFmtId="0" fontId="0" fillId="0" borderId="0" xfId="0"/>
    <xf numFmtId="0" fontId="6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8" fillId="0" borderId="0" xfId="0" applyFont="1" applyFill="1"/>
    <xf numFmtId="0" fontId="12" fillId="0" borderId="0" xfId="0" applyFont="1" applyFill="1"/>
    <xf numFmtId="0" fontId="2" fillId="0" borderId="6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12" fillId="0" borderId="6" xfId="0" applyFont="1" applyFill="1" applyBorder="1" applyAlignment="1">
      <alignment horizontal="center"/>
    </xf>
    <xf numFmtId="0" fontId="6" fillId="0" borderId="6" xfId="0" applyFont="1" applyFill="1" applyBorder="1"/>
    <xf numFmtId="0" fontId="0" fillId="3" borderId="1" xfId="0" applyFont="1" applyFill="1" applyBorder="1"/>
    <xf numFmtId="0" fontId="11" fillId="0" borderId="3" xfId="0" applyFont="1" applyFill="1" applyBorder="1" applyAlignment="1">
      <alignment horizontal="right"/>
    </xf>
    <xf numFmtId="0" fontId="14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22" fillId="0" borderId="0" xfId="0" applyFont="1" applyFill="1" applyAlignment="1"/>
    <xf numFmtId="0" fontId="22" fillId="0" borderId="0" xfId="0" applyFont="1" applyFill="1" applyAlignment="1">
      <alignment horizontal="left" vertical="center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/>
    <xf numFmtId="0" fontId="2" fillId="0" borderId="4" xfId="0" applyFont="1" applyFill="1" applyBorder="1" applyAlignment="1"/>
    <xf numFmtId="0" fontId="2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0" fillId="5" borderId="0" xfId="0" applyFont="1" applyFill="1" applyBorder="1" applyAlignment="1">
      <alignment vertical="center"/>
    </xf>
    <xf numFmtId="0" fontId="25" fillId="3" borderId="0" xfId="0" applyFont="1" applyFill="1"/>
    <xf numFmtId="0" fontId="1" fillId="3" borderId="0" xfId="0" applyFont="1" applyFill="1"/>
    <xf numFmtId="0" fontId="23" fillId="3" borderId="0" xfId="0" applyFont="1" applyFill="1"/>
    <xf numFmtId="0" fontId="24" fillId="3" borderId="0" xfId="0" applyFont="1" applyFill="1"/>
    <xf numFmtId="0" fontId="0" fillId="3" borderId="0" xfId="0" applyFont="1" applyFill="1" applyAlignment="1">
      <alignment horizontal="center"/>
    </xf>
    <xf numFmtId="0" fontId="0" fillId="0" borderId="0" xfId="0"/>
    <xf numFmtId="0" fontId="0" fillId="0" borderId="0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/>
    <xf numFmtId="0" fontId="6" fillId="3" borderId="0" xfId="0" applyFont="1" applyFill="1" applyBorder="1"/>
    <xf numFmtId="0" fontId="0" fillId="3" borderId="0" xfId="0" applyFont="1" applyFill="1"/>
    <xf numFmtId="0" fontId="0" fillId="3" borderId="0" xfId="0" applyFill="1"/>
    <xf numFmtId="0" fontId="0" fillId="3" borderId="0" xfId="0" applyFill="1" applyBorder="1" applyAlignment="1"/>
    <xf numFmtId="0" fontId="6" fillId="3" borderId="0" xfId="0" applyFont="1" applyFill="1"/>
    <xf numFmtId="0" fontId="0" fillId="0" borderId="3" xfId="0" applyBorder="1"/>
    <xf numFmtId="0" fontId="0" fillId="0" borderId="4" xfId="0" applyBorder="1"/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165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Fill="1"/>
    <xf numFmtId="0" fontId="14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9" fillId="0" borderId="1" xfId="4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/>
    </xf>
    <xf numFmtId="0" fontId="0" fillId="0" borderId="18" xfId="0" applyBorder="1"/>
    <xf numFmtId="0" fontId="2" fillId="3" borderId="3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3" borderId="1" xfId="0" applyFill="1" applyBorder="1"/>
    <xf numFmtId="0" fontId="11" fillId="0" borderId="2" xfId="0" applyFont="1" applyFill="1" applyBorder="1" applyAlignment="1"/>
    <xf numFmtId="0" fontId="11" fillId="0" borderId="4" xfId="0" applyFont="1" applyFill="1" applyBorder="1" applyAlignment="1"/>
    <xf numFmtId="0" fontId="0" fillId="0" borderId="2" xfId="0" applyBorder="1" applyAlignment="1"/>
    <xf numFmtId="0" fontId="0" fillId="0" borderId="2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3" xfId="0" applyFont="1" applyFill="1" applyBorder="1"/>
    <xf numFmtId="0" fontId="0" fillId="10" borderId="1" xfId="0" applyFont="1" applyFill="1" applyBorder="1" applyAlignment="1">
      <alignment horizontal="center"/>
    </xf>
    <xf numFmtId="0" fontId="34" fillId="3" borderId="1" xfId="0" applyFont="1" applyFill="1" applyBorder="1" applyAlignment="1"/>
    <xf numFmtId="0" fontId="0" fillId="1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/>
    </xf>
    <xf numFmtId="0" fontId="0" fillId="3" borderId="8" xfId="0" applyFill="1" applyBorder="1"/>
    <xf numFmtId="0" fontId="36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28" xfId="0" applyFont="1" applyFill="1" applyBorder="1"/>
    <xf numFmtId="0" fontId="6" fillId="4" borderId="1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36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2" xfId="0" applyFill="1" applyBorder="1"/>
    <xf numFmtId="0" fontId="39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/>
    </xf>
    <xf numFmtId="0" fontId="16" fillId="0" borderId="0" xfId="4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vertical="center"/>
    </xf>
    <xf numFmtId="0" fontId="0" fillId="0" borderId="27" xfId="0" applyFont="1" applyFill="1" applyBorder="1"/>
    <xf numFmtId="0" fontId="10" fillId="0" borderId="0" xfId="0" applyFont="1" applyFill="1" applyBorder="1"/>
    <xf numFmtId="0" fontId="11" fillId="0" borderId="4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40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1" xfId="0" applyFont="1" applyFill="1" applyBorder="1"/>
    <xf numFmtId="0" fontId="11" fillId="0" borderId="6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165" fontId="1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2" fillId="0" borderId="1" xfId="0" applyFont="1" applyBorder="1"/>
    <xf numFmtId="0" fontId="12" fillId="0" borderId="0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0" fontId="20" fillId="5" borderId="7" xfId="0" applyFont="1" applyFill="1" applyBorder="1" applyAlignment="1">
      <alignment vertical="center"/>
    </xf>
    <xf numFmtId="0" fontId="36" fillId="0" borderId="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left"/>
    </xf>
    <xf numFmtId="0" fontId="3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0" fillId="0" borderId="1" xfId="0" applyFont="1" applyFill="1" applyBorder="1"/>
    <xf numFmtId="0" fontId="16" fillId="0" borderId="1" xfId="4" applyFont="1" applyFill="1" applyBorder="1" applyAlignment="1">
      <alignment horizontal="left" vertical="center"/>
    </xf>
    <xf numFmtId="0" fontId="16" fillId="0" borderId="0" xfId="4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45" fillId="0" borderId="6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left"/>
    </xf>
    <xf numFmtId="0" fontId="49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6" xfId="0" applyFont="1" applyFill="1" applyBorder="1" applyAlignment="1">
      <alignment horizontal="right"/>
    </xf>
    <xf numFmtId="0" fontId="49" fillId="0" borderId="1" xfId="0" applyFont="1" applyFill="1" applyBorder="1"/>
    <xf numFmtId="0" fontId="47" fillId="0" borderId="1" xfId="0" applyFont="1" applyFill="1" applyBorder="1" applyAlignment="1">
      <alignment horizontal="left"/>
    </xf>
    <xf numFmtId="0" fontId="48" fillId="0" borderId="1" xfId="0" applyFont="1" applyFill="1" applyBorder="1" applyAlignment="1">
      <alignment horizontal="right"/>
    </xf>
    <xf numFmtId="165" fontId="14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0" fillId="5" borderId="7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right"/>
    </xf>
    <xf numFmtId="0" fontId="11" fillId="0" borderId="4" xfId="0" applyFont="1" applyFill="1" applyBorder="1" applyAlignment="1">
      <alignment horizontal="right"/>
    </xf>
    <xf numFmtId="0" fontId="37" fillId="0" borderId="0" xfId="0" applyFont="1" applyFill="1" applyAlignment="1">
      <alignment horizontal="left" vertical="center" wrapText="1"/>
    </xf>
    <xf numFmtId="164" fontId="26" fillId="3" borderId="7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/>
    </xf>
    <xf numFmtId="164" fontId="43" fillId="0" borderId="10" xfId="0" applyNumberFormat="1" applyFont="1" applyFill="1" applyBorder="1" applyAlignment="1">
      <alignment horizontal="center" vertical="center"/>
    </xf>
    <xf numFmtId="164" fontId="43" fillId="0" borderId="11" xfId="0" applyNumberFormat="1" applyFont="1" applyFill="1" applyBorder="1" applyAlignment="1">
      <alignment horizontal="center" vertical="center"/>
    </xf>
    <xf numFmtId="164" fontId="41" fillId="3" borderId="7" xfId="0" applyNumberFormat="1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0" borderId="0" xfId="0" applyFont="1" applyBorder="1" applyAlignment="1">
      <alignment horizontal="left" vertical="center"/>
    </xf>
    <xf numFmtId="0" fontId="32" fillId="0" borderId="19" xfId="0" applyFont="1" applyBorder="1" applyAlignment="1">
      <alignment horizontal="center" wrapText="1"/>
    </xf>
    <xf numFmtId="0" fontId="32" fillId="0" borderId="20" xfId="0" applyFont="1" applyBorder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22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2" fillId="0" borderId="23" xfId="0" applyFont="1" applyBorder="1" applyAlignment="1">
      <alignment horizontal="center" wrapText="1"/>
    </xf>
    <xf numFmtId="0" fontId="32" fillId="0" borderId="24" xfId="0" applyFont="1" applyBorder="1" applyAlignment="1">
      <alignment horizontal="center" wrapText="1"/>
    </xf>
    <xf numFmtId="0" fontId="32" fillId="0" borderId="25" xfId="0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6" fillId="11" borderId="8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</cellXfs>
  <cellStyles count="7">
    <cellStyle name="Comma 2 2" xfId="1" xr:uid="{00000000-0005-0000-0000-000000000000}"/>
    <cellStyle name="NewStyle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10 2" xfId="5" xr:uid="{00000000-0005-0000-0000-000005000000}"/>
    <cellStyle name="Normal 8 2" xfId="6" xr:uid="{00000000-0005-0000-0000-000006000000}"/>
  </cellStyles>
  <dxfs count="0"/>
  <tableStyles count="0" defaultTableStyle="TableStyleMedium2" defaultPivotStyle="PivotStyleLight16"/>
  <colors>
    <mruColors>
      <color rgb="FFFF6600"/>
      <color rgb="FFFF33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2828925</xdr:colOff>
      <xdr:row>2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0"/>
          <a:ext cx="2543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19049</xdr:colOff>
      <xdr:row>0</xdr:row>
      <xdr:rowOff>38099</xdr:rowOff>
    </xdr:from>
    <xdr:to>
      <xdr:col>17</xdr:col>
      <xdr:colOff>85725</xdr:colOff>
      <xdr:row>5</xdr:row>
      <xdr:rowOff>104774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4" y="38099"/>
          <a:ext cx="5962651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2171700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0"/>
          <a:ext cx="2543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19049</xdr:colOff>
      <xdr:row>0</xdr:row>
      <xdr:rowOff>38099</xdr:rowOff>
    </xdr:from>
    <xdr:to>
      <xdr:col>17</xdr:col>
      <xdr:colOff>314325</xdr:colOff>
      <xdr:row>6</xdr:row>
      <xdr:rowOff>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4" y="38099"/>
          <a:ext cx="5962651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126"/>
  <sheetViews>
    <sheetView topLeftCell="A4" zoomScaleNormal="100" zoomScalePageLayoutView="40" workbookViewId="0">
      <selection activeCell="C17" sqref="C17"/>
    </sheetView>
  </sheetViews>
  <sheetFormatPr defaultRowHeight="14.5" x14ac:dyDescent="0.35"/>
  <cols>
    <col min="2" max="2" width="5.54296875" customWidth="1"/>
    <col min="3" max="3" width="42.7265625" customWidth="1"/>
    <col min="4" max="5" width="5.26953125" customWidth="1"/>
    <col min="6" max="6" width="6.26953125" customWidth="1"/>
    <col min="7" max="7" width="6.453125" customWidth="1"/>
    <col min="8" max="9" width="5.26953125" customWidth="1"/>
    <col min="10" max="10" width="3.54296875" customWidth="1"/>
    <col min="12" max="12" width="39.26953125" customWidth="1"/>
    <col min="13" max="13" width="7.1796875" customWidth="1"/>
    <col min="14" max="14" width="6" customWidth="1"/>
    <col min="15" max="15" width="5.7265625" customWidth="1"/>
    <col min="16" max="16" width="7" customWidth="1"/>
    <col min="17" max="18" width="5.7265625" customWidth="1"/>
  </cols>
  <sheetData>
    <row r="1" spans="2:18" x14ac:dyDescent="0.35">
      <c r="B1" s="59"/>
      <c r="C1" s="59"/>
      <c r="D1" s="58"/>
      <c r="E1" s="58"/>
      <c r="F1" s="53"/>
      <c r="G1" s="58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x14ac:dyDescent="0.35">
      <c r="B2" s="59"/>
      <c r="C2" s="59"/>
      <c r="D2" s="58"/>
      <c r="E2" s="58"/>
      <c r="F2" s="53"/>
      <c r="G2" s="58"/>
      <c r="H2" s="59"/>
      <c r="I2" s="203"/>
      <c r="J2" s="203"/>
      <c r="K2" s="60"/>
      <c r="L2" s="60"/>
      <c r="M2" s="59"/>
      <c r="N2" s="59"/>
      <c r="O2" s="59"/>
      <c r="P2" s="59"/>
      <c r="Q2" s="59"/>
      <c r="R2" s="59"/>
    </row>
    <row r="3" spans="2:18" x14ac:dyDescent="0.35">
      <c r="B3" s="47"/>
      <c r="C3" s="47"/>
      <c r="D3" s="47"/>
      <c r="E3" s="47"/>
      <c r="F3" s="56"/>
      <c r="G3" s="47" t="s">
        <v>87</v>
      </c>
      <c r="H3" s="59"/>
      <c r="I3" s="203"/>
      <c r="J3" s="203"/>
      <c r="K3" s="55"/>
      <c r="L3" s="55"/>
      <c r="M3" s="59"/>
      <c r="N3" s="59"/>
      <c r="O3" s="59"/>
      <c r="P3" s="59"/>
      <c r="Q3" s="59"/>
      <c r="R3" s="59"/>
    </row>
    <row r="4" spans="2:18" ht="18.5" x14ac:dyDescent="0.45">
      <c r="B4" s="48" t="s">
        <v>110</v>
      </c>
      <c r="C4" s="49"/>
      <c r="D4" s="61"/>
      <c r="E4" s="61"/>
      <c r="F4" s="59"/>
      <c r="G4" s="59"/>
      <c r="H4" s="59"/>
      <c r="I4" s="203"/>
      <c r="J4" s="203"/>
      <c r="K4" s="60"/>
      <c r="L4" s="60"/>
      <c r="M4" s="59"/>
      <c r="N4" s="59"/>
      <c r="O4" s="59"/>
      <c r="P4" s="59"/>
      <c r="Q4" s="59"/>
      <c r="R4" s="59"/>
    </row>
    <row r="5" spans="2:18" ht="18.5" x14ac:dyDescent="0.45">
      <c r="B5" s="48" t="s">
        <v>111</v>
      </c>
      <c r="C5" s="46"/>
      <c r="D5" s="61"/>
      <c r="E5" s="57"/>
      <c r="F5" s="61"/>
      <c r="G5" s="59"/>
      <c r="H5" s="59"/>
      <c r="I5" s="203"/>
      <c r="J5" s="203"/>
      <c r="K5" s="60"/>
      <c r="L5" s="60"/>
      <c r="M5" s="59"/>
      <c r="N5" s="59"/>
      <c r="O5" s="59"/>
      <c r="P5" s="59"/>
      <c r="Q5" s="59"/>
      <c r="R5" s="59"/>
    </row>
    <row r="6" spans="2:18" x14ac:dyDescent="0.35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2:18" ht="18.5" x14ac:dyDescent="0.45">
      <c r="B7" s="204"/>
      <c r="C7" s="204"/>
      <c r="D7" s="204"/>
      <c r="E7" s="50"/>
      <c r="F7" s="50"/>
      <c r="G7" s="50"/>
      <c r="H7" s="50"/>
      <c r="I7" s="54"/>
      <c r="J7" s="58"/>
      <c r="K7" s="59"/>
      <c r="L7" s="59"/>
      <c r="M7" s="208">
        <v>42896</v>
      </c>
      <c r="N7" s="208"/>
      <c r="O7" s="208"/>
      <c r="P7" s="208"/>
      <c r="Q7" s="208"/>
      <c r="R7" s="208"/>
    </row>
    <row r="8" spans="2:18" ht="18.5" x14ac:dyDescent="0.45">
      <c r="B8" s="214" t="s">
        <v>0</v>
      </c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</row>
    <row r="9" spans="2:18" ht="18.5" x14ac:dyDescent="0.45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2:18" ht="15.5" x14ac:dyDescent="0.35">
      <c r="B10" s="211" t="s">
        <v>1</v>
      </c>
      <c r="C10" s="215"/>
      <c r="D10" s="62"/>
      <c r="E10" s="62"/>
      <c r="F10" s="62"/>
      <c r="G10" s="62"/>
      <c r="H10" s="62"/>
      <c r="I10" s="63"/>
      <c r="J10" s="52"/>
      <c r="K10" s="211" t="s">
        <v>4</v>
      </c>
      <c r="L10" s="212"/>
      <c r="M10" s="41" t="s">
        <v>113</v>
      </c>
      <c r="N10" s="41" t="s">
        <v>114</v>
      </c>
      <c r="O10" s="41" t="s">
        <v>115</v>
      </c>
      <c r="P10" s="41" t="s">
        <v>116</v>
      </c>
      <c r="Q10" s="41" t="s">
        <v>2</v>
      </c>
      <c r="R10" s="41" t="s">
        <v>3</v>
      </c>
    </row>
    <row r="11" spans="2:18" x14ac:dyDescent="0.35">
      <c r="B11" s="37" t="s">
        <v>5</v>
      </c>
      <c r="C11" s="86"/>
      <c r="D11" s="41" t="s">
        <v>113</v>
      </c>
      <c r="E11" s="41" t="s">
        <v>114</v>
      </c>
      <c r="F11" s="41" t="s">
        <v>115</v>
      </c>
      <c r="G11" s="41" t="s">
        <v>116</v>
      </c>
      <c r="H11" s="41" t="s">
        <v>2</v>
      </c>
      <c r="I11" s="41" t="s">
        <v>3</v>
      </c>
      <c r="J11" s="51"/>
      <c r="K11" s="96">
        <v>1</v>
      </c>
      <c r="L11" s="89" t="s">
        <v>7</v>
      </c>
      <c r="M11" s="12">
        <v>1</v>
      </c>
      <c r="N11" s="132">
        <v>1</v>
      </c>
      <c r="O11" s="132">
        <f>M11-N11-P11-Q11-R11</f>
        <v>0</v>
      </c>
      <c r="P11" s="132">
        <v>0</v>
      </c>
      <c r="Q11" s="132">
        <v>0</v>
      </c>
      <c r="R11" s="132">
        <v>0</v>
      </c>
    </row>
    <row r="12" spans="2:18" x14ac:dyDescent="0.35">
      <c r="B12" s="96">
        <v>1</v>
      </c>
      <c r="C12" s="89" t="s">
        <v>6</v>
      </c>
      <c r="D12" s="77">
        <v>1</v>
      </c>
      <c r="E12" s="132">
        <v>1</v>
      </c>
      <c r="F12" s="132">
        <f>D12-E12-I12-H12-G12</f>
        <v>0</v>
      </c>
      <c r="G12" s="132">
        <v>0</v>
      </c>
      <c r="H12" s="132">
        <v>0</v>
      </c>
      <c r="I12" s="132">
        <v>0</v>
      </c>
      <c r="J12" s="51"/>
      <c r="K12" s="96">
        <v>2</v>
      </c>
      <c r="L12" s="106" t="s">
        <v>9</v>
      </c>
      <c r="M12" s="12">
        <v>1</v>
      </c>
      <c r="N12" s="132">
        <v>1</v>
      </c>
      <c r="O12" s="132">
        <f t="shared" ref="O12:O55" si="0">M12-N12-P12-Q12-R12</f>
        <v>0</v>
      </c>
      <c r="P12" s="132">
        <v>0</v>
      </c>
      <c r="Q12" s="132">
        <v>0</v>
      </c>
      <c r="R12" s="132">
        <v>0</v>
      </c>
    </row>
    <row r="13" spans="2:18" x14ac:dyDescent="0.35">
      <c r="B13" s="96">
        <f>+B12+1</f>
        <v>2</v>
      </c>
      <c r="C13" s="97" t="s">
        <v>8</v>
      </c>
      <c r="D13" s="12">
        <v>1</v>
      </c>
      <c r="E13" s="132">
        <v>1</v>
      </c>
      <c r="F13" s="132">
        <f t="shared" ref="F13:F24" si="1">D13-E13-I13-H13-G13</f>
        <v>0</v>
      </c>
      <c r="G13" s="132">
        <v>0</v>
      </c>
      <c r="H13" s="132">
        <v>0</v>
      </c>
      <c r="I13" s="132">
        <v>0</v>
      </c>
      <c r="J13" s="51"/>
      <c r="K13" s="96">
        <v>3</v>
      </c>
      <c r="L13" s="106" t="s">
        <v>138</v>
      </c>
      <c r="M13" s="76">
        <v>1</v>
      </c>
      <c r="N13" s="132">
        <v>1</v>
      </c>
      <c r="O13" s="132">
        <f t="shared" si="0"/>
        <v>0</v>
      </c>
      <c r="P13" s="132">
        <v>0</v>
      </c>
      <c r="Q13" s="132">
        <v>0</v>
      </c>
      <c r="R13" s="132">
        <v>0</v>
      </c>
    </row>
    <row r="14" spans="2:18" x14ac:dyDescent="0.35">
      <c r="B14" s="96">
        <v>3</v>
      </c>
      <c r="C14" s="89" t="s">
        <v>10</v>
      </c>
      <c r="D14" s="12">
        <v>2</v>
      </c>
      <c r="E14" s="132">
        <v>2</v>
      </c>
      <c r="F14" s="132">
        <f t="shared" si="1"/>
        <v>0</v>
      </c>
      <c r="G14" s="132">
        <v>0</v>
      </c>
      <c r="H14" s="132">
        <v>0</v>
      </c>
      <c r="I14" s="132">
        <v>0</v>
      </c>
      <c r="J14" s="51"/>
      <c r="K14" s="96">
        <v>4</v>
      </c>
      <c r="L14" s="106" t="s">
        <v>149</v>
      </c>
      <c r="M14" s="76">
        <v>1</v>
      </c>
      <c r="N14" s="132">
        <v>0</v>
      </c>
      <c r="O14" s="132">
        <f t="shared" si="0"/>
        <v>0</v>
      </c>
      <c r="P14" s="132">
        <v>0</v>
      </c>
      <c r="Q14" s="132">
        <v>0</v>
      </c>
      <c r="R14" s="132">
        <v>1</v>
      </c>
    </row>
    <row r="15" spans="2:18" x14ac:dyDescent="0.35">
      <c r="B15" s="96">
        <f>+B14+1</f>
        <v>4</v>
      </c>
      <c r="C15" s="89" t="s">
        <v>152</v>
      </c>
      <c r="D15" s="12">
        <v>1</v>
      </c>
      <c r="E15" s="132">
        <v>1</v>
      </c>
      <c r="F15" s="132">
        <f t="shared" si="1"/>
        <v>0</v>
      </c>
      <c r="G15" s="132">
        <v>0</v>
      </c>
      <c r="H15" s="132">
        <v>0</v>
      </c>
      <c r="I15" s="132">
        <v>0</v>
      </c>
      <c r="J15" s="51"/>
      <c r="K15" s="94">
        <v>5</v>
      </c>
      <c r="L15" s="131" t="s">
        <v>12</v>
      </c>
      <c r="M15" s="132">
        <v>16</v>
      </c>
      <c r="N15" s="132">
        <v>14</v>
      </c>
      <c r="O15" s="132">
        <f t="shared" si="0"/>
        <v>1</v>
      </c>
      <c r="P15" s="132">
        <v>0</v>
      </c>
      <c r="Q15" s="132">
        <v>0</v>
      </c>
      <c r="R15" s="132">
        <v>1</v>
      </c>
    </row>
    <row r="16" spans="2:18" x14ac:dyDescent="0.35">
      <c r="B16" s="96">
        <v>5</v>
      </c>
      <c r="C16" s="89" t="s">
        <v>11</v>
      </c>
      <c r="D16" s="12">
        <v>1</v>
      </c>
      <c r="E16" s="132">
        <v>1</v>
      </c>
      <c r="F16" s="132">
        <f t="shared" si="1"/>
        <v>0</v>
      </c>
      <c r="G16" s="132">
        <v>0</v>
      </c>
      <c r="H16" s="132">
        <v>0</v>
      </c>
      <c r="I16" s="132">
        <v>0</v>
      </c>
      <c r="J16" s="51"/>
      <c r="K16" s="94">
        <v>6</v>
      </c>
      <c r="L16" s="131" t="s">
        <v>13</v>
      </c>
      <c r="M16" s="132">
        <v>5</v>
      </c>
      <c r="N16" s="132">
        <v>4</v>
      </c>
      <c r="O16" s="132">
        <f t="shared" si="0"/>
        <v>1</v>
      </c>
      <c r="P16" s="132">
        <v>0</v>
      </c>
      <c r="Q16" s="132">
        <v>0</v>
      </c>
      <c r="R16" s="132">
        <v>0</v>
      </c>
    </row>
    <row r="17" spans="2:18" x14ac:dyDescent="0.35">
      <c r="B17" s="96">
        <f>+B16+1</f>
        <v>6</v>
      </c>
      <c r="C17" s="89" t="s">
        <v>184</v>
      </c>
      <c r="D17" s="12">
        <v>1</v>
      </c>
      <c r="E17" s="132">
        <v>1</v>
      </c>
      <c r="F17" s="132">
        <f>D17-E17-I17-H17-G17</f>
        <v>0</v>
      </c>
      <c r="G17" s="132">
        <v>0</v>
      </c>
      <c r="H17" s="132">
        <v>0</v>
      </c>
      <c r="I17" s="132">
        <v>0</v>
      </c>
      <c r="J17" s="51"/>
      <c r="K17" s="94">
        <v>7</v>
      </c>
      <c r="L17" s="131" t="s">
        <v>15</v>
      </c>
      <c r="M17" s="132">
        <v>54</v>
      </c>
      <c r="N17" s="132">
        <v>36</v>
      </c>
      <c r="O17" s="132">
        <f t="shared" si="0"/>
        <v>3</v>
      </c>
      <c r="P17" s="132">
        <v>0</v>
      </c>
      <c r="Q17" s="132">
        <v>0</v>
      </c>
      <c r="R17" s="132">
        <v>15</v>
      </c>
    </row>
    <row r="18" spans="2:18" x14ac:dyDescent="0.35">
      <c r="B18" s="96">
        <v>7</v>
      </c>
      <c r="C18" s="89" t="s">
        <v>129</v>
      </c>
      <c r="D18" s="12">
        <v>1</v>
      </c>
      <c r="E18" s="132">
        <v>0</v>
      </c>
      <c r="F18" s="132">
        <f t="shared" si="1"/>
        <v>1</v>
      </c>
      <c r="G18" s="132">
        <v>0</v>
      </c>
      <c r="H18" s="132">
        <v>0</v>
      </c>
      <c r="I18" s="132">
        <v>0</v>
      </c>
      <c r="J18" s="51"/>
      <c r="K18" s="94">
        <v>8</v>
      </c>
      <c r="L18" s="131" t="s">
        <v>16</v>
      </c>
      <c r="M18" s="132">
        <v>38</v>
      </c>
      <c r="N18" s="132">
        <v>30</v>
      </c>
      <c r="O18" s="132">
        <f t="shared" si="0"/>
        <v>2</v>
      </c>
      <c r="P18" s="132">
        <v>1</v>
      </c>
      <c r="Q18" s="132">
        <v>0</v>
      </c>
      <c r="R18" s="132">
        <v>5</v>
      </c>
    </row>
    <row r="19" spans="2:18" x14ac:dyDescent="0.35">
      <c r="B19" s="96">
        <f>+B18+1</f>
        <v>8</v>
      </c>
      <c r="C19" s="89" t="s">
        <v>14</v>
      </c>
      <c r="D19" s="12">
        <v>4</v>
      </c>
      <c r="E19" s="132">
        <v>3</v>
      </c>
      <c r="F19" s="132">
        <f t="shared" si="1"/>
        <v>1</v>
      </c>
      <c r="G19" s="132">
        <v>0</v>
      </c>
      <c r="H19" s="132">
        <v>0</v>
      </c>
      <c r="I19" s="132">
        <v>0</v>
      </c>
      <c r="J19" s="51"/>
      <c r="K19" s="94">
        <v>9</v>
      </c>
      <c r="L19" s="131" t="s">
        <v>17</v>
      </c>
      <c r="M19" s="132">
        <v>87</v>
      </c>
      <c r="N19" s="132">
        <v>67</v>
      </c>
      <c r="O19" s="132">
        <f t="shared" si="0"/>
        <v>7</v>
      </c>
      <c r="P19" s="132">
        <v>3</v>
      </c>
      <c r="Q19" s="132">
        <v>1</v>
      </c>
      <c r="R19" s="132">
        <v>9</v>
      </c>
    </row>
    <row r="20" spans="2:18" x14ac:dyDescent="0.35">
      <c r="B20" s="96">
        <v>9</v>
      </c>
      <c r="C20" s="89" t="s">
        <v>151</v>
      </c>
      <c r="D20" s="12">
        <v>2</v>
      </c>
      <c r="E20" s="132">
        <v>2</v>
      </c>
      <c r="F20" s="132">
        <f t="shared" si="1"/>
        <v>0</v>
      </c>
      <c r="G20" s="132">
        <v>0</v>
      </c>
      <c r="H20" s="132">
        <v>0</v>
      </c>
      <c r="I20" s="132">
        <v>0</v>
      </c>
      <c r="J20" s="51"/>
      <c r="K20" s="94">
        <v>10</v>
      </c>
      <c r="L20" s="131" t="s">
        <v>141</v>
      </c>
      <c r="M20" s="132">
        <v>1</v>
      </c>
      <c r="N20" s="132">
        <v>1</v>
      </c>
      <c r="O20" s="132">
        <f t="shared" si="0"/>
        <v>0</v>
      </c>
      <c r="P20" s="132">
        <v>0</v>
      </c>
      <c r="Q20" s="132">
        <v>0</v>
      </c>
      <c r="R20" s="132">
        <v>0</v>
      </c>
    </row>
    <row r="21" spans="2:18" x14ac:dyDescent="0.35">
      <c r="B21" s="96">
        <f>+B20+1</f>
        <v>10</v>
      </c>
      <c r="C21" s="89" t="s">
        <v>131</v>
      </c>
      <c r="D21" s="12">
        <v>1</v>
      </c>
      <c r="E21" s="132">
        <v>1</v>
      </c>
      <c r="F21" s="132">
        <f t="shared" si="1"/>
        <v>0</v>
      </c>
      <c r="G21" s="132">
        <v>0</v>
      </c>
      <c r="H21" s="132">
        <v>0</v>
      </c>
      <c r="I21" s="132">
        <v>0</v>
      </c>
      <c r="J21" s="51"/>
      <c r="K21" s="94">
        <v>11</v>
      </c>
      <c r="L21" s="131" t="s">
        <v>20</v>
      </c>
      <c r="M21" s="132">
        <v>3</v>
      </c>
      <c r="N21" s="132">
        <v>3</v>
      </c>
      <c r="O21" s="132">
        <f t="shared" si="0"/>
        <v>0</v>
      </c>
      <c r="P21" s="132">
        <v>0</v>
      </c>
      <c r="Q21" s="132">
        <v>0</v>
      </c>
      <c r="R21" s="132">
        <v>0</v>
      </c>
    </row>
    <row r="22" spans="2:18" x14ac:dyDescent="0.35">
      <c r="B22" s="96">
        <v>11</v>
      </c>
      <c r="C22" s="89" t="s">
        <v>134</v>
      </c>
      <c r="D22" s="12">
        <v>1</v>
      </c>
      <c r="E22" s="132">
        <v>1</v>
      </c>
      <c r="F22" s="132">
        <f t="shared" si="1"/>
        <v>0</v>
      </c>
      <c r="G22" s="132">
        <v>0</v>
      </c>
      <c r="H22" s="132">
        <v>0</v>
      </c>
      <c r="I22" s="132">
        <v>0</v>
      </c>
      <c r="J22" s="51"/>
      <c r="K22" s="94">
        <v>12</v>
      </c>
      <c r="L22" s="131" t="s">
        <v>18</v>
      </c>
      <c r="M22" s="132">
        <v>1</v>
      </c>
      <c r="N22" s="132">
        <v>1</v>
      </c>
      <c r="O22" s="132">
        <f t="shared" si="0"/>
        <v>0</v>
      </c>
      <c r="P22" s="132">
        <v>0</v>
      </c>
      <c r="Q22" s="132">
        <v>0</v>
      </c>
      <c r="R22" s="132">
        <v>0</v>
      </c>
    </row>
    <row r="23" spans="2:18" x14ac:dyDescent="0.35">
      <c r="B23" s="96">
        <f>+B22+1</f>
        <v>12</v>
      </c>
      <c r="C23" s="89" t="s">
        <v>19</v>
      </c>
      <c r="D23" s="12">
        <v>2</v>
      </c>
      <c r="E23" s="132">
        <v>1</v>
      </c>
      <c r="F23" s="132">
        <f t="shared" si="1"/>
        <v>1</v>
      </c>
      <c r="G23" s="132">
        <v>0</v>
      </c>
      <c r="H23" s="132">
        <v>0</v>
      </c>
      <c r="I23" s="132">
        <v>0</v>
      </c>
      <c r="J23" s="51"/>
      <c r="K23" s="94">
        <v>13</v>
      </c>
      <c r="L23" s="131" t="s">
        <v>140</v>
      </c>
      <c r="M23" s="132">
        <v>1</v>
      </c>
      <c r="N23" s="132">
        <v>1</v>
      </c>
      <c r="O23" s="132">
        <f t="shared" si="0"/>
        <v>0</v>
      </c>
      <c r="P23" s="132">
        <v>0</v>
      </c>
      <c r="Q23" s="132">
        <v>0</v>
      </c>
      <c r="R23" s="132">
        <v>0</v>
      </c>
    </row>
    <row r="24" spans="2:18" x14ac:dyDescent="0.35">
      <c r="B24" s="96">
        <v>13</v>
      </c>
      <c r="C24" s="89" t="s">
        <v>135</v>
      </c>
      <c r="D24" s="12">
        <v>1</v>
      </c>
      <c r="E24" s="132">
        <v>1</v>
      </c>
      <c r="F24" s="132">
        <f t="shared" si="1"/>
        <v>0</v>
      </c>
      <c r="G24" s="132">
        <v>0</v>
      </c>
      <c r="H24" s="132">
        <v>0</v>
      </c>
      <c r="I24" s="132">
        <v>0</v>
      </c>
      <c r="J24" s="51"/>
      <c r="K24" s="94">
        <v>14</v>
      </c>
      <c r="L24" s="131" t="s">
        <v>22</v>
      </c>
      <c r="M24" s="132">
        <v>23</v>
      </c>
      <c r="N24" s="132">
        <v>20</v>
      </c>
      <c r="O24" s="132">
        <f t="shared" si="0"/>
        <v>2</v>
      </c>
      <c r="P24" s="132">
        <v>1</v>
      </c>
      <c r="Q24" s="132">
        <v>0</v>
      </c>
      <c r="R24" s="132">
        <v>0</v>
      </c>
    </row>
    <row r="25" spans="2:18" ht="15.5" x14ac:dyDescent="0.35">
      <c r="B25" s="13"/>
      <c r="C25" s="129" t="s">
        <v>21</v>
      </c>
      <c r="D25" s="73">
        <f>SUM(D12:D24)</f>
        <v>19</v>
      </c>
      <c r="E25" s="73">
        <f>SUM(E12:E24)</f>
        <v>16</v>
      </c>
      <c r="F25" s="6">
        <f>D25-E25-G25-H25-I25</f>
        <v>3</v>
      </c>
      <c r="G25" s="17">
        <f>SUM(G12:G24)</f>
        <v>0</v>
      </c>
      <c r="H25" s="17">
        <f>SUM(H12:H24)</f>
        <v>0</v>
      </c>
      <c r="I25" s="17">
        <f>SUM(I12:I24)</f>
        <v>0</v>
      </c>
      <c r="J25" s="51"/>
      <c r="K25" s="94">
        <v>15</v>
      </c>
      <c r="L25" s="131" t="s">
        <v>23</v>
      </c>
      <c r="M25" s="132">
        <v>0</v>
      </c>
      <c r="N25" s="132">
        <v>0</v>
      </c>
      <c r="O25" s="132">
        <f>M25-N25-P25-Q25-R25</f>
        <v>0</v>
      </c>
      <c r="P25" s="132">
        <v>0</v>
      </c>
      <c r="Q25" s="132">
        <v>0</v>
      </c>
      <c r="R25" s="132">
        <v>0</v>
      </c>
    </row>
    <row r="26" spans="2:18" x14ac:dyDescent="0.35">
      <c r="B26" s="22"/>
      <c r="C26" s="8"/>
      <c r="D26" s="19"/>
      <c r="E26" s="43"/>
      <c r="F26" s="19"/>
      <c r="G26" s="19"/>
      <c r="H26" s="19"/>
      <c r="I26" s="19"/>
      <c r="J26" s="51"/>
      <c r="K26" s="94">
        <v>16</v>
      </c>
      <c r="L26" s="131" t="s">
        <v>25</v>
      </c>
      <c r="M26" s="132">
        <v>3</v>
      </c>
      <c r="N26" s="132">
        <v>1</v>
      </c>
      <c r="O26" s="132">
        <f t="shared" si="0"/>
        <v>0</v>
      </c>
      <c r="P26" s="132">
        <v>0</v>
      </c>
      <c r="Q26" s="132">
        <v>0</v>
      </c>
      <c r="R26" s="132">
        <v>2</v>
      </c>
    </row>
    <row r="27" spans="2:18" x14ac:dyDescent="0.35">
      <c r="B27" s="38" t="s">
        <v>24</v>
      </c>
      <c r="C27" s="39"/>
      <c r="D27" s="41" t="s">
        <v>113</v>
      </c>
      <c r="E27" s="41" t="s">
        <v>114</v>
      </c>
      <c r="F27" s="41" t="s">
        <v>115</v>
      </c>
      <c r="G27" s="41" t="s">
        <v>116</v>
      </c>
      <c r="H27" s="41" t="s">
        <v>2</v>
      </c>
      <c r="I27" s="41" t="s">
        <v>3</v>
      </c>
      <c r="J27" s="51"/>
      <c r="K27" s="94">
        <v>17</v>
      </c>
      <c r="L27" s="131" t="s">
        <v>27</v>
      </c>
      <c r="M27" s="132">
        <v>2</v>
      </c>
      <c r="N27" s="132">
        <v>1</v>
      </c>
      <c r="O27" s="132">
        <f t="shared" si="0"/>
        <v>1</v>
      </c>
      <c r="P27" s="132">
        <v>0</v>
      </c>
      <c r="Q27" s="132">
        <v>0</v>
      </c>
      <c r="R27" s="132">
        <v>0</v>
      </c>
    </row>
    <row r="28" spans="2:18" x14ac:dyDescent="0.35">
      <c r="B28" s="98">
        <v>1</v>
      </c>
      <c r="C28" s="89" t="s">
        <v>26</v>
      </c>
      <c r="D28" s="77">
        <v>1</v>
      </c>
      <c r="E28" s="137">
        <v>1</v>
      </c>
      <c r="F28" s="2">
        <f>D28-E28-I28-H28-G28</f>
        <v>0</v>
      </c>
      <c r="G28" s="137">
        <v>0</v>
      </c>
      <c r="H28" s="137">
        <v>0</v>
      </c>
      <c r="I28" s="137">
        <v>0</v>
      </c>
      <c r="J28" s="51"/>
      <c r="K28" s="94">
        <v>18</v>
      </c>
      <c r="L28" s="131" t="s">
        <v>29</v>
      </c>
      <c r="M28" s="132">
        <v>23</v>
      </c>
      <c r="N28" s="132">
        <v>15</v>
      </c>
      <c r="O28" s="132">
        <f t="shared" si="0"/>
        <v>3</v>
      </c>
      <c r="P28" s="132">
        <v>1</v>
      </c>
      <c r="Q28" s="132">
        <v>0</v>
      </c>
      <c r="R28" s="132">
        <v>4</v>
      </c>
    </row>
    <row r="29" spans="2:18" x14ac:dyDescent="0.35">
      <c r="B29" s="99">
        <v>2</v>
      </c>
      <c r="C29" s="131" t="s">
        <v>30</v>
      </c>
      <c r="D29" s="137">
        <v>2</v>
      </c>
      <c r="E29" s="137">
        <v>1</v>
      </c>
      <c r="F29" s="2">
        <f>D29-E29-I29-H29-G29</f>
        <v>1</v>
      </c>
      <c r="G29" s="137">
        <v>0</v>
      </c>
      <c r="H29" s="137">
        <v>0</v>
      </c>
      <c r="I29" s="137">
        <v>0</v>
      </c>
      <c r="J29" s="51"/>
      <c r="K29" s="94">
        <v>19</v>
      </c>
      <c r="L29" s="131" t="s">
        <v>31</v>
      </c>
      <c r="M29" s="132">
        <v>9</v>
      </c>
      <c r="N29" s="132">
        <v>8</v>
      </c>
      <c r="O29" s="132">
        <f t="shared" si="0"/>
        <v>0</v>
      </c>
      <c r="P29" s="132">
        <v>0</v>
      </c>
      <c r="Q29" s="132">
        <v>0</v>
      </c>
      <c r="R29" s="132">
        <v>1</v>
      </c>
    </row>
    <row r="30" spans="2:18" x14ac:dyDescent="0.35">
      <c r="B30" s="99">
        <v>3</v>
      </c>
      <c r="C30" s="131" t="s">
        <v>28</v>
      </c>
      <c r="D30" s="137">
        <v>7</v>
      </c>
      <c r="E30" s="137">
        <v>6</v>
      </c>
      <c r="F30" s="2">
        <f>D30-E30-I30-H30-G30</f>
        <v>0</v>
      </c>
      <c r="G30" s="137">
        <v>1</v>
      </c>
      <c r="H30" s="137">
        <v>0</v>
      </c>
      <c r="I30" s="137">
        <v>0</v>
      </c>
      <c r="J30" s="51"/>
      <c r="K30" s="94">
        <v>20</v>
      </c>
      <c r="L30" s="131" t="s">
        <v>34</v>
      </c>
      <c r="M30" s="132">
        <v>2</v>
      </c>
      <c r="N30" s="132">
        <v>2</v>
      </c>
      <c r="O30" s="132">
        <f t="shared" si="0"/>
        <v>0</v>
      </c>
      <c r="P30" s="132">
        <v>0</v>
      </c>
      <c r="Q30" s="132">
        <v>0</v>
      </c>
      <c r="R30" s="132">
        <v>0</v>
      </c>
    </row>
    <row r="31" spans="2:18" ht="15.5" x14ac:dyDescent="0.35">
      <c r="B31" s="18"/>
      <c r="C31" s="129" t="s">
        <v>21</v>
      </c>
      <c r="D31" s="73">
        <f t="shared" ref="D31:I31" si="2">SUM(D28:D30)</f>
        <v>10</v>
      </c>
      <c r="E31" s="17">
        <f>SUM(E28:E30)</f>
        <v>8</v>
      </c>
      <c r="F31" s="17">
        <f t="shared" si="2"/>
        <v>1</v>
      </c>
      <c r="G31" s="17">
        <f t="shared" si="2"/>
        <v>1</v>
      </c>
      <c r="H31" s="17">
        <f t="shared" si="2"/>
        <v>0</v>
      </c>
      <c r="I31" s="17">
        <f t="shared" si="2"/>
        <v>0</v>
      </c>
      <c r="J31" s="51"/>
      <c r="K31" s="94">
        <v>21</v>
      </c>
      <c r="L31" s="131" t="s">
        <v>36</v>
      </c>
      <c r="M31" s="132">
        <v>4</v>
      </c>
      <c r="N31" s="132">
        <v>2</v>
      </c>
      <c r="O31" s="132">
        <f t="shared" si="0"/>
        <v>0</v>
      </c>
      <c r="P31" s="132">
        <v>0</v>
      </c>
      <c r="Q31" s="132">
        <v>1</v>
      </c>
      <c r="R31" s="132">
        <v>1</v>
      </c>
    </row>
    <row r="32" spans="2:18" x14ac:dyDescent="0.35">
      <c r="B32" s="21"/>
      <c r="C32" s="21"/>
      <c r="D32" s="16"/>
      <c r="E32" s="19"/>
      <c r="F32" s="19"/>
      <c r="G32" s="19"/>
      <c r="H32" s="19"/>
      <c r="I32" s="19"/>
      <c r="J32" s="51"/>
      <c r="K32" s="94">
        <v>22</v>
      </c>
      <c r="L32" s="131" t="s">
        <v>38</v>
      </c>
      <c r="M32" s="132">
        <v>3</v>
      </c>
      <c r="N32" s="132">
        <v>3</v>
      </c>
      <c r="O32" s="132">
        <f t="shared" si="0"/>
        <v>0</v>
      </c>
      <c r="P32" s="132">
        <v>0</v>
      </c>
      <c r="Q32" s="132">
        <v>0</v>
      </c>
      <c r="R32" s="132">
        <v>0</v>
      </c>
    </row>
    <row r="33" spans="2:18" x14ac:dyDescent="0.35">
      <c r="B33" s="38" t="s">
        <v>32</v>
      </c>
      <c r="C33" s="39"/>
      <c r="D33" s="41" t="s">
        <v>113</v>
      </c>
      <c r="E33" s="41" t="s">
        <v>114</v>
      </c>
      <c r="F33" s="41" t="s">
        <v>115</v>
      </c>
      <c r="G33" s="41" t="s">
        <v>116</v>
      </c>
      <c r="H33" s="41" t="s">
        <v>2</v>
      </c>
      <c r="I33" s="41" t="s">
        <v>3</v>
      </c>
      <c r="J33" s="51"/>
      <c r="K33" s="94">
        <v>23</v>
      </c>
      <c r="L33" s="131" t="s">
        <v>39</v>
      </c>
      <c r="M33" s="132">
        <v>4</v>
      </c>
      <c r="N33" s="132">
        <v>4</v>
      </c>
      <c r="O33" s="132">
        <f t="shared" si="0"/>
        <v>0</v>
      </c>
      <c r="P33" s="132">
        <v>0</v>
      </c>
      <c r="Q33" s="132">
        <v>0</v>
      </c>
      <c r="R33" s="132">
        <v>0</v>
      </c>
    </row>
    <row r="34" spans="2:18" x14ac:dyDescent="0.35">
      <c r="B34" s="101">
        <v>1</v>
      </c>
      <c r="C34" s="89" t="s">
        <v>33</v>
      </c>
      <c r="D34" s="77">
        <v>1</v>
      </c>
      <c r="E34" s="137">
        <v>1</v>
      </c>
      <c r="F34" s="137">
        <f>D34-E34-I34-H34-G34</f>
        <v>0</v>
      </c>
      <c r="G34" s="137">
        <v>0</v>
      </c>
      <c r="H34" s="137">
        <v>0</v>
      </c>
      <c r="I34" s="137">
        <v>0</v>
      </c>
      <c r="J34" s="51"/>
      <c r="K34" s="94">
        <v>24</v>
      </c>
      <c r="L34" s="131" t="s">
        <v>41</v>
      </c>
      <c r="M34" s="132">
        <v>14</v>
      </c>
      <c r="N34" s="132">
        <v>12</v>
      </c>
      <c r="O34" s="132">
        <f t="shared" si="0"/>
        <v>0</v>
      </c>
      <c r="P34" s="132">
        <v>0</v>
      </c>
      <c r="Q34" s="132">
        <v>0</v>
      </c>
      <c r="R34" s="132">
        <v>2</v>
      </c>
    </row>
    <row r="35" spans="2:18" x14ac:dyDescent="0.35">
      <c r="B35" s="101">
        <f t="shared" ref="B35:B45" si="3">+B34+1</f>
        <v>2</v>
      </c>
      <c r="C35" s="89" t="s">
        <v>35</v>
      </c>
      <c r="D35" s="77">
        <v>2</v>
      </c>
      <c r="E35" s="137">
        <v>2</v>
      </c>
      <c r="F35" s="137">
        <f t="shared" ref="F35:F48" si="4">D35-E35-I35-H35-G35</f>
        <v>0</v>
      </c>
      <c r="G35" s="137">
        <v>0</v>
      </c>
      <c r="H35" s="137">
        <v>0</v>
      </c>
      <c r="I35" s="137">
        <v>0</v>
      </c>
      <c r="J35" s="51"/>
      <c r="K35" s="94">
        <v>25</v>
      </c>
      <c r="L35" s="131" t="s">
        <v>43</v>
      </c>
      <c r="M35" s="132">
        <v>5</v>
      </c>
      <c r="N35" s="132">
        <v>5</v>
      </c>
      <c r="O35" s="132">
        <f t="shared" si="0"/>
        <v>0</v>
      </c>
      <c r="P35" s="132">
        <v>0</v>
      </c>
      <c r="Q35" s="132">
        <v>0</v>
      </c>
      <c r="R35" s="132">
        <v>0</v>
      </c>
    </row>
    <row r="36" spans="2:18" x14ac:dyDescent="0.35">
      <c r="B36" s="101">
        <f t="shared" si="3"/>
        <v>3</v>
      </c>
      <c r="C36" s="89" t="s">
        <v>37</v>
      </c>
      <c r="D36" s="77">
        <v>2</v>
      </c>
      <c r="E36" s="137">
        <v>2</v>
      </c>
      <c r="F36" s="137">
        <f t="shared" si="4"/>
        <v>0</v>
      </c>
      <c r="G36" s="137">
        <v>0</v>
      </c>
      <c r="H36" s="137">
        <v>0</v>
      </c>
      <c r="I36" s="137">
        <v>0</v>
      </c>
      <c r="J36" s="51"/>
      <c r="K36" s="94">
        <v>26</v>
      </c>
      <c r="L36" s="131" t="s">
        <v>44</v>
      </c>
      <c r="M36" s="132">
        <v>5</v>
      </c>
      <c r="N36" s="132">
        <v>5</v>
      </c>
      <c r="O36" s="132">
        <f t="shared" si="0"/>
        <v>0</v>
      </c>
      <c r="P36" s="132">
        <v>0</v>
      </c>
      <c r="Q36" s="132">
        <v>0</v>
      </c>
      <c r="R36" s="132">
        <v>0</v>
      </c>
    </row>
    <row r="37" spans="2:18" x14ac:dyDescent="0.35">
      <c r="B37" s="101">
        <f t="shared" si="3"/>
        <v>4</v>
      </c>
      <c r="C37" s="89" t="s">
        <v>130</v>
      </c>
      <c r="D37" s="77">
        <v>1</v>
      </c>
      <c r="E37" s="137">
        <v>1</v>
      </c>
      <c r="F37" s="137">
        <f t="shared" si="4"/>
        <v>0</v>
      </c>
      <c r="G37" s="137">
        <v>0</v>
      </c>
      <c r="H37" s="137">
        <v>0</v>
      </c>
      <c r="I37" s="137">
        <v>0</v>
      </c>
      <c r="J37" s="51"/>
      <c r="K37" s="94">
        <v>27</v>
      </c>
      <c r="L37" s="131" t="s">
        <v>137</v>
      </c>
      <c r="M37" s="132">
        <v>4</v>
      </c>
      <c r="N37" s="132">
        <v>3</v>
      </c>
      <c r="O37" s="132">
        <f t="shared" si="0"/>
        <v>0</v>
      </c>
      <c r="P37" s="132">
        <v>0</v>
      </c>
      <c r="Q37" s="132">
        <v>0</v>
      </c>
      <c r="R37" s="132">
        <v>1</v>
      </c>
    </row>
    <row r="38" spans="2:18" x14ac:dyDescent="0.35">
      <c r="B38" s="101">
        <f t="shared" si="3"/>
        <v>5</v>
      </c>
      <c r="C38" s="89" t="s">
        <v>40</v>
      </c>
      <c r="D38" s="77">
        <v>1</v>
      </c>
      <c r="E38" s="137">
        <v>1</v>
      </c>
      <c r="F38" s="137">
        <f t="shared" si="4"/>
        <v>0</v>
      </c>
      <c r="G38" s="137">
        <v>0</v>
      </c>
      <c r="H38" s="137">
        <v>0</v>
      </c>
      <c r="I38" s="137">
        <v>0</v>
      </c>
      <c r="J38" s="51"/>
      <c r="K38" s="94">
        <v>28</v>
      </c>
      <c r="L38" s="131" t="s">
        <v>48</v>
      </c>
      <c r="M38" s="132">
        <v>1</v>
      </c>
      <c r="N38" s="132">
        <v>1</v>
      </c>
      <c r="O38" s="132">
        <f t="shared" si="0"/>
        <v>0</v>
      </c>
      <c r="P38" s="132">
        <v>0</v>
      </c>
      <c r="Q38" s="132">
        <v>0</v>
      </c>
      <c r="R38" s="132">
        <v>0</v>
      </c>
    </row>
    <row r="39" spans="2:18" x14ac:dyDescent="0.35">
      <c r="B39" s="101">
        <f t="shared" si="3"/>
        <v>6</v>
      </c>
      <c r="C39" s="89" t="s">
        <v>42</v>
      </c>
      <c r="D39" s="12">
        <v>1</v>
      </c>
      <c r="E39" s="137">
        <v>1</v>
      </c>
      <c r="F39" s="137">
        <f t="shared" si="4"/>
        <v>0</v>
      </c>
      <c r="G39" s="137">
        <v>0</v>
      </c>
      <c r="H39" s="137">
        <v>0</v>
      </c>
      <c r="I39" s="137">
        <v>0</v>
      </c>
      <c r="J39" s="51"/>
      <c r="K39" s="94">
        <v>29</v>
      </c>
      <c r="L39" s="131" t="s">
        <v>46</v>
      </c>
      <c r="M39" s="132">
        <v>2</v>
      </c>
      <c r="N39" s="132">
        <v>2</v>
      </c>
      <c r="O39" s="132">
        <f t="shared" si="0"/>
        <v>0</v>
      </c>
      <c r="P39" s="132">
        <v>0</v>
      </c>
      <c r="Q39" s="132">
        <v>0</v>
      </c>
      <c r="R39" s="132">
        <v>0</v>
      </c>
    </row>
    <row r="40" spans="2:18" x14ac:dyDescent="0.35">
      <c r="B40" s="101">
        <f t="shared" si="3"/>
        <v>7</v>
      </c>
      <c r="C40" s="89" t="s">
        <v>144</v>
      </c>
      <c r="D40" s="12">
        <v>1</v>
      </c>
      <c r="E40" s="137">
        <v>1</v>
      </c>
      <c r="F40" s="137">
        <f t="shared" si="4"/>
        <v>0</v>
      </c>
      <c r="G40" s="137">
        <v>0</v>
      </c>
      <c r="H40" s="137">
        <v>0</v>
      </c>
      <c r="I40" s="137">
        <v>0</v>
      </c>
      <c r="J40" s="51"/>
      <c r="K40" s="94">
        <v>30</v>
      </c>
      <c r="L40" s="131" t="s">
        <v>50</v>
      </c>
      <c r="M40" s="132">
        <v>3</v>
      </c>
      <c r="N40" s="132">
        <v>2</v>
      </c>
      <c r="O40" s="132">
        <f t="shared" si="0"/>
        <v>0</v>
      </c>
      <c r="P40" s="132">
        <v>0</v>
      </c>
      <c r="Q40" s="132">
        <v>0</v>
      </c>
      <c r="R40" s="132">
        <v>1</v>
      </c>
    </row>
    <row r="41" spans="2:18" x14ac:dyDescent="0.35">
      <c r="B41" s="101">
        <f t="shared" si="3"/>
        <v>8</v>
      </c>
      <c r="C41" s="89" t="s">
        <v>45</v>
      </c>
      <c r="D41" s="12">
        <v>1</v>
      </c>
      <c r="E41" s="137">
        <v>0</v>
      </c>
      <c r="F41" s="137">
        <f t="shared" si="4"/>
        <v>0</v>
      </c>
      <c r="G41" s="137">
        <v>1</v>
      </c>
      <c r="H41" s="137">
        <v>0</v>
      </c>
      <c r="I41" s="137">
        <v>0</v>
      </c>
      <c r="J41" s="51"/>
      <c r="K41" s="94">
        <v>31</v>
      </c>
      <c r="L41" s="59" t="s">
        <v>150</v>
      </c>
      <c r="M41" s="132">
        <v>1</v>
      </c>
      <c r="N41" s="132">
        <v>1</v>
      </c>
      <c r="O41" s="132">
        <f t="shared" si="0"/>
        <v>0</v>
      </c>
      <c r="P41" s="132">
        <v>0</v>
      </c>
      <c r="Q41" s="132">
        <v>0</v>
      </c>
      <c r="R41" s="132">
        <v>0</v>
      </c>
    </row>
    <row r="42" spans="2:18" x14ac:dyDescent="0.35">
      <c r="B42" s="101">
        <f t="shared" si="3"/>
        <v>9</v>
      </c>
      <c r="C42" s="89" t="s">
        <v>47</v>
      </c>
      <c r="D42" s="12">
        <v>1</v>
      </c>
      <c r="E42" s="137">
        <v>1</v>
      </c>
      <c r="F42" s="137">
        <f t="shared" si="4"/>
        <v>0</v>
      </c>
      <c r="G42" s="137">
        <v>0</v>
      </c>
      <c r="H42" s="137">
        <v>0</v>
      </c>
      <c r="I42" s="137">
        <v>0</v>
      </c>
      <c r="J42" s="51"/>
      <c r="K42" s="94">
        <v>32</v>
      </c>
      <c r="L42" s="131" t="s">
        <v>53</v>
      </c>
      <c r="M42" s="132">
        <v>1</v>
      </c>
      <c r="N42" s="132">
        <v>1</v>
      </c>
      <c r="O42" s="132">
        <f t="shared" si="0"/>
        <v>0</v>
      </c>
      <c r="P42" s="132">
        <v>0</v>
      </c>
      <c r="Q42" s="132">
        <v>0</v>
      </c>
      <c r="R42" s="132">
        <v>0</v>
      </c>
    </row>
    <row r="43" spans="2:18" x14ac:dyDescent="0.35">
      <c r="B43" s="101">
        <f t="shared" si="3"/>
        <v>10</v>
      </c>
      <c r="C43" s="89" t="s">
        <v>49</v>
      </c>
      <c r="D43" s="12">
        <v>1</v>
      </c>
      <c r="E43" s="137">
        <v>1</v>
      </c>
      <c r="F43" s="137">
        <f t="shared" si="4"/>
        <v>0</v>
      </c>
      <c r="G43" s="137">
        <v>0</v>
      </c>
      <c r="H43" s="137">
        <v>0</v>
      </c>
      <c r="I43" s="137">
        <v>0</v>
      </c>
      <c r="J43" s="51"/>
      <c r="K43" s="94">
        <v>33</v>
      </c>
      <c r="L43" s="131" t="s">
        <v>119</v>
      </c>
      <c r="M43" s="132">
        <v>1</v>
      </c>
      <c r="N43" s="132">
        <v>1</v>
      </c>
      <c r="O43" s="132">
        <f t="shared" si="0"/>
        <v>0</v>
      </c>
      <c r="P43" s="132">
        <v>0</v>
      </c>
      <c r="Q43" s="132">
        <v>0</v>
      </c>
      <c r="R43" s="132">
        <v>0</v>
      </c>
    </row>
    <row r="44" spans="2:18" x14ac:dyDescent="0.35">
      <c r="B44" s="101">
        <f t="shared" si="3"/>
        <v>11</v>
      </c>
      <c r="C44" s="89" t="s">
        <v>51</v>
      </c>
      <c r="D44" s="12">
        <v>1</v>
      </c>
      <c r="E44" s="137">
        <v>1</v>
      </c>
      <c r="F44" s="137">
        <f t="shared" si="4"/>
        <v>0</v>
      </c>
      <c r="G44" s="137">
        <v>0</v>
      </c>
      <c r="H44" s="137">
        <v>0</v>
      </c>
      <c r="I44" s="137">
        <v>0</v>
      </c>
      <c r="J44" s="51"/>
      <c r="K44" s="94">
        <v>34</v>
      </c>
      <c r="L44" s="131" t="s">
        <v>55</v>
      </c>
      <c r="M44" s="132">
        <v>55</v>
      </c>
      <c r="N44" s="132">
        <v>46</v>
      </c>
      <c r="O44" s="132">
        <f t="shared" si="0"/>
        <v>5</v>
      </c>
      <c r="P44" s="132">
        <v>4</v>
      </c>
      <c r="Q44" s="132">
        <v>0</v>
      </c>
      <c r="R44" s="132">
        <v>0</v>
      </c>
    </row>
    <row r="45" spans="2:18" x14ac:dyDescent="0.35">
      <c r="B45" s="102">
        <f t="shared" si="3"/>
        <v>12</v>
      </c>
      <c r="C45" s="92" t="s">
        <v>52</v>
      </c>
      <c r="D45" s="137">
        <v>1</v>
      </c>
      <c r="E45" s="137">
        <v>1</v>
      </c>
      <c r="F45" s="137">
        <f t="shared" si="4"/>
        <v>0</v>
      </c>
      <c r="G45" s="137">
        <v>0</v>
      </c>
      <c r="H45" s="137">
        <v>0</v>
      </c>
      <c r="I45" s="137">
        <v>0</v>
      </c>
      <c r="J45" s="51"/>
      <c r="K45" s="94">
        <v>35</v>
      </c>
      <c r="L45" s="131" t="s">
        <v>57</v>
      </c>
      <c r="M45" s="132">
        <v>2</v>
      </c>
      <c r="N45" s="132">
        <v>0</v>
      </c>
      <c r="O45" s="132">
        <f t="shared" si="0"/>
        <v>0</v>
      </c>
      <c r="P45" s="132">
        <v>0</v>
      </c>
      <c r="Q45" s="132">
        <v>0</v>
      </c>
      <c r="R45" s="132">
        <v>2</v>
      </c>
    </row>
    <row r="46" spans="2:18" x14ac:dyDescent="0.35">
      <c r="B46" s="102">
        <v>13</v>
      </c>
      <c r="C46" s="92" t="s">
        <v>54</v>
      </c>
      <c r="D46" s="137">
        <v>2</v>
      </c>
      <c r="E46" s="137">
        <v>0</v>
      </c>
      <c r="F46" s="137">
        <f>D46-E46-I46-H46-G46</f>
        <v>1</v>
      </c>
      <c r="G46" s="137">
        <v>1</v>
      </c>
      <c r="H46" s="137">
        <v>0</v>
      </c>
      <c r="I46" s="137">
        <v>0</v>
      </c>
      <c r="J46" s="51"/>
      <c r="K46" s="94">
        <v>36</v>
      </c>
      <c r="L46" s="131" t="s">
        <v>59</v>
      </c>
      <c r="M46" s="132">
        <v>74</v>
      </c>
      <c r="N46" s="132">
        <v>47</v>
      </c>
      <c r="O46" s="132">
        <f t="shared" si="0"/>
        <v>1</v>
      </c>
      <c r="P46" s="132">
        <v>2</v>
      </c>
      <c r="Q46" s="132">
        <v>1</v>
      </c>
      <c r="R46" s="132">
        <v>23</v>
      </c>
    </row>
    <row r="47" spans="2:18" x14ac:dyDescent="0.35">
      <c r="B47" s="102">
        <f>+B46+1</f>
        <v>14</v>
      </c>
      <c r="C47" s="92" t="s">
        <v>56</v>
      </c>
      <c r="D47" s="137">
        <v>2</v>
      </c>
      <c r="E47" s="137">
        <v>0</v>
      </c>
      <c r="F47" s="137">
        <f t="shared" si="4"/>
        <v>2</v>
      </c>
      <c r="G47" s="137">
        <v>0</v>
      </c>
      <c r="H47" s="137">
        <v>0</v>
      </c>
      <c r="I47" s="137">
        <v>0</v>
      </c>
      <c r="J47" s="51"/>
      <c r="K47" s="94">
        <v>37</v>
      </c>
      <c r="L47" s="131" t="s">
        <v>60</v>
      </c>
      <c r="M47" s="132">
        <v>3</v>
      </c>
      <c r="N47" s="132">
        <v>3</v>
      </c>
      <c r="O47" s="132">
        <f t="shared" si="0"/>
        <v>0</v>
      </c>
      <c r="P47" s="132">
        <v>0</v>
      </c>
      <c r="Q47" s="132">
        <v>0</v>
      </c>
      <c r="R47" s="132">
        <v>0</v>
      </c>
    </row>
    <row r="48" spans="2:18" x14ac:dyDescent="0.35">
      <c r="B48" s="102">
        <f>+B47+1</f>
        <v>15</v>
      </c>
      <c r="C48" s="131" t="s">
        <v>58</v>
      </c>
      <c r="D48" s="137">
        <v>2</v>
      </c>
      <c r="E48" s="137">
        <v>0</v>
      </c>
      <c r="F48" s="137">
        <f t="shared" si="4"/>
        <v>2</v>
      </c>
      <c r="G48" s="137">
        <v>0</v>
      </c>
      <c r="H48" s="137">
        <v>0</v>
      </c>
      <c r="I48" s="137">
        <v>0</v>
      </c>
      <c r="J48" s="51"/>
      <c r="K48" s="94">
        <v>38</v>
      </c>
      <c r="L48" s="131" t="s">
        <v>61</v>
      </c>
      <c r="M48" s="132">
        <v>2</v>
      </c>
      <c r="N48" s="132">
        <v>1</v>
      </c>
      <c r="O48" s="132">
        <f t="shared" si="0"/>
        <v>1</v>
      </c>
      <c r="P48" s="132">
        <v>0</v>
      </c>
      <c r="Q48" s="132">
        <v>0</v>
      </c>
      <c r="R48" s="132">
        <v>0</v>
      </c>
    </row>
    <row r="49" spans="2:18" ht="15.5" x14ac:dyDescent="0.35">
      <c r="B49" s="13"/>
      <c r="C49" s="129" t="s">
        <v>21</v>
      </c>
      <c r="D49" s="73">
        <f>SUM(D34:D48)</f>
        <v>20</v>
      </c>
      <c r="E49" s="17">
        <f>SUM(E34:E48)</f>
        <v>13</v>
      </c>
      <c r="F49" s="17">
        <f>D49-E49-G49-H49-I49</f>
        <v>5</v>
      </c>
      <c r="G49" s="17">
        <f>SUM(G34:G48)</f>
        <v>2</v>
      </c>
      <c r="H49" s="17">
        <f>SUM(H34:H48)</f>
        <v>0</v>
      </c>
      <c r="I49" s="17">
        <f>SUM(I34:I48)</f>
        <v>0</v>
      </c>
      <c r="J49" s="51"/>
      <c r="K49" s="94">
        <v>39</v>
      </c>
      <c r="L49" s="131" t="s">
        <v>62</v>
      </c>
      <c r="M49" s="132">
        <v>6</v>
      </c>
      <c r="N49" s="132">
        <v>6</v>
      </c>
      <c r="O49" s="132">
        <f t="shared" si="0"/>
        <v>0</v>
      </c>
      <c r="P49" s="132">
        <v>0</v>
      </c>
      <c r="Q49" s="132">
        <v>0</v>
      </c>
      <c r="R49" s="132">
        <v>0</v>
      </c>
    </row>
    <row r="50" spans="2:18" ht="15.5" x14ac:dyDescent="0.35">
      <c r="B50" s="20"/>
      <c r="C50" s="25"/>
      <c r="D50" s="26"/>
      <c r="E50" s="26"/>
      <c r="F50" s="26"/>
      <c r="G50" s="27"/>
      <c r="H50" s="26"/>
      <c r="I50" s="26"/>
      <c r="J50" s="51"/>
      <c r="K50" s="94">
        <v>40</v>
      </c>
      <c r="L50" s="131" t="s">
        <v>64</v>
      </c>
      <c r="M50" s="132">
        <v>27</v>
      </c>
      <c r="N50" s="132">
        <v>14</v>
      </c>
      <c r="O50" s="132">
        <f t="shared" si="0"/>
        <v>3</v>
      </c>
      <c r="P50" s="132">
        <v>0</v>
      </c>
      <c r="Q50" s="132">
        <v>0</v>
      </c>
      <c r="R50" s="132">
        <v>10</v>
      </c>
    </row>
    <row r="51" spans="2:18" x14ac:dyDescent="0.35">
      <c r="B51" s="38" t="s">
        <v>63</v>
      </c>
      <c r="C51" s="39"/>
      <c r="D51" s="41" t="s">
        <v>113</v>
      </c>
      <c r="E51" s="41" t="s">
        <v>114</v>
      </c>
      <c r="F51" s="41" t="s">
        <v>115</v>
      </c>
      <c r="G51" s="41" t="s">
        <v>116</v>
      </c>
      <c r="H51" s="41" t="s">
        <v>2</v>
      </c>
      <c r="I51" s="41" t="s">
        <v>3</v>
      </c>
      <c r="J51" s="127"/>
      <c r="K51" s="94">
        <v>41</v>
      </c>
      <c r="L51" s="131" t="s">
        <v>68</v>
      </c>
      <c r="M51" s="132">
        <v>8</v>
      </c>
      <c r="N51" s="132">
        <v>7</v>
      </c>
      <c r="O51" s="132">
        <f t="shared" si="0"/>
        <v>1</v>
      </c>
      <c r="P51" s="132">
        <v>0</v>
      </c>
      <c r="Q51" s="132">
        <v>0</v>
      </c>
      <c r="R51" s="132">
        <v>0</v>
      </c>
    </row>
    <row r="52" spans="2:18" x14ac:dyDescent="0.35">
      <c r="B52" s="96">
        <v>1</v>
      </c>
      <c r="C52" s="89" t="s">
        <v>65</v>
      </c>
      <c r="D52" s="12">
        <v>1</v>
      </c>
      <c r="E52" s="130">
        <v>1</v>
      </c>
      <c r="F52" s="130">
        <f>D52-E52-I52-H52-G52</f>
        <v>0</v>
      </c>
      <c r="G52" s="130">
        <v>0</v>
      </c>
      <c r="H52" s="130">
        <v>0</v>
      </c>
      <c r="I52" s="130">
        <v>0</v>
      </c>
      <c r="J52" s="44"/>
      <c r="K52" s="94">
        <v>42</v>
      </c>
      <c r="L52" s="131" t="s">
        <v>66</v>
      </c>
      <c r="M52" s="132">
        <v>16</v>
      </c>
      <c r="N52" s="132">
        <v>13</v>
      </c>
      <c r="O52" s="132">
        <f t="shared" si="0"/>
        <v>2</v>
      </c>
      <c r="P52" s="132">
        <v>0</v>
      </c>
      <c r="Q52" s="132">
        <v>1</v>
      </c>
      <c r="R52" s="132">
        <v>0</v>
      </c>
    </row>
    <row r="53" spans="2:18" x14ac:dyDescent="0.35">
      <c r="B53" s="96">
        <f>+B52+1</f>
        <v>2</v>
      </c>
      <c r="C53" s="89" t="s">
        <v>67</v>
      </c>
      <c r="D53" s="12">
        <v>1</v>
      </c>
      <c r="E53" s="130">
        <v>1</v>
      </c>
      <c r="F53" s="130">
        <f>D53-E53-I53-H53-G53</f>
        <v>0</v>
      </c>
      <c r="G53" s="130">
        <v>0</v>
      </c>
      <c r="H53" s="130">
        <v>0</v>
      </c>
      <c r="I53" s="130">
        <v>0</v>
      </c>
      <c r="J53" s="128"/>
      <c r="K53" s="94">
        <v>43</v>
      </c>
      <c r="L53" s="131" t="s">
        <v>69</v>
      </c>
      <c r="M53" s="132">
        <v>18</v>
      </c>
      <c r="N53" s="132">
        <v>3</v>
      </c>
      <c r="O53" s="132">
        <f t="shared" si="0"/>
        <v>11</v>
      </c>
      <c r="P53" s="132">
        <v>0</v>
      </c>
      <c r="Q53" s="132">
        <v>0</v>
      </c>
      <c r="R53" s="132">
        <v>4</v>
      </c>
    </row>
    <row r="54" spans="2:18" ht="15.5" x14ac:dyDescent="0.35">
      <c r="B54" s="13"/>
      <c r="C54" s="129" t="s">
        <v>21</v>
      </c>
      <c r="D54" s="73">
        <f t="shared" ref="D54:I54" si="5">SUM(D52:D53)</f>
        <v>2</v>
      </c>
      <c r="E54" s="17">
        <f>SUM(E52:E53)</f>
        <v>2</v>
      </c>
      <c r="F54" s="17">
        <f>D54-E54-G54-H54-I54</f>
        <v>0</v>
      </c>
      <c r="G54" s="17">
        <f t="shared" si="5"/>
        <v>0</v>
      </c>
      <c r="H54" s="17">
        <f t="shared" si="5"/>
        <v>0</v>
      </c>
      <c r="I54" s="17">
        <f t="shared" si="5"/>
        <v>0</v>
      </c>
      <c r="J54" s="51"/>
      <c r="K54" s="94">
        <v>44</v>
      </c>
      <c r="L54" s="131" t="s">
        <v>70</v>
      </c>
      <c r="M54" s="132">
        <v>19</v>
      </c>
      <c r="N54" s="132">
        <v>11</v>
      </c>
      <c r="O54" s="132">
        <f t="shared" si="0"/>
        <v>0</v>
      </c>
      <c r="P54" s="132">
        <v>1</v>
      </c>
      <c r="Q54" s="132">
        <v>0</v>
      </c>
      <c r="R54" s="132">
        <v>7</v>
      </c>
    </row>
    <row r="55" spans="2:18" ht="15.5" x14ac:dyDescent="0.35">
      <c r="B55" s="22"/>
      <c r="C55" s="8"/>
      <c r="D55" s="28"/>
      <c r="E55" s="28"/>
      <c r="F55" s="28"/>
      <c r="G55" s="28"/>
      <c r="H55" s="28"/>
      <c r="I55" s="28"/>
      <c r="J55" s="51"/>
      <c r="K55" s="94">
        <v>45</v>
      </c>
      <c r="L55" s="131" t="s">
        <v>71</v>
      </c>
      <c r="M55" s="132">
        <v>17</v>
      </c>
      <c r="N55" s="132">
        <v>11</v>
      </c>
      <c r="O55" s="132">
        <f t="shared" si="0"/>
        <v>0</v>
      </c>
      <c r="P55" s="132">
        <v>1</v>
      </c>
      <c r="Q55" s="132">
        <v>0</v>
      </c>
      <c r="R55" s="132">
        <v>5</v>
      </c>
    </row>
    <row r="56" spans="2:18" ht="15.5" x14ac:dyDescent="0.35">
      <c r="B56" s="38" t="s">
        <v>72</v>
      </c>
      <c r="C56" s="39"/>
      <c r="D56" s="41" t="s">
        <v>113</v>
      </c>
      <c r="E56" s="41" t="s">
        <v>114</v>
      </c>
      <c r="F56" s="41" t="s">
        <v>115</v>
      </c>
      <c r="G56" s="41" t="s">
        <v>116</v>
      </c>
      <c r="H56" s="41" t="s">
        <v>2</v>
      </c>
      <c r="I56" s="41" t="s">
        <v>3</v>
      </c>
      <c r="J56" s="51"/>
      <c r="K56" s="216" t="s">
        <v>73</v>
      </c>
      <c r="L56" s="217"/>
      <c r="M56" s="73">
        <f t="shared" ref="M56:R56" si="6">SUM(M11:M55)</f>
        <v>567</v>
      </c>
      <c r="N56" s="73">
        <f t="shared" si="6"/>
        <v>411</v>
      </c>
      <c r="O56" s="73">
        <f t="shared" si="6"/>
        <v>44</v>
      </c>
      <c r="P56" s="73">
        <f t="shared" si="6"/>
        <v>14</v>
      </c>
      <c r="Q56" s="73">
        <f t="shared" si="6"/>
        <v>4</v>
      </c>
      <c r="R56" s="73">
        <f t="shared" si="6"/>
        <v>94</v>
      </c>
    </row>
    <row r="57" spans="2:18" x14ac:dyDescent="0.35">
      <c r="B57" s="96">
        <v>1</v>
      </c>
      <c r="C57" s="89" t="s">
        <v>74</v>
      </c>
      <c r="D57" s="12">
        <v>1</v>
      </c>
      <c r="E57" s="132">
        <v>1</v>
      </c>
      <c r="F57" s="132">
        <f>D57-E57-I57-H57-G57</f>
        <v>0</v>
      </c>
      <c r="G57" s="132">
        <v>0</v>
      </c>
      <c r="H57" s="132">
        <v>0</v>
      </c>
      <c r="I57" s="132">
        <v>0</v>
      </c>
      <c r="J57" s="51"/>
      <c r="K57" s="108"/>
      <c r="L57" s="108"/>
      <c r="M57" s="113"/>
      <c r="N57" s="113"/>
      <c r="O57" s="113"/>
      <c r="P57" s="113"/>
      <c r="Q57" s="113"/>
      <c r="R57" s="113"/>
    </row>
    <row r="58" spans="2:18" ht="15.5" x14ac:dyDescent="0.35">
      <c r="B58" s="96">
        <v>2</v>
      </c>
      <c r="C58" s="24" t="s">
        <v>76</v>
      </c>
      <c r="D58" s="12">
        <v>1</v>
      </c>
      <c r="E58" s="132">
        <v>1</v>
      </c>
      <c r="F58" s="132">
        <f t="shared" ref="F58:F65" si="7">D58-E58-I58-H58-G58</f>
        <v>0</v>
      </c>
      <c r="G58" s="132">
        <v>0</v>
      </c>
      <c r="H58" s="132">
        <v>0</v>
      </c>
      <c r="I58" s="132">
        <v>0</v>
      </c>
      <c r="J58" s="51"/>
      <c r="K58" s="218" t="s">
        <v>171</v>
      </c>
      <c r="L58" s="218"/>
      <c r="M58" s="41" t="s">
        <v>113</v>
      </c>
      <c r="N58" s="41" t="s">
        <v>114</v>
      </c>
      <c r="O58" s="41" t="s">
        <v>115</v>
      </c>
      <c r="P58" s="41" t="s">
        <v>116</v>
      </c>
      <c r="Q58" s="41" t="s">
        <v>2</v>
      </c>
      <c r="R58" s="41" t="s">
        <v>3</v>
      </c>
    </row>
    <row r="59" spans="2:18" x14ac:dyDescent="0.35">
      <c r="B59" s="94">
        <v>3</v>
      </c>
      <c r="C59" s="131" t="s">
        <v>179</v>
      </c>
      <c r="D59" s="132">
        <v>0</v>
      </c>
      <c r="E59" s="132">
        <v>0</v>
      </c>
      <c r="F59" s="132">
        <f t="shared" si="7"/>
        <v>0</v>
      </c>
      <c r="G59" s="132">
        <v>0</v>
      </c>
      <c r="H59" s="132">
        <v>0</v>
      </c>
      <c r="I59" s="132">
        <v>0</v>
      </c>
      <c r="J59" s="51"/>
      <c r="K59" s="94">
        <v>1</v>
      </c>
      <c r="L59" s="109" t="s">
        <v>155</v>
      </c>
      <c r="M59" s="100">
        <v>1</v>
      </c>
      <c r="N59" s="132">
        <v>1</v>
      </c>
      <c r="O59" s="132">
        <f>M59-N59-P59-Q59-R59</f>
        <v>0</v>
      </c>
      <c r="P59" s="132">
        <v>0</v>
      </c>
      <c r="Q59" s="132">
        <v>0</v>
      </c>
      <c r="R59" s="132">
        <v>0</v>
      </c>
    </row>
    <row r="60" spans="2:18" x14ac:dyDescent="0.35">
      <c r="B60" s="94">
        <v>4</v>
      </c>
      <c r="C60" s="131" t="s">
        <v>142</v>
      </c>
      <c r="D60" s="132">
        <v>1</v>
      </c>
      <c r="E60" s="132">
        <v>1</v>
      </c>
      <c r="F60" s="132">
        <f t="shared" si="7"/>
        <v>0</v>
      </c>
      <c r="G60" s="132">
        <v>0</v>
      </c>
      <c r="H60" s="132">
        <v>0</v>
      </c>
      <c r="I60" s="132">
        <v>0</v>
      </c>
      <c r="J60" s="44"/>
      <c r="K60" s="94">
        <v>2</v>
      </c>
      <c r="L60" s="109" t="s">
        <v>156</v>
      </c>
      <c r="M60" s="100">
        <v>1</v>
      </c>
      <c r="N60" s="132">
        <v>1</v>
      </c>
      <c r="O60" s="132">
        <f t="shared" ref="O60:O82" si="8">M60-N60-P60-Q60-R60</f>
        <v>0</v>
      </c>
      <c r="P60" s="132">
        <v>0</v>
      </c>
      <c r="Q60" s="132">
        <v>0</v>
      </c>
      <c r="R60" s="132">
        <v>0</v>
      </c>
    </row>
    <row r="61" spans="2:18" x14ac:dyDescent="0.35">
      <c r="B61" s="94">
        <v>5</v>
      </c>
      <c r="C61" s="131" t="s">
        <v>153</v>
      </c>
      <c r="D61" s="132">
        <v>1</v>
      </c>
      <c r="E61" s="132">
        <v>1</v>
      </c>
      <c r="F61" s="132">
        <f t="shared" si="7"/>
        <v>0</v>
      </c>
      <c r="G61" s="132">
        <v>0</v>
      </c>
      <c r="H61" s="132">
        <v>0</v>
      </c>
      <c r="I61" s="132">
        <v>0</v>
      </c>
      <c r="J61" s="44"/>
      <c r="K61" s="94">
        <v>3</v>
      </c>
      <c r="L61" s="110" t="s">
        <v>157</v>
      </c>
      <c r="M61" s="100">
        <v>5</v>
      </c>
      <c r="N61" s="132">
        <v>3</v>
      </c>
      <c r="O61" s="132">
        <f t="shared" si="8"/>
        <v>1</v>
      </c>
      <c r="P61" s="132">
        <v>1</v>
      </c>
      <c r="Q61" s="132">
        <v>0</v>
      </c>
      <c r="R61" s="132">
        <v>0</v>
      </c>
    </row>
    <row r="62" spans="2:18" x14ac:dyDescent="0.35">
      <c r="B62" s="94">
        <v>6</v>
      </c>
      <c r="C62" s="131" t="s">
        <v>79</v>
      </c>
      <c r="D62" s="132">
        <v>1</v>
      </c>
      <c r="E62" s="132">
        <v>1</v>
      </c>
      <c r="F62" s="132">
        <f t="shared" si="7"/>
        <v>0</v>
      </c>
      <c r="G62" s="132">
        <v>0</v>
      </c>
      <c r="H62" s="132">
        <v>0</v>
      </c>
      <c r="I62" s="132">
        <v>0</v>
      </c>
      <c r="J62" s="44"/>
      <c r="K62" s="94">
        <v>4</v>
      </c>
      <c r="L62" s="110" t="s">
        <v>17</v>
      </c>
      <c r="M62" s="100">
        <v>2</v>
      </c>
      <c r="N62" s="132">
        <v>2</v>
      </c>
      <c r="O62" s="132">
        <f t="shared" si="8"/>
        <v>0</v>
      </c>
      <c r="P62" s="132">
        <v>0</v>
      </c>
      <c r="Q62" s="132">
        <v>0</v>
      </c>
      <c r="R62" s="132">
        <v>0</v>
      </c>
    </row>
    <row r="63" spans="2:18" x14ac:dyDescent="0.35">
      <c r="B63" s="94">
        <v>7</v>
      </c>
      <c r="C63" s="131" t="s">
        <v>81</v>
      </c>
      <c r="D63" s="132">
        <v>2</v>
      </c>
      <c r="E63" s="132">
        <v>1</v>
      </c>
      <c r="F63" s="132">
        <f t="shared" si="7"/>
        <v>0</v>
      </c>
      <c r="G63" s="132">
        <v>1</v>
      </c>
      <c r="H63" s="132">
        <v>0</v>
      </c>
      <c r="I63" s="132">
        <v>0</v>
      </c>
      <c r="J63" s="44"/>
      <c r="K63" s="94">
        <v>5</v>
      </c>
      <c r="L63" s="110" t="s">
        <v>158</v>
      </c>
      <c r="M63" s="100">
        <v>4</v>
      </c>
      <c r="N63" s="132">
        <v>4</v>
      </c>
      <c r="O63" s="132">
        <f t="shared" si="8"/>
        <v>0</v>
      </c>
      <c r="P63" s="132">
        <v>0</v>
      </c>
      <c r="Q63" s="132">
        <v>0</v>
      </c>
      <c r="R63" s="132">
        <v>0</v>
      </c>
    </row>
    <row r="64" spans="2:18" x14ac:dyDescent="0.35">
      <c r="B64" s="94">
        <v>8</v>
      </c>
      <c r="C64" s="131" t="s">
        <v>83</v>
      </c>
      <c r="D64" s="132">
        <v>1</v>
      </c>
      <c r="E64" s="132">
        <v>1</v>
      </c>
      <c r="F64" s="132">
        <f t="shared" si="7"/>
        <v>0</v>
      </c>
      <c r="G64" s="132">
        <v>0</v>
      </c>
      <c r="H64" s="132">
        <v>0</v>
      </c>
      <c r="I64" s="132">
        <v>0</v>
      </c>
      <c r="J64" s="44"/>
      <c r="K64" s="94">
        <v>6</v>
      </c>
      <c r="L64" s="110" t="s">
        <v>159</v>
      </c>
      <c r="M64" s="100">
        <v>6</v>
      </c>
      <c r="N64" s="132">
        <v>5</v>
      </c>
      <c r="O64" s="132">
        <f t="shared" si="8"/>
        <v>1</v>
      </c>
      <c r="P64" s="132">
        <v>0</v>
      </c>
      <c r="Q64" s="132">
        <v>0</v>
      </c>
      <c r="R64" s="132">
        <v>0</v>
      </c>
    </row>
    <row r="65" spans="2:18" x14ac:dyDescent="0.35">
      <c r="B65" s="94">
        <v>9</v>
      </c>
      <c r="C65" s="131" t="s">
        <v>84</v>
      </c>
      <c r="D65" s="132">
        <v>1</v>
      </c>
      <c r="E65" s="132">
        <v>1</v>
      </c>
      <c r="F65" s="132">
        <f t="shared" si="7"/>
        <v>0</v>
      </c>
      <c r="G65" s="132">
        <v>0</v>
      </c>
      <c r="H65" s="132">
        <v>0</v>
      </c>
      <c r="I65" s="132">
        <v>0</v>
      </c>
      <c r="J65" s="44"/>
      <c r="K65" s="94">
        <v>7</v>
      </c>
      <c r="L65" s="110" t="s">
        <v>160</v>
      </c>
      <c r="M65" s="100">
        <v>5</v>
      </c>
      <c r="N65" s="132">
        <v>2</v>
      </c>
      <c r="O65" s="132">
        <f t="shared" si="8"/>
        <v>2</v>
      </c>
      <c r="P65" s="132">
        <v>0</v>
      </c>
      <c r="Q65" s="132">
        <v>0</v>
      </c>
      <c r="R65" s="132">
        <v>1</v>
      </c>
    </row>
    <row r="66" spans="2:18" ht="15.5" x14ac:dyDescent="0.35">
      <c r="B66" s="13"/>
      <c r="C66" s="129" t="s">
        <v>21</v>
      </c>
      <c r="D66" s="73">
        <f>SUM(D57:D65)</f>
        <v>9</v>
      </c>
      <c r="E66" s="17">
        <f>SUM(E57:E65)</f>
        <v>8</v>
      </c>
      <c r="F66" s="6">
        <f>D66-E66-G66-I66</f>
        <v>0</v>
      </c>
      <c r="G66" s="17">
        <f>SUM(G57:G65)</f>
        <v>1</v>
      </c>
      <c r="H66" s="17">
        <f>SUM(H57:H65)</f>
        <v>0</v>
      </c>
      <c r="I66" s="17">
        <f>SUM(I57:I65)</f>
        <v>0</v>
      </c>
      <c r="J66" s="44"/>
      <c r="K66" s="94">
        <v>8</v>
      </c>
      <c r="L66" s="110" t="s">
        <v>25</v>
      </c>
      <c r="M66" s="100">
        <v>9</v>
      </c>
      <c r="N66" s="132">
        <v>8</v>
      </c>
      <c r="O66" s="132">
        <f t="shared" si="8"/>
        <v>0</v>
      </c>
      <c r="P66" s="132">
        <v>0</v>
      </c>
      <c r="Q66" s="132">
        <v>0</v>
      </c>
      <c r="R66" s="132">
        <v>1</v>
      </c>
    </row>
    <row r="67" spans="2:18" x14ac:dyDescent="0.35">
      <c r="B67" s="40" t="s">
        <v>86</v>
      </c>
      <c r="C67" s="40"/>
      <c r="D67" s="41" t="s">
        <v>113</v>
      </c>
      <c r="E67" s="41" t="s">
        <v>114</v>
      </c>
      <c r="F67" s="41" t="s">
        <v>115</v>
      </c>
      <c r="G67" s="41" t="s">
        <v>116</v>
      </c>
      <c r="H67" s="41" t="s">
        <v>2</v>
      </c>
      <c r="I67" s="41" t="s">
        <v>3</v>
      </c>
      <c r="J67" s="44"/>
      <c r="K67" s="94">
        <v>9</v>
      </c>
      <c r="L67" s="110" t="s">
        <v>27</v>
      </c>
      <c r="M67" s="100">
        <v>9</v>
      </c>
      <c r="N67" s="132">
        <v>7</v>
      </c>
      <c r="O67" s="132">
        <f t="shared" si="8"/>
        <v>0</v>
      </c>
      <c r="P67" s="132">
        <v>0</v>
      </c>
      <c r="Q67" s="132">
        <v>0</v>
      </c>
      <c r="R67" s="132">
        <v>2</v>
      </c>
    </row>
    <row r="68" spans="2:18" x14ac:dyDescent="0.35">
      <c r="B68" s="103">
        <v>1</v>
      </c>
      <c r="C68" s="24" t="s">
        <v>15</v>
      </c>
      <c r="D68" s="130">
        <v>1</v>
      </c>
      <c r="E68" s="130">
        <v>1</v>
      </c>
      <c r="F68" s="130">
        <f>D68-E68-I68-H68-G68</f>
        <v>0</v>
      </c>
      <c r="G68" s="130">
        <v>0</v>
      </c>
      <c r="H68" s="130">
        <v>0</v>
      </c>
      <c r="I68" s="130">
        <v>0</v>
      </c>
      <c r="J68" s="44"/>
      <c r="K68" s="94">
        <v>10</v>
      </c>
      <c r="L68" s="110" t="s">
        <v>161</v>
      </c>
      <c r="M68" s="100">
        <v>3</v>
      </c>
      <c r="N68" s="132">
        <v>3</v>
      </c>
      <c r="O68" s="132">
        <f t="shared" si="8"/>
        <v>0</v>
      </c>
      <c r="P68" s="132">
        <v>0</v>
      </c>
      <c r="Q68" s="132">
        <v>0</v>
      </c>
      <c r="R68" s="132">
        <v>0</v>
      </c>
    </row>
    <row r="69" spans="2:18" x14ac:dyDescent="0.35">
      <c r="B69" s="103">
        <v>2</v>
      </c>
      <c r="C69" s="24" t="s">
        <v>25</v>
      </c>
      <c r="D69" s="130">
        <v>1</v>
      </c>
      <c r="E69" s="130">
        <v>1</v>
      </c>
      <c r="F69" s="130">
        <f>D69-E69-I69-H69-G69</f>
        <v>0</v>
      </c>
      <c r="G69" s="130">
        <v>0</v>
      </c>
      <c r="H69" s="130">
        <v>0</v>
      </c>
      <c r="I69" s="130">
        <v>0</v>
      </c>
      <c r="J69" s="44"/>
      <c r="K69" s="94">
        <v>11</v>
      </c>
      <c r="L69" s="110" t="s">
        <v>29</v>
      </c>
      <c r="M69" s="100">
        <v>1</v>
      </c>
      <c r="N69" s="132">
        <v>1</v>
      </c>
      <c r="O69" s="132">
        <f t="shared" si="8"/>
        <v>0</v>
      </c>
      <c r="P69" s="132">
        <v>0</v>
      </c>
      <c r="Q69" s="132">
        <v>0</v>
      </c>
      <c r="R69" s="132">
        <v>0</v>
      </c>
    </row>
    <row r="70" spans="2:18" x14ac:dyDescent="0.35">
      <c r="B70" s="103">
        <v>3</v>
      </c>
      <c r="C70" s="24" t="s">
        <v>59</v>
      </c>
      <c r="D70" s="130">
        <v>1</v>
      </c>
      <c r="E70" s="130">
        <v>1</v>
      </c>
      <c r="F70" s="130">
        <f>D70-E70-I70-H70-G70</f>
        <v>0</v>
      </c>
      <c r="G70" s="130">
        <v>0</v>
      </c>
      <c r="H70" s="130">
        <v>0</v>
      </c>
      <c r="I70" s="130">
        <v>0</v>
      </c>
      <c r="J70" s="51"/>
      <c r="K70" s="94">
        <v>12</v>
      </c>
      <c r="L70" s="110" t="s">
        <v>162</v>
      </c>
      <c r="M70" s="100">
        <v>1</v>
      </c>
      <c r="N70" s="132">
        <v>1</v>
      </c>
      <c r="O70" s="132">
        <f t="shared" si="8"/>
        <v>0</v>
      </c>
      <c r="P70" s="132">
        <v>0</v>
      </c>
      <c r="Q70" s="132">
        <v>0</v>
      </c>
      <c r="R70" s="132">
        <v>0</v>
      </c>
    </row>
    <row r="71" spans="2:18" ht="15.5" x14ac:dyDescent="0.35">
      <c r="B71" s="18"/>
      <c r="C71" s="129" t="s">
        <v>21</v>
      </c>
      <c r="D71" s="73">
        <f>SUM(D68:D70)</f>
        <v>3</v>
      </c>
      <c r="E71" s="17">
        <f>SUM(E68:E70)</f>
        <v>3</v>
      </c>
      <c r="F71" s="124">
        <f>D71-E71-G71-H71-I71</f>
        <v>0</v>
      </c>
      <c r="G71" s="17">
        <f>SUM(G68:G70)</f>
        <v>0</v>
      </c>
      <c r="H71" s="17">
        <f>SUM(H68:H70)</f>
        <v>0</v>
      </c>
      <c r="I71" s="17">
        <f>SUM(I68:I70)</f>
        <v>0</v>
      </c>
      <c r="J71" s="51"/>
      <c r="K71" s="94">
        <v>13</v>
      </c>
      <c r="L71" s="110" t="s">
        <v>163</v>
      </c>
      <c r="M71" s="100">
        <v>2</v>
      </c>
      <c r="N71" s="132">
        <v>2</v>
      </c>
      <c r="O71" s="132">
        <f t="shared" si="8"/>
        <v>0</v>
      </c>
      <c r="P71" s="132">
        <v>0</v>
      </c>
      <c r="Q71" s="132">
        <v>0</v>
      </c>
      <c r="R71" s="132">
        <v>0</v>
      </c>
    </row>
    <row r="72" spans="2:18" x14ac:dyDescent="0.35">
      <c r="B72" s="23"/>
      <c r="C72" s="8"/>
      <c r="D72" s="19"/>
      <c r="E72" s="19"/>
      <c r="F72" s="19"/>
      <c r="G72" s="19"/>
      <c r="H72" s="19"/>
      <c r="I72" s="19"/>
      <c r="J72" s="51"/>
      <c r="K72" s="94">
        <v>14</v>
      </c>
      <c r="L72" s="110" t="s">
        <v>164</v>
      </c>
      <c r="M72" s="100">
        <v>6</v>
      </c>
      <c r="N72" s="132">
        <v>6</v>
      </c>
      <c r="O72" s="132">
        <f t="shared" si="8"/>
        <v>0</v>
      </c>
      <c r="P72" s="132">
        <v>0</v>
      </c>
      <c r="Q72" s="132">
        <v>0</v>
      </c>
      <c r="R72" s="132">
        <v>0</v>
      </c>
    </row>
    <row r="73" spans="2:18" x14ac:dyDescent="0.35">
      <c r="B73" s="45" t="s">
        <v>90</v>
      </c>
      <c r="C73" s="45"/>
      <c r="D73" s="219">
        <v>42570</v>
      </c>
      <c r="E73" s="219"/>
      <c r="F73" s="219"/>
      <c r="G73" s="219"/>
      <c r="H73" s="219"/>
      <c r="I73" s="219"/>
      <c r="J73" s="51"/>
      <c r="K73" s="94">
        <v>15</v>
      </c>
      <c r="L73" s="110" t="s">
        <v>180</v>
      </c>
      <c r="M73" s="100">
        <v>9</v>
      </c>
      <c r="N73" s="132">
        <v>2</v>
      </c>
      <c r="O73" s="132">
        <f t="shared" si="8"/>
        <v>1</v>
      </c>
      <c r="P73" s="132">
        <v>1</v>
      </c>
      <c r="Q73" s="132">
        <v>0</v>
      </c>
      <c r="R73" s="132">
        <v>5</v>
      </c>
    </row>
    <row r="74" spans="2:18" ht="15.5" x14ac:dyDescent="0.35">
      <c r="B74" s="211" t="s">
        <v>117</v>
      </c>
      <c r="C74" s="215"/>
      <c r="D74" s="62"/>
      <c r="E74" s="62"/>
      <c r="F74" s="62"/>
      <c r="G74" s="62"/>
      <c r="H74" s="62"/>
      <c r="I74" s="63"/>
      <c r="J74" s="51"/>
      <c r="K74" s="94">
        <v>16</v>
      </c>
      <c r="L74" s="110" t="s">
        <v>165</v>
      </c>
      <c r="M74" s="100">
        <v>1</v>
      </c>
      <c r="N74" s="132">
        <v>0</v>
      </c>
      <c r="O74" s="132">
        <f t="shared" si="8"/>
        <v>0</v>
      </c>
      <c r="P74" s="132">
        <v>0</v>
      </c>
      <c r="Q74" s="132">
        <v>0</v>
      </c>
      <c r="R74" s="132">
        <v>1</v>
      </c>
    </row>
    <row r="75" spans="2:18" x14ac:dyDescent="0.35">
      <c r="B75" s="38" t="s">
        <v>91</v>
      </c>
      <c r="C75" s="39"/>
      <c r="D75" s="41" t="s">
        <v>113</v>
      </c>
      <c r="E75" s="41" t="s">
        <v>114</v>
      </c>
      <c r="F75" s="41" t="s">
        <v>115</v>
      </c>
      <c r="G75" s="41" t="s">
        <v>116</v>
      </c>
      <c r="H75" s="41" t="s">
        <v>2</v>
      </c>
      <c r="I75" s="41" t="s">
        <v>3</v>
      </c>
      <c r="J75" s="51"/>
      <c r="K75" s="94">
        <v>17</v>
      </c>
      <c r="L75" s="110" t="s">
        <v>64</v>
      </c>
      <c r="M75" s="100">
        <v>1</v>
      </c>
      <c r="N75" s="132">
        <v>1</v>
      </c>
      <c r="O75" s="132">
        <f t="shared" si="8"/>
        <v>0</v>
      </c>
      <c r="P75" s="132">
        <v>0</v>
      </c>
      <c r="Q75" s="132">
        <v>0</v>
      </c>
      <c r="R75" s="132">
        <v>0</v>
      </c>
    </row>
    <row r="76" spans="2:18" x14ac:dyDescent="0.35">
      <c r="B76" s="101">
        <v>1</v>
      </c>
      <c r="C76" s="89" t="s">
        <v>10</v>
      </c>
      <c r="D76" s="77">
        <v>1</v>
      </c>
      <c r="E76" s="130">
        <v>1</v>
      </c>
      <c r="F76" s="130">
        <f>D76-E76-I76-H76-G76</f>
        <v>0</v>
      </c>
      <c r="G76" s="130">
        <v>0</v>
      </c>
      <c r="H76" s="130">
        <v>0</v>
      </c>
      <c r="I76" s="130">
        <v>0</v>
      </c>
      <c r="J76" s="51"/>
      <c r="K76" s="94">
        <v>18</v>
      </c>
      <c r="L76" s="110" t="s">
        <v>28</v>
      </c>
      <c r="M76" s="100">
        <v>2</v>
      </c>
      <c r="N76" s="132">
        <v>1</v>
      </c>
      <c r="O76" s="132">
        <f t="shared" si="8"/>
        <v>1</v>
      </c>
      <c r="P76" s="132">
        <v>0</v>
      </c>
      <c r="Q76" s="132">
        <v>0</v>
      </c>
      <c r="R76" s="132">
        <v>0</v>
      </c>
    </row>
    <row r="77" spans="2:18" x14ac:dyDescent="0.35">
      <c r="B77" s="87"/>
      <c r="C77" s="88"/>
      <c r="D77" s="87"/>
      <c r="E77" s="87"/>
      <c r="F77" s="87"/>
      <c r="G77" s="87"/>
      <c r="H77" s="87"/>
      <c r="I77" s="87"/>
      <c r="J77" s="51"/>
      <c r="K77" s="94">
        <v>19</v>
      </c>
      <c r="L77" s="110" t="s">
        <v>54</v>
      </c>
      <c r="M77" s="100">
        <v>1</v>
      </c>
      <c r="N77" s="132">
        <v>1</v>
      </c>
      <c r="O77" s="132">
        <f t="shared" si="8"/>
        <v>0</v>
      </c>
      <c r="P77" s="132">
        <v>0</v>
      </c>
      <c r="Q77" s="132">
        <v>0</v>
      </c>
      <c r="R77" s="132">
        <v>0</v>
      </c>
    </row>
    <row r="78" spans="2:18" x14ac:dyDescent="0.35">
      <c r="B78" s="200" t="s">
        <v>93</v>
      </c>
      <c r="C78" s="201"/>
      <c r="D78" s="41" t="s">
        <v>113</v>
      </c>
      <c r="E78" s="41" t="s">
        <v>114</v>
      </c>
      <c r="F78" s="41" t="s">
        <v>115</v>
      </c>
      <c r="G78" s="41" t="s">
        <v>116</v>
      </c>
      <c r="H78" s="41" t="s">
        <v>2</v>
      </c>
      <c r="I78" s="41" t="s">
        <v>3</v>
      </c>
      <c r="J78" s="51"/>
      <c r="K78" s="94">
        <v>20</v>
      </c>
      <c r="L78" s="110" t="s">
        <v>166</v>
      </c>
      <c r="M78" s="100">
        <v>1</v>
      </c>
      <c r="N78" s="132">
        <v>1</v>
      </c>
      <c r="O78" s="132">
        <f t="shared" si="8"/>
        <v>0</v>
      </c>
      <c r="P78" s="132">
        <v>0</v>
      </c>
      <c r="Q78" s="132">
        <v>0</v>
      </c>
      <c r="R78" s="132">
        <v>0</v>
      </c>
    </row>
    <row r="79" spans="2:18" x14ac:dyDescent="0.35">
      <c r="B79" s="96">
        <v>1</v>
      </c>
      <c r="C79" s="89" t="s">
        <v>65</v>
      </c>
      <c r="D79" s="130">
        <v>1</v>
      </c>
      <c r="E79" s="130">
        <v>1</v>
      </c>
      <c r="F79" s="130">
        <f>D79-E79-G79-H79-I79</f>
        <v>0</v>
      </c>
      <c r="G79" s="130">
        <v>0</v>
      </c>
      <c r="H79" s="130">
        <v>0</v>
      </c>
      <c r="I79" s="130">
        <v>0</v>
      </c>
      <c r="J79" s="51"/>
      <c r="K79" s="94">
        <v>21</v>
      </c>
      <c r="L79" s="110" t="s">
        <v>167</v>
      </c>
      <c r="M79" s="100">
        <v>2</v>
      </c>
      <c r="N79" s="132">
        <v>2</v>
      </c>
      <c r="O79" s="132">
        <f t="shared" si="8"/>
        <v>0</v>
      </c>
      <c r="P79" s="132">
        <v>0</v>
      </c>
      <c r="Q79" s="132">
        <v>0</v>
      </c>
      <c r="R79" s="132">
        <v>0</v>
      </c>
    </row>
    <row r="80" spans="2:18" x14ac:dyDescent="0.35">
      <c r="B80" s="43"/>
      <c r="C80" s="36"/>
      <c r="D80" s="43"/>
      <c r="E80" s="43"/>
      <c r="F80" s="43"/>
      <c r="G80" s="43"/>
      <c r="H80" s="43"/>
      <c r="I80" s="43"/>
      <c r="J80" s="51"/>
      <c r="K80" s="94">
        <v>22</v>
      </c>
      <c r="L80" s="110" t="s">
        <v>168</v>
      </c>
      <c r="M80" s="100">
        <v>1</v>
      </c>
      <c r="N80" s="132">
        <v>1</v>
      </c>
      <c r="O80" s="132">
        <f t="shared" si="8"/>
        <v>0</v>
      </c>
      <c r="P80" s="132">
        <v>0</v>
      </c>
      <c r="Q80" s="132">
        <v>0</v>
      </c>
      <c r="R80" s="132">
        <v>0</v>
      </c>
    </row>
    <row r="81" spans="2:18" x14ac:dyDescent="0.35">
      <c r="B81" s="199" t="s">
        <v>97</v>
      </c>
      <c r="C81" s="199"/>
      <c r="D81" s="41" t="s">
        <v>113</v>
      </c>
      <c r="E81" s="41" t="s">
        <v>114</v>
      </c>
      <c r="F81" s="41" t="s">
        <v>115</v>
      </c>
      <c r="G81" s="41" t="s">
        <v>116</v>
      </c>
      <c r="H81" s="41" t="s">
        <v>2</v>
      </c>
      <c r="I81" s="41" t="s">
        <v>3</v>
      </c>
      <c r="J81" s="51"/>
      <c r="K81" s="94">
        <v>23</v>
      </c>
      <c r="L81" s="110" t="s">
        <v>174</v>
      </c>
      <c r="M81" s="100">
        <v>1</v>
      </c>
      <c r="N81" s="132">
        <v>0</v>
      </c>
      <c r="O81" s="132">
        <f t="shared" si="8"/>
        <v>0</v>
      </c>
      <c r="P81" s="132">
        <v>1</v>
      </c>
      <c r="Q81" s="132">
        <v>0</v>
      </c>
      <c r="R81" s="132">
        <v>0</v>
      </c>
    </row>
    <row r="82" spans="2:18" x14ac:dyDescent="0.35">
      <c r="B82" s="96">
        <v>1</v>
      </c>
      <c r="C82" s="89" t="s">
        <v>136</v>
      </c>
      <c r="D82" s="104">
        <v>1</v>
      </c>
      <c r="E82" s="130">
        <v>1</v>
      </c>
      <c r="F82" s="130">
        <f>D82-E82-I82-H82-G82</f>
        <v>0</v>
      </c>
      <c r="G82" s="130">
        <v>0</v>
      </c>
      <c r="H82" s="130">
        <v>0</v>
      </c>
      <c r="I82" s="130">
        <v>0</v>
      </c>
      <c r="J82" s="51"/>
      <c r="K82" s="94">
        <v>24</v>
      </c>
      <c r="L82" s="131" t="s">
        <v>71</v>
      </c>
      <c r="M82" s="100">
        <v>3</v>
      </c>
      <c r="N82" s="132">
        <v>3</v>
      </c>
      <c r="O82" s="132">
        <f t="shared" si="8"/>
        <v>0</v>
      </c>
      <c r="P82" s="132">
        <v>0</v>
      </c>
      <c r="Q82" s="132">
        <v>0</v>
      </c>
      <c r="R82" s="132">
        <v>0</v>
      </c>
    </row>
    <row r="83" spans="2:18" ht="15.5" x14ac:dyDescent="0.35">
      <c r="B83" s="94">
        <v>2</v>
      </c>
      <c r="C83" s="131" t="s">
        <v>84</v>
      </c>
      <c r="D83" s="130">
        <v>1</v>
      </c>
      <c r="E83" s="130">
        <v>1</v>
      </c>
      <c r="F83" s="130">
        <f t="shared" ref="F83:F89" si="9">D83-E83-I83-H83-G83</f>
        <v>0</v>
      </c>
      <c r="G83" s="130">
        <v>0</v>
      </c>
      <c r="H83" s="130">
        <v>0</v>
      </c>
      <c r="I83" s="130">
        <v>0</v>
      </c>
      <c r="J83" s="51"/>
      <c r="K83" s="200" t="s">
        <v>170</v>
      </c>
      <c r="L83" s="201"/>
      <c r="M83" s="73">
        <f t="shared" ref="M83:R83" si="10">SUM(M59:M82)</f>
        <v>77</v>
      </c>
      <c r="N83" s="73">
        <f t="shared" si="10"/>
        <v>58</v>
      </c>
      <c r="O83" s="73">
        <f t="shared" si="10"/>
        <v>6</v>
      </c>
      <c r="P83" s="73">
        <f t="shared" si="10"/>
        <v>3</v>
      </c>
      <c r="Q83" s="73">
        <f t="shared" si="10"/>
        <v>0</v>
      </c>
      <c r="R83" s="73">
        <f t="shared" si="10"/>
        <v>10</v>
      </c>
    </row>
    <row r="84" spans="2:18" x14ac:dyDescent="0.35">
      <c r="B84" s="94">
        <v>3</v>
      </c>
      <c r="C84" s="131" t="s">
        <v>79</v>
      </c>
      <c r="D84" s="130">
        <v>1</v>
      </c>
      <c r="E84" s="130">
        <v>1</v>
      </c>
      <c r="F84" s="130">
        <f t="shared" si="9"/>
        <v>0</v>
      </c>
      <c r="G84" s="130">
        <v>0</v>
      </c>
      <c r="H84" s="130">
        <v>0</v>
      </c>
      <c r="I84" s="130">
        <v>0</v>
      </c>
      <c r="J84" s="51"/>
      <c r="K84" s="202" t="s">
        <v>169</v>
      </c>
      <c r="L84" s="202"/>
      <c r="M84" s="29"/>
      <c r="N84" s="43"/>
      <c r="O84" s="43"/>
      <c r="P84" s="43"/>
      <c r="Q84" s="43"/>
      <c r="R84" s="43"/>
    </row>
    <row r="85" spans="2:18" x14ac:dyDescent="0.35">
      <c r="B85" s="94">
        <v>4</v>
      </c>
      <c r="C85" s="131" t="s">
        <v>81</v>
      </c>
      <c r="D85" s="130">
        <v>1</v>
      </c>
      <c r="E85" s="130">
        <v>1</v>
      </c>
      <c r="F85" s="130">
        <f t="shared" si="9"/>
        <v>0</v>
      </c>
      <c r="G85" s="130">
        <v>0</v>
      </c>
      <c r="H85" s="130">
        <v>0</v>
      </c>
      <c r="I85" s="130">
        <v>0</v>
      </c>
      <c r="J85" s="51"/>
      <c r="K85" s="111">
        <v>1</v>
      </c>
      <c r="L85" s="109" t="s">
        <v>155</v>
      </c>
      <c r="M85" s="100">
        <v>1</v>
      </c>
      <c r="N85" s="130">
        <v>1</v>
      </c>
      <c r="O85" s="130">
        <f t="shared" ref="O85:O92" si="11">M85-N85-P85-Q85-R85</f>
        <v>0</v>
      </c>
      <c r="P85" s="130">
        <v>0</v>
      </c>
      <c r="Q85" s="130">
        <v>0</v>
      </c>
      <c r="R85" s="130">
        <v>0</v>
      </c>
    </row>
    <row r="86" spans="2:18" x14ac:dyDescent="0.35">
      <c r="B86" s="94">
        <v>5</v>
      </c>
      <c r="C86" s="131" t="s">
        <v>83</v>
      </c>
      <c r="D86" s="130">
        <v>1</v>
      </c>
      <c r="E86" s="130">
        <v>0</v>
      </c>
      <c r="F86" s="130">
        <f t="shared" si="9"/>
        <v>1</v>
      </c>
      <c r="G86" s="130">
        <v>0</v>
      </c>
      <c r="H86" s="130">
        <v>0</v>
      </c>
      <c r="I86" s="130">
        <v>0</v>
      </c>
      <c r="J86" s="51"/>
      <c r="K86" s="94">
        <v>2</v>
      </c>
      <c r="L86" s="110" t="s">
        <v>163</v>
      </c>
      <c r="M86" s="100">
        <v>1</v>
      </c>
      <c r="N86" s="130">
        <v>1</v>
      </c>
      <c r="O86" s="130">
        <f t="shared" si="11"/>
        <v>0</v>
      </c>
      <c r="P86" s="130">
        <v>0</v>
      </c>
      <c r="Q86" s="130">
        <v>0</v>
      </c>
      <c r="R86" s="130">
        <v>0</v>
      </c>
    </row>
    <row r="87" spans="2:18" x14ac:dyDescent="0.35">
      <c r="B87" s="94">
        <v>6</v>
      </c>
      <c r="C87" s="131" t="s">
        <v>175</v>
      </c>
      <c r="D87" s="130">
        <v>1</v>
      </c>
      <c r="E87" s="130">
        <v>1</v>
      </c>
      <c r="F87" s="130">
        <f t="shared" si="9"/>
        <v>0</v>
      </c>
      <c r="G87" s="130">
        <v>0</v>
      </c>
      <c r="H87" s="130">
        <v>0</v>
      </c>
      <c r="I87" s="130">
        <v>0</v>
      </c>
      <c r="J87" s="51"/>
      <c r="K87" s="94">
        <v>3</v>
      </c>
      <c r="L87" s="110" t="s">
        <v>181</v>
      </c>
      <c r="M87" s="100">
        <v>1</v>
      </c>
      <c r="N87" s="130">
        <v>0</v>
      </c>
      <c r="O87" s="130">
        <f>M87-N87-P87-Q87-R87</f>
        <v>1</v>
      </c>
      <c r="P87" s="130">
        <v>0</v>
      </c>
      <c r="Q87" s="130">
        <v>0</v>
      </c>
      <c r="R87" s="130">
        <v>0</v>
      </c>
    </row>
    <row r="88" spans="2:18" x14ac:dyDescent="0.35">
      <c r="B88" s="94">
        <v>7</v>
      </c>
      <c r="C88" s="89" t="s">
        <v>154</v>
      </c>
      <c r="D88" s="130">
        <v>1</v>
      </c>
      <c r="E88" s="130">
        <v>1</v>
      </c>
      <c r="F88" s="130">
        <f t="shared" si="9"/>
        <v>0</v>
      </c>
      <c r="G88" s="130">
        <v>0</v>
      </c>
      <c r="H88" s="130">
        <v>0</v>
      </c>
      <c r="I88" s="130">
        <v>0</v>
      </c>
      <c r="J88" s="51"/>
      <c r="K88" s="111">
        <v>4</v>
      </c>
      <c r="L88" s="110" t="s">
        <v>160</v>
      </c>
      <c r="M88" s="100">
        <v>7</v>
      </c>
      <c r="N88" s="130">
        <v>5</v>
      </c>
      <c r="O88" s="130">
        <f t="shared" si="11"/>
        <v>2</v>
      </c>
      <c r="P88" s="130">
        <v>0</v>
      </c>
      <c r="Q88" s="130">
        <v>0</v>
      </c>
      <c r="R88" s="130">
        <v>0</v>
      </c>
    </row>
    <row r="89" spans="2:18" x14ac:dyDescent="0.35">
      <c r="B89" s="94">
        <v>8</v>
      </c>
      <c r="C89" s="131" t="s">
        <v>143</v>
      </c>
      <c r="D89" s="130">
        <v>1</v>
      </c>
      <c r="E89" s="130">
        <v>1</v>
      </c>
      <c r="F89" s="130">
        <f t="shared" si="9"/>
        <v>0</v>
      </c>
      <c r="G89" s="130">
        <v>0</v>
      </c>
      <c r="H89" s="130">
        <v>0</v>
      </c>
      <c r="I89" s="130">
        <v>0</v>
      </c>
      <c r="J89" s="51"/>
      <c r="K89" s="94">
        <v>5</v>
      </c>
      <c r="L89" s="110" t="s">
        <v>164</v>
      </c>
      <c r="M89" s="100">
        <v>0</v>
      </c>
      <c r="N89" s="130">
        <v>0</v>
      </c>
      <c r="O89" s="130">
        <f t="shared" si="11"/>
        <v>0</v>
      </c>
      <c r="P89" s="130">
        <v>0</v>
      </c>
      <c r="Q89" s="130">
        <v>0</v>
      </c>
      <c r="R89" s="130">
        <v>0</v>
      </c>
    </row>
    <row r="90" spans="2:18" x14ac:dyDescent="0.35">
      <c r="B90" s="54"/>
      <c r="C90" s="44"/>
      <c r="D90" s="29"/>
      <c r="E90" s="43"/>
      <c r="F90" s="43"/>
      <c r="G90" s="43"/>
      <c r="H90" s="43"/>
      <c r="I90" s="43"/>
      <c r="J90" s="51"/>
      <c r="K90" s="94">
        <v>6</v>
      </c>
      <c r="L90" s="110" t="s">
        <v>173</v>
      </c>
      <c r="M90" s="100">
        <v>1</v>
      </c>
      <c r="N90" s="130">
        <v>1</v>
      </c>
      <c r="O90" s="130">
        <f t="shared" si="11"/>
        <v>0</v>
      </c>
      <c r="P90" s="130">
        <v>0</v>
      </c>
      <c r="Q90" s="130">
        <v>0</v>
      </c>
      <c r="R90" s="130">
        <v>0</v>
      </c>
    </row>
    <row r="91" spans="2:18" x14ac:dyDescent="0.35">
      <c r="B91" s="200" t="s">
        <v>102</v>
      </c>
      <c r="C91" s="201"/>
      <c r="D91" s="41" t="s">
        <v>113</v>
      </c>
      <c r="E91" s="41" t="s">
        <v>114</v>
      </c>
      <c r="F91" s="41" t="s">
        <v>115</v>
      </c>
      <c r="G91" s="41" t="s">
        <v>116</v>
      </c>
      <c r="H91" s="41" t="s">
        <v>2</v>
      </c>
      <c r="I91" s="41" t="s">
        <v>3</v>
      </c>
      <c r="J91" s="51"/>
      <c r="K91" s="111">
        <v>7</v>
      </c>
      <c r="L91" s="110" t="s">
        <v>174</v>
      </c>
      <c r="M91" s="100">
        <v>0</v>
      </c>
      <c r="N91" s="130">
        <v>0</v>
      </c>
      <c r="O91" s="130">
        <f t="shared" si="11"/>
        <v>0</v>
      </c>
      <c r="P91" s="130">
        <v>0</v>
      </c>
      <c r="Q91" s="130">
        <v>0</v>
      </c>
      <c r="R91" s="130">
        <v>0</v>
      </c>
    </row>
    <row r="92" spans="2:18" x14ac:dyDescent="0.35">
      <c r="B92" s="103">
        <v>1</v>
      </c>
      <c r="C92" s="24" t="s">
        <v>15</v>
      </c>
      <c r="D92" s="130">
        <v>2</v>
      </c>
      <c r="E92" s="130">
        <v>2</v>
      </c>
      <c r="F92" s="130">
        <f>D92-E92-I92-H92-G92</f>
        <v>0</v>
      </c>
      <c r="G92" s="130">
        <v>0</v>
      </c>
      <c r="H92" s="130">
        <v>0</v>
      </c>
      <c r="I92" s="130">
        <v>0</v>
      </c>
      <c r="J92" s="51"/>
      <c r="K92" s="94">
        <v>8</v>
      </c>
      <c r="L92" s="110" t="s">
        <v>54</v>
      </c>
      <c r="M92" s="100">
        <v>1</v>
      </c>
      <c r="N92" s="130">
        <v>1</v>
      </c>
      <c r="O92" s="130">
        <f t="shared" si="11"/>
        <v>0</v>
      </c>
      <c r="P92" s="130">
        <v>0</v>
      </c>
      <c r="Q92" s="130">
        <v>0</v>
      </c>
      <c r="R92" s="130">
        <v>0</v>
      </c>
    </row>
    <row r="93" spans="2:18" ht="15.5" x14ac:dyDescent="0.35">
      <c r="B93" s="103">
        <v>2</v>
      </c>
      <c r="C93" s="24" t="s">
        <v>25</v>
      </c>
      <c r="D93" s="130">
        <v>0</v>
      </c>
      <c r="E93" s="130">
        <v>0</v>
      </c>
      <c r="F93" s="130">
        <f>D93-E93-I93-H93-G93</f>
        <v>0</v>
      </c>
      <c r="G93" s="130">
        <v>0</v>
      </c>
      <c r="H93" s="130">
        <v>0</v>
      </c>
      <c r="I93" s="130">
        <v>0</v>
      </c>
      <c r="J93" s="51"/>
      <c r="K93" s="200" t="s">
        <v>170</v>
      </c>
      <c r="L93" s="201"/>
      <c r="M93" s="73">
        <f>SUM(M85:M92)</f>
        <v>12</v>
      </c>
      <c r="N93" s="73">
        <f>SUM(N85:N92)</f>
        <v>9</v>
      </c>
      <c r="O93" s="73">
        <f>SUM(O84:O92)</f>
        <v>3</v>
      </c>
      <c r="P93" s="73">
        <f>SUM(P85:P92)</f>
        <v>0</v>
      </c>
      <c r="Q93" s="73">
        <f>SUM(Q85:Q92)</f>
        <v>0</v>
      </c>
      <c r="R93" s="73">
        <f>SUM(R85:R92)</f>
        <v>0</v>
      </c>
    </row>
    <row r="94" spans="2:18" ht="15.5" x14ac:dyDescent="0.35">
      <c r="B94" s="103">
        <v>3</v>
      </c>
      <c r="C94" s="24" t="s">
        <v>59</v>
      </c>
      <c r="D94" s="130">
        <v>1</v>
      </c>
      <c r="E94" s="130">
        <v>1</v>
      </c>
      <c r="F94" s="130">
        <f>D94-E94-I94-H94-G94</f>
        <v>0</v>
      </c>
      <c r="G94" s="130">
        <v>0</v>
      </c>
      <c r="H94" s="130">
        <v>0</v>
      </c>
      <c r="I94" s="130">
        <v>0</v>
      </c>
      <c r="J94" s="51"/>
      <c r="K94" s="209" t="s">
        <v>75</v>
      </c>
      <c r="L94" s="210"/>
      <c r="M94" s="41" t="s">
        <v>113</v>
      </c>
      <c r="N94" s="41" t="s">
        <v>114</v>
      </c>
      <c r="O94" s="41" t="s">
        <v>115</v>
      </c>
      <c r="P94" s="41" t="s">
        <v>116</v>
      </c>
      <c r="Q94" s="41" t="s">
        <v>2</v>
      </c>
      <c r="R94" s="41" t="s">
        <v>3</v>
      </c>
    </row>
    <row r="95" spans="2:18" ht="15.5" x14ac:dyDescent="0.35">
      <c r="B95" s="90" t="s">
        <v>107</v>
      </c>
      <c r="C95" s="91"/>
      <c r="D95" s="105">
        <f t="shared" ref="D95:I95" si="12">SUM(D79:D94)</f>
        <v>12</v>
      </c>
      <c r="E95" s="105">
        <f t="shared" si="12"/>
        <v>11</v>
      </c>
      <c r="F95" s="105">
        <f t="shared" si="12"/>
        <v>1</v>
      </c>
      <c r="G95" s="105">
        <f t="shared" si="12"/>
        <v>0</v>
      </c>
      <c r="H95" s="105">
        <f t="shared" si="12"/>
        <v>0</v>
      </c>
      <c r="I95" s="105">
        <f t="shared" si="12"/>
        <v>0</v>
      </c>
      <c r="J95" s="69"/>
      <c r="K95" s="125">
        <v>1</v>
      </c>
      <c r="L95" s="117" t="s">
        <v>89</v>
      </c>
      <c r="M95" s="118">
        <v>7</v>
      </c>
      <c r="N95" s="130">
        <v>7</v>
      </c>
      <c r="O95" s="2">
        <f>M95-N95</f>
        <v>0</v>
      </c>
      <c r="P95" s="130">
        <v>0</v>
      </c>
      <c r="Q95" s="130">
        <v>0</v>
      </c>
      <c r="R95" s="130">
        <v>0</v>
      </c>
    </row>
    <row r="96" spans="2:18" x14ac:dyDescent="0.35">
      <c r="B96" s="15"/>
      <c r="C96" s="15"/>
      <c r="D96" s="3"/>
      <c r="E96" s="3"/>
      <c r="F96" s="3"/>
      <c r="G96" s="3"/>
      <c r="H96" s="3"/>
      <c r="I96" s="3"/>
      <c r="J96" s="69"/>
      <c r="K96" s="2">
        <v>2</v>
      </c>
      <c r="L96" s="74" t="s">
        <v>78</v>
      </c>
      <c r="M96" s="130">
        <v>6</v>
      </c>
      <c r="N96" s="6" t="s">
        <v>177</v>
      </c>
      <c r="O96" s="2">
        <v>6</v>
      </c>
      <c r="P96" s="130">
        <v>0</v>
      </c>
      <c r="Q96" s="130">
        <v>0</v>
      </c>
      <c r="R96" s="130">
        <v>0</v>
      </c>
    </row>
    <row r="97" spans="2:18" ht="15.5" x14ac:dyDescent="0.35">
      <c r="B97" s="211" t="s">
        <v>4</v>
      </c>
      <c r="C97" s="212"/>
      <c r="D97" s="41" t="s">
        <v>113</v>
      </c>
      <c r="E97" s="41" t="s">
        <v>114</v>
      </c>
      <c r="F97" s="41" t="s">
        <v>115</v>
      </c>
      <c r="G97" s="41" t="s">
        <v>116</v>
      </c>
      <c r="H97" s="41" t="s">
        <v>2</v>
      </c>
      <c r="I97" s="41" t="s">
        <v>3</v>
      </c>
      <c r="J97" s="69"/>
      <c r="K97" s="2">
        <v>3</v>
      </c>
      <c r="L97" s="74" t="s">
        <v>80</v>
      </c>
      <c r="M97" s="5">
        <v>2</v>
      </c>
      <c r="N97" s="130">
        <v>2</v>
      </c>
      <c r="O97" s="2">
        <f t="shared" ref="O97:O103" si="13">M97-N97</f>
        <v>0</v>
      </c>
      <c r="P97" s="130">
        <v>0</v>
      </c>
      <c r="Q97" s="130">
        <v>0</v>
      </c>
      <c r="R97" s="130">
        <v>0</v>
      </c>
    </row>
    <row r="98" spans="2:18" x14ac:dyDescent="0.35">
      <c r="B98" s="94">
        <v>1</v>
      </c>
      <c r="C98" s="131" t="s">
        <v>60</v>
      </c>
      <c r="D98" s="130">
        <v>2</v>
      </c>
      <c r="E98" s="130">
        <v>2</v>
      </c>
      <c r="F98" s="130">
        <f>D98-E98-G98-I98-H98-I98</f>
        <v>0</v>
      </c>
      <c r="G98" s="130">
        <v>0</v>
      </c>
      <c r="H98" s="130">
        <v>0</v>
      </c>
      <c r="I98" s="130">
        <v>0</v>
      </c>
      <c r="J98" s="69"/>
      <c r="K98" s="125">
        <v>4</v>
      </c>
      <c r="L98" s="119" t="s">
        <v>118</v>
      </c>
      <c r="M98" s="5">
        <v>6</v>
      </c>
      <c r="N98" s="6" t="s">
        <v>177</v>
      </c>
      <c r="O98" s="2">
        <v>6</v>
      </c>
      <c r="P98" s="130">
        <v>0</v>
      </c>
      <c r="Q98" s="130">
        <v>0</v>
      </c>
      <c r="R98" s="130">
        <v>0</v>
      </c>
    </row>
    <row r="99" spans="2:18" x14ac:dyDescent="0.35">
      <c r="B99" s="94">
        <v>2</v>
      </c>
      <c r="C99" s="93" t="s">
        <v>12</v>
      </c>
      <c r="D99" s="130">
        <v>4</v>
      </c>
      <c r="E99" s="130">
        <v>4</v>
      </c>
      <c r="F99" s="130">
        <f t="shared" ref="F99:F105" si="14">D99-E99-G99-I99-H99-I99</f>
        <v>0</v>
      </c>
      <c r="G99" s="130">
        <v>0</v>
      </c>
      <c r="H99" s="130">
        <v>0</v>
      </c>
      <c r="I99" s="130">
        <v>0</v>
      </c>
      <c r="J99" s="51"/>
      <c r="K99" s="2">
        <v>5</v>
      </c>
      <c r="L99" s="74" t="s">
        <v>82</v>
      </c>
      <c r="M99" s="5">
        <v>2</v>
      </c>
      <c r="N99" s="6" t="s">
        <v>177</v>
      </c>
      <c r="O99" s="2">
        <v>2</v>
      </c>
      <c r="P99" s="130">
        <v>0</v>
      </c>
      <c r="Q99" s="130">
        <v>0</v>
      </c>
      <c r="R99" s="130">
        <v>0</v>
      </c>
    </row>
    <row r="100" spans="2:18" x14ac:dyDescent="0.35">
      <c r="B100" s="94">
        <v>3</v>
      </c>
      <c r="C100" s="92" t="s">
        <v>39</v>
      </c>
      <c r="D100" s="130">
        <v>0</v>
      </c>
      <c r="E100" s="130">
        <v>0</v>
      </c>
      <c r="F100" s="130">
        <f t="shared" si="14"/>
        <v>0</v>
      </c>
      <c r="G100" s="130">
        <v>0</v>
      </c>
      <c r="H100" s="130">
        <v>0</v>
      </c>
      <c r="I100" s="130">
        <v>0</v>
      </c>
      <c r="J100" s="51"/>
      <c r="K100" s="2">
        <v>6</v>
      </c>
      <c r="L100" s="74" t="s">
        <v>85</v>
      </c>
      <c r="M100" s="5">
        <v>18</v>
      </c>
      <c r="N100" s="130">
        <v>18</v>
      </c>
      <c r="O100" s="2">
        <f t="shared" si="13"/>
        <v>0</v>
      </c>
      <c r="P100" s="130">
        <v>0</v>
      </c>
      <c r="Q100" s="130">
        <v>0</v>
      </c>
      <c r="R100" s="130">
        <v>0</v>
      </c>
    </row>
    <row r="101" spans="2:18" x14ac:dyDescent="0.35">
      <c r="B101" s="94">
        <v>4</v>
      </c>
      <c r="C101" s="92" t="s">
        <v>52</v>
      </c>
      <c r="D101" s="130">
        <v>1</v>
      </c>
      <c r="E101" s="130">
        <v>1</v>
      </c>
      <c r="F101" s="130">
        <f>D101-E101-G101-I101-H101-I101</f>
        <v>0</v>
      </c>
      <c r="G101" s="130">
        <v>0</v>
      </c>
      <c r="H101" s="130">
        <v>0</v>
      </c>
      <c r="I101" s="130">
        <v>0</v>
      </c>
      <c r="J101" s="51"/>
      <c r="K101" s="125">
        <v>7</v>
      </c>
      <c r="L101" s="120" t="s">
        <v>185</v>
      </c>
      <c r="M101" s="5">
        <v>8</v>
      </c>
      <c r="N101" s="130">
        <v>7</v>
      </c>
      <c r="O101" s="2">
        <f t="shared" si="13"/>
        <v>1</v>
      </c>
      <c r="P101" s="130">
        <v>0</v>
      </c>
      <c r="Q101" s="130">
        <v>0</v>
      </c>
      <c r="R101" s="130">
        <v>0</v>
      </c>
    </row>
    <row r="102" spans="2:18" x14ac:dyDescent="0.35">
      <c r="B102" s="94">
        <v>5</v>
      </c>
      <c r="C102" s="131" t="s">
        <v>41</v>
      </c>
      <c r="D102" s="130">
        <v>1</v>
      </c>
      <c r="E102" s="130">
        <v>1</v>
      </c>
      <c r="F102" s="130">
        <f t="shared" si="14"/>
        <v>0</v>
      </c>
      <c r="G102" s="130">
        <v>0</v>
      </c>
      <c r="H102" s="130">
        <v>0</v>
      </c>
      <c r="I102" s="130">
        <v>0</v>
      </c>
      <c r="J102" s="51"/>
      <c r="K102" s="2">
        <v>8</v>
      </c>
      <c r="L102" s="74" t="s">
        <v>77</v>
      </c>
      <c r="M102" s="5">
        <v>74</v>
      </c>
      <c r="N102" s="130">
        <v>65</v>
      </c>
      <c r="O102" s="2">
        <f t="shared" si="13"/>
        <v>9</v>
      </c>
      <c r="P102" s="130">
        <v>0</v>
      </c>
      <c r="Q102" s="130">
        <v>0</v>
      </c>
      <c r="R102" s="130">
        <v>0</v>
      </c>
    </row>
    <row r="103" spans="2:18" x14ac:dyDescent="0.35">
      <c r="B103" s="94">
        <v>6</v>
      </c>
      <c r="C103" s="93" t="s">
        <v>17</v>
      </c>
      <c r="D103" s="130">
        <v>10</v>
      </c>
      <c r="E103" s="130">
        <v>8</v>
      </c>
      <c r="F103" s="130">
        <f t="shared" si="14"/>
        <v>2</v>
      </c>
      <c r="G103" s="130">
        <v>0</v>
      </c>
      <c r="H103" s="130">
        <v>0</v>
      </c>
      <c r="I103" s="130">
        <v>0</v>
      </c>
      <c r="J103" s="51"/>
      <c r="K103" s="2">
        <v>9</v>
      </c>
      <c r="L103" s="74" t="s">
        <v>183</v>
      </c>
      <c r="M103" s="5">
        <v>4</v>
      </c>
      <c r="N103" s="130">
        <v>4</v>
      </c>
      <c r="O103" s="2">
        <f t="shared" si="13"/>
        <v>0</v>
      </c>
      <c r="P103" s="130">
        <v>0</v>
      </c>
      <c r="Q103" s="130">
        <v>0</v>
      </c>
      <c r="R103" s="130">
        <v>0</v>
      </c>
    </row>
    <row r="104" spans="2:18" x14ac:dyDescent="0.35">
      <c r="B104" s="94">
        <v>7</v>
      </c>
      <c r="C104" s="131" t="s">
        <v>61</v>
      </c>
      <c r="D104" s="130">
        <v>0</v>
      </c>
      <c r="E104" s="130">
        <v>0</v>
      </c>
      <c r="F104" s="130">
        <f t="shared" si="14"/>
        <v>0</v>
      </c>
      <c r="G104" s="130">
        <v>0</v>
      </c>
      <c r="H104" s="130">
        <v>0</v>
      </c>
      <c r="I104" s="130">
        <v>0</v>
      </c>
      <c r="J104" s="51"/>
      <c r="K104" s="125">
        <v>10</v>
      </c>
      <c r="L104" s="74" t="s">
        <v>88</v>
      </c>
      <c r="M104" s="5">
        <v>2</v>
      </c>
      <c r="N104" s="6" t="s">
        <v>177</v>
      </c>
      <c r="O104" s="2">
        <v>2</v>
      </c>
      <c r="P104" s="130">
        <v>0</v>
      </c>
      <c r="Q104" s="130">
        <v>0</v>
      </c>
      <c r="R104" s="130">
        <v>0</v>
      </c>
    </row>
    <row r="105" spans="2:18" ht="15.5" x14ac:dyDescent="0.35">
      <c r="B105" s="94">
        <v>8</v>
      </c>
      <c r="C105" s="95" t="s">
        <v>176</v>
      </c>
      <c r="D105" s="130">
        <v>1</v>
      </c>
      <c r="E105" s="130">
        <v>1</v>
      </c>
      <c r="F105" s="130">
        <f t="shared" si="14"/>
        <v>0</v>
      </c>
      <c r="G105" s="130">
        <v>0</v>
      </c>
      <c r="H105" s="130">
        <v>0</v>
      </c>
      <c r="I105" s="130">
        <v>0</v>
      </c>
      <c r="J105" s="51"/>
      <c r="K105" s="126"/>
      <c r="L105" s="75" t="s">
        <v>92</v>
      </c>
      <c r="M105" s="17">
        <f t="shared" ref="M105:R105" si="15">SUM(M95:M104)</f>
        <v>129</v>
      </c>
      <c r="N105" s="17">
        <f>SUM(N95:N104)</f>
        <v>103</v>
      </c>
      <c r="O105" s="17">
        <f t="shared" si="15"/>
        <v>26</v>
      </c>
      <c r="P105" s="17">
        <f t="shared" si="15"/>
        <v>0</v>
      </c>
      <c r="Q105" s="17">
        <f t="shared" si="15"/>
        <v>0</v>
      </c>
      <c r="R105" s="17">
        <f t="shared" si="15"/>
        <v>0</v>
      </c>
    </row>
    <row r="106" spans="2:18" ht="15.5" x14ac:dyDescent="0.35">
      <c r="B106" s="94">
        <v>9</v>
      </c>
      <c r="C106" s="95" t="s">
        <v>58</v>
      </c>
      <c r="D106" s="130">
        <v>1</v>
      </c>
      <c r="E106" s="130">
        <v>1</v>
      </c>
      <c r="F106" s="130">
        <f>D106-E106-G106-I106-H106-I106</f>
        <v>0</v>
      </c>
      <c r="G106" s="130">
        <v>0</v>
      </c>
      <c r="H106" s="130">
        <v>0</v>
      </c>
      <c r="I106" s="130">
        <v>0</v>
      </c>
      <c r="J106" s="51"/>
      <c r="K106" s="68"/>
      <c r="L106" s="10"/>
      <c r="M106" s="67"/>
      <c r="N106" s="67"/>
      <c r="O106" s="67"/>
      <c r="P106" s="67"/>
      <c r="Q106" s="67"/>
      <c r="R106" s="67"/>
    </row>
    <row r="107" spans="2:18" ht="15.5" x14ac:dyDescent="0.35">
      <c r="B107" s="205" t="s">
        <v>73</v>
      </c>
      <c r="C107" s="206"/>
      <c r="D107" s="73">
        <f t="shared" ref="D107:I107" si="16">SUM(D98:D106)</f>
        <v>20</v>
      </c>
      <c r="E107" s="17">
        <f t="shared" si="16"/>
        <v>18</v>
      </c>
      <c r="F107" s="17">
        <f t="shared" si="16"/>
        <v>2</v>
      </c>
      <c r="G107" s="17">
        <f t="shared" si="16"/>
        <v>0</v>
      </c>
      <c r="H107" s="17">
        <f t="shared" si="16"/>
        <v>0</v>
      </c>
      <c r="I107" s="17">
        <f t="shared" si="16"/>
        <v>0</v>
      </c>
      <c r="J107" s="51"/>
      <c r="K107" s="213" t="s">
        <v>127</v>
      </c>
      <c r="L107" s="213"/>
      <c r="M107" s="41" t="s">
        <v>113</v>
      </c>
      <c r="N107" s="41" t="s">
        <v>114</v>
      </c>
      <c r="O107" s="41" t="s">
        <v>115</v>
      </c>
      <c r="P107" s="41" t="s">
        <v>116</v>
      </c>
      <c r="Q107" s="41" t="s">
        <v>2</v>
      </c>
      <c r="R107" s="41" t="s">
        <v>3</v>
      </c>
    </row>
    <row r="108" spans="2:18" ht="15.5" x14ac:dyDescent="0.35">
      <c r="B108" s="116"/>
      <c r="C108" s="116"/>
      <c r="D108" s="70"/>
      <c r="E108" s="67"/>
      <c r="F108" s="67"/>
      <c r="G108" s="67"/>
      <c r="H108" s="67"/>
      <c r="I108" s="67"/>
      <c r="J108" s="51"/>
      <c r="K108" s="2">
        <v>1</v>
      </c>
      <c r="L108" s="74" t="s">
        <v>52</v>
      </c>
      <c r="M108" s="114">
        <v>1</v>
      </c>
      <c r="N108" s="114">
        <v>0</v>
      </c>
      <c r="O108" s="114">
        <f>M108-N108-P108-Q108-R108</f>
        <v>1</v>
      </c>
      <c r="P108" s="114">
        <v>0</v>
      </c>
      <c r="Q108" s="114">
        <v>0</v>
      </c>
      <c r="R108" s="114">
        <v>0</v>
      </c>
    </row>
    <row r="109" spans="2:18" x14ac:dyDescent="0.35">
      <c r="B109" s="134" t="s">
        <v>94</v>
      </c>
      <c r="C109" s="135"/>
      <c r="D109" s="133" t="s">
        <v>145</v>
      </c>
      <c r="E109" s="133" t="s">
        <v>146</v>
      </c>
      <c r="F109" s="133" t="s">
        <v>147</v>
      </c>
      <c r="G109" s="133" t="s">
        <v>148</v>
      </c>
      <c r="H109" s="133" t="s">
        <v>2</v>
      </c>
      <c r="I109" s="133" t="s">
        <v>3</v>
      </c>
      <c r="J109" s="51"/>
      <c r="K109" s="2">
        <v>2</v>
      </c>
      <c r="L109" s="115" t="s">
        <v>139</v>
      </c>
      <c r="M109" s="5">
        <v>0</v>
      </c>
      <c r="N109" s="114">
        <v>0</v>
      </c>
      <c r="O109" s="114">
        <v>0</v>
      </c>
      <c r="P109" s="114">
        <v>0</v>
      </c>
      <c r="Q109" s="114">
        <v>0</v>
      </c>
      <c r="R109" s="114">
        <v>0</v>
      </c>
    </row>
    <row r="110" spans="2:18" x14ac:dyDescent="0.35">
      <c r="B110" s="148" t="s">
        <v>95</v>
      </c>
      <c r="C110" s="144"/>
      <c r="D110" s="137">
        <v>63</v>
      </c>
      <c r="E110" s="137">
        <v>53</v>
      </c>
      <c r="F110" s="137">
        <v>7</v>
      </c>
      <c r="G110" s="137">
        <v>3</v>
      </c>
      <c r="H110" s="137">
        <v>0</v>
      </c>
      <c r="I110" s="137">
        <v>0</v>
      </c>
      <c r="J110" s="51"/>
      <c r="K110" s="2"/>
      <c r="L110" s="84" t="s">
        <v>128</v>
      </c>
      <c r="M110" s="6">
        <f t="shared" ref="M110:R110" si="17">SUM(M108:M109)</f>
        <v>1</v>
      </c>
      <c r="N110" s="6">
        <f t="shared" si="17"/>
        <v>0</v>
      </c>
      <c r="O110" s="6">
        <f t="shared" si="17"/>
        <v>1</v>
      </c>
      <c r="P110" s="6">
        <f t="shared" si="17"/>
        <v>0</v>
      </c>
      <c r="Q110" s="6">
        <f t="shared" si="17"/>
        <v>0</v>
      </c>
      <c r="R110" s="6">
        <f t="shared" si="17"/>
        <v>0</v>
      </c>
    </row>
    <row r="111" spans="2:18" ht="15" customHeight="1" x14ac:dyDescent="0.35">
      <c r="B111" s="139" t="s">
        <v>96</v>
      </c>
      <c r="C111" s="141"/>
      <c r="D111" s="137">
        <v>13</v>
      </c>
      <c r="E111" s="137">
        <v>13</v>
      </c>
      <c r="F111" s="137">
        <v>0</v>
      </c>
      <c r="G111" s="137">
        <v>0</v>
      </c>
      <c r="H111" s="137">
        <v>0</v>
      </c>
      <c r="I111" s="137">
        <v>0</v>
      </c>
      <c r="J111" s="51"/>
      <c r="K111" s="122"/>
      <c r="L111" s="123"/>
      <c r="M111" s="71"/>
      <c r="N111" s="71"/>
      <c r="O111" s="71"/>
      <c r="P111" s="71"/>
      <c r="Q111" s="71"/>
      <c r="R111" s="71"/>
    </row>
    <row r="112" spans="2:18" ht="15.5" x14ac:dyDescent="0.35">
      <c r="B112" s="138" t="s">
        <v>98</v>
      </c>
      <c r="C112" s="145"/>
      <c r="D112" s="137">
        <v>644</v>
      </c>
      <c r="E112" s="137">
        <v>469</v>
      </c>
      <c r="F112" s="137">
        <v>50</v>
      </c>
      <c r="G112" s="137">
        <v>17</v>
      </c>
      <c r="H112" s="137">
        <v>4</v>
      </c>
      <c r="I112" s="137">
        <v>104</v>
      </c>
      <c r="J112" s="51"/>
      <c r="K112" s="68"/>
      <c r="L112" s="10"/>
      <c r="M112" s="67"/>
      <c r="N112" s="67"/>
      <c r="O112" s="67"/>
      <c r="P112" s="67"/>
      <c r="Q112" s="67"/>
      <c r="R112" s="67"/>
    </row>
    <row r="113" spans="2:18" ht="15.5" x14ac:dyDescent="0.35">
      <c r="B113" s="139" t="s">
        <v>99</v>
      </c>
      <c r="C113" s="143"/>
      <c r="D113" s="137">
        <v>32</v>
      </c>
      <c r="E113" s="137">
        <v>30</v>
      </c>
      <c r="F113" s="137">
        <v>2</v>
      </c>
      <c r="G113" s="137">
        <v>0</v>
      </c>
      <c r="H113" s="137">
        <v>0</v>
      </c>
      <c r="I113" s="137">
        <v>0</v>
      </c>
      <c r="J113" s="51"/>
      <c r="K113" s="121" t="s">
        <v>112</v>
      </c>
      <c r="L113" s="207" t="s">
        <v>178</v>
      </c>
      <c r="M113" s="207"/>
      <c r="N113" s="207"/>
      <c r="O113" s="207"/>
      <c r="P113" s="207"/>
      <c r="Q113" s="207"/>
      <c r="R113" s="207"/>
    </row>
    <row r="114" spans="2:18" x14ac:dyDescent="0.35">
      <c r="B114" s="138" t="s">
        <v>100</v>
      </c>
      <c r="C114" s="143"/>
      <c r="D114" s="137">
        <v>130</v>
      </c>
      <c r="E114" s="137">
        <v>103</v>
      </c>
      <c r="F114" s="137">
        <v>27</v>
      </c>
      <c r="G114" s="137">
        <v>0</v>
      </c>
      <c r="H114" s="137">
        <v>0</v>
      </c>
      <c r="I114" s="137">
        <v>0</v>
      </c>
      <c r="J114" s="51"/>
      <c r="K114" s="51"/>
      <c r="L114" s="207"/>
      <c r="M114" s="207"/>
      <c r="N114" s="207"/>
      <c r="O114" s="207"/>
      <c r="P114" s="207"/>
      <c r="Q114" s="207"/>
      <c r="R114" s="207"/>
    </row>
    <row r="115" spans="2:18" x14ac:dyDescent="0.35">
      <c r="B115" s="138" t="s">
        <v>132</v>
      </c>
      <c r="C115" s="142"/>
      <c r="D115" s="136">
        <v>1</v>
      </c>
      <c r="E115" s="136">
        <v>1</v>
      </c>
      <c r="F115" s="136">
        <v>0</v>
      </c>
      <c r="G115" s="136">
        <v>0</v>
      </c>
      <c r="H115" s="136">
        <v>0</v>
      </c>
      <c r="I115" s="136">
        <v>0</v>
      </c>
      <c r="J115" s="51"/>
      <c r="K115" s="51"/>
      <c r="L115" s="207"/>
      <c r="M115" s="207"/>
      <c r="N115" s="207"/>
      <c r="O115" s="207"/>
      <c r="P115" s="207"/>
      <c r="Q115" s="207"/>
      <c r="R115" s="207"/>
    </row>
    <row r="116" spans="2:18" ht="15.5" x14ac:dyDescent="0.35">
      <c r="B116" s="140" t="s">
        <v>101</v>
      </c>
      <c r="C116" s="146"/>
      <c r="D116" s="147">
        <v>883</v>
      </c>
      <c r="E116" s="147">
        <v>669</v>
      </c>
      <c r="F116" s="147">
        <v>86</v>
      </c>
      <c r="G116" s="147">
        <v>20</v>
      </c>
      <c r="H116" s="147">
        <v>4</v>
      </c>
      <c r="I116" s="147">
        <v>104</v>
      </c>
      <c r="J116" s="51"/>
      <c r="K116" s="51"/>
      <c r="L116" s="207"/>
      <c r="M116" s="207"/>
      <c r="N116" s="207"/>
      <c r="O116" s="207"/>
      <c r="P116" s="207"/>
      <c r="Q116" s="207"/>
      <c r="R116" s="207"/>
    </row>
    <row r="117" spans="2:18" x14ac:dyDescent="0.35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2:18" x14ac:dyDescent="0.35">
      <c r="B118" s="51"/>
      <c r="C118" s="51"/>
      <c r="D118" s="51"/>
      <c r="E118" s="51"/>
      <c r="F118" s="51"/>
      <c r="G118" s="51"/>
      <c r="H118" s="51"/>
      <c r="I118" s="51"/>
      <c r="J118" s="51"/>
      <c r="K118" s="51" t="s">
        <v>182</v>
      </c>
      <c r="L118" s="51"/>
      <c r="M118" s="51"/>
      <c r="N118" s="51"/>
      <c r="O118" s="51"/>
      <c r="P118" s="51"/>
      <c r="Q118" s="51"/>
      <c r="R118" s="51"/>
    </row>
    <row r="119" spans="2:18" x14ac:dyDescent="0.35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2:18" x14ac:dyDescent="0.35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2:18" ht="15.5" x14ac:dyDescent="0.35">
      <c r="B121" s="51"/>
      <c r="C121" s="51"/>
      <c r="D121" s="51"/>
      <c r="E121" s="51"/>
      <c r="F121" s="51"/>
      <c r="G121" s="51"/>
      <c r="H121" s="51"/>
      <c r="I121" s="51"/>
      <c r="J121" s="51"/>
      <c r="K121" s="14" t="s">
        <v>103</v>
      </c>
      <c r="L121" s="31"/>
      <c r="M121" s="32" t="s">
        <v>104</v>
      </c>
      <c r="N121" s="3"/>
      <c r="O121" s="3"/>
      <c r="P121" s="51"/>
      <c r="Q121" s="51"/>
      <c r="R121" s="72"/>
    </row>
    <row r="122" spans="2:18" ht="15.5" x14ac:dyDescent="0.35">
      <c r="B122" s="51"/>
      <c r="C122" s="51"/>
      <c r="D122" s="51"/>
      <c r="E122" s="51"/>
      <c r="F122" s="51"/>
      <c r="G122" s="51"/>
      <c r="H122" s="51"/>
      <c r="I122" s="51"/>
      <c r="J122" s="51"/>
      <c r="K122" s="14"/>
      <c r="L122" s="31"/>
      <c r="M122" s="33"/>
      <c r="N122" s="3"/>
      <c r="O122" s="3"/>
      <c r="P122" s="51"/>
      <c r="Q122" s="51"/>
      <c r="R122" s="72"/>
    </row>
    <row r="123" spans="2:18" ht="15.5" x14ac:dyDescent="0.35">
      <c r="B123" s="51"/>
      <c r="C123" s="51"/>
      <c r="D123" s="51"/>
      <c r="E123" s="51"/>
      <c r="F123" s="51"/>
      <c r="G123" s="51"/>
      <c r="H123" s="51"/>
      <c r="I123" s="51"/>
      <c r="K123" s="34" t="s">
        <v>105</v>
      </c>
      <c r="L123" s="31"/>
      <c r="M123" s="35" t="s">
        <v>106</v>
      </c>
      <c r="N123" s="31"/>
      <c r="O123" s="31"/>
      <c r="P123" s="51"/>
      <c r="Q123" s="51"/>
      <c r="R123" s="51"/>
    </row>
    <row r="124" spans="2:18" ht="15.5" x14ac:dyDescent="0.35">
      <c r="B124" s="51"/>
      <c r="C124" s="51"/>
      <c r="D124" s="51"/>
      <c r="E124" s="51"/>
      <c r="F124" s="51"/>
      <c r="G124" s="51"/>
      <c r="H124" s="51"/>
      <c r="I124" s="51"/>
      <c r="K124" s="32" t="s">
        <v>108</v>
      </c>
      <c r="L124" s="31"/>
      <c r="M124" s="32" t="s">
        <v>109</v>
      </c>
      <c r="N124" s="31"/>
      <c r="O124" s="31"/>
      <c r="P124" s="51"/>
      <c r="Q124" s="51"/>
      <c r="R124" s="51"/>
    </row>
    <row r="125" spans="2:18" x14ac:dyDescent="0.35">
      <c r="B125" s="51"/>
      <c r="C125" s="51"/>
      <c r="D125" s="51"/>
      <c r="E125" s="51"/>
      <c r="F125" s="51"/>
      <c r="G125" s="51"/>
      <c r="H125" s="51"/>
      <c r="I125" s="51"/>
    </row>
    <row r="126" spans="2:18" x14ac:dyDescent="0.35">
      <c r="B126" s="51"/>
      <c r="C126" s="51"/>
      <c r="D126" s="51"/>
      <c r="E126" s="51"/>
      <c r="F126" s="51"/>
      <c r="G126" s="51"/>
      <c r="H126" s="51"/>
      <c r="I126" s="51"/>
    </row>
  </sheetData>
  <mergeCells count="24">
    <mergeCell ref="B107:C107"/>
    <mergeCell ref="L113:R116"/>
    <mergeCell ref="M7:R7"/>
    <mergeCell ref="K94:L94"/>
    <mergeCell ref="B97:C97"/>
    <mergeCell ref="K107:L107"/>
    <mergeCell ref="B91:C91"/>
    <mergeCell ref="B8:R8"/>
    <mergeCell ref="B10:C10"/>
    <mergeCell ref="K10:L10"/>
    <mergeCell ref="K56:L56"/>
    <mergeCell ref="K58:L58"/>
    <mergeCell ref="D73:I73"/>
    <mergeCell ref="B74:C74"/>
    <mergeCell ref="B78:C78"/>
    <mergeCell ref="K93:L93"/>
    <mergeCell ref="B81:C81"/>
    <mergeCell ref="K83:L83"/>
    <mergeCell ref="K84:L84"/>
    <mergeCell ref="I2:J2"/>
    <mergeCell ref="I3:J3"/>
    <mergeCell ref="I4:J4"/>
    <mergeCell ref="I5:J5"/>
    <mergeCell ref="B7:D7"/>
  </mergeCells>
  <pageMargins left="0.7" right="0.7" top="0.75" bottom="0" header="0.3" footer="0"/>
  <pageSetup paperSize="14" scale="46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40"/>
  <sheetViews>
    <sheetView tabSelected="1" topLeftCell="D1" zoomScaleNormal="100" zoomScalePageLayoutView="85" workbookViewId="0">
      <selection activeCell="D14" sqref="D14"/>
    </sheetView>
  </sheetViews>
  <sheetFormatPr defaultRowHeight="14.5" x14ac:dyDescent="0.35"/>
  <cols>
    <col min="1" max="1" width="9.1796875" style="51" hidden="1" customWidth="1"/>
    <col min="2" max="2" width="7.81640625" style="51" customWidth="1"/>
    <col min="3" max="3" width="5.54296875" customWidth="1"/>
    <col min="4" max="4" width="42.7265625" customWidth="1"/>
    <col min="5" max="5" width="7.453125" bestFit="1" customWidth="1"/>
    <col min="6" max="6" width="8.7265625" bestFit="1" customWidth="1"/>
    <col min="7" max="7" width="5.81640625" bestFit="1" customWidth="1"/>
    <col min="8" max="8" width="7.54296875" bestFit="1" customWidth="1"/>
    <col min="9" max="10" width="5.26953125" customWidth="1"/>
    <col min="11" max="11" width="3.54296875" customWidth="1"/>
    <col min="13" max="13" width="39.26953125" customWidth="1"/>
    <col min="14" max="14" width="7.1796875" customWidth="1"/>
    <col min="15" max="15" width="7.1796875" bestFit="1" customWidth="1"/>
    <col min="16" max="16" width="5.81640625" bestFit="1" customWidth="1"/>
    <col min="17" max="17" width="7.54296875" bestFit="1" customWidth="1"/>
    <col min="18" max="19" width="5.7265625" customWidth="1"/>
  </cols>
  <sheetData>
    <row r="1" spans="3:20" x14ac:dyDescent="0.35">
      <c r="C1" s="59"/>
      <c r="D1" s="59"/>
      <c r="E1" s="58"/>
      <c r="F1" s="58"/>
      <c r="G1" s="53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3:20" x14ac:dyDescent="0.35">
      <c r="C2" s="59"/>
      <c r="D2" s="59"/>
      <c r="E2" s="58"/>
      <c r="F2" s="58"/>
      <c r="G2" s="53"/>
      <c r="H2" s="58"/>
      <c r="I2" s="59"/>
      <c r="J2" s="203"/>
      <c r="K2" s="203"/>
      <c r="L2" s="60"/>
      <c r="M2" s="60"/>
      <c r="N2" s="59"/>
      <c r="O2" s="59"/>
      <c r="P2" s="59"/>
      <c r="Q2" s="59"/>
      <c r="R2" s="59"/>
      <c r="S2" s="59"/>
    </row>
    <row r="3" spans="3:20" x14ac:dyDescent="0.35">
      <c r="C3" s="47"/>
      <c r="D3" s="47"/>
      <c r="E3" s="47"/>
      <c r="F3" s="47"/>
      <c r="G3" s="56"/>
      <c r="H3" s="47" t="s">
        <v>87</v>
      </c>
      <c r="I3" s="59"/>
      <c r="J3" s="203"/>
      <c r="K3" s="203"/>
      <c r="L3" s="55"/>
      <c r="M3" s="55"/>
      <c r="N3" s="59"/>
      <c r="O3" s="59"/>
      <c r="P3" s="59"/>
      <c r="Q3" s="59"/>
      <c r="R3" s="59"/>
      <c r="S3" s="59"/>
    </row>
    <row r="4" spans="3:20" ht="18.5" x14ac:dyDescent="0.45">
      <c r="C4" s="48" t="s">
        <v>110</v>
      </c>
      <c r="D4" s="49"/>
      <c r="E4" s="61"/>
      <c r="F4" s="61"/>
      <c r="G4" s="59"/>
      <c r="H4" s="59"/>
      <c r="I4" s="59"/>
      <c r="J4" s="203"/>
      <c r="K4" s="203"/>
      <c r="L4" s="60"/>
      <c r="M4" s="60"/>
      <c r="N4" s="59"/>
      <c r="O4" s="59"/>
      <c r="P4" s="59"/>
      <c r="Q4" s="59"/>
      <c r="R4" s="59"/>
      <c r="S4" s="59"/>
    </row>
    <row r="5" spans="3:20" ht="18.5" x14ac:dyDescent="0.45">
      <c r="C5" s="48" t="s">
        <v>111</v>
      </c>
      <c r="D5" s="46"/>
      <c r="E5" s="61"/>
      <c r="F5" s="57"/>
      <c r="G5" s="61"/>
      <c r="H5" s="59"/>
      <c r="I5" s="59"/>
      <c r="J5" s="203"/>
      <c r="K5" s="203"/>
      <c r="L5" s="60"/>
      <c r="M5" s="60"/>
      <c r="N5" s="59"/>
      <c r="O5" s="59"/>
      <c r="P5" s="59"/>
      <c r="Q5" s="59"/>
      <c r="R5" s="59"/>
      <c r="S5" s="59"/>
      <c r="T5" t="s">
        <v>199</v>
      </c>
    </row>
    <row r="6" spans="3:20" x14ac:dyDescent="0.35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t="s">
        <v>87</v>
      </c>
    </row>
    <row r="7" spans="3:20" ht="17" x14ac:dyDescent="0.4">
      <c r="C7" s="204"/>
      <c r="D7" s="204"/>
      <c r="E7" s="204"/>
      <c r="F7" s="50"/>
      <c r="G7" s="50"/>
      <c r="H7" s="50"/>
      <c r="I7" s="50"/>
      <c r="J7" s="54"/>
      <c r="K7" s="58"/>
      <c r="L7" s="59"/>
      <c r="M7" s="59"/>
      <c r="N7" s="227">
        <v>43426</v>
      </c>
      <c r="O7" s="227"/>
      <c r="P7" s="227"/>
      <c r="Q7" s="227"/>
      <c r="R7" s="227"/>
      <c r="S7" s="227"/>
    </row>
    <row r="8" spans="3:20" ht="18.5" x14ac:dyDescent="0.45">
      <c r="C8" s="214" t="s">
        <v>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</row>
    <row r="9" spans="3:20" ht="11.25" customHeight="1" x14ac:dyDescent="0.45"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3:20" ht="15.5" x14ac:dyDescent="0.35">
      <c r="C10" s="211" t="s">
        <v>1</v>
      </c>
      <c r="D10" s="215"/>
      <c r="E10" s="62"/>
      <c r="F10" s="62"/>
      <c r="G10" s="62"/>
      <c r="H10" s="62"/>
      <c r="I10" s="62"/>
      <c r="J10" s="63"/>
      <c r="K10" s="52"/>
      <c r="L10" s="211" t="s">
        <v>4</v>
      </c>
      <c r="M10" s="212"/>
      <c r="N10" s="41" t="s">
        <v>113</v>
      </c>
      <c r="O10" s="41" t="s">
        <v>114</v>
      </c>
      <c r="P10" s="41" t="s">
        <v>115</v>
      </c>
      <c r="Q10" s="41" t="s">
        <v>116</v>
      </c>
      <c r="R10" s="41" t="s">
        <v>2</v>
      </c>
      <c r="S10" s="41" t="s">
        <v>3</v>
      </c>
    </row>
    <row r="11" spans="3:20" x14ac:dyDescent="0.35">
      <c r="C11" s="37" t="s">
        <v>5</v>
      </c>
      <c r="D11" s="86"/>
      <c r="E11" s="41" t="s">
        <v>113</v>
      </c>
      <c r="F11" s="41" t="s">
        <v>114</v>
      </c>
      <c r="G11" s="41" t="s">
        <v>115</v>
      </c>
      <c r="H11" s="41" t="s">
        <v>116</v>
      </c>
      <c r="I11" s="41" t="s">
        <v>2</v>
      </c>
      <c r="J11" s="41" t="s">
        <v>3</v>
      </c>
      <c r="K11" s="1"/>
      <c r="L11" s="94">
        <v>1</v>
      </c>
      <c r="M11" s="164" t="s">
        <v>12</v>
      </c>
      <c r="N11" s="182">
        <v>5</v>
      </c>
      <c r="O11" s="182">
        <v>5</v>
      </c>
      <c r="P11" s="182">
        <f t="shared" ref="P11:P38" si="0">N11-O11-S11-R11-Q11</f>
        <v>0</v>
      </c>
      <c r="Q11" s="182">
        <v>0</v>
      </c>
      <c r="R11" s="182">
        <v>0</v>
      </c>
      <c r="S11" s="182">
        <v>0</v>
      </c>
    </row>
    <row r="12" spans="3:20" x14ac:dyDescent="0.35">
      <c r="C12" s="96">
        <v>1</v>
      </c>
      <c r="D12" s="89" t="s">
        <v>6</v>
      </c>
      <c r="E12" s="77">
        <v>1</v>
      </c>
      <c r="F12" s="179">
        <v>0</v>
      </c>
      <c r="G12" s="179">
        <f t="shared" ref="G12:G19" si="1">E12-F12-J12-I12-H12</f>
        <v>0</v>
      </c>
      <c r="H12" s="179">
        <v>0</v>
      </c>
      <c r="I12" s="179">
        <v>0</v>
      </c>
      <c r="J12" s="179">
        <v>1</v>
      </c>
      <c r="K12" s="1"/>
      <c r="L12" s="94">
        <v>2</v>
      </c>
      <c r="M12" s="164" t="s">
        <v>15</v>
      </c>
      <c r="N12" s="182">
        <v>14</v>
      </c>
      <c r="O12" s="182">
        <v>12</v>
      </c>
      <c r="P12" s="182">
        <f t="shared" si="0"/>
        <v>0</v>
      </c>
      <c r="Q12" s="182">
        <v>0</v>
      </c>
      <c r="R12" s="182">
        <v>0</v>
      </c>
      <c r="S12" s="182">
        <v>2</v>
      </c>
    </row>
    <row r="13" spans="3:20" x14ac:dyDescent="0.35">
      <c r="C13" s="96">
        <v>2</v>
      </c>
      <c r="D13" s="97" t="s">
        <v>8</v>
      </c>
      <c r="E13" s="12">
        <v>1</v>
      </c>
      <c r="F13" s="179">
        <v>1</v>
      </c>
      <c r="G13" s="179">
        <f t="shared" si="1"/>
        <v>0</v>
      </c>
      <c r="H13" s="179">
        <v>0</v>
      </c>
      <c r="I13" s="179">
        <v>0</v>
      </c>
      <c r="J13" s="179">
        <v>0</v>
      </c>
      <c r="K13" s="1"/>
      <c r="L13" s="94">
        <v>3</v>
      </c>
      <c r="M13" s="164" t="s">
        <v>16</v>
      </c>
      <c r="N13" s="182">
        <v>6</v>
      </c>
      <c r="O13" s="182">
        <v>5</v>
      </c>
      <c r="P13" s="182">
        <f t="shared" si="0"/>
        <v>0</v>
      </c>
      <c r="Q13" s="182">
        <v>1</v>
      </c>
      <c r="R13" s="182">
        <v>0</v>
      </c>
      <c r="S13" s="182">
        <v>0</v>
      </c>
    </row>
    <row r="14" spans="3:20" x14ac:dyDescent="0.35">
      <c r="C14" s="96">
        <v>3</v>
      </c>
      <c r="D14" s="97" t="s">
        <v>205</v>
      </c>
      <c r="E14" s="12">
        <v>1</v>
      </c>
      <c r="F14" s="179">
        <v>1</v>
      </c>
      <c r="G14" s="179">
        <f>E14-F14-J14-I14-H14</f>
        <v>0</v>
      </c>
      <c r="H14" s="179">
        <v>0</v>
      </c>
      <c r="I14" s="179">
        <v>0</v>
      </c>
      <c r="J14" s="179">
        <v>0</v>
      </c>
      <c r="K14" s="1"/>
      <c r="L14" s="94">
        <v>4</v>
      </c>
      <c r="M14" s="164" t="s">
        <v>17</v>
      </c>
      <c r="N14" s="182">
        <v>38</v>
      </c>
      <c r="O14" s="182">
        <v>38</v>
      </c>
      <c r="P14" s="182">
        <f t="shared" si="0"/>
        <v>0</v>
      </c>
      <c r="Q14" s="182">
        <v>0</v>
      </c>
      <c r="R14" s="182">
        <v>0</v>
      </c>
      <c r="S14" s="182">
        <v>0</v>
      </c>
    </row>
    <row r="15" spans="3:20" x14ac:dyDescent="0.35">
      <c r="C15" s="96">
        <v>4</v>
      </c>
      <c r="D15" s="89" t="s">
        <v>14</v>
      </c>
      <c r="E15" s="12">
        <v>1</v>
      </c>
      <c r="F15" s="179">
        <v>1</v>
      </c>
      <c r="G15" s="179">
        <f t="shared" si="1"/>
        <v>0</v>
      </c>
      <c r="H15" s="179">
        <v>0</v>
      </c>
      <c r="I15" s="179">
        <v>0</v>
      </c>
      <c r="J15" s="179">
        <v>0</v>
      </c>
      <c r="K15" s="1"/>
      <c r="L15" s="94">
        <v>5</v>
      </c>
      <c r="M15" s="164" t="s">
        <v>141</v>
      </c>
      <c r="N15" s="182">
        <v>1</v>
      </c>
      <c r="O15" s="182">
        <v>1</v>
      </c>
      <c r="P15" s="182">
        <f t="shared" si="0"/>
        <v>0</v>
      </c>
      <c r="Q15" s="182">
        <v>0</v>
      </c>
      <c r="R15" s="182">
        <v>0</v>
      </c>
      <c r="S15" s="182">
        <v>0</v>
      </c>
    </row>
    <row r="16" spans="3:20" x14ac:dyDescent="0.35">
      <c r="C16" s="96">
        <v>5</v>
      </c>
      <c r="D16" s="89" t="s">
        <v>151</v>
      </c>
      <c r="E16" s="12">
        <v>2</v>
      </c>
      <c r="F16" s="179">
        <v>1</v>
      </c>
      <c r="G16" s="179">
        <f t="shared" si="1"/>
        <v>0</v>
      </c>
      <c r="H16" s="179">
        <v>0</v>
      </c>
      <c r="I16" s="179">
        <v>0</v>
      </c>
      <c r="J16" s="179">
        <v>1</v>
      </c>
      <c r="K16" s="1"/>
      <c r="L16" s="94">
        <v>6</v>
      </c>
      <c r="M16" s="164" t="s">
        <v>20</v>
      </c>
      <c r="N16" s="182">
        <v>3</v>
      </c>
      <c r="O16" s="182">
        <v>3</v>
      </c>
      <c r="P16" s="182">
        <f t="shared" si="0"/>
        <v>0</v>
      </c>
      <c r="Q16" s="182">
        <v>0</v>
      </c>
      <c r="R16" s="182">
        <v>0</v>
      </c>
      <c r="S16" s="182">
        <v>0</v>
      </c>
    </row>
    <row r="17" spans="3:19" x14ac:dyDescent="0.35">
      <c r="C17" s="96">
        <v>6</v>
      </c>
      <c r="D17" s="89" t="s">
        <v>206</v>
      </c>
      <c r="E17" s="12">
        <v>1</v>
      </c>
      <c r="F17" s="179">
        <v>1</v>
      </c>
      <c r="G17" s="179">
        <f t="shared" si="1"/>
        <v>0</v>
      </c>
      <c r="H17" s="179">
        <v>0</v>
      </c>
      <c r="I17" s="179">
        <v>0</v>
      </c>
      <c r="J17" s="179">
        <v>0</v>
      </c>
      <c r="K17" s="1"/>
      <c r="L17" s="94">
        <v>7</v>
      </c>
      <c r="M17" s="164" t="s">
        <v>140</v>
      </c>
      <c r="N17" s="182">
        <v>1</v>
      </c>
      <c r="O17" s="182">
        <v>1</v>
      </c>
      <c r="P17" s="182">
        <f t="shared" si="0"/>
        <v>0</v>
      </c>
      <c r="Q17" s="182">
        <v>0</v>
      </c>
      <c r="R17" s="182">
        <v>0</v>
      </c>
      <c r="S17" s="182">
        <v>0</v>
      </c>
    </row>
    <row r="18" spans="3:19" x14ac:dyDescent="0.35">
      <c r="C18" s="96">
        <v>7</v>
      </c>
      <c r="D18" s="89" t="s">
        <v>19</v>
      </c>
      <c r="E18" s="12">
        <v>1</v>
      </c>
      <c r="F18" s="179">
        <v>0</v>
      </c>
      <c r="G18" s="179">
        <f>E18-F18-J18-I18-H18</f>
        <v>1</v>
      </c>
      <c r="H18" s="179">
        <v>0</v>
      </c>
      <c r="I18" s="179">
        <v>0</v>
      </c>
      <c r="J18" s="179">
        <v>0</v>
      </c>
      <c r="K18" s="1"/>
      <c r="L18" s="94">
        <v>8</v>
      </c>
      <c r="M18" s="164" t="s">
        <v>186</v>
      </c>
      <c r="N18" s="182">
        <v>1</v>
      </c>
      <c r="O18" s="182">
        <v>1</v>
      </c>
      <c r="P18" s="182">
        <f t="shared" si="0"/>
        <v>0</v>
      </c>
      <c r="Q18" s="182">
        <v>0</v>
      </c>
      <c r="R18" s="182">
        <v>0</v>
      </c>
      <c r="S18" s="182">
        <v>0</v>
      </c>
    </row>
    <row r="19" spans="3:19" x14ac:dyDescent="0.35">
      <c r="C19" s="96">
        <v>8</v>
      </c>
      <c r="D19" s="89" t="s">
        <v>207</v>
      </c>
      <c r="E19" s="12">
        <v>1</v>
      </c>
      <c r="F19" s="179">
        <v>0</v>
      </c>
      <c r="G19" s="179">
        <f t="shared" si="1"/>
        <v>0</v>
      </c>
      <c r="H19" s="179">
        <v>0</v>
      </c>
      <c r="I19" s="179">
        <v>0</v>
      </c>
      <c r="J19" s="179">
        <v>1</v>
      </c>
      <c r="K19" s="1"/>
      <c r="L19" s="94">
        <v>9</v>
      </c>
      <c r="M19" s="93" t="s">
        <v>176</v>
      </c>
      <c r="N19" s="182">
        <v>1</v>
      </c>
      <c r="O19" s="182">
        <v>1</v>
      </c>
      <c r="P19" s="182">
        <f>N19-O19-S19-R19-Q19</f>
        <v>0</v>
      </c>
      <c r="Q19" s="182">
        <v>0</v>
      </c>
      <c r="R19" s="182">
        <v>0</v>
      </c>
      <c r="S19" s="182">
        <v>0</v>
      </c>
    </row>
    <row r="20" spans="3:19" x14ac:dyDescent="0.35">
      <c r="C20" s="96">
        <v>9</v>
      </c>
      <c r="D20" s="89" t="s">
        <v>213</v>
      </c>
      <c r="E20" s="12">
        <v>1</v>
      </c>
      <c r="F20" s="179">
        <v>0</v>
      </c>
      <c r="G20" s="179">
        <f>E20-F20-J20-I20-H20</f>
        <v>1</v>
      </c>
      <c r="H20" s="179">
        <v>0</v>
      </c>
      <c r="I20" s="179">
        <v>0</v>
      </c>
      <c r="J20" s="179">
        <v>0</v>
      </c>
      <c r="K20" s="1"/>
      <c r="L20" s="94">
        <v>10</v>
      </c>
      <c r="M20" s="164" t="s">
        <v>29</v>
      </c>
      <c r="N20" s="182">
        <v>23</v>
      </c>
      <c r="O20" s="182">
        <v>20</v>
      </c>
      <c r="P20" s="182">
        <f t="shared" si="0"/>
        <v>2</v>
      </c>
      <c r="Q20" s="182">
        <v>1</v>
      </c>
      <c r="R20" s="182">
        <v>0</v>
      </c>
      <c r="S20" s="182">
        <v>0</v>
      </c>
    </row>
    <row r="21" spans="3:19" ht="15.5" x14ac:dyDescent="0.35">
      <c r="C21" s="13"/>
      <c r="D21" s="178" t="s">
        <v>21</v>
      </c>
      <c r="E21" s="73">
        <f>SUM(E12:E20)</f>
        <v>10</v>
      </c>
      <c r="F21" s="73">
        <f>SUM(F12:F20)</f>
        <v>5</v>
      </c>
      <c r="G21" s="73">
        <f>SUM(G12:G20)</f>
        <v>2</v>
      </c>
      <c r="H21" s="73">
        <f>SUM(H12:H20)</f>
        <v>0</v>
      </c>
      <c r="I21" s="73">
        <f>SUM(I12:I20)</f>
        <v>0</v>
      </c>
      <c r="J21" s="17">
        <f>SUM(J12:J19)</f>
        <v>3</v>
      </c>
      <c r="K21" s="1"/>
      <c r="L21" s="94">
        <v>11</v>
      </c>
      <c r="M21" s="164" t="s">
        <v>31</v>
      </c>
      <c r="N21" s="182">
        <v>1</v>
      </c>
      <c r="O21" s="182">
        <v>1</v>
      </c>
      <c r="P21" s="182">
        <f t="shared" si="0"/>
        <v>0</v>
      </c>
      <c r="Q21" s="182">
        <v>0</v>
      </c>
      <c r="R21" s="182">
        <v>0</v>
      </c>
      <c r="S21" s="182">
        <v>0</v>
      </c>
    </row>
    <row r="22" spans="3:19" ht="15.5" x14ac:dyDescent="0.35">
      <c r="C22" s="154"/>
      <c r="D22" s="116"/>
      <c r="E22" s="70"/>
      <c r="F22" s="70"/>
      <c r="G22" s="70"/>
      <c r="H22" s="70"/>
      <c r="I22" s="70"/>
      <c r="J22" s="67"/>
      <c r="K22" s="1"/>
      <c r="L22" s="94">
        <v>12</v>
      </c>
      <c r="M22" s="164" t="s">
        <v>34</v>
      </c>
      <c r="N22" s="182">
        <v>2</v>
      </c>
      <c r="O22" s="182">
        <v>2</v>
      </c>
      <c r="P22" s="182">
        <f t="shared" si="0"/>
        <v>0</v>
      </c>
      <c r="Q22" s="182">
        <v>0</v>
      </c>
      <c r="R22" s="182">
        <v>0</v>
      </c>
      <c r="S22" s="182">
        <v>0</v>
      </c>
    </row>
    <row r="23" spans="3:19" x14ac:dyDescent="0.35">
      <c r="C23" s="40" t="s">
        <v>24</v>
      </c>
      <c r="D23" s="40"/>
      <c r="E23" s="41" t="s">
        <v>113</v>
      </c>
      <c r="F23" s="41" t="s">
        <v>114</v>
      </c>
      <c r="G23" s="41" t="s">
        <v>115</v>
      </c>
      <c r="H23" s="41" t="s">
        <v>116</v>
      </c>
      <c r="I23" s="41" t="s">
        <v>2</v>
      </c>
      <c r="J23" s="41" t="s">
        <v>3</v>
      </c>
      <c r="K23" s="1"/>
      <c r="L23" s="94">
        <v>13</v>
      </c>
      <c r="M23" s="164" t="s">
        <v>36</v>
      </c>
      <c r="N23" s="182">
        <v>2</v>
      </c>
      <c r="O23" s="182">
        <v>2</v>
      </c>
      <c r="P23" s="182">
        <f t="shared" si="0"/>
        <v>0</v>
      </c>
      <c r="Q23" s="182">
        <v>0</v>
      </c>
      <c r="R23" s="182">
        <v>0</v>
      </c>
      <c r="S23" s="182">
        <v>0</v>
      </c>
    </row>
    <row r="24" spans="3:19" x14ac:dyDescent="0.35">
      <c r="C24" s="99">
        <v>1</v>
      </c>
      <c r="D24" s="164" t="s">
        <v>30</v>
      </c>
      <c r="E24" s="179">
        <v>1</v>
      </c>
      <c r="F24" s="179">
        <v>1</v>
      </c>
      <c r="G24" s="179">
        <f>E24-F24-J24-I24-H24</f>
        <v>0</v>
      </c>
      <c r="H24" s="179">
        <v>0</v>
      </c>
      <c r="I24" s="179">
        <v>0</v>
      </c>
      <c r="J24" s="179">
        <v>0</v>
      </c>
      <c r="K24" s="1"/>
      <c r="L24" s="94">
        <v>14</v>
      </c>
      <c r="M24" s="164" t="s">
        <v>38</v>
      </c>
      <c r="N24" s="182">
        <v>4</v>
      </c>
      <c r="O24" s="182">
        <v>4</v>
      </c>
      <c r="P24" s="182">
        <f t="shared" si="0"/>
        <v>0</v>
      </c>
      <c r="Q24" s="182">
        <v>0</v>
      </c>
      <c r="R24" s="182">
        <v>0</v>
      </c>
      <c r="S24" s="182">
        <v>0</v>
      </c>
    </row>
    <row r="25" spans="3:19" x14ac:dyDescent="0.35">
      <c r="C25" s="99">
        <v>2</v>
      </c>
      <c r="D25" s="164" t="s">
        <v>28</v>
      </c>
      <c r="E25" s="179">
        <v>2</v>
      </c>
      <c r="F25" s="179">
        <v>2</v>
      </c>
      <c r="G25" s="179">
        <f>E25-F25-J25-I25-H25</f>
        <v>0</v>
      </c>
      <c r="H25" s="179">
        <v>0</v>
      </c>
      <c r="I25" s="179">
        <v>0</v>
      </c>
      <c r="J25" s="179">
        <v>0</v>
      </c>
      <c r="K25" s="1"/>
      <c r="L25" s="94">
        <v>15</v>
      </c>
      <c r="M25" s="164" t="s">
        <v>39</v>
      </c>
      <c r="N25" s="182">
        <v>4</v>
      </c>
      <c r="O25" s="182">
        <v>3</v>
      </c>
      <c r="P25" s="182">
        <f>N25-O25-S25-R25-Q25</f>
        <v>1</v>
      </c>
      <c r="Q25" s="182">
        <v>0</v>
      </c>
      <c r="R25" s="182">
        <v>0</v>
      </c>
      <c r="S25" s="182">
        <v>0</v>
      </c>
    </row>
    <row r="26" spans="3:19" ht="15.5" x14ac:dyDescent="0.35">
      <c r="C26" s="18"/>
      <c r="D26" s="178" t="s">
        <v>21</v>
      </c>
      <c r="E26" s="73">
        <f>SUM(E24:E25)</f>
        <v>3</v>
      </c>
      <c r="F26" s="73">
        <f>SUM(F24:F25)</f>
        <v>3</v>
      </c>
      <c r="G26" s="17">
        <f>E26-F26-H26-I26-J26</f>
        <v>0</v>
      </c>
      <c r="H26" s="17">
        <f>SUM(H24:H25)</f>
        <v>0</v>
      </c>
      <c r="I26" s="17">
        <f>SUM(I24:I25)</f>
        <v>0</v>
      </c>
      <c r="J26" s="17">
        <f>SUM(J24:J25)</f>
        <v>0</v>
      </c>
      <c r="K26" s="1"/>
      <c r="L26" s="94">
        <v>16</v>
      </c>
      <c r="M26" s="164" t="s">
        <v>41</v>
      </c>
      <c r="N26" s="182">
        <v>6</v>
      </c>
      <c r="O26" s="182">
        <v>4</v>
      </c>
      <c r="P26" s="182">
        <f>N26-O26-S26-R26-Q26</f>
        <v>1</v>
      </c>
      <c r="Q26" s="182">
        <v>1</v>
      </c>
      <c r="R26" s="182">
        <v>0</v>
      </c>
      <c r="S26" s="182">
        <v>0</v>
      </c>
    </row>
    <row r="27" spans="3:19" x14ac:dyDescent="0.35">
      <c r="C27" s="21"/>
      <c r="D27" s="21"/>
      <c r="E27" s="16"/>
      <c r="F27" s="19"/>
      <c r="G27" s="19"/>
      <c r="H27" s="19"/>
      <c r="I27" s="19"/>
      <c r="J27" s="19"/>
      <c r="K27" s="1"/>
      <c r="L27" s="94">
        <v>17</v>
      </c>
      <c r="M27" s="164" t="s">
        <v>43</v>
      </c>
      <c r="N27" s="182">
        <v>10</v>
      </c>
      <c r="O27" s="182">
        <v>9</v>
      </c>
      <c r="P27" s="182">
        <f>N27-O27-S27-R27-Q27</f>
        <v>0</v>
      </c>
      <c r="Q27" s="182">
        <v>0</v>
      </c>
      <c r="R27" s="182">
        <v>0</v>
      </c>
      <c r="S27" s="182">
        <v>1</v>
      </c>
    </row>
    <row r="28" spans="3:19" x14ac:dyDescent="0.35">
      <c r="C28" s="38" t="s">
        <v>32</v>
      </c>
      <c r="D28" s="39"/>
      <c r="E28" s="41" t="s">
        <v>113</v>
      </c>
      <c r="F28" s="41" t="s">
        <v>114</v>
      </c>
      <c r="G28" s="41" t="s">
        <v>115</v>
      </c>
      <c r="H28" s="41" t="s">
        <v>116</v>
      </c>
      <c r="I28" s="41" t="s">
        <v>2</v>
      </c>
      <c r="J28" s="41" t="s">
        <v>3</v>
      </c>
      <c r="K28" s="1"/>
      <c r="L28" s="94">
        <v>18</v>
      </c>
      <c r="M28" s="164" t="s">
        <v>44</v>
      </c>
      <c r="N28" s="182">
        <v>3</v>
      </c>
      <c r="O28" s="182">
        <v>2</v>
      </c>
      <c r="P28" s="182">
        <f>N28-O28-S28-R28-Q28</f>
        <v>1</v>
      </c>
      <c r="Q28" s="182">
        <v>0</v>
      </c>
      <c r="R28" s="182">
        <v>0</v>
      </c>
      <c r="S28" s="182">
        <v>0</v>
      </c>
    </row>
    <row r="29" spans="3:19" x14ac:dyDescent="0.35">
      <c r="C29" s="101">
        <v>1</v>
      </c>
      <c r="D29" s="89" t="s">
        <v>40</v>
      </c>
      <c r="E29" s="77">
        <v>1</v>
      </c>
      <c r="F29" s="179">
        <v>0</v>
      </c>
      <c r="G29" s="179">
        <f t="shared" ref="G29:G36" si="2">E29-F29-J29-I29-H29</f>
        <v>0</v>
      </c>
      <c r="H29" s="179">
        <v>0</v>
      </c>
      <c r="I29" s="179">
        <v>0</v>
      </c>
      <c r="J29" s="179">
        <v>1</v>
      </c>
      <c r="K29" s="1"/>
      <c r="L29" s="94">
        <v>19</v>
      </c>
      <c r="M29" s="164" t="s">
        <v>137</v>
      </c>
      <c r="N29" s="182">
        <v>2</v>
      </c>
      <c r="O29" s="182">
        <v>2</v>
      </c>
      <c r="P29" s="182">
        <f>N29-O29-S29-R29-Q29</f>
        <v>0</v>
      </c>
      <c r="Q29" s="182">
        <v>0</v>
      </c>
      <c r="R29" s="182">
        <v>0</v>
      </c>
      <c r="S29" s="182">
        <v>0</v>
      </c>
    </row>
    <row r="30" spans="3:19" x14ac:dyDescent="0.35">
      <c r="C30" s="101">
        <v>2</v>
      </c>
      <c r="D30" s="89" t="s">
        <v>193</v>
      </c>
      <c r="E30" s="12">
        <v>1</v>
      </c>
      <c r="F30" s="179">
        <v>1</v>
      </c>
      <c r="G30" s="179">
        <f t="shared" si="2"/>
        <v>0</v>
      </c>
      <c r="H30" s="179">
        <v>0</v>
      </c>
      <c r="I30" s="179">
        <v>0</v>
      </c>
      <c r="J30" s="179">
        <v>0</v>
      </c>
      <c r="K30" s="127"/>
      <c r="L30" s="94">
        <v>20</v>
      </c>
      <c r="M30" s="164" t="s">
        <v>48</v>
      </c>
      <c r="N30" s="182">
        <v>1</v>
      </c>
      <c r="O30" s="182">
        <v>1</v>
      </c>
      <c r="P30" s="182">
        <f t="shared" si="0"/>
        <v>0</v>
      </c>
      <c r="Q30" s="182">
        <v>0</v>
      </c>
      <c r="R30" s="182">
        <v>0</v>
      </c>
      <c r="S30" s="182">
        <v>0</v>
      </c>
    </row>
    <row r="31" spans="3:19" x14ac:dyDescent="0.35">
      <c r="C31" s="101">
        <v>3</v>
      </c>
      <c r="D31" s="89" t="s">
        <v>47</v>
      </c>
      <c r="E31" s="12">
        <v>1</v>
      </c>
      <c r="F31" s="179">
        <v>0</v>
      </c>
      <c r="G31" s="179">
        <f t="shared" si="2"/>
        <v>0</v>
      </c>
      <c r="H31" s="179">
        <v>0</v>
      </c>
      <c r="I31" s="179">
        <v>0</v>
      </c>
      <c r="J31" s="179">
        <v>1</v>
      </c>
      <c r="K31" s="127"/>
      <c r="L31" s="94">
        <v>21</v>
      </c>
      <c r="M31" s="164" t="s">
        <v>50</v>
      </c>
      <c r="N31" s="182">
        <v>1</v>
      </c>
      <c r="O31" s="182">
        <v>1</v>
      </c>
      <c r="P31" s="182">
        <f t="shared" si="0"/>
        <v>0</v>
      </c>
      <c r="Q31" s="182">
        <v>0</v>
      </c>
      <c r="R31" s="182">
        <v>0</v>
      </c>
      <c r="S31" s="182">
        <v>0</v>
      </c>
    </row>
    <row r="32" spans="3:19" x14ac:dyDescent="0.35">
      <c r="C32" s="101">
        <v>4</v>
      </c>
      <c r="D32" s="89" t="s">
        <v>51</v>
      </c>
      <c r="E32" s="12">
        <v>1</v>
      </c>
      <c r="F32" s="179">
        <v>1</v>
      </c>
      <c r="G32" s="179">
        <f t="shared" si="2"/>
        <v>0</v>
      </c>
      <c r="H32" s="179">
        <v>0</v>
      </c>
      <c r="I32" s="179">
        <v>0</v>
      </c>
      <c r="J32" s="179">
        <v>0</v>
      </c>
      <c r="K32" s="44"/>
      <c r="L32" s="94">
        <v>22</v>
      </c>
      <c r="M32" s="59" t="s">
        <v>150</v>
      </c>
      <c r="N32" s="182">
        <v>1</v>
      </c>
      <c r="O32" s="182">
        <v>0</v>
      </c>
      <c r="P32" s="182">
        <f t="shared" si="0"/>
        <v>0</v>
      </c>
      <c r="Q32" s="182">
        <v>0</v>
      </c>
      <c r="R32" s="182">
        <v>0</v>
      </c>
      <c r="S32" s="182">
        <v>1</v>
      </c>
    </row>
    <row r="33" spans="3:19" x14ac:dyDescent="0.35">
      <c r="C33" s="102">
        <v>5</v>
      </c>
      <c r="D33" s="92" t="s">
        <v>52</v>
      </c>
      <c r="E33" s="179">
        <v>1</v>
      </c>
      <c r="F33" s="179">
        <v>1</v>
      </c>
      <c r="G33" s="179">
        <f t="shared" si="2"/>
        <v>0</v>
      </c>
      <c r="H33" s="179">
        <v>0</v>
      </c>
      <c r="I33" s="179">
        <v>0</v>
      </c>
      <c r="J33" s="179">
        <v>0</v>
      </c>
      <c r="K33" s="44"/>
      <c r="L33" s="94">
        <v>23</v>
      </c>
      <c r="M33" s="164" t="s">
        <v>55</v>
      </c>
      <c r="N33" s="182">
        <v>87</v>
      </c>
      <c r="O33" s="182">
        <v>79</v>
      </c>
      <c r="P33" s="182">
        <f t="shared" si="0"/>
        <v>5</v>
      </c>
      <c r="Q33" s="182">
        <v>2</v>
      </c>
      <c r="R33" s="182">
        <v>0</v>
      </c>
      <c r="S33" s="182">
        <v>1</v>
      </c>
    </row>
    <row r="34" spans="3:19" x14ac:dyDescent="0.35">
      <c r="C34" s="102">
        <v>6</v>
      </c>
      <c r="D34" s="92" t="s">
        <v>54</v>
      </c>
      <c r="E34" s="179">
        <v>1</v>
      </c>
      <c r="F34" s="179">
        <v>1</v>
      </c>
      <c r="G34" s="179">
        <f t="shared" si="2"/>
        <v>0</v>
      </c>
      <c r="H34" s="179">
        <v>0</v>
      </c>
      <c r="I34" s="179">
        <v>0</v>
      </c>
      <c r="J34" s="179">
        <v>0</v>
      </c>
      <c r="K34" s="44"/>
      <c r="L34" s="94">
        <v>24</v>
      </c>
      <c r="M34" s="164" t="s">
        <v>59</v>
      </c>
      <c r="N34" s="182">
        <v>22</v>
      </c>
      <c r="O34" s="182">
        <v>19</v>
      </c>
      <c r="P34" s="182">
        <f t="shared" si="0"/>
        <v>1</v>
      </c>
      <c r="Q34" s="182">
        <v>1</v>
      </c>
      <c r="R34" s="182">
        <v>0</v>
      </c>
      <c r="S34" s="182">
        <v>1</v>
      </c>
    </row>
    <row r="35" spans="3:19" x14ac:dyDescent="0.35">
      <c r="C35" s="102">
        <v>7</v>
      </c>
      <c r="D35" s="92" t="s">
        <v>56</v>
      </c>
      <c r="E35" s="179">
        <v>2</v>
      </c>
      <c r="F35" s="179">
        <v>2</v>
      </c>
      <c r="G35" s="179">
        <f t="shared" si="2"/>
        <v>0</v>
      </c>
      <c r="H35" s="179">
        <v>0</v>
      </c>
      <c r="I35" s="179">
        <v>0</v>
      </c>
      <c r="J35" s="179">
        <v>0</v>
      </c>
      <c r="K35" s="44"/>
      <c r="L35" s="94">
        <v>25</v>
      </c>
      <c r="M35" s="164" t="s">
        <v>64</v>
      </c>
      <c r="N35" s="182">
        <v>18</v>
      </c>
      <c r="O35" s="182">
        <v>17</v>
      </c>
      <c r="P35" s="182">
        <f t="shared" si="0"/>
        <v>1</v>
      </c>
      <c r="Q35" s="182">
        <v>0</v>
      </c>
      <c r="R35" s="182">
        <v>0</v>
      </c>
      <c r="S35" s="182">
        <v>0</v>
      </c>
    </row>
    <row r="36" spans="3:19" x14ac:dyDescent="0.35">
      <c r="C36" s="102">
        <v>8</v>
      </c>
      <c r="D36" s="164" t="s">
        <v>58</v>
      </c>
      <c r="E36" s="179">
        <v>4</v>
      </c>
      <c r="F36" s="179">
        <v>3</v>
      </c>
      <c r="G36" s="179">
        <f t="shared" si="2"/>
        <v>1</v>
      </c>
      <c r="H36" s="179">
        <v>0</v>
      </c>
      <c r="I36" s="179">
        <v>0</v>
      </c>
      <c r="J36" s="179">
        <v>0</v>
      </c>
      <c r="K36" s="44"/>
      <c r="L36" s="94">
        <v>26</v>
      </c>
      <c r="M36" s="164" t="s">
        <v>68</v>
      </c>
      <c r="N36" s="182">
        <v>5</v>
      </c>
      <c r="O36" s="182">
        <v>4</v>
      </c>
      <c r="P36" s="182">
        <f t="shared" si="0"/>
        <v>0</v>
      </c>
      <c r="Q36" s="182">
        <v>1</v>
      </c>
      <c r="R36" s="182">
        <v>0</v>
      </c>
      <c r="S36" s="182">
        <v>0</v>
      </c>
    </row>
    <row r="37" spans="3:19" ht="15.5" x14ac:dyDescent="0.35">
      <c r="C37" s="13"/>
      <c r="D37" s="178" t="s">
        <v>21</v>
      </c>
      <c r="E37" s="73">
        <f t="shared" ref="E37:J37" si="3">SUM(E29:E36)</f>
        <v>12</v>
      </c>
      <c r="F37" s="73">
        <f t="shared" si="3"/>
        <v>9</v>
      </c>
      <c r="G37" s="73">
        <f t="shared" si="3"/>
        <v>1</v>
      </c>
      <c r="H37" s="73">
        <f t="shared" si="3"/>
        <v>0</v>
      </c>
      <c r="I37" s="73">
        <f t="shared" si="3"/>
        <v>0</v>
      </c>
      <c r="J37" s="73">
        <f t="shared" si="3"/>
        <v>2</v>
      </c>
      <c r="K37" s="44"/>
      <c r="L37" s="94">
        <v>27</v>
      </c>
      <c r="M37" s="164" t="s">
        <v>69</v>
      </c>
      <c r="N37" s="182">
        <v>25</v>
      </c>
      <c r="O37" s="182">
        <v>23</v>
      </c>
      <c r="P37" s="182">
        <f t="shared" si="0"/>
        <v>1</v>
      </c>
      <c r="Q37" s="182">
        <v>0</v>
      </c>
      <c r="R37" s="182">
        <v>0</v>
      </c>
      <c r="S37" s="182">
        <v>1</v>
      </c>
    </row>
    <row r="38" spans="3:19" ht="15.5" x14ac:dyDescent="0.35">
      <c r="C38" s="20"/>
      <c r="D38" s="25"/>
      <c r="E38" s="26"/>
      <c r="F38" s="26"/>
      <c r="G38" s="26"/>
      <c r="H38" s="27"/>
      <c r="I38" s="26"/>
      <c r="J38" s="26"/>
      <c r="K38" s="44"/>
      <c r="L38" s="94">
        <v>28</v>
      </c>
      <c r="M38" s="164" t="s">
        <v>71</v>
      </c>
      <c r="N38" s="182">
        <v>3</v>
      </c>
      <c r="O38" s="182">
        <v>3</v>
      </c>
      <c r="P38" s="182">
        <f t="shared" si="0"/>
        <v>0</v>
      </c>
      <c r="Q38" s="182">
        <v>0</v>
      </c>
      <c r="R38" s="182">
        <v>0</v>
      </c>
      <c r="S38" s="182">
        <v>0</v>
      </c>
    </row>
    <row r="39" spans="3:19" ht="15.5" x14ac:dyDescent="0.35">
      <c r="C39" s="38" t="s">
        <v>63</v>
      </c>
      <c r="D39" s="39"/>
      <c r="E39" s="41" t="s">
        <v>113</v>
      </c>
      <c r="F39" s="41" t="s">
        <v>114</v>
      </c>
      <c r="G39" s="41" t="s">
        <v>115</v>
      </c>
      <c r="H39" s="41" t="s">
        <v>116</v>
      </c>
      <c r="I39" s="41" t="s">
        <v>2</v>
      </c>
      <c r="J39" s="41" t="s">
        <v>3</v>
      </c>
      <c r="K39" s="44"/>
      <c r="L39" s="180" t="s">
        <v>73</v>
      </c>
      <c r="M39" s="181"/>
      <c r="N39" s="73">
        <f>SUM(N11:N38)</f>
        <v>290</v>
      </c>
      <c r="O39" s="73">
        <f>SUM(O11:O38)</f>
        <v>263</v>
      </c>
      <c r="P39" s="17">
        <f>N39-O39-S39-R39-Q39</f>
        <v>13</v>
      </c>
      <c r="Q39" s="73">
        <f>SUM(Q11:Q38)</f>
        <v>7</v>
      </c>
      <c r="R39" s="73">
        <f>SUM(R11:R38)</f>
        <v>0</v>
      </c>
      <c r="S39" s="73">
        <f>SUM(S11:S38)</f>
        <v>7</v>
      </c>
    </row>
    <row r="40" spans="3:19" x14ac:dyDescent="0.35">
      <c r="C40" s="96">
        <v>1</v>
      </c>
      <c r="D40" s="89" t="s">
        <v>65</v>
      </c>
      <c r="E40" s="12">
        <v>1</v>
      </c>
      <c r="F40" s="179">
        <v>1</v>
      </c>
      <c r="G40" s="179">
        <f>E40-F40-J40-I40-H40</f>
        <v>0</v>
      </c>
      <c r="H40" s="179">
        <v>0</v>
      </c>
      <c r="I40" s="179">
        <v>0</v>
      </c>
      <c r="J40" s="179">
        <v>0</v>
      </c>
      <c r="K40" s="1"/>
      <c r="L40" s="108"/>
      <c r="M40" s="108"/>
      <c r="N40" s="113"/>
      <c r="O40" s="113"/>
      <c r="P40" s="113"/>
      <c r="Q40" s="113"/>
      <c r="R40" s="113"/>
      <c r="S40" s="113"/>
    </row>
    <row r="41" spans="3:19" ht="15.5" x14ac:dyDescent="0.35">
      <c r="C41" s="13"/>
      <c r="D41" s="178" t="s">
        <v>21</v>
      </c>
      <c r="E41" s="73">
        <f>SUM(E40:E40)</f>
        <v>1</v>
      </c>
      <c r="F41" s="17">
        <f>SUM(F40:F40)</f>
        <v>1</v>
      </c>
      <c r="G41" s="17">
        <f>E41-F41-H41-I41-J41</f>
        <v>0</v>
      </c>
      <c r="H41" s="17">
        <f>SUM(H40:H40)</f>
        <v>0</v>
      </c>
      <c r="I41" s="17">
        <f>SUM(I40:I40)</f>
        <v>0</v>
      </c>
      <c r="J41" s="17">
        <f>SUM(J40:J40)</f>
        <v>0</v>
      </c>
      <c r="K41" s="1"/>
      <c r="L41" s="218" t="s">
        <v>171</v>
      </c>
      <c r="M41" s="218"/>
      <c r="N41" s="107" t="s">
        <v>145</v>
      </c>
      <c r="O41" s="107" t="s">
        <v>146</v>
      </c>
      <c r="P41" s="107" t="s">
        <v>147</v>
      </c>
      <c r="Q41" s="107" t="s">
        <v>148</v>
      </c>
      <c r="R41" s="107" t="s">
        <v>2</v>
      </c>
      <c r="S41" s="107" t="s">
        <v>3</v>
      </c>
    </row>
    <row r="42" spans="3:19" ht="15.5" x14ac:dyDescent="0.35">
      <c r="C42" s="22"/>
      <c r="D42" s="8"/>
      <c r="E42" s="28"/>
      <c r="F42" s="28"/>
      <c r="G42" s="28"/>
      <c r="H42" s="28"/>
      <c r="I42" s="28"/>
      <c r="J42" s="28"/>
      <c r="K42" s="1"/>
      <c r="L42" s="94">
        <v>1</v>
      </c>
      <c r="M42" s="109" t="s">
        <v>156</v>
      </c>
      <c r="N42" s="2">
        <v>1</v>
      </c>
      <c r="O42" s="179">
        <v>1</v>
      </c>
      <c r="P42" s="179">
        <f t="shared" ref="P42:P51" si="4">N42-O42-S42-R42-Q42</f>
        <v>0</v>
      </c>
      <c r="Q42" s="179">
        <v>0</v>
      </c>
      <c r="R42" s="179">
        <v>0</v>
      </c>
      <c r="S42" s="179">
        <v>0</v>
      </c>
    </row>
    <row r="43" spans="3:19" x14ac:dyDescent="0.35">
      <c r="C43" s="38" t="s">
        <v>72</v>
      </c>
      <c r="D43" s="39"/>
      <c r="E43" s="41" t="s">
        <v>113</v>
      </c>
      <c r="F43" s="41" t="s">
        <v>114</v>
      </c>
      <c r="G43" s="41" t="s">
        <v>115</v>
      </c>
      <c r="H43" s="41" t="s">
        <v>116</v>
      </c>
      <c r="I43" s="41" t="s">
        <v>2</v>
      </c>
      <c r="J43" s="41" t="s">
        <v>3</v>
      </c>
      <c r="K43" s="1"/>
      <c r="L43" s="94">
        <v>2</v>
      </c>
      <c r="M43" s="110" t="s">
        <v>157</v>
      </c>
      <c r="N43" s="2">
        <v>7</v>
      </c>
      <c r="O43" s="179">
        <v>7</v>
      </c>
      <c r="P43" s="179">
        <f t="shared" si="4"/>
        <v>0</v>
      </c>
      <c r="Q43" s="179">
        <v>0</v>
      </c>
      <c r="R43" s="179">
        <v>0</v>
      </c>
      <c r="S43" s="179">
        <v>0</v>
      </c>
    </row>
    <row r="44" spans="3:19" x14ac:dyDescent="0.35">
      <c r="C44" s="94">
        <v>1</v>
      </c>
      <c r="D44" s="162" t="s">
        <v>197</v>
      </c>
      <c r="E44" s="179">
        <v>1</v>
      </c>
      <c r="F44" s="179">
        <v>1</v>
      </c>
      <c r="G44" s="179">
        <f>E44-F44-J44-I44-H44</f>
        <v>0</v>
      </c>
      <c r="H44" s="179">
        <v>0</v>
      </c>
      <c r="I44" s="179">
        <v>0</v>
      </c>
      <c r="J44" s="179">
        <v>0</v>
      </c>
      <c r="K44" s="1"/>
      <c r="L44" s="94">
        <v>3</v>
      </c>
      <c r="M44" s="110" t="s">
        <v>159</v>
      </c>
      <c r="N44" s="2">
        <v>4</v>
      </c>
      <c r="O44" s="179">
        <v>4</v>
      </c>
      <c r="P44" s="179">
        <f t="shared" si="4"/>
        <v>0</v>
      </c>
      <c r="Q44" s="179">
        <v>0</v>
      </c>
      <c r="R44" s="179">
        <v>0</v>
      </c>
      <c r="S44" s="179">
        <v>0</v>
      </c>
    </row>
    <row r="45" spans="3:19" x14ac:dyDescent="0.35">
      <c r="C45" s="94">
        <v>2</v>
      </c>
      <c r="D45" s="161" t="s">
        <v>202</v>
      </c>
      <c r="E45" s="179">
        <v>1</v>
      </c>
      <c r="F45" s="179">
        <v>1</v>
      </c>
      <c r="G45" s="179">
        <f>E45-F45-J45-I45-H45</f>
        <v>0</v>
      </c>
      <c r="H45" s="179">
        <v>0</v>
      </c>
      <c r="I45" s="179">
        <v>0</v>
      </c>
      <c r="J45" s="179">
        <v>0</v>
      </c>
      <c r="K45" s="1"/>
      <c r="L45" s="94">
        <v>4</v>
      </c>
      <c r="M45" s="110" t="s">
        <v>160</v>
      </c>
      <c r="N45" s="2">
        <v>14</v>
      </c>
      <c r="O45" s="179">
        <v>8</v>
      </c>
      <c r="P45" s="179">
        <f t="shared" si="4"/>
        <v>3</v>
      </c>
      <c r="Q45" s="179">
        <v>3</v>
      </c>
      <c r="R45" s="179">
        <v>0</v>
      </c>
      <c r="S45" s="179">
        <v>0</v>
      </c>
    </row>
    <row r="46" spans="3:19" x14ac:dyDescent="0.35">
      <c r="C46" s="94">
        <v>3</v>
      </c>
      <c r="D46" s="164" t="s">
        <v>200</v>
      </c>
      <c r="E46" s="179">
        <v>1</v>
      </c>
      <c r="F46" s="179">
        <v>1</v>
      </c>
      <c r="G46" s="179">
        <f>E46-F46-J46-I46-H46</f>
        <v>0</v>
      </c>
      <c r="H46" s="179">
        <v>0</v>
      </c>
      <c r="I46" s="179">
        <v>0</v>
      </c>
      <c r="J46" s="179">
        <v>0</v>
      </c>
      <c r="K46" s="1"/>
      <c r="L46" s="94">
        <v>5</v>
      </c>
      <c r="M46" s="110" t="s">
        <v>161</v>
      </c>
      <c r="N46" s="2">
        <v>2</v>
      </c>
      <c r="O46" s="179">
        <v>2</v>
      </c>
      <c r="P46" s="179">
        <f t="shared" si="4"/>
        <v>0</v>
      </c>
      <c r="Q46" s="179">
        <v>0</v>
      </c>
      <c r="R46" s="179">
        <v>0</v>
      </c>
      <c r="S46" s="179">
        <v>0</v>
      </c>
    </row>
    <row r="47" spans="3:19" x14ac:dyDescent="0.35">
      <c r="C47" s="94">
        <v>4</v>
      </c>
      <c r="D47" s="164" t="s">
        <v>81</v>
      </c>
      <c r="E47" s="179">
        <v>1</v>
      </c>
      <c r="F47" s="179">
        <v>1</v>
      </c>
      <c r="G47" s="179">
        <f>E47-F47-J47-I47-H47</f>
        <v>0</v>
      </c>
      <c r="H47" s="179">
        <v>0</v>
      </c>
      <c r="I47" s="179">
        <v>0</v>
      </c>
      <c r="J47" s="179">
        <v>0</v>
      </c>
      <c r="K47" s="1"/>
      <c r="L47" s="94">
        <v>6</v>
      </c>
      <c r="M47" s="110" t="s">
        <v>64</v>
      </c>
      <c r="N47" s="2">
        <v>1</v>
      </c>
      <c r="O47" s="179">
        <v>1</v>
      </c>
      <c r="P47" s="179">
        <f t="shared" si="4"/>
        <v>0</v>
      </c>
      <c r="Q47" s="179">
        <v>0</v>
      </c>
      <c r="R47" s="179">
        <v>0</v>
      </c>
      <c r="S47" s="179">
        <v>0</v>
      </c>
    </row>
    <row r="48" spans="3:19" x14ac:dyDescent="0.35">
      <c r="C48" s="94">
        <v>5</v>
      </c>
      <c r="D48" s="164" t="s">
        <v>83</v>
      </c>
      <c r="E48" s="179">
        <v>1</v>
      </c>
      <c r="F48" s="179">
        <v>1</v>
      </c>
      <c r="G48" s="179">
        <f>E48-F48-J48-I48-H48</f>
        <v>0</v>
      </c>
      <c r="H48" s="179">
        <v>0</v>
      </c>
      <c r="I48" s="179">
        <v>0</v>
      </c>
      <c r="J48" s="179">
        <v>0</v>
      </c>
      <c r="K48" s="1"/>
      <c r="L48" s="94">
        <v>7</v>
      </c>
      <c r="M48" s="110" t="s">
        <v>54</v>
      </c>
      <c r="N48" s="2">
        <v>2</v>
      </c>
      <c r="O48" s="179">
        <v>2</v>
      </c>
      <c r="P48" s="179">
        <f t="shared" si="4"/>
        <v>0</v>
      </c>
      <c r="Q48" s="179">
        <v>0</v>
      </c>
      <c r="R48" s="179">
        <v>0</v>
      </c>
      <c r="S48" s="179">
        <v>0</v>
      </c>
    </row>
    <row r="49" spans="3:21" ht="15.5" x14ac:dyDescent="0.35">
      <c r="C49" s="13"/>
      <c r="D49" s="178" t="s">
        <v>21</v>
      </c>
      <c r="E49" s="73">
        <f t="shared" ref="E49:J49" si="5">SUM(E44:E48)</f>
        <v>5</v>
      </c>
      <c r="F49" s="73">
        <f t="shared" si="5"/>
        <v>5</v>
      </c>
      <c r="G49" s="73">
        <f t="shared" si="5"/>
        <v>0</v>
      </c>
      <c r="H49" s="73">
        <f t="shared" si="5"/>
        <v>0</v>
      </c>
      <c r="I49" s="73">
        <f t="shared" si="5"/>
        <v>0</v>
      </c>
      <c r="J49" s="73">
        <f t="shared" si="5"/>
        <v>0</v>
      </c>
      <c r="K49" s="1"/>
      <c r="L49" s="94">
        <v>8</v>
      </c>
      <c r="M49" s="92" t="s">
        <v>56</v>
      </c>
      <c r="N49" s="2">
        <v>1</v>
      </c>
      <c r="O49" s="179">
        <v>1</v>
      </c>
      <c r="P49" s="179">
        <f t="shared" si="4"/>
        <v>0</v>
      </c>
      <c r="Q49" s="179">
        <v>0</v>
      </c>
      <c r="R49" s="179">
        <v>0</v>
      </c>
      <c r="S49" s="179">
        <v>0</v>
      </c>
    </row>
    <row r="50" spans="3:21" x14ac:dyDescent="0.35">
      <c r="C50" s="9"/>
      <c r="D50" s="1"/>
      <c r="E50" s="4"/>
      <c r="F50" s="4"/>
      <c r="G50" s="4"/>
      <c r="H50" s="4"/>
      <c r="I50" s="4"/>
      <c r="J50" s="4"/>
      <c r="K50" s="1"/>
      <c r="L50" s="94">
        <v>9</v>
      </c>
      <c r="M50" s="110" t="s">
        <v>167</v>
      </c>
      <c r="N50" s="2">
        <v>1</v>
      </c>
      <c r="O50" s="179">
        <v>1</v>
      </c>
      <c r="P50" s="179">
        <f t="shared" si="4"/>
        <v>0</v>
      </c>
      <c r="Q50" s="179">
        <v>0</v>
      </c>
      <c r="R50" s="179">
        <v>0</v>
      </c>
      <c r="S50" s="179">
        <v>0</v>
      </c>
    </row>
    <row r="51" spans="3:21" x14ac:dyDescent="0.35">
      <c r="C51" s="40" t="s">
        <v>86</v>
      </c>
      <c r="D51" s="40"/>
      <c r="E51" s="41" t="s">
        <v>113</v>
      </c>
      <c r="F51" s="41" t="s">
        <v>114</v>
      </c>
      <c r="G51" s="41" t="s">
        <v>115</v>
      </c>
      <c r="H51" s="41" t="s">
        <v>116</v>
      </c>
      <c r="I51" s="41" t="s">
        <v>2</v>
      </c>
      <c r="J51" s="41" t="s">
        <v>3</v>
      </c>
      <c r="K51" s="1"/>
      <c r="L51" s="94">
        <v>10</v>
      </c>
      <c r="M51" s="164" t="s">
        <v>71</v>
      </c>
      <c r="N51" s="2">
        <v>3</v>
      </c>
      <c r="O51" s="179">
        <v>0</v>
      </c>
      <c r="P51" s="179">
        <f t="shared" si="4"/>
        <v>0</v>
      </c>
      <c r="Q51" s="179">
        <v>0</v>
      </c>
      <c r="R51" s="179">
        <v>0</v>
      </c>
      <c r="S51" s="179">
        <v>3</v>
      </c>
    </row>
    <row r="52" spans="3:21" x14ac:dyDescent="0.35">
      <c r="C52" s="103">
        <v>1</v>
      </c>
      <c r="D52" s="24" t="s">
        <v>15</v>
      </c>
      <c r="E52" s="179">
        <v>1</v>
      </c>
      <c r="F52" s="179">
        <v>1</v>
      </c>
      <c r="G52" s="179">
        <f>E52-F52-J52-I52-H52</f>
        <v>0</v>
      </c>
      <c r="H52" s="179">
        <v>0</v>
      </c>
      <c r="I52" s="179">
        <v>0</v>
      </c>
      <c r="J52" s="179">
        <v>0</v>
      </c>
      <c r="K52" s="1"/>
      <c r="L52" s="94">
        <v>11</v>
      </c>
      <c r="M52" s="109" t="s">
        <v>17</v>
      </c>
      <c r="N52" s="2">
        <v>1</v>
      </c>
      <c r="O52" s="179">
        <v>1</v>
      </c>
      <c r="P52" s="179">
        <f>N52-O52-S52-R52-Q52</f>
        <v>0</v>
      </c>
      <c r="Q52" s="179">
        <v>0</v>
      </c>
      <c r="R52" s="179">
        <v>0</v>
      </c>
      <c r="S52" s="179">
        <v>0</v>
      </c>
    </row>
    <row r="53" spans="3:21" ht="15.5" x14ac:dyDescent="0.35">
      <c r="C53" s="103">
        <v>2</v>
      </c>
      <c r="D53" s="24" t="s">
        <v>59</v>
      </c>
      <c r="E53" s="179">
        <v>1</v>
      </c>
      <c r="F53" s="179">
        <v>1</v>
      </c>
      <c r="G53" s="179">
        <f>E53-F53-J53-I53-H53</f>
        <v>0</v>
      </c>
      <c r="H53" s="179">
        <v>0</v>
      </c>
      <c r="I53" s="179">
        <v>0</v>
      </c>
      <c r="J53" s="179">
        <v>0</v>
      </c>
      <c r="K53" s="1"/>
      <c r="L53" s="176" t="s">
        <v>170</v>
      </c>
      <c r="M53" s="177"/>
      <c r="N53" s="73">
        <f t="shared" ref="N53:S53" si="6">SUM(N42:N52)</f>
        <v>37</v>
      </c>
      <c r="O53" s="73">
        <f t="shared" si="6"/>
        <v>28</v>
      </c>
      <c r="P53" s="73">
        <f t="shared" si="6"/>
        <v>3</v>
      </c>
      <c r="Q53" s="73">
        <f t="shared" si="6"/>
        <v>3</v>
      </c>
      <c r="R53" s="73">
        <f t="shared" si="6"/>
        <v>0</v>
      </c>
      <c r="S53" s="73">
        <f t="shared" si="6"/>
        <v>3</v>
      </c>
    </row>
    <row r="54" spans="3:21" ht="15.5" x14ac:dyDescent="0.35">
      <c r="C54" s="18"/>
      <c r="D54" s="178" t="s">
        <v>21</v>
      </c>
      <c r="E54" s="73">
        <f>SUM(E52:E53)</f>
        <v>2</v>
      </c>
      <c r="F54" s="17">
        <f>SUM(F52:F53)</f>
        <v>2</v>
      </c>
      <c r="G54" s="17">
        <f>E54-F54-H54-I54-J54</f>
        <v>0</v>
      </c>
      <c r="H54" s="17">
        <f>SUM(H52:H53)</f>
        <v>0</v>
      </c>
      <c r="I54" s="17">
        <f>SUM(I52:I53)</f>
        <v>0</v>
      </c>
      <c r="J54" s="17">
        <f>SUM(J52:J53)</f>
        <v>0</v>
      </c>
      <c r="K54" s="1"/>
      <c r="L54" s="172"/>
      <c r="M54" s="172"/>
      <c r="N54" s="70"/>
      <c r="O54" s="70"/>
      <c r="P54" s="70"/>
      <c r="Q54" s="70"/>
      <c r="R54" s="70"/>
      <c r="S54" s="70"/>
    </row>
    <row r="55" spans="3:21" ht="16" thickBot="1" x14ac:dyDescent="0.4">
      <c r="C55" s="149"/>
      <c r="D55" s="116"/>
      <c r="E55" s="70"/>
      <c r="F55" s="67"/>
      <c r="G55" s="150"/>
      <c r="H55" s="67"/>
      <c r="I55" s="67"/>
      <c r="J55" s="67"/>
      <c r="K55" s="1"/>
      <c r="L55" s="202" t="s">
        <v>169</v>
      </c>
      <c r="M55" s="202"/>
      <c r="N55" s="29"/>
      <c r="O55" s="43"/>
      <c r="P55" s="43"/>
      <c r="Q55" s="43"/>
      <c r="R55" s="43"/>
      <c r="S55" s="43"/>
    </row>
    <row r="56" spans="3:21" ht="16" thickBot="1" x14ac:dyDescent="0.4">
      <c r="C56" s="156" t="s">
        <v>90</v>
      </c>
      <c r="D56" s="156"/>
      <c r="E56" s="224">
        <f>N7-1</f>
        <v>43425</v>
      </c>
      <c r="F56" s="225"/>
      <c r="G56" s="225"/>
      <c r="H56" s="225"/>
      <c r="I56" s="225"/>
      <c r="J56" s="226"/>
      <c r="K56" s="1"/>
      <c r="L56" s="94">
        <v>1</v>
      </c>
      <c r="M56" s="110" t="s">
        <v>212</v>
      </c>
      <c r="N56" s="175">
        <v>0</v>
      </c>
      <c r="O56" s="175">
        <v>0</v>
      </c>
      <c r="P56" s="175">
        <f>N56-O56-S56-R56-Q56</f>
        <v>0</v>
      </c>
      <c r="Q56" s="175">
        <v>0</v>
      </c>
      <c r="R56" s="175">
        <v>0</v>
      </c>
      <c r="S56" s="175">
        <v>0</v>
      </c>
    </row>
    <row r="57" spans="3:21" ht="15.5" x14ac:dyDescent="0.35">
      <c r="C57" s="211" t="s">
        <v>1</v>
      </c>
      <c r="D57" s="212"/>
      <c r="E57" s="157" t="s">
        <v>145</v>
      </c>
      <c r="F57" s="157" t="s">
        <v>146</v>
      </c>
      <c r="G57" s="157" t="s">
        <v>147</v>
      </c>
      <c r="H57" s="157" t="s">
        <v>148</v>
      </c>
      <c r="I57" s="157" t="s">
        <v>2</v>
      </c>
      <c r="J57" s="157" t="s">
        <v>3</v>
      </c>
      <c r="K57" s="1"/>
      <c r="L57" s="173" t="s">
        <v>170</v>
      </c>
      <c r="M57" s="174"/>
      <c r="N57" s="73">
        <f t="shared" ref="N57:S57" si="7">SUM(N56:N56)</f>
        <v>0</v>
      </c>
      <c r="O57" s="73">
        <f t="shared" si="7"/>
        <v>0</v>
      </c>
      <c r="P57" s="73">
        <f t="shared" si="7"/>
        <v>0</v>
      </c>
      <c r="Q57" s="73">
        <f t="shared" si="7"/>
        <v>0</v>
      </c>
      <c r="R57" s="73">
        <f t="shared" si="7"/>
        <v>0</v>
      </c>
      <c r="S57" s="73">
        <f t="shared" si="7"/>
        <v>0</v>
      </c>
    </row>
    <row r="58" spans="3:21" ht="15.5" x14ac:dyDescent="0.35">
      <c r="C58" s="220" t="s">
        <v>91</v>
      </c>
      <c r="D58" s="220"/>
      <c r="E58" s="220"/>
      <c r="F58" s="220"/>
      <c r="G58" s="71"/>
      <c r="H58" s="71"/>
      <c r="I58" s="71"/>
      <c r="J58" s="71"/>
      <c r="K58" s="44"/>
      <c r="L58" s="171"/>
      <c r="M58" s="171"/>
      <c r="N58" s="70"/>
      <c r="O58" s="70"/>
      <c r="P58" s="70"/>
      <c r="Q58" s="70"/>
      <c r="R58" s="70"/>
      <c r="S58" s="70"/>
      <c r="T58" s="108"/>
      <c r="U58" s="108"/>
    </row>
    <row r="59" spans="3:21" ht="15.5" x14ac:dyDescent="0.35">
      <c r="C59" s="199" t="s">
        <v>209</v>
      </c>
      <c r="D59" s="199"/>
      <c r="E59" s="18"/>
      <c r="F59" s="167"/>
      <c r="G59" s="168"/>
      <c r="H59" s="167"/>
      <c r="I59" s="167"/>
      <c r="J59" s="169"/>
      <c r="K59" s="44"/>
      <c r="L59" s="209" t="s">
        <v>75</v>
      </c>
      <c r="M59" s="210"/>
      <c r="N59" s="41" t="s">
        <v>113</v>
      </c>
      <c r="O59" s="41" t="s">
        <v>114</v>
      </c>
      <c r="P59" s="41" t="s">
        <v>115</v>
      </c>
      <c r="Q59" s="41" t="s">
        <v>116</v>
      </c>
      <c r="R59" s="41" t="s">
        <v>2</v>
      </c>
      <c r="S59" s="41" t="s">
        <v>3</v>
      </c>
      <c r="T59" s="108"/>
      <c r="U59" s="108"/>
    </row>
    <row r="60" spans="3:21" x14ac:dyDescent="0.35">
      <c r="C60" s="94">
        <v>1</v>
      </c>
      <c r="D60" s="24" t="s">
        <v>195</v>
      </c>
      <c r="E60" s="179">
        <v>1</v>
      </c>
      <c r="F60" s="179">
        <v>1</v>
      </c>
      <c r="G60" s="179">
        <f>E60-F60-J60-I60-H60</f>
        <v>0</v>
      </c>
      <c r="H60" s="179">
        <v>0</v>
      </c>
      <c r="I60" s="179">
        <v>0</v>
      </c>
      <c r="J60" s="179">
        <v>0</v>
      </c>
      <c r="K60" s="44"/>
      <c r="L60" s="250">
        <v>1</v>
      </c>
      <c r="M60" s="151" t="s">
        <v>211</v>
      </c>
      <c r="N60" s="118">
        <v>4</v>
      </c>
      <c r="O60" s="179">
        <v>3</v>
      </c>
      <c r="P60" s="179">
        <f>N60-O60-Q60-R60-S60</f>
        <v>1</v>
      </c>
      <c r="Q60" s="179">
        <v>0</v>
      </c>
      <c r="R60" s="179">
        <v>0</v>
      </c>
      <c r="S60" s="179">
        <v>0</v>
      </c>
      <c r="T60" s="108"/>
      <c r="U60" s="108"/>
    </row>
    <row r="61" spans="3:21" x14ac:dyDescent="0.35">
      <c r="C61" s="94">
        <v>2</v>
      </c>
      <c r="D61" s="89" t="s">
        <v>196</v>
      </c>
      <c r="E61" s="179">
        <v>1</v>
      </c>
      <c r="F61" s="179">
        <v>1</v>
      </c>
      <c r="G61" s="179">
        <f>E61-F61-J61-I61-H61</f>
        <v>0</v>
      </c>
      <c r="H61" s="179">
        <v>0</v>
      </c>
      <c r="I61" s="179">
        <v>0</v>
      </c>
      <c r="J61" s="179">
        <v>0</v>
      </c>
      <c r="K61" s="44"/>
      <c r="L61" s="251">
        <v>2</v>
      </c>
      <c r="M61" s="151" t="s">
        <v>187</v>
      </c>
      <c r="N61" s="179">
        <v>9</v>
      </c>
      <c r="O61" s="179">
        <v>0</v>
      </c>
      <c r="P61" s="179">
        <f t="shared" ref="P61:P74" si="8">N61-O61-Q61-R61-S61</f>
        <v>9</v>
      </c>
      <c r="Q61" s="179">
        <v>0</v>
      </c>
      <c r="R61" s="179">
        <v>0</v>
      </c>
      <c r="S61" s="179">
        <v>0</v>
      </c>
      <c r="T61" s="108"/>
      <c r="U61" s="108"/>
    </row>
    <row r="62" spans="3:21" x14ac:dyDescent="0.35">
      <c r="C62" s="94">
        <v>3</v>
      </c>
      <c r="D62" s="164" t="s">
        <v>39</v>
      </c>
      <c r="E62" s="179">
        <v>0</v>
      </c>
      <c r="F62" s="179">
        <v>0</v>
      </c>
      <c r="G62" s="179">
        <f>E62-F62-J62-I62-H62</f>
        <v>0</v>
      </c>
      <c r="H62" s="179">
        <v>0</v>
      </c>
      <c r="I62" s="179">
        <v>0</v>
      </c>
      <c r="J62" s="179">
        <v>0</v>
      </c>
      <c r="K62" s="158"/>
      <c r="L62" s="250">
        <v>3</v>
      </c>
      <c r="M62" s="152" t="s">
        <v>188</v>
      </c>
      <c r="N62" s="179">
        <v>6</v>
      </c>
      <c r="O62" s="179">
        <v>5</v>
      </c>
      <c r="P62" s="179">
        <f t="shared" si="8"/>
        <v>1</v>
      </c>
      <c r="Q62" s="179">
        <v>0</v>
      </c>
      <c r="R62" s="179">
        <v>0</v>
      </c>
      <c r="S62" s="179">
        <v>0</v>
      </c>
      <c r="T62" s="108"/>
      <c r="U62" s="108"/>
    </row>
    <row r="63" spans="3:21" x14ac:dyDescent="0.35">
      <c r="C63" s="94">
        <v>4</v>
      </c>
      <c r="D63" s="93" t="s">
        <v>215</v>
      </c>
      <c r="E63" s="179">
        <v>1</v>
      </c>
      <c r="F63" s="179">
        <v>1</v>
      </c>
      <c r="G63" s="179">
        <f>E63-F63-J63-I63-H63</f>
        <v>0</v>
      </c>
      <c r="H63" s="179">
        <v>0</v>
      </c>
      <c r="I63" s="179">
        <v>0</v>
      </c>
      <c r="J63" s="179">
        <v>0</v>
      </c>
      <c r="K63" s="44"/>
      <c r="L63" s="251">
        <v>4</v>
      </c>
      <c r="M63" s="151" t="s">
        <v>210</v>
      </c>
      <c r="N63" s="5">
        <v>6</v>
      </c>
      <c r="O63" s="179">
        <v>0</v>
      </c>
      <c r="P63" s="179">
        <f t="shared" si="8"/>
        <v>6</v>
      </c>
      <c r="Q63" s="179">
        <v>0</v>
      </c>
      <c r="R63" s="179">
        <v>0</v>
      </c>
      <c r="S63" s="179">
        <v>0</v>
      </c>
      <c r="T63" s="108"/>
      <c r="U63" s="108"/>
    </row>
    <row r="64" spans="3:21" x14ac:dyDescent="0.35">
      <c r="C64" s="94">
        <v>5</v>
      </c>
      <c r="D64" s="44" t="s">
        <v>58</v>
      </c>
      <c r="E64" s="179">
        <v>1</v>
      </c>
      <c r="F64" s="179">
        <v>1</v>
      </c>
      <c r="G64" s="179">
        <f>E64-F64-J64-I64-H64</f>
        <v>0</v>
      </c>
      <c r="H64" s="179">
        <v>0</v>
      </c>
      <c r="I64" s="179">
        <v>0</v>
      </c>
      <c r="J64" s="179">
        <v>0</v>
      </c>
      <c r="K64" s="127"/>
      <c r="L64" s="250">
        <v>5</v>
      </c>
      <c r="M64" s="151" t="s">
        <v>118</v>
      </c>
      <c r="N64" s="5">
        <v>5</v>
      </c>
      <c r="O64" s="179">
        <v>5</v>
      </c>
      <c r="P64" s="179">
        <f t="shared" si="8"/>
        <v>0</v>
      </c>
      <c r="Q64" s="179">
        <v>0</v>
      </c>
      <c r="R64" s="179">
        <v>0</v>
      </c>
      <c r="S64" s="179">
        <v>0</v>
      </c>
      <c r="T64" s="108"/>
      <c r="U64" s="108"/>
    </row>
    <row r="65" spans="3:21" ht="15.5" x14ac:dyDescent="0.35">
      <c r="C65" s="90" t="s">
        <v>107</v>
      </c>
      <c r="D65" s="91"/>
      <c r="E65" s="105">
        <f>SUM(E60:E64)</f>
        <v>4</v>
      </c>
      <c r="F65" s="105">
        <f>SUM(F59:F64)</f>
        <v>4</v>
      </c>
      <c r="G65" s="105">
        <f>SUM(G59:G64)</f>
        <v>0</v>
      </c>
      <c r="H65" s="105">
        <f>SUM(H59:H64)</f>
        <v>0</v>
      </c>
      <c r="I65" s="105">
        <f>SUM(I59:I64)</f>
        <v>0</v>
      </c>
      <c r="J65" s="105">
        <f>SUM(J59:J64)</f>
        <v>0</v>
      </c>
      <c r="K65" s="44"/>
      <c r="L65" s="251">
        <v>6</v>
      </c>
      <c r="M65" s="151" t="s">
        <v>189</v>
      </c>
      <c r="N65" s="5">
        <v>10</v>
      </c>
      <c r="O65" s="179">
        <v>6</v>
      </c>
      <c r="P65" s="179">
        <f t="shared" si="8"/>
        <v>4</v>
      </c>
      <c r="Q65" s="179">
        <v>0</v>
      </c>
      <c r="R65" s="179">
        <v>0</v>
      </c>
      <c r="S65" s="179">
        <v>0</v>
      </c>
      <c r="T65" s="108"/>
      <c r="U65" s="108"/>
    </row>
    <row r="66" spans="3:21" ht="15.5" x14ac:dyDescent="0.35">
      <c r="C66" s="163"/>
      <c r="D66" s="163"/>
      <c r="E66" s="70"/>
      <c r="F66" s="70"/>
      <c r="G66" s="70"/>
      <c r="H66" s="70"/>
      <c r="I66" s="70"/>
      <c r="J66" s="70"/>
      <c r="K66" s="44"/>
      <c r="L66" s="250">
        <v>7</v>
      </c>
      <c r="M66" s="151" t="s">
        <v>190</v>
      </c>
      <c r="N66" s="5">
        <v>45</v>
      </c>
      <c r="O66" s="179">
        <v>0</v>
      </c>
      <c r="P66" s="179">
        <f t="shared" si="8"/>
        <v>45</v>
      </c>
      <c r="Q66" s="179">
        <v>0</v>
      </c>
      <c r="R66" s="179">
        <v>0</v>
      </c>
      <c r="S66" s="179">
        <v>0</v>
      </c>
      <c r="T66" s="108"/>
      <c r="U66" s="108"/>
    </row>
    <row r="67" spans="3:21" x14ac:dyDescent="0.35">
      <c r="K67" s="44"/>
      <c r="L67" s="251">
        <v>8</v>
      </c>
      <c r="M67" s="153" t="s">
        <v>191</v>
      </c>
      <c r="N67" s="5">
        <v>10</v>
      </c>
      <c r="O67" s="179">
        <v>4</v>
      </c>
      <c r="P67" s="179">
        <f t="shared" si="8"/>
        <v>6</v>
      </c>
      <c r="Q67" s="179">
        <v>0</v>
      </c>
      <c r="R67" s="179">
        <v>0</v>
      </c>
      <c r="S67" s="179">
        <v>0</v>
      </c>
      <c r="T67" s="108"/>
      <c r="U67" s="108"/>
    </row>
    <row r="68" spans="3:21" ht="15.5" x14ac:dyDescent="0.35">
      <c r="C68" s="221" t="s">
        <v>216</v>
      </c>
      <c r="D68" s="222"/>
      <c r="E68" s="170" t="s">
        <v>145</v>
      </c>
      <c r="F68" s="155" t="s">
        <v>146</v>
      </c>
      <c r="G68" s="170" t="s">
        <v>147</v>
      </c>
      <c r="H68" s="170" t="s">
        <v>148</v>
      </c>
      <c r="I68" s="170" t="s">
        <v>2</v>
      </c>
      <c r="J68" s="170" t="s">
        <v>3</v>
      </c>
      <c r="K68" s="44"/>
      <c r="L68" s="250">
        <v>9</v>
      </c>
      <c r="M68" s="151" t="s">
        <v>192</v>
      </c>
      <c r="N68" s="5">
        <v>7</v>
      </c>
      <c r="O68" s="179">
        <v>5</v>
      </c>
      <c r="P68" s="179">
        <f t="shared" si="8"/>
        <v>2</v>
      </c>
      <c r="Q68" s="179">
        <v>0</v>
      </c>
      <c r="R68" s="179">
        <v>0</v>
      </c>
      <c r="S68" s="179">
        <v>0</v>
      </c>
      <c r="T68" s="108"/>
      <c r="U68" s="108"/>
    </row>
    <row r="69" spans="3:21" x14ac:dyDescent="0.35">
      <c r="C69" s="2">
        <v>1</v>
      </c>
      <c r="D69" s="159" t="s">
        <v>203</v>
      </c>
      <c r="E69" s="179">
        <v>3</v>
      </c>
      <c r="F69" s="179">
        <v>2</v>
      </c>
      <c r="G69" s="179">
        <f>E69-F69-J69-I69-H69</f>
        <v>1</v>
      </c>
      <c r="H69" s="179">
        <v>0</v>
      </c>
      <c r="I69" s="179">
        <v>0</v>
      </c>
      <c r="J69" s="179">
        <v>0</v>
      </c>
      <c r="K69" s="44"/>
      <c r="L69" s="251">
        <v>10</v>
      </c>
      <c r="M69" s="151" t="s">
        <v>194</v>
      </c>
      <c r="N69" s="5">
        <v>5</v>
      </c>
      <c r="O69" s="179">
        <v>0</v>
      </c>
      <c r="P69" s="179">
        <f t="shared" si="8"/>
        <v>5</v>
      </c>
      <c r="Q69" s="179">
        <v>0</v>
      </c>
      <c r="R69" s="179">
        <v>0</v>
      </c>
      <c r="S69" s="179">
        <v>0</v>
      </c>
      <c r="T69" s="108"/>
      <c r="U69" s="108"/>
    </row>
    <row r="70" spans="3:21" x14ac:dyDescent="0.35">
      <c r="C70" s="2">
        <v>2</v>
      </c>
      <c r="D70" s="164" t="s">
        <v>17</v>
      </c>
      <c r="E70" s="179">
        <v>5</v>
      </c>
      <c r="F70" s="179">
        <v>2</v>
      </c>
      <c r="G70" s="179">
        <f>E70-F70-J70-I70-H70</f>
        <v>1</v>
      </c>
      <c r="H70" s="179">
        <v>2</v>
      </c>
      <c r="I70" s="179">
        <v>0</v>
      </c>
      <c r="J70" s="179">
        <v>0</v>
      </c>
      <c r="K70" s="1"/>
      <c r="L70" s="250">
        <v>11</v>
      </c>
      <c r="M70" s="151" t="s">
        <v>198</v>
      </c>
      <c r="N70" s="5">
        <v>5</v>
      </c>
      <c r="O70" s="179">
        <v>0</v>
      </c>
      <c r="P70" s="179">
        <f t="shared" si="8"/>
        <v>5</v>
      </c>
      <c r="Q70" s="179">
        <v>0</v>
      </c>
      <c r="R70" s="179">
        <v>0</v>
      </c>
      <c r="S70" s="179">
        <v>0</v>
      </c>
      <c r="T70" s="108"/>
      <c r="U70" s="108"/>
    </row>
    <row r="71" spans="3:21" x14ac:dyDescent="0.35">
      <c r="C71" s="2"/>
      <c r="D71" s="165" t="s">
        <v>128</v>
      </c>
      <c r="E71" s="6">
        <f t="shared" ref="E71:J71" si="9">SUM(E69:E70)</f>
        <v>8</v>
      </c>
      <c r="F71" s="6">
        <f t="shared" si="9"/>
        <v>4</v>
      </c>
      <c r="G71" s="6">
        <f t="shared" si="9"/>
        <v>2</v>
      </c>
      <c r="H71" s="6">
        <f t="shared" si="9"/>
        <v>2</v>
      </c>
      <c r="I71" s="6">
        <f t="shared" si="9"/>
        <v>0</v>
      </c>
      <c r="J71" s="6">
        <f t="shared" si="9"/>
        <v>0</v>
      </c>
      <c r="K71" s="1"/>
      <c r="L71" s="251">
        <v>12</v>
      </c>
      <c r="M71" s="151" t="s">
        <v>214</v>
      </c>
      <c r="N71" s="5">
        <v>7</v>
      </c>
      <c r="O71" s="179">
        <v>5</v>
      </c>
      <c r="P71" s="179">
        <f t="shared" si="8"/>
        <v>2</v>
      </c>
      <c r="Q71" s="179">
        <v>0</v>
      </c>
      <c r="R71" s="179">
        <v>0</v>
      </c>
      <c r="S71" s="179">
        <v>0</v>
      </c>
      <c r="T71" s="108"/>
      <c r="U71" s="108"/>
    </row>
    <row r="72" spans="3:21" x14ac:dyDescent="0.35">
      <c r="C72" s="122"/>
      <c r="D72" s="166"/>
      <c r="E72" s="71"/>
      <c r="F72" s="71"/>
      <c r="G72" s="71"/>
      <c r="H72" s="71"/>
      <c r="I72" s="71"/>
      <c r="J72" s="71"/>
      <c r="K72" s="1"/>
      <c r="L72" s="250">
        <v>13</v>
      </c>
      <c r="M72" s="151" t="s">
        <v>201</v>
      </c>
      <c r="N72" s="5">
        <v>7</v>
      </c>
      <c r="O72" s="179">
        <v>0</v>
      </c>
      <c r="P72" s="179">
        <f t="shared" si="8"/>
        <v>7</v>
      </c>
      <c r="Q72" s="179">
        <v>0</v>
      </c>
      <c r="R72" s="179">
        <v>0</v>
      </c>
      <c r="S72" s="179">
        <v>0</v>
      </c>
      <c r="T72" s="108"/>
      <c r="U72" s="108"/>
    </row>
    <row r="73" spans="3:21" ht="15.75" customHeight="1" x14ac:dyDescent="0.35">
      <c r="C73" s="186" t="s">
        <v>94</v>
      </c>
      <c r="D73" s="187"/>
      <c r="E73" s="185" t="s">
        <v>145</v>
      </c>
      <c r="F73" s="185" t="s">
        <v>146</v>
      </c>
      <c r="G73" s="185" t="s">
        <v>147</v>
      </c>
      <c r="H73" s="185" t="s">
        <v>148</v>
      </c>
      <c r="I73" s="185" t="s">
        <v>2</v>
      </c>
      <c r="J73" s="185" t="s">
        <v>3</v>
      </c>
      <c r="K73" s="1"/>
      <c r="L73" s="251">
        <v>14</v>
      </c>
      <c r="M73" s="151" t="s">
        <v>204</v>
      </c>
      <c r="N73" s="5">
        <v>6</v>
      </c>
      <c r="O73" s="179">
        <v>0</v>
      </c>
      <c r="P73" s="179">
        <f t="shared" si="8"/>
        <v>6</v>
      </c>
      <c r="Q73" s="179">
        <v>0</v>
      </c>
      <c r="R73" s="179">
        <v>0</v>
      </c>
      <c r="S73" s="179">
        <v>0</v>
      </c>
      <c r="T73" s="108"/>
      <c r="U73" s="108"/>
    </row>
    <row r="74" spans="3:21" x14ac:dyDescent="0.35">
      <c r="C74" s="188" t="s">
        <v>95</v>
      </c>
      <c r="D74" s="189"/>
      <c r="E74" s="184">
        <v>33</v>
      </c>
      <c r="F74" s="184">
        <v>25</v>
      </c>
      <c r="G74" s="184">
        <v>3</v>
      </c>
      <c r="H74" s="184">
        <v>0</v>
      </c>
      <c r="I74" s="184">
        <v>0</v>
      </c>
      <c r="J74" s="184">
        <v>5</v>
      </c>
      <c r="K74" s="1"/>
      <c r="L74" s="250">
        <v>15</v>
      </c>
      <c r="M74" s="151" t="s">
        <v>208</v>
      </c>
      <c r="N74" s="5">
        <v>5</v>
      </c>
      <c r="O74" s="179">
        <v>0</v>
      </c>
      <c r="P74" s="179">
        <f t="shared" si="8"/>
        <v>5</v>
      </c>
      <c r="Q74" s="179">
        <v>0</v>
      </c>
      <c r="R74" s="179">
        <v>0</v>
      </c>
      <c r="S74" s="179">
        <v>0</v>
      </c>
      <c r="T74" s="108"/>
      <c r="U74" s="108"/>
    </row>
    <row r="75" spans="3:21" ht="15.5" x14ac:dyDescent="0.35">
      <c r="C75" s="190" t="s">
        <v>96</v>
      </c>
      <c r="D75" s="191"/>
      <c r="E75" s="184">
        <v>4</v>
      </c>
      <c r="F75" s="184">
        <v>4</v>
      </c>
      <c r="G75" s="184">
        <v>0</v>
      </c>
      <c r="H75" s="184">
        <v>0</v>
      </c>
      <c r="I75" s="184">
        <v>0</v>
      </c>
      <c r="J75" s="184">
        <v>0</v>
      </c>
      <c r="K75" s="1"/>
      <c r="L75" s="126"/>
      <c r="M75" s="75" t="s">
        <v>92</v>
      </c>
      <c r="N75" s="17">
        <f t="shared" ref="N75:S75" si="10">SUM(N60:N74)</f>
        <v>137</v>
      </c>
      <c r="O75" s="17">
        <f t="shared" si="10"/>
        <v>33</v>
      </c>
      <c r="P75" s="17">
        <f t="shared" si="10"/>
        <v>104</v>
      </c>
      <c r="Q75" s="17">
        <f t="shared" si="10"/>
        <v>0</v>
      </c>
      <c r="R75" s="17">
        <f t="shared" si="10"/>
        <v>0</v>
      </c>
      <c r="S75" s="17">
        <f t="shared" si="10"/>
        <v>0</v>
      </c>
      <c r="T75" s="108"/>
      <c r="U75" s="108"/>
    </row>
    <row r="76" spans="3:21" x14ac:dyDescent="0.35">
      <c r="C76" s="188" t="s">
        <v>98</v>
      </c>
      <c r="D76" s="192"/>
      <c r="E76" s="184">
        <v>327</v>
      </c>
      <c r="F76" s="184">
        <v>291</v>
      </c>
      <c r="G76" s="184">
        <v>16</v>
      </c>
      <c r="H76" s="184">
        <v>10</v>
      </c>
      <c r="I76" s="184">
        <v>0</v>
      </c>
      <c r="J76" s="184">
        <v>10</v>
      </c>
      <c r="K76" s="1"/>
      <c r="L76" s="51"/>
      <c r="M76" s="51"/>
      <c r="N76" s="51"/>
      <c r="O76" s="51"/>
      <c r="P76" s="51"/>
      <c r="Q76" s="51"/>
      <c r="R76" s="51"/>
      <c r="S76" s="51"/>
      <c r="T76" s="108"/>
      <c r="U76" s="108"/>
    </row>
    <row r="77" spans="3:21" x14ac:dyDescent="0.35">
      <c r="C77" s="190" t="s">
        <v>99</v>
      </c>
      <c r="D77" s="193"/>
      <c r="E77" s="184">
        <v>0</v>
      </c>
      <c r="F77" s="184">
        <v>0</v>
      </c>
      <c r="G77" s="184">
        <v>0</v>
      </c>
      <c r="H77" s="184">
        <v>0</v>
      </c>
      <c r="I77" s="184">
        <v>0</v>
      </c>
      <c r="J77" s="184">
        <v>0</v>
      </c>
      <c r="K77" s="1"/>
      <c r="T77" s="108"/>
      <c r="U77" s="108"/>
    </row>
    <row r="78" spans="3:21" x14ac:dyDescent="0.35">
      <c r="C78" s="188" t="s">
        <v>100</v>
      </c>
      <c r="D78" s="193"/>
      <c r="E78" s="184">
        <v>137</v>
      </c>
      <c r="F78" s="184">
        <v>33</v>
      </c>
      <c r="G78" s="184">
        <v>104</v>
      </c>
      <c r="H78" s="184">
        <v>0</v>
      </c>
      <c r="I78" s="184">
        <v>0</v>
      </c>
      <c r="J78" s="184">
        <v>0</v>
      </c>
      <c r="K78" s="1"/>
      <c r="L78" s="42" t="s">
        <v>112</v>
      </c>
      <c r="M78" s="223" t="s">
        <v>172</v>
      </c>
      <c r="N78" s="223"/>
      <c r="O78" s="223"/>
      <c r="P78" s="223"/>
      <c r="Q78" s="223"/>
      <c r="R78" s="223"/>
      <c r="S78" s="223"/>
      <c r="T78" s="108"/>
      <c r="U78" s="108"/>
    </row>
    <row r="79" spans="3:21" x14ac:dyDescent="0.35">
      <c r="C79" s="188" t="s">
        <v>132</v>
      </c>
      <c r="D79" s="194"/>
      <c r="E79" s="183">
        <v>8</v>
      </c>
      <c r="F79" s="184">
        <v>4</v>
      </c>
      <c r="G79" s="183">
        <v>2</v>
      </c>
      <c r="H79" s="183">
        <v>2</v>
      </c>
      <c r="I79" s="183">
        <v>0</v>
      </c>
      <c r="J79" s="183">
        <v>0</v>
      </c>
      <c r="K79" s="1"/>
      <c r="M79" s="223"/>
      <c r="N79" s="223"/>
      <c r="O79" s="223"/>
      <c r="P79" s="223"/>
      <c r="Q79" s="223"/>
      <c r="R79" s="223"/>
      <c r="S79" s="223"/>
      <c r="T79" s="108"/>
      <c r="U79" s="108"/>
    </row>
    <row r="80" spans="3:21" ht="15.5" x14ac:dyDescent="0.35">
      <c r="C80" s="195" t="s">
        <v>101</v>
      </c>
      <c r="D80" s="196"/>
      <c r="E80" s="197">
        <v>509</v>
      </c>
      <c r="F80" s="198">
        <v>357</v>
      </c>
      <c r="G80" s="197">
        <v>125</v>
      </c>
      <c r="H80" s="197">
        <v>12</v>
      </c>
      <c r="I80" s="197">
        <v>0</v>
      </c>
      <c r="J80" s="197">
        <v>15</v>
      </c>
      <c r="K80" s="1"/>
      <c r="M80" s="223"/>
      <c r="N80" s="223"/>
      <c r="O80" s="223"/>
      <c r="P80" s="223"/>
      <c r="Q80" s="223"/>
      <c r="R80" s="223"/>
      <c r="S80" s="223"/>
      <c r="T80" s="108"/>
      <c r="U80" s="108"/>
    </row>
    <row r="81" spans="2:21" x14ac:dyDescent="0.35">
      <c r="C81" s="51"/>
      <c r="D81" s="51"/>
      <c r="E81" s="51"/>
      <c r="F81" s="51"/>
      <c r="G81" s="51"/>
      <c r="H81" s="51"/>
      <c r="I81" s="51"/>
      <c r="J81" s="51"/>
      <c r="K81" s="1"/>
      <c r="M81" s="223"/>
      <c r="N81" s="223"/>
      <c r="O81" s="223"/>
      <c r="P81" s="223"/>
      <c r="Q81" s="223"/>
      <c r="R81" s="223"/>
      <c r="S81" s="223"/>
      <c r="T81" s="108"/>
      <c r="U81" s="108"/>
    </row>
    <row r="82" spans="2:21" ht="15.5" x14ac:dyDescent="0.35">
      <c r="C82" s="51"/>
      <c r="D82" s="51"/>
      <c r="E82" s="51"/>
      <c r="F82" s="51"/>
      <c r="G82" s="51"/>
      <c r="H82" s="51"/>
      <c r="I82" s="51"/>
      <c r="J82" s="51"/>
      <c r="K82" s="1"/>
      <c r="R82" s="1"/>
      <c r="S82" s="72"/>
      <c r="T82" s="108"/>
      <c r="U82" s="108"/>
    </row>
    <row r="83" spans="2:21" ht="15.5" x14ac:dyDescent="0.35">
      <c r="C83" s="51"/>
      <c r="D83" s="51"/>
      <c r="E83" s="51"/>
      <c r="F83" s="51"/>
      <c r="G83" s="51"/>
      <c r="H83" s="51"/>
      <c r="I83" s="51"/>
      <c r="J83" s="51"/>
      <c r="K83" s="1"/>
      <c r="L83" s="14" t="s">
        <v>103</v>
      </c>
      <c r="M83" s="31"/>
      <c r="N83" s="32" t="s">
        <v>104</v>
      </c>
      <c r="R83" s="1"/>
      <c r="T83" s="108"/>
      <c r="U83" s="108"/>
    </row>
    <row r="84" spans="2:21" x14ac:dyDescent="0.35">
      <c r="K84" s="1"/>
      <c r="T84" s="108"/>
      <c r="U84" s="108"/>
    </row>
    <row r="85" spans="2:21" x14ac:dyDescent="0.35">
      <c r="K85" s="1"/>
      <c r="T85" s="108"/>
      <c r="U85" s="108"/>
    </row>
    <row r="86" spans="2:21" ht="15.5" x14ac:dyDescent="0.35">
      <c r="K86" s="1"/>
      <c r="O86" s="31"/>
      <c r="P86" s="71"/>
      <c r="Q86" s="71"/>
      <c r="R86" s="71"/>
      <c r="S86" s="71"/>
      <c r="T86" s="108"/>
      <c r="U86" s="108"/>
    </row>
    <row r="87" spans="2:21" ht="15.5" x14ac:dyDescent="0.35">
      <c r="K87" s="1"/>
      <c r="L87" s="34" t="s">
        <v>105</v>
      </c>
      <c r="M87" s="31"/>
      <c r="N87" s="35" t="s">
        <v>106</v>
      </c>
      <c r="O87" s="31"/>
      <c r="P87" s="51"/>
      <c r="Q87" s="51"/>
      <c r="R87" s="51"/>
      <c r="S87" s="51"/>
    </row>
    <row r="88" spans="2:21" ht="15.5" x14ac:dyDescent="0.35">
      <c r="C88" s="51"/>
      <c r="D88" s="51"/>
      <c r="E88" s="51"/>
      <c r="F88" s="51"/>
      <c r="G88" s="51"/>
      <c r="H88" s="51"/>
      <c r="I88" s="51"/>
      <c r="J88" s="51"/>
      <c r="K88" s="1"/>
      <c r="L88" s="32" t="s">
        <v>108</v>
      </c>
      <c r="M88" s="31"/>
      <c r="N88" s="32" t="s">
        <v>109</v>
      </c>
    </row>
    <row r="89" spans="2:21" x14ac:dyDescent="0.35">
      <c r="K89" s="1"/>
    </row>
    <row r="90" spans="2:21" ht="15.5" x14ac:dyDescent="0.35">
      <c r="K90" s="1"/>
      <c r="T90" s="65"/>
      <c r="U90" s="66"/>
    </row>
    <row r="91" spans="2:21" x14ac:dyDescent="0.35">
      <c r="K91" s="1"/>
    </row>
    <row r="92" spans="2:21" x14ac:dyDescent="0.35">
      <c r="C92" s="51"/>
      <c r="D92" s="51"/>
      <c r="E92" s="51"/>
      <c r="F92" s="51"/>
      <c r="G92" s="51"/>
      <c r="H92" s="51"/>
      <c r="I92" s="51"/>
      <c r="J92" s="51"/>
      <c r="K92" s="1"/>
    </row>
    <row r="93" spans="2:21" x14ac:dyDescent="0.35">
      <c r="C93" s="51"/>
      <c r="D93" s="51"/>
      <c r="E93" s="51"/>
      <c r="F93" s="51"/>
      <c r="G93" s="51"/>
      <c r="H93" s="51"/>
      <c r="I93" s="51"/>
      <c r="J93" s="51"/>
      <c r="K93" s="1"/>
      <c r="R93" s="1"/>
    </row>
    <row r="94" spans="2:21" x14ac:dyDescent="0.35">
      <c r="K94" s="69"/>
      <c r="L94" s="51"/>
      <c r="M94" s="51"/>
      <c r="N94" s="51"/>
      <c r="O94" s="3"/>
      <c r="P94" s="3"/>
    </row>
    <row r="95" spans="2:21" ht="15.5" x14ac:dyDescent="0.35">
      <c r="K95" s="69"/>
      <c r="L95" s="14"/>
      <c r="M95" s="31"/>
      <c r="N95" s="33"/>
      <c r="O95" s="3"/>
      <c r="P95" s="3"/>
    </row>
    <row r="96" spans="2:21" ht="15.5" x14ac:dyDescent="0.35">
      <c r="B96" s="160"/>
      <c r="C96" s="51"/>
      <c r="D96" s="51"/>
      <c r="E96" s="51"/>
      <c r="F96" s="51"/>
      <c r="G96" s="51"/>
      <c r="H96" s="51"/>
      <c r="I96" s="51"/>
      <c r="J96" s="51"/>
      <c r="K96" s="69"/>
      <c r="L96" s="51"/>
      <c r="M96" s="51"/>
      <c r="N96" s="51"/>
      <c r="O96" s="51"/>
      <c r="P96" s="31"/>
    </row>
    <row r="97" spans="3:21" ht="15.5" x14ac:dyDescent="0.35">
      <c r="C97" s="51"/>
      <c r="D97" s="51"/>
      <c r="E97" s="51"/>
      <c r="F97" s="51"/>
      <c r="G97" s="51"/>
      <c r="H97" s="51"/>
      <c r="I97" s="51"/>
      <c r="J97" s="51"/>
      <c r="K97" s="69"/>
      <c r="L97" s="51"/>
      <c r="M97" s="51"/>
      <c r="N97" s="51"/>
      <c r="O97" s="51"/>
      <c r="P97" s="31"/>
      <c r="Q97" s="51"/>
      <c r="R97" s="51"/>
      <c r="S97" s="51"/>
    </row>
    <row r="98" spans="3:21" x14ac:dyDescent="0.35">
      <c r="C98" s="51"/>
      <c r="D98" s="51"/>
      <c r="E98" s="51"/>
      <c r="F98" s="51"/>
      <c r="G98" s="51"/>
      <c r="H98" s="51"/>
      <c r="I98" s="51"/>
      <c r="J98" s="51"/>
      <c r="K98" s="1"/>
      <c r="L98" s="51"/>
      <c r="M98" s="51"/>
      <c r="N98" s="51"/>
      <c r="O98" s="51"/>
      <c r="P98" s="51"/>
      <c r="Q98" s="51"/>
      <c r="R98" s="51"/>
      <c r="S98" s="51"/>
    </row>
    <row r="99" spans="3:21" x14ac:dyDescent="0.35">
      <c r="C99" s="51"/>
      <c r="D99" s="51"/>
      <c r="E99" s="51"/>
      <c r="F99" s="51"/>
      <c r="G99" s="51"/>
      <c r="H99" s="51"/>
      <c r="I99" s="51"/>
      <c r="J99" s="51"/>
      <c r="K99" s="1"/>
      <c r="S99" s="1"/>
    </row>
    <row r="100" spans="3:21" x14ac:dyDescent="0.35">
      <c r="K100" s="1"/>
      <c r="S100" s="1"/>
    </row>
    <row r="101" spans="3:21" x14ac:dyDescent="0.35">
      <c r="K101" s="1"/>
      <c r="S101" s="1"/>
    </row>
    <row r="102" spans="3:21" x14ac:dyDescent="0.35">
      <c r="K102" s="1"/>
      <c r="L102" s="11"/>
      <c r="R102" s="1"/>
      <c r="S102" s="1"/>
    </row>
    <row r="103" spans="3:21" s="51" customFormat="1" ht="15.5" x14ac:dyDescent="0.35">
      <c r="C103"/>
      <c r="D103"/>
      <c r="E103"/>
      <c r="F103"/>
      <c r="G103"/>
      <c r="H103"/>
      <c r="I103"/>
      <c r="J103"/>
      <c r="L103" s="11"/>
      <c r="M103" s="32"/>
      <c r="N103" s="31"/>
      <c r="O103" s="32"/>
      <c r="P103" s="31"/>
      <c r="Q103" s="31"/>
    </row>
    <row r="104" spans="3:21" s="51" customFormat="1" ht="15.5" x14ac:dyDescent="0.35">
      <c r="C104"/>
      <c r="D104"/>
      <c r="E104"/>
      <c r="F104"/>
      <c r="G104"/>
      <c r="H104"/>
      <c r="I104"/>
      <c r="J104"/>
      <c r="L104" s="11"/>
      <c r="M104" s="32"/>
      <c r="N104" s="31"/>
      <c r="O104" s="32"/>
      <c r="P104" s="31"/>
      <c r="Q104" s="31"/>
    </row>
    <row r="105" spans="3:21" s="51" customFormat="1" ht="15.5" x14ac:dyDescent="0.35">
      <c r="C105"/>
      <c r="D105"/>
      <c r="E105"/>
      <c r="F105"/>
      <c r="G105"/>
      <c r="H105"/>
      <c r="I105"/>
      <c r="J105"/>
      <c r="L105" s="11"/>
      <c r="M105" s="32"/>
      <c r="N105" s="31"/>
      <c r="O105" s="32"/>
      <c r="P105" s="31"/>
      <c r="Q105" s="31"/>
    </row>
    <row r="106" spans="3:21" s="51" customFormat="1" ht="15.5" x14ac:dyDescent="0.35">
      <c r="C106"/>
      <c r="D106"/>
      <c r="E106"/>
      <c r="F106"/>
      <c r="G106"/>
      <c r="H106"/>
      <c r="I106"/>
      <c r="J106"/>
      <c r="L106" s="11"/>
      <c r="M106" s="32"/>
      <c r="N106" s="31"/>
      <c r="O106" s="32"/>
      <c r="P106" s="31"/>
      <c r="Q106" s="31"/>
    </row>
    <row r="107" spans="3:21" s="51" customFormat="1" x14ac:dyDescent="0.35">
      <c r="C107"/>
      <c r="D107"/>
      <c r="E107"/>
      <c r="F107"/>
      <c r="G107"/>
      <c r="H107"/>
      <c r="I107"/>
      <c r="J107"/>
      <c r="L107"/>
      <c r="M107"/>
      <c r="N107"/>
      <c r="O107"/>
      <c r="P107"/>
      <c r="Q107"/>
      <c r="R107"/>
      <c r="S107"/>
    </row>
    <row r="108" spans="3:21" x14ac:dyDescent="0.35">
      <c r="K108" s="1"/>
    </row>
    <row r="109" spans="3:21" x14ac:dyDescent="0.35">
      <c r="K109" s="1"/>
      <c r="L109" s="51"/>
      <c r="M109" s="51"/>
      <c r="N109" s="51"/>
      <c r="O109" s="51"/>
      <c r="P109" s="51"/>
      <c r="Q109" s="51"/>
      <c r="R109" s="51"/>
      <c r="S109" s="51"/>
    </row>
    <row r="110" spans="3:21" x14ac:dyDescent="0.35">
      <c r="K110" s="1"/>
      <c r="L110" s="51"/>
      <c r="M110" s="51"/>
      <c r="N110" s="51"/>
      <c r="O110" s="51"/>
      <c r="P110" s="51"/>
      <c r="Q110" s="51"/>
      <c r="R110" s="51"/>
      <c r="S110" s="51"/>
    </row>
    <row r="111" spans="3:21" ht="15" customHeight="1" x14ac:dyDescent="0.35">
      <c r="L111" s="51"/>
      <c r="M111" s="51"/>
      <c r="N111" s="51"/>
      <c r="O111" s="51"/>
      <c r="P111" s="51"/>
      <c r="Q111" s="51"/>
      <c r="R111" s="51"/>
      <c r="S111" s="51"/>
      <c r="T111" s="112"/>
      <c r="U111" s="112"/>
    </row>
    <row r="112" spans="3:21" s="51" customFormat="1" ht="15" customHeight="1" x14ac:dyDescent="0.35">
      <c r="C112"/>
      <c r="D112"/>
      <c r="E112"/>
      <c r="F112"/>
      <c r="G112"/>
      <c r="H112"/>
      <c r="I112"/>
      <c r="J112"/>
      <c r="T112" s="112"/>
      <c r="U112" s="112"/>
    </row>
    <row r="113" spans="2:21" x14ac:dyDescent="0.35">
      <c r="T113" s="112"/>
      <c r="U113" s="112"/>
    </row>
    <row r="116" spans="2:21" x14ac:dyDescent="0.35">
      <c r="B116" s="52"/>
    </row>
    <row r="120" spans="2:21" x14ac:dyDescent="0.35">
      <c r="L120" s="11"/>
      <c r="R120" s="7"/>
      <c r="S120" s="7"/>
    </row>
    <row r="121" spans="2:21" s="51" customFormat="1" x14ac:dyDescent="0.35">
      <c r="C121"/>
      <c r="D121"/>
      <c r="E121"/>
      <c r="F121"/>
      <c r="G121"/>
      <c r="H121"/>
      <c r="I121"/>
      <c r="J121"/>
      <c r="L121" s="11"/>
      <c r="M121"/>
      <c r="N121"/>
      <c r="O121"/>
      <c r="P121"/>
      <c r="Q121"/>
      <c r="R121" s="7"/>
      <c r="S121" s="7"/>
    </row>
    <row r="122" spans="2:21" s="51" customFormat="1" ht="15.5" x14ac:dyDescent="0.35">
      <c r="C122"/>
      <c r="D122"/>
      <c r="E122"/>
      <c r="F122"/>
      <c r="G122"/>
      <c r="H122"/>
      <c r="I122"/>
      <c r="J122"/>
      <c r="L122" s="11"/>
      <c r="M122"/>
      <c r="N122"/>
      <c r="O122"/>
      <c r="P122" s="31"/>
      <c r="Q122" s="31"/>
      <c r="R122" s="7"/>
      <c r="S122" s="7"/>
    </row>
    <row r="123" spans="2:21" s="51" customFormat="1" ht="15.5" x14ac:dyDescent="0.35">
      <c r="C123"/>
      <c r="D123"/>
      <c r="E123"/>
      <c r="F123"/>
      <c r="G123"/>
      <c r="H123"/>
      <c r="I123"/>
      <c r="J123"/>
      <c r="L123" s="30"/>
      <c r="M123"/>
      <c r="N123"/>
      <c r="O123"/>
      <c r="P123" s="31"/>
      <c r="Q123" s="31"/>
      <c r="R123" s="7"/>
      <c r="S123" s="7"/>
    </row>
    <row r="124" spans="2:21" s="51" customFormat="1" x14ac:dyDescent="0.35">
      <c r="C124"/>
      <c r="D124"/>
      <c r="E124"/>
      <c r="F124"/>
      <c r="G124"/>
      <c r="H124"/>
      <c r="I124"/>
      <c r="J124"/>
      <c r="L124" s="1"/>
      <c r="M124"/>
      <c r="N124"/>
      <c r="O124"/>
      <c r="P124"/>
      <c r="Q124"/>
      <c r="R124" s="3"/>
      <c r="S124" s="3"/>
    </row>
    <row r="125" spans="2:21" s="51" customFormat="1" x14ac:dyDescent="0.35">
      <c r="C125"/>
      <c r="D125"/>
      <c r="E125"/>
      <c r="F125"/>
      <c r="G125"/>
      <c r="H125"/>
      <c r="I125"/>
      <c r="J125"/>
      <c r="L125"/>
      <c r="M125"/>
      <c r="N125"/>
      <c r="O125"/>
      <c r="P125"/>
      <c r="Q125"/>
      <c r="R125" s="3"/>
      <c r="S125" s="3"/>
    </row>
    <row r="131" spans="3:19" s="51" customFormat="1" x14ac:dyDescent="0.35">
      <c r="C131"/>
      <c r="D131"/>
      <c r="E131"/>
      <c r="F131"/>
      <c r="G131"/>
      <c r="H131"/>
      <c r="I131"/>
      <c r="J131"/>
      <c r="L131"/>
      <c r="M131"/>
      <c r="N131"/>
      <c r="O131"/>
      <c r="P131"/>
      <c r="Q131"/>
      <c r="R131"/>
      <c r="S131"/>
    </row>
    <row r="132" spans="3:19" s="51" customFormat="1" x14ac:dyDescent="0.35">
      <c r="C132"/>
      <c r="D132"/>
      <c r="E132"/>
      <c r="F132"/>
      <c r="G132"/>
      <c r="H132"/>
      <c r="I132"/>
      <c r="J132"/>
      <c r="L132"/>
      <c r="M132"/>
      <c r="N132"/>
      <c r="O132"/>
      <c r="P132"/>
      <c r="Q132"/>
      <c r="R132"/>
      <c r="S132"/>
    </row>
    <row r="133" spans="3:19" s="51" customFormat="1" x14ac:dyDescent="0.35">
      <c r="C133"/>
      <c r="D133"/>
      <c r="E133"/>
      <c r="F133"/>
      <c r="G133"/>
      <c r="H133"/>
      <c r="I133"/>
      <c r="J133"/>
      <c r="L133"/>
      <c r="M133"/>
      <c r="N133"/>
      <c r="O133"/>
      <c r="P133"/>
      <c r="Q133"/>
      <c r="R133"/>
      <c r="S133"/>
    </row>
    <row r="134" spans="3:19" s="51" customFormat="1" x14ac:dyDescent="0.35">
      <c r="C134"/>
      <c r="D134"/>
      <c r="E134"/>
      <c r="F134"/>
      <c r="G134"/>
      <c r="H134"/>
      <c r="I134"/>
      <c r="J134"/>
      <c r="L134"/>
      <c r="M134"/>
      <c r="N134"/>
      <c r="O134"/>
      <c r="P134"/>
      <c r="Q134"/>
      <c r="R134"/>
      <c r="S134"/>
    </row>
    <row r="135" spans="3:19" ht="15" customHeight="1" x14ac:dyDescent="0.35"/>
    <row r="137" spans="3:19" s="51" customFormat="1" x14ac:dyDescent="0.35">
      <c r="C137"/>
      <c r="D137"/>
      <c r="E137"/>
      <c r="F137"/>
      <c r="G137"/>
      <c r="H137"/>
      <c r="I137"/>
      <c r="J137"/>
      <c r="L137"/>
      <c r="M137"/>
      <c r="N137"/>
      <c r="O137"/>
      <c r="P137"/>
      <c r="Q137"/>
      <c r="R137"/>
      <c r="S137"/>
    </row>
    <row r="138" spans="3:19" s="51" customFormat="1" x14ac:dyDescent="0.35">
      <c r="C138"/>
      <c r="D138"/>
      <c r="E138"/>
      <c r="F138"/>
      <c r="G138"/>
      <c r="H138"/>
      <c r="I138"/>
      <c r="J138"/>
      <c r="L138"/>
      <c r="M138"/>
      <c r="N138"/>
      <c r="O138"/>
      <c r="P138"/>
      <c r="Q138"/>
      <c r="R138"/>
      <c r="S138"/>
    </row>
    <row r="139" spans="3:19" s="51" customFormat="1" x14ac:dyDescent="0.35">
      <c r="C139"/>
      <c r="D139"/>
      <c r="E139"/>
      <c r="F139"/>
      <c r="G139"/>
      <c r="H139"/>
      <c r="I139"/>
      <c r="J139"/>
      <c r="L139"/>
      <c r="M139"/>
      <c r="N139"/>
      <c r="O139"/>
      <c r="P139"/>
      <c r="Q139"/>
      <c r="R139"/>
      <c r="S139"/>
    </row>
    <row r="140" spans="3:19" s="51" customFormat="1" x14ac:dyDescent="0.35">
      <c r="C140"/>
      <c r="D140"/>
      <c r="E140"/>
      <c r="F140"/>
      <c r="G140"/>
      <c r="H140"/>
      <c r="I140"/>
      <c r="J140"/>
      <c r="L140"/>
      <c r="M140"/>
      <c r="N140"/>
      <c r="O140"/>
      <c r="P140"/>
      <c r="Q140"/>
      <c r="R140"/>
      <c r="S140"/>
    </row>
  </sheetData>
  <mergeCells count="18">
    <mergeCell ref="M78:S81"/>
    <mergeCell ref="E56:J56"/>
    <mergeCell ref="C7:E7"/>
    <mergeCell ref="C8:S8"/>
    <mergeCell ref="C10:D10"/>
    <mergeCell ref="L10:M10"/>
    <mergeCell ref="N7:S7"/>
    <mergeCell ref="L41:M41"/>
    <mergeCell ref="L55:M55"/>
    <mergeCell ref="C57:D57"/>
    <mergeCell ref="L59:M59"/>
    <mergeCell ref="C59:D59"/>
    <mergeCell ref="C58:F58"/>
    <mergeCell ref="C68:D68"/>
    <mergeCell ref="J2:K2"/>
    <mergeCell ref="J3:K3"/>
    <mergeCell ref="J4:K4"/>
    <mergeCell ref="J5:K5"/>
  </mergeCells>
  <pageMargins left="0.90500000000000003" right="0.5" top="0.75" bottom="0" header="0" footer="0"/>
  <pageSetup scale="4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"/>
  <sheetViews>
    <sheetView workbookViewId="0">
      <selection activeCell="H14" sqref="H14"/>
    </sheetView>
  </sheetViews>
  <sheetFormatPr defaultRowHeight="14.5" x14ac:dyDescent="0.35"/>
  <cols>
    <col min="1" max="1" width="4.453125" bestFit="1" customWidth="1"/>
    <col min="2" max="13" width="4.7265625" customWidth="1"/>
  </cols>
  <sheetData>
    <row r="1" spans="1:13" s="51" customFormat="1" ht="19" thickBot="1" x14ac:dyDescent="0.4">
      <c r="A1" s="240" t="s">
        <v>126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ht="20.149999999999999" customHeight="1" thickBot="1" x14ac:dyDescent="0.4">
      <c r="A2" s="82" t="s">
        <v>120</v>
      </c>
      <c r="B2" s="80">
        <v>1</v>
      </c>
      <c r="C2" s="80">
        <v>2</v>
      </c>
      <c r="D2" s="80">
        <v>3</v>
      </c>
      <c r="E2" s="80">
        <v>4</v>
      </c>
      <c r="F2" s="80">
        <v>5</v>
      </c>
      <c r="G2" s="80">
        <v>6</v>
      </c>
      <c r="H2" s="80">
        <v>7</v>
      </c>
      <c r="I2" s="80">
        <v>8</v>
      </c>
      <c r="J2" s="80">
        <v>9</v>
      </c>
      <c r="K2" s="80">
        <v>10</v>
      </c>
      <c r="L2" s="80">
        <v>11</v>
      </c>
      <c r="M2" s="81">
        <v>12</v>
      </c>
    </row>
    <row r="3" spans="1:13" ht="20.149999999999999" customHeight="1" thickBot="1" x14ac:dyDescent="0.4">
      <c r="A3" s="83" t="s">
        <v>121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8">
        <v>11</v>
      </c>
      <c r="M3" s="79">
        <v>12</v>
      </c>
    </row>
    <row r="4" spans="1:13" ht="7" customHeight="1" thickBot="1" x14ac:dyDescent="0.4"/>
    <row r="5" spans="1:13" ht="20.149999999999999" customHeight="1" thickBot="1" x14ac:dyDescent="0.5">
      <c r="B5" s="228" t="s">
        <v>122</v>
      </c>
      <c r="C5" s="229"/>
      <c r="D5" s="230"/>
      <c r="E5" s="231" t="s">
        <v>123</v>
      </c>
      <c r="F5" s="232"/>
      <c r="G5" s="233"/>
      <c r="H5" s="234" t="s">
        <v>124</v>
      </c>
      <c r="I5" s="235"/>
      <c r="J5" s="236"/>
      <c r="K5" s="237" t="s">
        <v>125</v>
      </c>
      <c r="L5" s="238"/>
      <c r="M5" s="239"/>
    </row>
  </sheetData>
  <mergeCells count="5">
    <mergeCell ref="B5:D5"/>
    <mergeCell ref="E5:G5"/>
    <mergeCell ref="H5:J5"/>
    <mergeCell ref="K5:M5"/>
    <mergeCell ref="A1: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9"/>
  <sheetViews>
    <sheetView workbookViewId="0">
      <selection sqref="A1:G7"/>
    </sheetView>
  </sheetViews>
  <sheetFormatPr defaultRowHeight="14.5" x14ac:dyDescent="0.35"/>
  <sheetData>
    <row r="1" spans="1:12" ht="92.25" customHeight="1" x14ac:dyDescent="0.35">
      <c r="A1" s="241" t="s">
        <v>133</v>
      </c>
      <c r="B1" s="242"/>
      <c r="C1" s="242"/>
      <c r="D1" s="242"/>
      <c r="E1" s="242"/>
      <c r="F1" s="242"/>
      <c r="G1" s="243"/>
    </row>
    <row r="2" spans="1:12" x14ac:dyDescent="0.35">
      <c r="A2" s="244"/>
      <c r="B2" s="245"/>
      <c r="C2" s="245"/>
      <c r="D2" s="245"/>
      <c r="E2" s="245"/>
      <c r="F2" s="245"/>
      <c r="G2" s="246"/>
    </row>
    <row r="3" spans="1:12" x14ac:dyDescent="0.35">
      <c r="A3" s="244"/>
      <c r="B3" s="245"/>
      <c r="C3" s="245"/>
      <c r="D3" s="245"/>
      <c r="E3" s="245"/>
      <c r="F3" s="245"/>
      <c r="G3" s="246"/>
    </row>
    <row r="4" spans="1:12" x14ac:dyDescent="0.35">
      <c r="A4" s="244"/>
      <c r="B4" s="245"/>
      <c r="C4" s="245"/>
      <c r="D4" s="245"/>
      <c r="E4" s="245"/>
      <c r="F4" s="245"/>
      <c r="G4" s="246"/>
    </row>
    <row r="5" spans="1:12" x14ac:dyDescent="0.35">
      <c r="A5" s="244"/>
      <c r="B5" s="245"/>
      <c r="C5" s="245"/>
      <c r="D5" s="245"/>
      <c r="E5" s="245"/>
      <c r="F5" s="245"/>
      <c r="G5" s="246"/>
    </row>
    <row r="6" spans="1:12" x14ac:dyDescent="0.35">
      <c r="A6" s="244"/>
      <c r="B6" s="245"/>
      <c r="C6" s="245"/>
      <c r="D6" s="245"/>
      <c r="E6" s="245"/>
      <c r="F6" s="245"/>
      <c r="G6" s="246"/>
    </row>
    <row r="7" spans="1:12" ht="15" thickBot="1" x14ac:dyDescent="0.4">
      <c r="A7" s="247"/>
      <c r="B7" s="248"/>
      <c r="C7" s="248"/>
      <c r="D7" s="248"/>
      <c r="E7" s="248"/>
      <c r="F7" s="248"/>
      <c r="G7" s="249"/>
    </row>
    <row r="8" spans="1:12" ht="15" thickBot="1" x14ac:dyDescent="0.4"/>
    <row r="9" spans="1:12" ht="15" thickBot="1" x14ac:dyDescent="0.4">
      <c r="L9" s="85"/>
    </row>
  </sheetData>
  <mergeCells count="1">
    <mergeCell ref="A1:G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silk7</dc:creator>
  <cp:lastModifiedBy>User</cp:lastModifiedBy>
  <cp:lastPrinted>2018-11-20T23:39:46Z</cp:lastPrinted>
  <dcterms:created xsi:type="dcterms:W3CDTF">2016-07-20T07:21:07Z</dcterms:created>
  <dcterms:modified xsi:type="dcterms:W3CDTF">2018-11-28T05:17:38Z</dcterms:modified>
</cp:coreProperties>
</file>