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frain\Desktop\sistemas\sistema\ultimo\cpp\src\com.cpp.calypso.web\Views\PlantillaWord\CertificacionIngenieria\"/>
    </mc:Choice>
  </mc:AlternateContent>
  <bookViews>
    <workbookView xWindow="0" yWindow="0" windowWidth="16815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1" l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8" i="1"/>
  <c r="R9" i="1"/>
  <c r="R10" i="1"/>
  <c r="R11" i="1"/>
  <c r="R12" i="1"/>
  <c r="R37" i="1" s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8" i="1"/>
  <c r="M8" i="1"/>
  <c r="N8" i="1"/>
  <c r="O8" i="1"/>
  <c r="M9" i="1"/>
  <c r="O9" i="1" s="1"/>
  <c r="N9" i="1"/>
  <c r="M10" i="1"/>
  <c r="N10" i="1"/>
  <c r="O10" i="1" s="1"/>
  <c r="M11" i="1"/>
  <c r="N11" i="1"/>
  <c r="O11" i="1"/>
  <c r="M12" i="1"/>
  <c r="N12" i="1"/>
  <c r="O12" i="1"/>
  <c r="M13" i="1"/>
  <c r="O13" i="1" s="1"/>
  <c r="N13" i="1"/>
  <c r="M14" i="1"/>
  <c r="N14" i="1"/>
  <c r="O14" i="1" s="1"/>
  <c r="M15" i="1"/>
  <c r="N15" i="1"/>
  <c r="O15" i="1"/>
  <c r="M16" i="1"/>
  <c r="N16" i="1"/>
  <c r="O16" i="1"/>
  <c r="M17" i="1"/>
  <c r="O17" i="1" s="1"/>
  <c r="N17" i="1"/>
  <c r="M18" i="1"/>
  <c r="N18" i="1"/>
  <c r="O18" i="1" s="1"/>
  <c r="M19" i="1"/>
  <c r="N19" i="1"/>
  <c r="O19" i="1"/>
  <c r="M20" i="1"/>
  <c r="N20" i="1"/>
  <c r="O20" i="1"/>
  <c r="M21" i="1"/>
  <c r="N21" i="1"/>
  <c r="O21" i="1" s="1"/>
  <c r="M22" i="1"/>
  <c r="N22" i="1"/>
  <c r="O22" i="1" s="1"/>
  <c r="M23" i="1"/>
  <c r="N23" i="1"/>
  <c r="O23" i="1"/>
  <c r="M24" i="1"/>
  <c r="N24" i="1"/>
  <c r="O24" i="1"/>
  <c r="M25" i="1"/>
  <c r="N25" i="1"/>
  <c r="O25" i="1" s="1"/>
  <c r="M26" i="1"/>
  <c r="N26" i="1"/>
  <c r="O26" i="1" s="1"/>
  <c r="M27" i="1"/>
  <c r="N27" i="1"/>
  <c r="O27" i="1"/>
  <c r="M28" i="1"/>
  <c r="N28" i="1"/>
  <c r="O28" i="1"/>
  <c r="M29" i="1"/>
  <c r="N29" i="1"/>
  <c r="O29" i="1" s="1"/>
  <c r="M30" i="1"/>
  <c r="N30" i="1"/>
  <c r="O30" i="1" s="1"/>
  <c r="M31" i="1"/>
  <c r="N31" i="1"/>
  <c r="O31" i="1"/>
  <c r="M32" i="1"/>
  <c r="N32" i="1"/>
  <c r="O32" i="1"/>
  <c r="M33" i="1"/>
  <c r="N33" i="1"/>
  <c r="O33" i="1" s="1"/>
  <c r="M34" i="1"/>
  <c r="N34" i="1"/>
  <c r="O34" i="1" s="1"/>
  <c r="M35" i="1"/>
  <c r="N35" i="1"/>
  <c r="O35" i="1"/>
  <c r="M36" i="1"/>
  <c r="N36" i="1"/>
  <c r="O36" i="1"/>
  <c r="E37" i="1"/>
  <c r="F37" i="1"/>
  <c r="G37" i="1"/>
  <c r="H37" i="1"/>
  <c r="I37" i="1"/>
  <c r="J37" i="1"/>
  <c r="K37" i="1"/>
  <c r="L37" i="1"/>
  <c r="M37" i="1"/>
  <c r="N37" i="1"/>
  <c r="D37" i="1"/>
  <c r="Q37" i="1" l="1"/>
  <c r="O37" i="1"/>
</calcChain>
</file>

<file path=xl/sharedStrings.xml><?xml version="1.0" encoding="utf-8"?>
<sst xmlns="http://schemas.openxmlformats.org/spreadsheetml/2006/main" count="89" uniqueCount="81">
  <si>
    <t>TEXTO AZUL-CERRADOS</t>
  </si>
  <si>
    <t>PESTAÑAS- PROYECTOS QUITO</t>
  </si>
  <si>
    <t>PESTAÑAS-PROYECTOS OT</t>
  </si>
  <si>
    <t>PESTAÑAS-PORTAFOLIO 2019</t>
  </si>
  <si>
    <t>PESTAÑAS-PORTAFOLIO 2020</t>
  </si>
  <si>
    <t>FC</t>
  </si>
  <si>
    <t>DESCRIPCIÓN</t>
  </si>
  <si>
    <t>HH</t>
  </si>
  <si>
    <t>USD</t>
  </si>
  <si>
    <t>$ x HH</t>
  </si>
  <si>
    <t>TOTAL EJECUTADO</t>
  </si>
  <si>
    <t>Costo x HH</t>
  </si>
  <si>
    <t>USD-BDG</t>
  </si>
  <si>
    <t>HH-BDG</t>
  </si>
  <si>
    <t>BUDGET</t>
  </si>
  <si>
    <t>TOTAL-REAL</t>
  </si>
  <si>
    <t>IB-REAL</t>
  </si>
  <si>
    <t>% AVANCE FÍSICO
REAL</t>
  </si>
  <si>
    <t>FC02.43</t>
  </si>
  <si>
    <t>FC02.50</t>
  </si>
  <si>
    <t>FC02.53</t>
  </si>
  <si>
    <t>FC02.62</t>
  </si>
  <si>
    <t>FC02.63</t>
  </si>
  <si>
    <t>FC03.11</t>
  </si>
  <si>
    <t>FC04.18</t>
  </si>
  <si>
    <t>FC05.02</t>
  </si>
  <si>
    <t>FC08.08</t>
  </si>
  <si>
    <t>FC09.21</t>
  </si>
  <si>
    <t>FC09.30</t>
  </si>
  <si>
    <t>FC09.31</t>
  </si>
  <si>
    <t>FC09.34</t>
  </si>
  <si>
    <t>PORTAFOLIO 2019</t>
  </si>
  <si>
    <t>FC02.64</t>
  </si>
  <si>
    <t>FC03.27</t>
  </si>
  <si>
    <t>FC08.09</t>
  </si>
  <si>
    <t>FC08.11</t>
  </si>
  <si>
    <t>FC08.12</t>
  </si>
  <si>
    <t>FC09.38</t>
  </si>
  <si>
    <t>FC09.39</t>
  </si>
  <si>
    <t>PORTAFOLIO 2020</t>
  </si>
  <si>
    <t>FC03.31</t>
  </si>
  <si>
    <t>FC03.28</t>
  </si>
  <si>
    <t>FC08.13</t>
  </si>
  <si>
    <t>FC03.29</t>
  </si>
  <si>
    <t>FC08.15</t>
  </si>
  <si>
    <t>FC02.68</t>
  </si>
  <si>
    <t>FC08.14</t>
  </si>
  <si>
    <t>TOTAL</t>
  </si>
  <si>
    <t>OBRAS REQUERIDAS EN LOCALIZACIÓN EXISTENTE AUCA 123 (CUATRO POZOS)</t>
  </si>
  <si>
    <t>OBRAS REQUERIDAS EN LOCALIZACIÓN EXISTENTE TORTUGA SUR 1 (DOS POZOS)</t>
  </si>
  <si>
    <t>OBRAS REQUERIDAS EN LOCALIZACIÓN EXISTENTE PITALALA 1 (TRES POZOS)</t>
  </si>
  <si>
    <t>FACILIDADES NUEVAS PARA POZOS RE-ENTRIES BLOQUE 61</t>
  </si>
  <si>
    <t>FACILIDADES NUEVAS PARA WORKOVER BLOQUE 61</t>
  </si>
  <si>
    <t>LÍNEA DE FLUJO Y ELÉCTRICA RUMIYACU - CONONACO</t>
  </si>
  <si>
    <t>CONSTRUCCIÓN E INTERCONEXIÓN DE SUBESTACIÓN 69kV AUCA 123 Y ALIMENTADORES 13.8kV</t>
  </si>
  <si>
    <t>NUEVA ESTACIÓN DE DESGASIFICACIÓN Y DESHIDRATACIÓN EN CULEBRA 21 - FASE I</t>
  </si>
  <si>
    <t>SISTEMA DE INYECCION AUCA CENTRAL</t>
  </si>
  <si>
    <t>CONVERSIÓN ESTACIÓN AUCA SUR 1 A ESTACIÓN DE DESHIDRATACIÓN</t>
  </si>
  <si>
    <t>AUMENTO DE CAPACIDAD DE SISTEMA DE TRANSFERENCIA DE AGUA Y CRUDO AUCA SUR</t>
  </si>
  <si>
    <t>REPOTENCIACION SISTEMA DE BOMBEO AUCA 51</t>
  </si>
  <si>
    <t>INSTALACIÓN DE EQUIPOS ADICIONALES</t>
  </si>
  <si>
    <t>OBRAS REQUERIDAS EN LOCALIZACIÓN EXISTENTE AUCA 89 (2 POZOS)</t>
  </si>
  <si>
    <t>LÍNEA DE FLUJO DE 10" AUCA 51 - AUCA CENTRAL (6 KM)</t>
  </si>
  <si>
    <t>FACILIDADES PARA INYECCIÓN BLOQUE 61 PORTAFOLIO 2019</t>
  </si>
  <si>
    <t>SISTEMA DE REINYECCIÓN AUCA SUR 1 (AUCA 20)</t>
  </si>
  <si>
    <t>IMPLEMENTACIÓN DE UN SISTEMA DE REINYECCIÓN EN ESTACIÓN CONONACO</t>
  </si>
  <si>
    <t>SISTEMA CALENTAMIENTO Y REPOTENCIACIÓN DE SISTEMA DE TRANSF DE CRUDO EST YULEBRA</t>
  </si>
  <si>
    <t>SISTEMA DE DESGASIFICACIÓN Y TRANSFERENCIA RUMIYACU, AUCA 126 Y TORTUGA SUR 1</t>
  </si>
  <si>
    <t>CONSTRUCCIÓN LÍNEA DE TRANSFERENCIA DE CULEBRA 5 A CULEBRA 1 (2.5 KM, 8")</t>
  </si>
  <si>
    <t>REEMPLAZO - LINEA DE TRANSFERENCIA DE AUCA CENTRAL A AUCA 17 (10", 8.8KM)</t>
  </si>
  <si>
    <t>CONSTRUCCIÓN DE NUEVAS FACILIDADES DE REINYECCIÓN DE AGUA EN AUCA 35</t>
  </si>
  <si>
    <t xml:space="preserve">CONSTRUCCION - LINEA DE TRANSFERENCIA DE CULEBRA 21 A YULEBRA (FASE I) </t>
  </si>
  <si>
    <t>CONSTRUCCIÓN - FACILIDADES PARA EL SISTEMA DE REINYECCIÓN EN YULEBRA (FASE II)</t>
  </si>
  <si>
    <t>OBRAS REQUERIDAS EN LOCALIZACION EXISTENTE AUCA 53</t>
  </si>
  <si>
    <t>AMPLIACION – FACILIDADES PARA INYECCION BLOQUE 61</t>
  </si>
  <si>
    <t>JUNIO/21</t>
  </si>
  <si>
    <t>JULIO/21</t>
  </si>
  <si>
    <t>TOTAL 2021</t>
  </si>
  <si>
    <t>MES/AÑO</t>
  </si>
  <si>
    <t>ID-REAL</t>
  </si>
  <si>
    <t>AB-REAL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</si>
</sst>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$&quot;* #,##0.00_ ;_ &quot;$&quot;* \-#,##0.00_ ;_ &quot;$&quot;* &quot;-&quot;??_ ;_ @_ "/>
    <numFmt numFmtId="43" formatCode="_ * #,##0.00_ ;_ * \-#,##0.00_ ;_ * &quot;-&quot;??_ ;_ @_ "/>
    <numFmt numFmtId="165" formatCode="_ * #,##0_ ;_ * \-#,##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4"/>
      <color theme="9"/>
      <name val="Calibri"/>
      <family val="2"/>
      <scheme val="minor"/>
    </font>
    <font>
      <b/>
      <sz val="14"/>
      <color theme="7" tint="0.39997558519241921"/>
      <name val="Calibri"/>
      <family val="2"/>
      <scheme val="minor"/>
    </font>
    <font>
      <b/>
      <sz val="11"/>
      <color theme="0"/>
      <name val="Arial"/>
      <family val="2"/>
    </font>
    <font>
      <b/>
      <sz val="14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 wrapText="1"/>
    </xf>
    <xf numFmtId="49" fontId="4" fillId="7" borderId="2" xfId="0" applyNumberFormat="1" applyFont="1" applyFill="1" applyBorder="1" applyAlignment="1">
      <alignment horizontal="center" vertical="center"/>
    </xf>
    <xf numFmtId="49" fontId="4" fillId="7" borderId="2" xfId="0" applyNumberFormat="1" applyFont="1" applyFill="1" applyBorder="1" applyAlignment="1">
      <alignment horizontal="center" vertical="center" wrapText="1"/>
    </xf>
    <xf numFmtId="49" fontId="4" fillId="8" borderId="3" xfId="1" applyNumberFormat="1" applyFont="1" applyFill="1" applyBorder="1" applyAlignment="1">
      <alignment horizontal="center" vertical="center"/>
    </xf>
    <xf numFmtId="49" fontId="4" fillId="8" borderId="4" xfId="1" applyNumberFormat="1" applyFont="1" applyFill="1" applyBorder="1" applyAlignment="1">
      <alignment horizontal="center" vertical="center"/>
    </xf>
    <xf numFmtId="49" fontId="5" fillId="0" borderId="3" xfId="1" applyNumberFormat="1" applyFont="1" applyBorder="1" applyAlignment="1">
      <alignment horizontal="center" vertical="center"/>
    </xf>
    <xf numFmtId="49" fontId="5" fillId="0" borderId="4" xfId="1" applyNumberFormat="1" applyFont="1" applyBorder="1" applyAlignment="1">
      <alignment horizontal="center" vertical="center"/>
    </xf>
    <xf numFmtId="49" fontId="5" fillId="9" borderId="5" xfId="1" applyNumberFormat="1" applyFont="1" applyFill="1" applyBorder="1" applyAlignment="1">
      <alignment horizontal="center" vertical="center"/>
    </xf>
    <xf numFmtId="49" fontId="5" fillId="0" borderId="5" xfId="1" applyNumberFormat="1" applyFont="1" applyBorder="1" applyAlignment="1">
      <alignment horizontal="center" vertical="center"/>
    </xf>
    <xf numFmtId="49" fontId="5" fillId="0" borderId="6" xfId="1" applyNumberFormat="1" applyFont="1" applyBorder="1" applyAlignment="1">
      <alignment horizontal="center" vertical="center"/>
    </xf>
    <xf numFmtId="43" fontId="4" fillId="8" borderId="5" xfId="1" applyNumberFormat="1" applyFont="1" applyFill="1" applyBorder="1" applyAlignment="1">
      <alignment horizontal="center" vertical="center"/>
    </xf>
    <xf numFmtId="43" fontId="5" fillId="0" borderId="5" xfId="1" applyNumberFormat="1" applyFont="1" applyBorder="1" applyAlignment="1">
      <alignment horizontal="center" vertical="top"/>
    </xf>
    <xf numFmtId="43" fontId="5" fillId="0" borderId="5" xfId="1" applyFont="1" applyBorder="1" applyAlignment="1">
      <alignment horizontal="center" vertical="top"/>
    </xf>
    <xf numFmtId="49" fontId="4" fillId="10" borderId="7" xfId="1" applyNumberFormat="1" applyFont="1" applyFill="1" applyBorder="1" applyAlignment="1">
      <alignment horizontal="center" vertical="center" wrapText="1"/>
    </xf>
    <xf numFmtId="49" fontId="4" fillId="10" borderId="8" xfId="1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3" fontId="4" fillId="10" borderId="5" xfId="1" applyNumberFormat="1" applyFont="1" applyFill="1" applyBorder="1" applyAlignment="1">
      <alignment horizontal="center" vertical="center"/>
    </xf>
    <xf numFmtId="44" fontId="4" fillId="10" borderId="5" xfId="2" applyFont="1" applyFill="1" applyBorder="1" applyAlignment="1">
      <alignment horizontal="center" vertical="top"/>
    </xf>
    <xf numFmtId="49" fontId="6" fillId="0" borderId="0" xfId="0" applyNumberFormat="1" applyFont="1" applyAlignment="1">
      <alignment horizontal="center" vertical="center"/>
    </xf>
    <xf numFmtId="49" fontId="7" fillId="11" borderId="5" xfId="1" applyNumberFormat="1" applyFont="1" applyFill="1" applyBorder="1" applyAlignment="1" applyProtection="1">
      <alignment horizontal="center" vertical="center" wrapText="1"/>
    </xf>
    <xf numFmtId="49" fontId="7" fillId="11" borderId="3" xfId="1" applyNumberFormat="1" applyFont="1" applyFill="1" applyBorder="1" applyAlignment="1">
      <alignment vertical="center" wrapText="1"/>
    </xf>
    <xf numFmtId="49" fontId="7" fillId="11" borderId="6" xfId="1" applyNumberFormat="1" applyFont="1" applyFill="1" applyBorder="1" applyAlignment="1">
      <alignment vertical="center" wrapText="1"/>
    </xf>
    <xf numFmtId="49" fontId="7" fillId="12" borderId="5" xfId="1" applyNumberFormat="1" applyFont="1" applyFill="1" applyBorder="1" applyAlignment="1" applyProtection="1">
      <alignment horizontal="center" vertical="center" wrapText="1"/>
    </xf>
    <xf numFmtId="49" fontId="7" fillId="12" borderId="5" xfId="1" applyNumberFormat="1" applyFont="1" applyFill="1" applyBorder="1" applyAlignment="1" applyProtection="1">
      <alignment vertical="top" wrapText="1"/>
    </xf>
    <xf numFmtId="0" fontId="7" fillId="13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vertical="center"/>
    </xf>
    <xf numFmtId="0" fontId="9" fillId="0" borderId="6" xfId="0" applyFont="1" applyFill="1" applyBorder="1" applyAlignment="1">
      <alignment vertical="center"/>
    </xf>
    <xf numFmtId="0" fontId="7" fillId="13" borderId="5" xfId="0" applyFont="1" applyFill="1" applyBorder="1" applyAlignment="1">
      <alignment horizontal="center" vertical="center" wrapText="1"/>
    </xf>
    <xf numFmtId="0" fontId="10" fillId="14" borderId="5" xfId="0" applyFont="1" applyFill="1" applyBorder="1" applyAlignment="1">
      <alignment horizontal="center" vertical="center"/>
    </xf>
    <xf numFmtId="0" fontId="10" fillId="14" borderId="0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vertical="center"/>
    </xf>
    <xf numFmtId="0" fontId="10" fillId="14" borderId="5" xfId="0" applyFont="1" applyFill="1" applyBorder="1" applyAlignment="1">
      <alignment horizontal="left" vertical="center" wrapText="1"/>
    </xf>
    <xf numFmtId="0" fontId="10" fillId="14" borderId="0" xfId="0" applyFont="1" applyFill="1" applyBorder="1" applyAlignment="1">
      <alignment horizontal="left" vertical="center" wrapText="1"/>
    </xf>
    <xf numFmtId="165" fontId="6" fillId="9" borderId="5" xfId="1" applyNumberFormat="1" applyFont="1" applyFill="1" applyBorder="1" applyAlignment="1">
      <alignment horizontal="center" vertical="center"/>
    </xf>
    <xf numFmtId="165" fontId="6" fillId="13" borderId="5" xfId="1" applyNumberFormat="1" applyFont="1" applyFill="1" applyBorder="1" applyAlignment="1">
      <alignment horizontal="center" vertical="center"/>
    </xf>
    <xf numFmtId="165" fontId="10" fillId="14" borderId="5" xfId="1" applyNumberFormat="1" applyFont="1" applyFill="1" applyBorder="1" applyAlignment="1">
      <alignment horizontal="center" vertical="center"/>
    </xf>
    <xf numFmtId="165" fontId="10" fillId="14" borderId="0" xfId="1" applyNumberFormat="1" applyFont="1" applyFill="1" applyBorder="1" applyAlignment="1">
      <alignment horizontal="center" vertical="center"/>
    </xf>
    <xf numFmtId="43" fontId="10" fillId="14" borderId="0" xfId="1" applyNumberFormat="1" applyFont="1" applyFill="1" applyBorder="1" applyAlignment="1">
      <alignment horizontal="center" vertical="center"/>
    </xf>
    <xf numFmtId="165" fontId="4" fillId="8" borderId="5" xfId="1" applyNumberFormat="1" applyFont="1" applyFill="1" applyBorder="1" applyAlignment="1">
      <alignment horizontal="center" vertical="center"/>
    </xf>
    <xf numFmtId="43" fontId="4" fillId="8" borderId="5" xfId="1" applyFont="1" applyFill="1" applyBorder="1" applyAlignment="1">
      <alignment horizontal="center" vertical="center"/>
    </xf>
    <xf numFmtId="44" fontId="4" fillId="10" borderId="5" xfId="2" applyFont="1" applyFill="1" applyBorder="1" applyAlignment="1">
      <alignment horizontal="center" vertical="center"/>
    </xf>
    <xf numFmtId="43" fontId="11" fillId="0" borderId="6" xfId="0" applyNumberFormat="1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43" fontId="6" fillId="13" borderId="5" xfId="1" applyFont="1" applyFill="1" applyBorder="1" applyAlignment="1">
      <alignment horizontal="center" vertical="center"/>
    </xf>
    <xf numFmtId="165" fontId="6" fillId="13" borderId="5" xfId="1" applyNumberFormat="1" applyFont="1" applyFill="1" applyBorder="1" applyAlignment="1">
      <alignment horizontal="center" vertical="center" wrapText="1"/>
    </xf>
    <xf numFmtId="10" fontId="6" fillId="13" borderId="5" xfId="1" applyNumberFormat="1" applyFont="1" applyFill="1" applyBorder="1" applyAlignment="1">
      <alignment horizontal="center" vertical="center"/>
    </xf>
    <xf numFmtId="49" fontId="7" fillId="12" borderId="5" xfId="1" applyNumberFormat="1" applyFont="1" applyFill="1" applyBorder="1" applyAlignment="1" applyProtection="1">
      <alignment vertical="center" wrapText="1"/>
    </xf>
    <xf numFmtId="0" fontId="12" fillId="0" borderId="0" xfId="0" applyFont="1"/>
  </cellXfs>
  <cellStyles count="3">
    <cellStyle name="Millares" xfId="1" builtinId="3"/>
    <cellStyle name="Moneda" xfId="2" builtinId="4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8"/>
  <sheetViews>
    <sheetView tabSelected="1" view="pageBreakPreview" zoomScale="70" zoomScaleNormal="85" zoomScaleSheetLayoutView="70" workbookViewId="0">
      <selection activeCell="C6" sqref="C6:C7"/>
    </sheetView>
  </sheetViews>
  <sheetFormatPr baseColWidth="10" defaultRowHeight="15" outlineLevelCol="1" x14ac:dyDescent="0.25"/>
  <cols>
    <col min="3" max="3" width="41" bestFit="1" customWidth="1"/>
    <col min="4" max="6" width="11.42578125" customWidth="1" outlineLevel="1"/>
    <col min="7" max="7" width="12.28515625" customWidth="1" outlineLevel="1"/>
    <col min="9" max="9" width="15.85546875" bestFit="1" customWidth="1"/>
    <col min="13" max="13" width="13.42578125" bestFit="1" customWidth="1"/>
    <col min="14" max="14" width="15.85546875" bestFit="1" customWidth="1"/>
    <col min="15" max="15" width="14.42578125" bestFit="1" customWidth="1"/>
    <col min="17" max="17" width="15.42578125" bestFit="1" customWidth="1"/>
    <col min="18" max="18" width="14.28515625" bestFit="1" customWidth="1"/>
  </cols>
  <sheetData>
    <row r="1" spans="2:22" ht="15" customHeight="1" x14ac:dyDescent="0.25">
      <c r="B1" s="1"/>
      <c r="C1" s="2" t="s">
        <v>0</v>
      </c>
    </row>
    <row r="2" spans="2:22" ht="25.5" customHeight="1" x14ac:dyDescent="0.25">
      <c r="B2" s="3"/>
      <c r="C2" s="2" t="s">
        <v>1</v>
      </c>
    </row>
    <row r="3" spans="2:22" ht="14.25" customHeight="1" x14ac:dyDescent="0.25">
      <c r="B3" s="4"/>
      <c r="C3" s="2" t="s">
        <v>2</v>
      </c>
    </row>
    <row r="4" spans="2:22" ht="21" customHeight="1" x14ac:dyDescent="0.25">
      <c r="B4" s="5"/>
      <c r="C4" s="2" t="s">
        <v>3</v>
      </c>
      <c r="K4" s="56"/>
    </row>
    <row r="5" spans="2:22" ht="19.5" customHeight="1" x14ac:dyDescent="0.25">
      <c r="B5" s="6"/>
      <c r="C5" s="2" t="s">
        <v>4</v>
      </c>
    </row>
    <row r="6" spans="2:22" ht="25.5" x14ac:dyDescent="0.25">
      <c r="B6" s="7" t="s">
        <v>5</v>
      </c>
      <c r="C6" s="8" t="s">
        <v>6</v>
      </c>
      <c r="D6" s="13" t="s">
        <v>75</v>
      </c>
      <c r="E6" s="14"/>
      <c r="F6" s="13" t="s">
        <v>76</v>
      </c>
      <c r="G6" s="14"/>
      <c r="H6" s="11" t="s">
        <v>77</v>
      </c>
      <c r="I6" s="12"/>
      <c r="J6" s="13" t="s">
        <v>78</v>
      </c>
      <c r="K6" s="17"/>
      <c r="L6" s="14"/>
      <c r="M6" s="21" t="s">
        <v>10</v>
      </c>
      <c r="N6" s="22"/>
      <c r="O6" s="22"/>
      <c r="P6" s="23"/>
      <c r="Q6" s="27" t="s">
        <v>12</v>
      </c>
      <c r="R6" s="27" t="s">
        <v>13</v>
      </c>
      <c r="S6" s="30" t="s">
        <v>15</v>
      </c>
      <c r="T6" s="30" t="s">
        <v>16</v>
      </c>
      <c r="U6" s="30" t="s">
        <v>79</v>
      </c>
      <c r="V6" s="55" t="s">
        <v>80</v>
      </c>
    </row>
    <row r="7" spans="2:22" ht="38.25" x14ac:dyDescent="0.25">
      <c r="B7" s="9"/>
      <c r="C7" s="10"/>
      <c r="D7" s="15" t="s">
        <v>7</v>
      </c>
      <c r="E7" s="15" t="s">
        <v>8</v>
      </c>
      <c r="F7" s="16" t="s">
        <v>7</v>
      </c>
      <c r="G7" s="16" t="s">
        <v>8</v>
      </c>
      <c r="H7" s="18" t="s">
        <v>7</v>
      </c>
      <c r="I7" s="18" t="s">
        <v>8</v>
      </c>
      <c r="J7" s="19" t="s">
        <v>7</v>
      </c>
      <c r="K7" s="19" t="s">
        <v>8</v>
      </c>
      <c r="L7" s="20" t="s">
        <v>9</v>
      </c>
      <c r="M7" s="24" t="s">
        <v>7</v>
      </c>
      <c r="N7" s="24" t="s">
        <v>8</v>
      </c>
      <c r="O7" s="25" t="s">
        <v>11</v>
      </c>
      <c r="P7" s="26"/>
      <c r="Q7" s="28" t="s">
        <v>14</v>
      </c>
      <c r="R7" s="29"/>
      <c r="S7" s="31" t="s">
        <v>17</v>
      </c>
      <c r="T7" s="31"/>
      <c r="U7" s="31"/>
      <c r="V7" s="55"/>
    </row>
    <row r="8" spans="2:22" ht="114.75" x14ac:dyDescent="0.25">
      <c r="B8" s="32" t="s">
        <v>18</v>
      </c>
      <c r="C8" s="38" t="s">
        <v>48</v>
      </c>
      <c r="D8" s="42">
        <v>60.324382988986251</v>
      </c>
      <c r="E8" s="42">
        <v>2966.8297487009331</v>
      </c>
      <c r="F8" s="43">
        <v>175.55122493334562</v>
      </c>
      <c r="G8" s="43">
        <v>7366.6293137586526</v>
      </c>
      <c r="H8" s="47">
        <v>1207.8108538285303</v>
      </c>
      <c r="I8" s="48">
        <v>54376.449150333297</v>
      </c>
      <c r="M8" s="24">
        <f>H8</f>
        <v>1207.8108538285303</v>
      </c>
      <c r="N8" s="24">
        <f>I8</f>
        <v>54376.449150333297</v>
      </c>
      <c r="O8" s="49">
        <f>IF(N8=0,0,(M8/N8))</f>
        <v>2.2212021430257866E-2</v>
      </c>
      <c r="Q8" s="52">
        <f>M8</f>
        <v>1207.8108538285303</v>
      </c>
      <c r="R8" s="53">
        <f>N8</f>
        <v>54376.449150333297</v>
      </c>
      <c r="S8" s="54">
        <v>1</v>
      </c>
      <c r="T8" s="54">
        <v>1</v>
      </c>
      <c r="U8" s="54">
        <v>1</v>
      </c>
      <c r="V8" s="54">
        <v>1</v>
      </c>
    </row>
    <row r="9" spans="2:22" ht="25.5" x14ac:dyDescent="0.25">
      <c r="B9" s="32" t="s">
        <v>19</v>
      </c>
      <c r="C9" s="38" t="s">
        <v>49</v>
      </c>
      <c r="D9" s="42">
        <v>6.7027092209984724</v>
      </c>
      <c r="E9" s="42">
        <v>346.32774985565925</v>
      </c>
      <c r="F9" s="43">
        <v>19.757929883138566</v>
      </c>
      <c r="G9" s="43">
        <v>816.70597446793613</v>
      </c>
      <c r="H9" s="47">
        <v>476.96111043593839</v>
      </c>
      <c r="I9" s="48">
        <v>22058.012046857421</v>
      </c>
      <c r="M9" s="24">
        <f t="shared" ref="M9:M36" si="0">H9</f>
        <v>476.96111043593839</v>
      </c>
      <c r="N9" s="24">
        <f t="shared" ref="N9:N36" si="1">I9</f>
        <v>22058.012046857421</v>
      </c>
      <c r="O9" s="49">
        <f t="shared" ref="O9:O36" si="2">IF(N9=0,0,(M9/N9))</f>
        <v>2.1623032457446251E-2</v>
      </c>
      <c r="Q9" s="52">
        <f t="shared" ref="Q9:Q36" si="3">M9</f>
        <v>476.96111043593839</v>
      </c>
      <c r="R9" s="53">
        <f t="shared" ref="R9:R36" si="4">N9</f>
        <v>22058.012046857421</v>
      </c>
      <c r="S9" s="54">
        <v>1</v>
      </c>
      <c r="T9" s="54">
        <v>1</v>
      </c>
      <c r="U9" s="54">
        <v>1</v>
      </c>
      <c r="V9" s="54">
        <v>1</v>
      </c>
    </row>
    <row r="10" spans="2:22" ht="25.5" x14ac:dyDescent="0.25">
      <c r="B10" s="32" t="s">
        <v>20</v>
      </c>
      <c r="C10" s="38" t="s">
        <v>50</v>
      </c>
      <c r="D10" s="42">
        <v>8.7135219872980141</v>
      </c>
      <c r="E10" s="42">
        <v>440.09407481235701</v>
      </c>
      <c r="F10" s="43">
        <v>53.416306294070225</v>
      </c>
      <c r="G10" s="43">
        <v>2483.060612200401</v>
      </c>
      <c r="H10" s="47">
        <v>1068.2066219442481</v>
      </c>
      <c r="I10" s="48">
        <v>47294.794582116381</v>
      </c>
      <c r="M10" s="24">
        <f t="shared" si="0"/>
        <v>1068.2066219442481</v>
      </c>
      <c r="N10" s="24">
        <f t="shared" si="1"/>
        <v>47294.794582116381</v>
      </c>
      <c r="O10" s="49">
        <f t="shared" si="2"/>
        <v>2.2586135141988119E-2</v>
      </c>
      <c r="Q10" s="52">
        <f t="shared" si="3"/>
        <v>1068.2066219442481</v>
      </c>
      <c r="R10" s="53">
        <f t="shared" si="4"/>
        <v>47294.794582116381</v>
      </c>
      <c r="S10" s="54">
        <v>1</v>
      </c>
      <c r="T10" s="54">
        <v>1</v>
      </c>
      <c r="U10" s="54">
        <v>1</v>
      </c>
      <c r="V10" s="54">
        <v>1</v>
      </c>
    </row>
    <row r="11" spans="2:22" ht="25.5" x14ac:dyDescent="0.25">
      <c r="B11" s="32" t="s">
        <v>21</v>
      </c>
      <c r="C11" s="38" t="s">
        <v>51</v>
      </c>
      <c r="D11" s="42"/>
      <c r="E11" s="42"/>
      <c r="F11" s="43">
        <v>22.882576634251375</v>
      </c>
      <c r="G11" s="43">
        <v>1192.7309368108381</v>
      </c>
      <c r="H11" s="47">
        <v>125.67639642273194</v>
      </c>
      <c r="I11" s="48">
        <v>5955.4993254512528</v>
      </c>
      <c r="M11" s="24">
        <f t="shared" si="0"/>
        <v>125.67639642273194</v>
      </c>
      <c r="N11" s="24">
        <f t="shared" si="1"/>
        <v>5955.4993254512528</v>
      </c>
      <c r="O11" s="49">
        <f t="shared" si="2"/>
        <v>2.1102579238930455E-2</v>
      </c>
      <c r="Q11" s="52">
        <f t="shared" si="3"/>
        <v>125.67639642273194</v>
      </c>
      <c r="R11" s="53">
        <f t="shared" si="4"/>
        <v>5955.4993254512528</v>
      </c>
      <c r="S11" s="54">
        <v>1</v>
      </c>
      <c r="T11" s="54">
        <v>1</v>
      </c>
      <c r="U11" s="54">
        <v>1</v>
      </c>
      <c r="V11" s="54">
        <v>1</v>
      </c>
    </row>
    <row r="12" spans="2:22" ht="25.5" x14ac:dyDescent="0.25">
      <c r="B12" s="32" t="s">
        <v>22</v>
      </c>
      <c r="C12" s="38" t="s">
        <v>52</v>
      </c>
      <c r="D12" s="42">
        <v>449.08151780689764</v>
      </c>
      <c r="E12" s="42">
        <v>20256.499240329169</v>
      </c>
      <c r="F12" s="43">
        <v>365.52170283806345</v>
      </c>
      <c r="G12" s="43">
        <v>16821.620527656822</v>
      </c>
      <c r="H12" s="47">
        <v>4953.6566754406012</v>
      </c>
      <c r="I12" s="48">
        <v>215589.62847997528</v>
      </c>
      <c r="M12" s="24">
        <f t="shared" si="0"/>
        <v>4953.6566754406012</v>
      </c>
      <c r="N12" s="24">
        <f t="shared" si="1"/>
        <v>215589.62847997528</v>
      </c>
      <c r="O12" s="49">
        <f t="shared" si="2"/>
        <v>2.2977249464023797E-2</v>
      </c>
      <c r="Q12" s="52">
        <f t="shared" si="3"/>
        <v>4953.6566754406012</v>
      </c>
      <c r="R12" s="53">
        <f t="shared" si="4"/>
        <v>215589.62847997528</v>
      </c>
      <c r="S12" s="54">
        <v>1</v>
      </c>
      <c r="T12" s="54">
        <v>1</v>
      </c>
      <c r="U12" s="54">
        <v>1</v>
      </c>
      <c r="V12" s="54">
        <v>1</v>
      </c>
    </row>
    <row r="13" spans="2:22" ht="25.5" x14ac:dyDescent="0.25">
      <c r="B13" s="32" t="s">
        <v>23</v>
      </c>
      <c r="C13" s="38" t="s">
        <v>53</v>
      </c>
      <c r="D13" s="42">
        <v>254.03267947584209</v>
      </c>
      <c r="E13" s="42">
        <v>12260.685719529487</v>
      </c>
      <c r="F13" s="43">
        <v>249.85265540747608</v>
      </c>
      <c r="G13" s="43">
        <v>11194.445762530153</v>
      </c>
      <c r="H13" s="47">
        <v>1162.9468574980185</v>
      </c>
      <c r="I13" s="48">
        <v>55025.708707243932</v>
      </c>
      <c r="M13" s="24">
        <f t="shared" si="0"/>
        <v>1162.9468574980185</v>
      </c>
      <c r="N13" s="24">
        <f t="shared" si="1"/>
        <v>55025.708707243932</v>
      </c>
      <c r="O13" s="49">
        <f t="shared" si="2"/>
        <v>2.1134609345702455E-2</v>
      </c>
      <c r="Q13" s="52">
        <f t="shared" si="3"/>
        <v>1162.9468574980185</v>
      </c>
      <c r="R13" s="53">
        <f t="shared" si="4"/>
        <v>55025.708707243932</v>
      </c>
      <c r="S13" s="54">
        <v>1</v>
      </c>
      <c r="T13" s="54">
        <v>1</v>
      </c>
      <c r="U13" s="54">
        <v>1</v>
      </c>
      <c r="V13" s="54">
        <v>1</v>
      </c>
    </row>
    <row r="14" spans="2:22" ht="38.25" x14ac:dyDescent="0.25">
      <c r="B14" s="32" t="s">
        <v>24</v>
      </c>
      <c r="C14" s="38" t="s">
        <v>54</v>
      </c>
      <c r="D14" s="42">
        <v>280.17324543773617</v>
      </c>
      <c r="E14" s="42">
        <v>13809.217943966558</v>
      </c>
      <c r="F14" s="43">
        <v>265.41485809682803</v>
      </c>
      <c r="G14" s="43">
        <v>12896.027257019274</v>
      </c>
      <c r="H14" s="47">
        <v>3467.5148919099233</v>
      </c>
      <c r="I14" s="48">
        <v>162918.9901430741</v>
      </c>
      <c r="M14" s="24">
        <f t="shared" si="0"/>
        <v>3467.5148919099233</v>
      </c>
      <c r="N14" s="24">
        <f t="shared" si="1"/>
        <v>162918.9901430741</v>
      </c>
      <c r="O14" s="49">
        <f t="shared" si="2"/>
        <v>2.1283675333764226E-2</v>
      </c>
      <c r="Q14" s="52">
        <f t="shared" si="3"/>
        <v>3467.5148919099233</v>
      </c>
      <c r="R14" s="53">
        <f t="shared" si="4"/>
        <v>162918.9901430741</v>
      </c>
      <c r="S14" s="54">
        <v>1</v>
      </c>
      <c r="T14" s="54">
        <v>1</v>
      </c>
      <c r="U14" s="54">
        <v>1</v>
      </c>
      <c r="V14" s="54">
        <v>1</v>
      </c>
    </row>
    <row r="15" spans="2:22" ht="25.5" x14ac:dyDescent="0.25">
      <c r="B15" s="32" t="s">
        <v>25</v>
      </c>
      <c r="C15" s="38" t="s">
        <v>55</v>
      </c>
      <c r="D15" s="42">
        <v>546.52471792572669</v>
      </c>
      <c r="E15" s="42">
        <v>27379.683117163564</v>
      </c>
      <c r="F15" s="43">
        <v>1792.1864563212212</v>
      </c>
      <c r="G15" s="43">
        <v>80214.576300527391</v>
      </c>
      <c r="H15" s="47">
        <v>3552.6308619494416</v>
      </c>
      <c r="I15" s="48">
        <v>167659.15847364732</v>
      </c>
      <c r="M15" s="24">
        <f t="shared" si="0"/>
        <v>3552.6308619494416</v>
      </c>
      <c r="N15" s="24">
        <f t="shared" si="1"/>
        <v>167659.15847364732</v>
      </c>
      <c r="O15" s="49">
        <f t="shared" si="2"/>
        <v>2.1189602132637715E-2</v>
      </c>
      <c r="Q15" s="52">
        <f t="shared" si="3"/>
        <v>3552.6308619494416</v>
      </c>
      <c r="R15" s="53">
        <f t="shared" si="4"/>
        <v>167659.15847364732</v>
      </c>
      <c r="S15" s="54">
        <v>1</v>
      </c>
      <c r="T15" s="54">
        <v>1</v>
      </c>
      <c r="U15" s="54">
        <v>1</v>
      </c>
      <c r="V15" s="54">
        <v>1</v>
      </c>
    </row>
    <row r="16" spans="2:22" x14ac:dyDescent="0.25">
      <c r="B16" s="32" t="s">
        <v>26</v>
      </c>
      <c r="C16" s="38" t="s">
        <v>56</v>
      </c>
      <c r="D16" s="42">
        <v>255.37322132004181</v>
      </c>
      <c r="E16" s="42">
        <v>12286.388269500618</v>
      </c>
      <c r="F16" s="43">
        <v>405.42248187354664</v>
      </c>
      <c r="G16" s="43">
        <v>18258.512521740227</v>
      </c>
      <c r="H16" s="47">
        <v>11681.418862729322</v>
      </c>
      <c r="I16" s="48">
        <v>465344.95244488848</v>
      </c>
      <c r="M16" s="24">
        <f t="shared" si="0"/>
        <v>11681.418862729322</v>
      </c>
      <c r="N16" s="24">
        <f t="shared" si="1"/>
        <v>465344.95244488848</v>
      </c>
      <c r="O16" s="49">
        <f t="shared" si="2"/>
        <v>2.5102708864372544E-2</v>
      </c>
      <c r="Q16" s="52">
        <f t="shared" si="3"/>
        <v>11681.418862729322</v>
      </c>
      <c r="R16" s="53">
        <f t="shared" si="4"/>
        <v>465344.95244488848</v>
      </c>
      <c r="S16" s="54">
        <v>1</v>
      </c>
      <c r="T16" s="54">
        <v>1</v>
      </c>
      <c r="U16" s="54">
        <v>1</v>
      </c>
      <c r="V16" s="54">
        <v>1</v>
      </c>
    </row>
    <row r="17" spans="2:22" ht="25.5" x14ac:dyDescent="0.25">
      <c r="B17" s="32" t="s">
        <v>27</v>
      </c>
      <c r="C17" s="38" t="s">
        <v>57</v>
      </c>
      <c r="D17" s="42">
        <v>1500.2528267204661</v>
      </c>
      <c r="E17" s="42">
        <v>65729.16843250391</v>
      </c>
      <c r="F17" s="43">
        <v>1106.3082126156767</v>
      </c>
      <c r="G17" s="43">
        <v>53766.311782900259</v>
      </c>
      <c r="H17" s="47">
        <v>8223.7861041031374</v>
      </c>
      <c r="I17" s="48">
        <v>354791.10322448914</v>
      </c>
      <c r="M17" s="24">
        <f t="shared" si="0"/>
        <v>8223.7861041031374</v>
      </c>
      <c r="N17" s="24">
        <f t="shared" si="1"/>
        <v>354791.10322448914</v>
      </c>
      <c r="O17" s="49">
        <f t="shared" si="2"/>
        <v>2.3179234285645688E-2</v>
      </c>
      <c r="Q17" s="52">
        <f t="shared" si="3"/>
        <v>8223.7861041031374</v>
      </c>
      <c r="R17" s="53">
        <f t="shared" si="4"/>
        <v>354791.10322448914</v>
      </c>
      <c r="S17" s="54">
        <v>1</v>
      </c>
      <c r="T17" s="54">
        <v>1</v>
      </c>
      <c r="U17" s="54">
        <v>1</v>
      </c>
      <c r="V17" s="54">
        <v>1</v>
      </c>
    </row>
    <row r="18" spans="2:22" ht="38.25" x14ac:dyDescent="0.25">
      <c r="B18" s="32" t="s">
        <v>28</v>
      </c>
      <c r="C18" s="38" t="s">
        <v>58</v>
      </c>
      <c r="D18" s="42">
        <v>371.52353881790333</v>
      </c>
      <c r="E18" s="42">
        <v>17182.117450631398</v>
      </c>
      <c r="F18" s="43">
        <v>311.95575394856206</v>
      </c>
      <c r="G18" s="43">
        <v>14211.431991482517</v>
      </c>
      <c r="H18" s="47">
        <v>2740.4752473127619</v>
      </c>
      <c r="I18" s="48">
        <v>116637.14976047598</v>
      </c>
      <c r="M18" s="24">
        <f t="shared" si="0"/>
        <v>2740.4752473127619</v>
      </c>
      <c r="N18" s="24">
        <f t="shared" si="1"/>
        <v>116637.14976047598</v>
      </c>
      <c r="O18" s="49">
        <f t="shared" si="2"/>
        <v>2.349573230262017E-2</v>
      </c>
      <c r="Q18" s="52">
        <f t="shared" si="3"/>
        <v>2740.4752473127619</v>
      </c>
      <c r="R18" s="53">
        <f t="shared" si="4"/>
        <v>116637.14976047598</v>
      </c>
      <c r="S18" s="54">
        <v>1</v>
      </c>
      <c r="T18" s="54">
        <v>1</v>
      </c>
      <c r="U18" s="54">
        <v>1</v>
      </c>
      <c r="V18" s="54">
        <v>1</v>
      </c>
    </row>
    <row r="19" spans="2:22" ht="25.5" x14ac:dyDescent="0.25">
      <c r="B19" s="32" t="s">
        <v>29</v>
      </c>
      <c r="C19" s="38" t="s">
        <v>59</v>
      </c>
      <c r="D19" s="42"/>
      <c r="E19" s="42"/>
      <c r="F19" s="43">
        <v>0</v>
      </c>
      <c r="G19" s="43">
        <v>0</v>
      </c>
      <c r="H19" s="47">
        <v>1415.0887662085486</v>
      </c>
      <c r="I19" s="48">
        <v>54338.04921122102</v>
      </c>
      <c r="M19" s="24">
        <f t="shared" si="0"/>
        <v>1415.0887662085486</v>
      </c>
      <c r="N19" s="24">
        <f t="shared" si="1"/>
        <v>54338.04921122102</v>
      </c>
      <c r="O19" s="49">
        <f t="shared" si="2"/>
        <v>2.6042318168395476E-2</v>
      </c>
      <c r="Q19" s="52">
        <f t="shared" si="3"/>
        <v>1415.0887662085486</v>
      </c>
      <c r="R19" s="53">
        <f t="shared" si="4"/>
        <v>54338.04921122102</v>
      </c>
      <c r="S19" s="54">
        <v>1</v>
      </c>
      <c r="T19" s="54">
        <v>1</v>
      </c>
      <c r="U19" s="54">
        <v>1</v>
      </c>
      <c r="V19" s="54">
        <v>1</v>
      </c>
    </row>
    <row r="20" spans="2:22" x14ac:dyDescent="0.25">
      <c r="B20" s="32" t="s">
        <v>30</v>
      </c>
      <c r="C20" s="38" t="s">
        <v>60</v>
      </c>
      <c r="D20" s="42">
        <v>1010.9291414481058</v>
      </c>
      <c r="E20" s="42">
        <v>43496.926180452821</v>
      </c>
      <c r="F20" s="43">
        <v>1487.5176087620428</v>
      </c>
      <c r="G20" s="43">
        <v>65467.31070748069</v>
      </c>
      <c r="H20" s="47">
        <v>11621.971817727423</v>
      </c>
      <c r="I20" s="48">
        <v>488655.62218844949</v>
      </c>
      <c r="M20" s="24">
        <f t="shared" si="0"/>
        <v>11621.971817727423</v>
      </c>
      <c r="N20" s="24">
        <f t="shared" si="1"/>
        <v>488655.62218844949</v>
      </c>
      <c r="O20" s="49">
        <f t="shared" si="2"/>
        <v>2.3783563086163414E-2</v>
      </c>
      <c r="Q20" s="52">
        <f t="shared" si="3"/>
        <v>11621.971817727423</v>
      </c>
      <c r="R20" s="53">
        <f t="shared" si="4"/>
        <v>488655.62218844949</v>
      </c>
      <c r="S20" s="54">
        <v>1</v>
      </c>
      <c r="T20" s="54">
        <v>1</v>
      </c>
      <c r="U20" s="54">
        <v>1</v>
      </c>
      <c r="V20" s="54">
        <v>1</v>
      </c>
    </row>
    <row r="21" spans="2:22" ht="18.75" x14ac:dyDescent="0.25">
      <c r="B21" s="33" t="s">
        <v>31</v>
      </c>
      <c r="C21" s="39"/>
      <c r="D21" s="39"/>
      <c r="E21" s="39"/>
      <c r="F21" s="39"/>
      <c r="G21" s="39"/>
      <c r="H21" s="39"/>
      <c r="I21" s="39"/>
      <c r="M21" s="50">
        <f t="shared" si="0"/>
        <v>0</v>
      </c>
      <c r="N21" s="50">
        <f t="shared" si="1"/>
        <v>0</v>
      </c>
      <c r="O21" s="50">
        <f t="shared" si="2"/>
        <v>0</v>
      </c>
      <c r="Q21" s="52">
        <f t="shared" si="3"/>
        <v>0</v>
      </c>
      <c r="R21" s="53">
        <f t="shared" si="4"/>
        <v>0</v>
      </c>
      <c r="S21" s="54">
        <v>1</v>
      </c>
      <c r="T21" s="54">
        <v>1</v>
      </c>
      <c r="U21" s="54">
        <v>1</v>
      </c>
      <c r="V21" s="54">
        <v>1</v>
      </c>
    </row>
    <row r="22" spans="2:22" ht="25.5" x14ac:dyDescent="0.25">
      <c r="B22" s="32" t="s">
        <v>32</v>
      </c>
      <c r="C22" s="38" t="s">
        <v>61</v>
      </c>
      <c r="D22" s="42">
        <v>1217.2119945333227</v>
      </c>
      <c r="E22" s="42">
        <v>56191.065373787729</v>
      </c>
      <c r="F22" s="43">
        <v>811.3923205342237</v>
      </c>
      <c r="G22" s="43">
        <v>37541.168351483262</v>
      </c>
      <c r="H22" s="47">
        <v>3251.9232343378826</v>
      </c>
      <c r="I22" s="48">
        <v>151212.5422609564</v>
      </c>
      <c r="M22" s="24">
        <f t="shared" si="0"/>
        <v>3251.9232343378826</v>
      </c>
      <c r="N22" s="24">
        <f t="shared" si="1"/>
        <v>151212.5422609564</v>
      </c>
      <c r="O22" s="49">
        <f t="shared" si="2"/>
        <v>2.150564487386137E-2</v>
      </c>
      <c r="Q22" s="52">
        <f t="shared" si="3"/>
        <v>3251.9232343378826</v>
      </c>
      <c r="R22" s="53">
        <f t="shared" si="4"/>
        <v>151212.5422609564</v>
      </c>
      <c r="S22" s="54">
        <v>1</v>
      </c>
      <c r="T22" s="54">
        <v>1</v>
      </c>
      <c r="U22" s="54">
        <v>1</v>
      </c>
      <c r="V22" s="54">
        <v>1</v>
      </c>
    </row>
    <row r="23" spans="2:22" ht="25.5" x14ac:dyDescent="0.25">
      <c r="B23" s="32" t="s">
        <v>33</v>
      </c>
      <c r="C23" s="38" t="s">
        <v>62</v>
      </c>
      <c r="D23" s="42">
        <v>787.56833346732049</v>
      </c>
      <c r="E23" s="42">
        <v>38995.72060803997</v>
      </c>
      <c r="F23" s="43">
        <v>1659.3269345630877</v>
      </c>
      <c r="G23" s="43">
        <v>80356.901723234347</v>
      </c>
      <c r="H23" s="47">
        <v>4505.1027460735686</v>
      </c>
      <c r="I23" s="48">
        <v>222321.50699684274</v>
      </c>
      <c r="M23" s="24">
        <f t="shared" si="0"/>
        <v>4505.1027460735686</v>
      </c>
      <c r="N23" s="24">
        <f t="shared" si="1"/>
        <v>222321.50699684274</v>
      </c>
      <c r="O23" s="49">
        <f t="shared" si="2"/>
        <v>2.0263908818041375E-2</v>
      </c>
      <c r="Q23" s="52">
        <f t="shared" si="3"/>
        <v>4505.1027460735686</v>
      </c>
      <c r="R23" s="53">
        <f t="shared" si="4"/>
        <v>222321.50699684274</v>
      </c>
      <c r="S23" s="54">
        <v>1</v>
      </c>
      <c r="T23" s="54">
        <v>1</v>
      </c>
      <c r="U23" s="54">
        <v>1</v>
      </c>
      <c r="V23" s="54">
        <v>1</v>
      </c>
    </row>
    <row r="24" spans="2:22" ht="25.5" x14ac:dyDescent="0.25">
      <c r="B24" s="32" t="s">
        <v>34</v>
      </c>
      <c r="C24" s="38" t="s">
        <v>63</v>
      </c>
      <c r="D24" s="42">
        <v>865.31976043090276</v>
      </c>
      <c r="E24" s="42">
        <v>40332.068506365613</v>
      </c>
      <c r="F24" s="43">
        <v>997.1912161294465</v>
      </c>
      <c r="G24" s="43">
        <v>47802.28689858393</v>
      </c>
      <c r="H24" s="47">
        <v>5445.3870430776906</v>
      </c>
      <c r="I24" s="48">
        <v>254024.16538945711</v>
      </c>
      <c r="M24" s="24">
        <f t="shared" si="0"/>
        <v>5445.3870430776906</v>
      </c>
      <c r="N24" s="24">
        <f t="shared" si="1"/>
        <v>254024.16538945711</v>
      </c>
      <c r="O24" s="49">
        <f t="shared" si="2"/>
        <v>2.1436492212184209E-2</v>
      </c>
      <c r="Q24" s="52">
        <f t="shared" si="3"/>
        <v>5445.3870430776906</v>
      </c>
      <c r="R24" s="53">
        <f t="shared" si="4"/>
        <v>254024.16538945711</v>
      </c>
      <c r="S24" s="54">
        <v>1</v>
      </c>
      <c r="T24" s="54">
        <v>1</v>
      </c>
      <c r="U24" s="54">
        <v>1</v>
      </c>
      <c r="V24" s="54">
        <v>1</v>
      </c>
    </row>
    <row r="25" spans="2:22" ht="25.5" x14ac:dyDescent="0.25">
      <c r="B25" s="32" t="s">
        <v>35</v>
      </c>
      <c r="C25" s="38" t="s">
        <v>64</v>
      </c>
      <c r="D25" s="42">
        <v>72.494793394605097</v>
      </c>
      <c r="E25" s="42">
        <v>3430.63</v>
      </c>
      <c r="F25" s="43">
        <v>106.66420292296402</v>
      </c>
      <c r="G25" s="43">
        <v>5163.58</v>
      </c>
      <c r="H25" s="47">
        <v>1003.075965422923</v>
      </c>
      <c r="I25" s="48">
        <v>47185.13999999997</v>
      </c>
      <c r="M25" s="24">
        <f t="shared" si="0"/>
        <v>1003.075965422923</v>
      </c>
      <c r="N25" s="24">
        <f t="shared" si="1"/>
        <v>47185.13999999997</v>
      </c>
      <c r="O25" s="49">
        <f t="shared" si="2"/>
        <v>2.1258302199016969E-2</v>
      </c>
      <c r="Q25" s="52">
        <f t="shared" si="3"/>
        <v>1003.075965422923</v>
      </c>
      <c r="R25" s="53">
        <f t="shared" si="4"/>
        <v>47185.13999999997</v>
      </c>
      <c r="S25" s="54">
        <v>1</v>
      </c>
      <c r="T25" s="54">
        <v>1</v>
      </c>
      <c r="U25" s="54">
        <v>1</v>
      </c>
      <c r="V25" s="54">
        <v>1</v>
      </c>
    </row>
    <row r="26" spans="2:22" ht="25.5" x14ac:dyDescent="0.25">
      <c r="B26" s="32" t="s">
        <v>36</v>
      </c>
      <c r="C26" s="38" t="s">
        <v>65</v>
      </c>
      <c r="D26" s="42">
        <v>469.61017111260554</v>
      </c>
      <c r="E26" s="42">
        <v>22236.712691309869</v>
      </c>
      <c r="F26" s="43">
        <v>685.26151557794333</v>
      </c>
      <c r="G26" s="43">
        <v>32184.732972815887</v>
      </c>
      <c r="H26" s="47">
        <v>2498.7967657051099</v>
      </c>
      <c r="I26" s="48">
        <v>117496.61044251133</v>
      </c>
      <c r="M26" s="24">
        <f t="shared" si="0"/>
        <v>2498.7967657051099</v>
      </c>
      <c r="N26" s="24">
        <f t="shared" si="1"/>
        <v>117496.61044251133</v>
      </c>
      <c r="O26" s="49">
        <f t="shared" si="2"/>
        <v>2.1266968947395461E-2</v>
      </c>
      <c r="Q26" s="52">
        <f t="shared" si="3"/>
        <v>2498.7967657051099</v>
      </c>
      <c r="R26" s="53">
        <f t="shared" si="4"/>
        <v>117496.61044251133</v>
      </c>
      <c r="S26" s="54">
        <v>1</v>
      </c>
      <c r="T26" s="54">
        <v>1</v>
      </c>
      <c r="U26" s="54">
        <v>1</v>
      </c>
      <c r="V26" s="54">
        <v>1</v>
      </c>
    </row>
    <row r="27" spans="2:22" ht="38.25" x14ac:dyDescent="0.25">
      <c r="B27" s="32" t="s">
        <v>37</v>
      </c>
      <c r="C27" s="38" t="s">
        <v>66</v>
      </c>
      <c r="D27" s="42">
        <v>314.32250616453712</v>
      </c>
      <c r="E27" s="42">
        <v>14821.311585518943</v>
      </c>
      <c r="F27" s="43">
        <v>367.80955898742241</v>
      </c>
      <c r="G27" s="43">
        <v>17542.908295749075</v>
      </c>
      <c r="H27" s="47">
        <v>1757.7708537194371</v>
      </c>
      <c r="I27" s="48">
        <v>81828.860384240237</v>
      </c>
      <c r="M27" s="24">
        <f t="shared" si="0"/>
        <v>1757.7708537194371</v>
      </c>
      <c r="N27" s="24">
        <f t="shared" si="1"/>
        <v>81828.860384240237</v>
      </c>
      <c r="O27" s="49">
        <f t="shared" si="2"/>
        <v>2.1481062371705394E-2</v>
      </c>
      <c r="Q27" s="52">
        <f t="shared" si="3"/>
        <v>1757.7708537194371</v>
      </c>
      <c r="R27" s="53">
        <f t="shared" si="4"/>
        <v>81828.860384240237</v>
      </c>
      <c r="S27" s="54">
        <v>1</v>
      </c>
      <c r="T27" s="54">
        <v>1</v>
      </c>
      <c r="U27" s="54">
        <v>1</v>
      </c>
      <c r="V27" s="54">
        <v>1</v>
      </c>
    </row>
    <row r="28" spans="2:22" ht="38.25" x14ac:dyDescent="0.25">
      <c r="B28" s="32" t="s">
        <v>38</v>
      </c>
      <c r="C28" s="38" t="s">
        <v>67</v>
      </c>
      <c r="D28" s="42">
        <v>885.20013898229092</v>
      </c>
      <c r="E28" s="42">
        <v>38857.177546245242</v>
      </c>
      <c r="F28" s="43">
        <v>681.10662633338643</v>
      </c>
      <c r="G28" s="43">
        <v>30863.76767470147</v>
      </c>
      <c r="H28" s="47">
        <v>2347.8462105875305</v>
      </c>
      <c r="I28" s="48">
        <v>104573.84883054195</v>
      </c>
      <c r="M28" s="24">
        <f t="shared" si="0"/>
        <v>2347.8462105875305</v>
      </c>
      <c r="N28" s="24">
        <f t="shared" si="1"/>
        <v>104573.84883054195</v>
      </c>
      <c r="O28" s="49">
        <f t="shared" si="2"/>
        <v>2.2451561617399477E-2</v>
      </c>
      <c r="Q28" s="52">
        <f t="shared" si="3"/>
        <v>2347.8462105875305</v>
      </c>
      <c r="R28" s="53">
        <f t="shared" si="4"/>
        <v>104573.84883054195</v>
      </c>
      <c r="S28" s="54">
        <v>1</v>
      </c>
      <c r="T28" s="54">
        <v>1</v>
      </c>
      <c r="U28" s="54">
        <v>1</v>
      </c>
      <c r="V28" s="54">
        <v>1</v>
      </c>
    </row>
    <row r="29" spans="2:22" ht="18.75" x14ac:dyDescent="0.25">
      <c r="B29" s="34" t="s">
        <v>39</v>
      </c>
      <c r="C29" s="39"/>
      <c r="D29" s="39"/>
      <c r="E29" s="39"/>
      <c r="F29" s="39"/>
      <c r="G29" s="39"/>
      <c r="H29" s="39"/>
      <c r="I29" s="39"/>
      <c r="M29" s="51">
        <f t="shared" si="0"/>
        <v>0</v>
      </c>
      <c r="N29" s="51">
        <f t="shared" si="1"/>
        <v>0</v>
      </c>
      <c r="O29" s="51">
        <f t="shared" si="2"/>
        <v>0</v>
      </c>
      <c r="Q29" s="52">
        <f t="shared" si="3"/>
        <v>0</v>
      </c>
      <c r="R29" s="53">
        <f t="shared" si="4"/>
        <v>0</v>
      </c>
      <c r="S29" s="54">
        <v>1</v>
      </c>
      <c r="T29" s="54">
        <v>1</v>
      </c>
      <c r="U29" s="54">
        <v>1</v>
      </c>
      <c r="V29" s="54">
        <v>1</v>
      </c>
    </row>
    <row r="30" spans="2:22" ht="38.25" x14ac:dyDescent="0.25">
      <c r="B30" s="32" t="s">
        <v>40</v>
      </c>
      <c r="C30" s="38" t="s">
        <v>68</v>
      </c>
      <c r="D30" s="42"/>
      <c r="E30" s="42"/>
      <c r="F30" s="43">
        <v>0</v>
      </c>
      <c r="G30" s="43">
        <v>0</v>
      </c>
      <c r="H30" s="47">
        <v>0</v>
      </c>
      <c r="I30" s="48">
        <v>0</v>
      </c>
      <c r="M30" s="24">
        <f t="shared" si="0"/>
        <v>0</v>
      </c>
      <c r="N30" s="24">
        <f t="shared" si="1"/>
        <v>0</v>
      </c>
      <c r="O30" s="49">
        <f t="shared" si="2"/>
        <v>0</v>
      </c>
      <c r="Q30" s="52">
        <f t="shared" si="3"/>
        <v>0</v>
      </c>
      <c r="R30" s="53">
        <f t="shared" si="4"/>
        <v>0</v>
      </c>
      <c r="S30" s="54">
        <v>1</v>
      </c>
      <c r="T30" s="54">
        <v>1</v>
      </c>
      <c r="U30" s="54">
        <v>1</v>
      </c>
      <c r="V30" s="54">
        <v>1</v>
      </c>
    </row>
    <row r="31" spans="2:22" ht="25.5" x14ac:dyDescent="0.25">
      <c r="B31" s="32" t="s">
        <v>41</v>
      </c>
      <c r="C31" s="38" t="s">
        <v>69</v>
      </c>
      <c r="D31" s="42"/>
      <c r="E31" s="42"/>
      <c r="F31" s="43"/>
      <c r="G31" s="43"/>
      <c r="H31" s="47">
        <v>0</v>
      </c>
      <c r="I31" s="48">
        <v>0</v>
      </c>
      <c r="M31" s="24">
        <f t="shared" si="0"/>
        <v>0</v>
      </c>
      <c r="N31" s="24">
        <f t="shared" si="1"/>
        <v>0</v>
      </c>
      <c r="O31" s="49">
        <f t="shared" si="2"/>
        <v>0</v>
      </c>
      <c r="Q31" s="52">
        <f t="shared" si="3"/>
        <v>0</v>
      </c>
      <c r="R31" s="53">
        <f t="shared" si="4"/>
        <v>0</v>
      </c>
      <c r="S31" s="54">
        <v>1</v>
      </c>
      <c r="T31" s="54">
        <v>1</v>
      </c>
      <c r="U31" s="54">
        <v>1</v>
      </c>
      <c r="V31" s="54">
        <v>1</v>
      </c>
    </row>
    <row r="32" spans="2:22" ht="25.5" x14ac:dyDescent="0.25">
      <c r="B32" s="32" t="s">
        <v>42</v>
      </c>
      <c r="C32" s="38" t="s">
        <v>70</v>
      </c>
      <c r="D32" s="42"/>
      <c r="E32" s="42"/>
      <c r="F32" s="43"/>
      <c r="G32" s="43"/>
      <c r="H32" s="47">
        <v>0</v>
      </c>
      <c r="I32" s="48">
        <v>0</v>
      </c>
      <c r="M32" s="24">
        <f t="shared" si="0"/>
        <v>0</v>
      </c>
      <c r="N32" s="24">
        <f t="shared" si="1"/>
        <v>0</v>
      </c>
      <c r="O32" s="49">
        <f t="shared" si="2"/>
        <v>0</v>
      </c>
      <c r="Q32" s="52">
        <f t="shared" si="3"/>
        <v>0</v>
      </c>
      <c r="R32" s="53">
        <f t="shared" si="4"/>
        <v>0</v>
      </c>
      <c r="S32" s="54">
        <v>1</v>
      </c>
      <c r="T32" s="54">
        <v>1</v>
      </c>
      <c r="U32" s="54">
        <v>1</v>
      </c>
      <c r="V32" s="54">
        <v>1</v>
      </c>
    </row>
    <row r="33" spans="2:22" ht="38.25" x14ac:dyDescent="0.25">
      <c r="B33" s="32" t="s">
        <v>43</v>
      </c>
      <c r="C33" s="38" t="s">
        <v>71</v>
      </c>
      <c r="D33" s="42"/>
      <c r="E33" s="42"/>
      <c r="F33" s="43"/>
      <c r="G33" s="43"/>
      <c r="H33" s="47">
        <v>0</v>
      </c>
      <c r="I33" s="48">
        <v>0</v>
      </c>
      <c r="M33" s="24">
        <f t="shared" si="0"/>
        <v>0</v>
      </c>
      <c r="N33" s="24">
        <f t="shared" si="1"/>
        <v>0</v>
      </c>
      <c r="O33" s="24">
        <f t="shared" si="2"/>
        <v>0</v>
      </c>
      <c r="Q33" s="52">
        <f t="shared" si="3"/>
        <v>0</v>
      </c>
      <c r="R33" s="53">
        <f t="shared" si="4"/>
        <v>0</v>
      </c>
      <c r="S33" s="54">
        <v>1</v>
      </c>
      <c r="T33" s="54">
        <v>1</v>
      </c>
      <c r="U33" s="54">
        <v>1</v>
      </c>
      <c r="V33" s="54">
        <v>1</v>
      </c>
    </row>
    <row r="34" spans="2:22" ht="38.25" x14ac:dyDescent="0.25">
      <c r="B34" s="32" t="s">
        <v>44</v>
      </c>
      <c r="C34" s="38" t="s">
        <v>72</v>
      </c>
      <c r="D34" s="42"/>
      <c r="E34" s="42"/>
      <c r="F34" s="43"/>
      <c r="G34" s="43"/>
      <c r="H34" s="47">
        <v>0</v>
      </c>
      <c r="I34" s="48">
        <v>0</v>
      </c>
      <c r="M34" s="24">
        <f t="shared" si="0"/>
        <v>0</v>
      </c>
      <c r="N34" s="24">
        <f t="shared" si="1"/>
        <v>0</v>
      </c>
      <c r="O34" s="49">
        <f t="shared" si="2"/>
        <v>0</v>
      </c>
      <c r="Q34" s="52">
        <f t="shared" si="3"/>
        <v>0</v>
      </c>
      <c r="R34" s="53">
        <f t="shared" si="4"/>
        <v>0</v>
      </c>
      <c r="S34" s="54">
        <v>1</v>
      </c>
      <c r="T34" s="54">
        <v>1</v>
      </c>
      <c r="U34" s="54">
        <v>1</v>
      </c>
      <c r="V34" s="54">
        <v>1</v>
      </c>
    </row>
    <row r="35" spans="2:22" ht="25.5" x14ac:dyDescent="0.25">
      <c r="B35" s="35" t="s">
        <v>45</v>
      </c>
      <c r="C35" s="38" t="s">
        <v>73</v>
      </c>
      <c r="D35" s="42"/>
      <c r="E35" s="42"/>
      <c r="F35" s="43"/>
      <c r="G35" s="43"/>
      <c r="H35" s="47"/>
      <c r="I35" s="48"/>
      <c r="M35" s="24">
        <f t="shared" si="0"/>
        <v>0</v>
      </c>
      <c r="N35" s="24">
        <f t="shared" si="1"/>
        <v>0</v>
      </c>
      <c r="O35" s="49">
        <f t="shared" si="2"/>
        <v>0</v>
      </c>
      <c r="Q35" s="52">
        <f t="shared" si="3"/>
        <v>0</v>
      </c>
      <c r="R35" s="53">
        <f t="shared" si="4"/>
        <v>0</v>
      </c>
      <c r="S35" s="54">
        <v>1</v>
      </c>
      <c r="T35" s="54">
        <v>1</v>
      </c>
      <c r="U35" s="54">
        <v>1</v>
      </c>
      <c r="V35" s="54">
        <v>1</v>
      </c>
    </row>
    <row r="36" spans="2:22" ht="25.5" x14ac:dyDescent="0.25">
      <c r="B36" s="35" t="s">
        <v>46</v>
      </c>
      <c r="C36" s="38" t="s">
        <v>74</v>
      </c>
      <c r="D36" s="42"/>
      <c r="E36" s="42"/>
      <c r="F36" s="43"/>
      <c r="G36" s="43"/>
      <c r="H36" s="47"/>
      <c r="I36" s="48"/>
      <c r="M36" s="24">
        <f t="shared" si="0"/>
        <v>0</v>
      </c>
      <c r="N36" s="24">
        <f t="shared" si="1"/>
        <v>0</v>
      </c>
      <c r="O36" s="49">
        <f t="shared" si="2"/>
        <v>0</v>
      </c>
      <c r="Q36" s="52">
        <f t="shared" si="3"/>
        <v>0</v>
      </c>
      <c r="R36" s="53">
        <f t="shared" si="4"/>
        <v>0</v>
      </c>
      <c r="S36" s="54">
        <v>1</v>
      </c>
      <c r="T36" s="54">
        <v>1</v>
      </c>
      <c r="U36" s="54">
        <v>1</v>
      </c>
      <c r="V36" s="54">
        <v>1</v>
      </c>
    </row>
    <row r="37" spans="2:22" x14ac:dyDescent="0.25">
      <c r="B37" s="36" t="s">
        <v>47</v>
      </c>
      <c r="C37" s="40"/>
      <c r="D37" s="44">
        <f>SUM(D8:D36)</f>
        <v>9355.3592012355875</v>
      </c>
      <c r="E37" s="44">
        <f t="shared" ref="E37:AQ37" si="5">SUM(E8:E36)</f>
        <v>431018.62423871376</v>
      </c>
      <c r="F37" s="44">
        <f t="shared" si="5"/>
        <v>11564.540142656699</v>
      </c>
      <c r="G37" s="44">
        <f t="shared" si="5"/>
        <v>536144.70960514317</v>
      </c>
      <c r="H37" s="44">
        <f t="shared" si="5"/>
        <v>72508.047886434782</v>
      </c>
      <c r="I37" s="44">
        <f t="shared" si="5"/>
        <v>3189287.7920427732</v>
      </c>
      <c r="J37" s="44">
        <f t="shared" si="5"/>
        <v>0</v>
      </c>
      <c r="K37" s="44">
        <f t="shared" si="5"/>
        <v>0</v>
      </c>
      <c r="L37" s="44">
        <f t="shared" si="5"/>
        <v>0</v>
      </c>
      <c r="M37" s="44">
        <f t="shared" si="5"/>
        <v>72508.047886434782</v>
      </c>
      <c r="N37" s="44">
        <f t="shared" si="5"/>
        <v>3189287.7920427732</v>
      </c>
      <c r="O37" s="44">
        <f t="shared" si="5"/>
        <v>0.44537640229155234</v>
      </c>
      <c r="Q37" s="44">
        <f t="shared" ref="Q37" si="6">SUM(Q8:Q36)</f>
        <v>72508.047886434782</v>
      </c>
      <c r="R37" s="44">
        <f t="shared" ref="R37" si="7">SUM(R8:R36)</f>
        <v>3189287.7920427732</v>
      </c>
    </row>
    <row r="38" spans="2:22" x14ac:dyDescent="0.25">
      <c r="B38" s="37"/>
      <c r="C38" s="41"/>
      <c r="D38" s="45"/>
      <c r="E38" s="46"/>
      <c r="F38" s="45"/>
      <c r="G38" s="46"/>
      <c r="H38" s="45"/>
      <c r="I38" s="46"/>
      <c r="J38" s="46"/>
      <c r="K38" s="46"/>
      <c r="L38" s="46"/>
      <c r="M38" s="46"/>
      <c r="N38" s="46"/>
      <c r="O38" s="46"/>
      <c r="Q38" s="46"/>
      <c r="R38" s="46"/>
    </row>
  </sheetData>
  <mergeCells count="7">
    <mergeCell ref="J6:L6"/>
    <mergeCell ref="M6:O6"/>
    <mergeCell ref="D6:E6"/>
    <mergeCell ref="F6:G6"/>
    <mergeCell ref="H6:I6"/>
    <mergeCell ref="B6:B7"/>
    <mergeCell ref="C6:C7"/>
  </mergeCells>
  <conditionalFormatting sqref="B1:B5">
    <cfRule type="duplicateValues" dxfId="9" priority="10"/>
  </conditionalFormatting>
  <conditionalFormatting sqref="B6:B7">
    <cfRule type="duplicateValues" dxfId="8" priority="9"/>
  </conditionalFormatting>
  <conditionalFormatting sqref="B8:B28">
    <cfRule type="duplicateValues" dxfId="7" priority="8"/>
  </conditionalFormatting>
  <conditionalFormatting sqref="B29">
    <cfRule type="duplicateValues" dxfId="6" priority="7"/>
  </conditionalFormatting>
  <conditionalFormatting sqref="B30">
    <cfRule type="duplicateValues" dxfId="5" priority="6"/>
  </conditionalFormatting>
  <conditionalFormatting sqref="B31">
    <cfRule type="duplicateValues" dxfId="4" priority="5"/>
  </conditionalFormatting>
  <conditionalFormatting sqref="B33:B34">
    <cfRule type="duplicateValues" dxfId="3" priority="4"/>
  </conditionalFormatting>
  <conditionalFormatting sqref="B32">
    <cfRule type="duplicateValues" dxfId="2" priority="3"/>
  </conditionalFormatting>
  <conditionalFormatting sqref="B37:B38">
    <cfRule type="duplicateValues" dxfId="1" priority="2"/>
  </conditionalFormatting>
  <conditionalFormatting sqref="B35:B3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Efrain</dc:creator>
  <cp:lastModifiedBy>Efrain</cp:lastModifiedBy>
  <dcterms:created xsi:type="dcterms:W3CDTF">2021-12-07T13:56:49Z</dcterms:created>
  <dcterms:modified xsi:type="dcterms:W3CDTF">2021-12-07T14:39:11Z</dcterms:modified>
</cp:coreProperties>
</file>