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540000_u_nus_edu/Documents/Documents/GitHub/Agritech/"/>
    </mc:Choice>
  </mc:AlternateContent>
  <xr:revisionPtr revIDLastSave="81" documentId="13_ncr:1_{C3B59602-F045-4A5E-BFDC-FB14C8572285}" xr6:coauthVersionLast="47" xr6:coauthVersionMax="47" xr10:uidLastSave="{16C496E7-0D15-44E9-AF70-A4DFFE961F44}"/>
  <bookViews>
    <workbookView xWindow="52800" yWindow="3840" windowWidth="14400" windowHeight="15600" activeTab="1" xr2:uid="{13700059-ED45-4C40-BE39-042EB1367643}"/>
  </bookViews>
  <sheets>
    <sheet name="RAC Ver 1" sheetId="1" r:id="rId1"/>
    <sheet name="RAC Ver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F13" i="3"/>
  <c r="F14" i="3"/>
  <c r="F15" i="3"/>
  <c r="F10" i="3"/>
  <c r="F8" i="3"/>
  <c r="F7" i="3"/>
  <c r="F6" i="3"/>
  <c r="F5" i="3"/>
  <c r="F4" i="1"/>
  <c r="F5" i="1"/>
  <c r="F6" i="1"/>
  <c r="F7" i="1"/>
  <c r="F8" i="1"/>
  <c r="F3" i="1"/>
  <c r="F17" i="3" l="1"/>
  <c r="F9" i="1"/>
</calcChain>
</file>

<file path=xl/sharedStrings.xml><?xml version="1.0" encoding="utf-8"?>
<sst xmlns="http://schemas.openxmlformats.org/spreadsheetml/2006/main" count="92" uniqueCount="47">
  <si>
    <t>BOM</t>
  </si>
  <si>
    <t>Type</t>
  </si>
  <si>
    <t>Name</t>
  </si>
  <si>
    <t>Price</t>
  </si>
  <si>
    <t>Units used</t>
  </si>
  <si>
    <t>Server +Dashboard</t>
  </si>
  <si>
    <t>Aws</t>
  </si>
  <si>
    <t>Tableau</t>
  </si>
  <si>
    <t>Boards</t>
  </si>
  <si>
    <t>ESP32S3</t>
  </si>
  <si>
    <t>Sernsor</t>
  </si>
  <si>
    <t>Total Combined cost</t>
  </si>
  <si>
    <t>Temp sensor (BS18B20)</t>
  </si>
  <si>
    <t>pH Sensor (DFRobot Gravity)</t>
  </si>
  <si>
    <t>EC Sensor (DFR0300)</t>
  </si>
  <si>
    <t>12.90</t>
  </si>
  <si>
    <t>2.30</t>
  </si>
  <si>
    <t>Currency</t>
  </si>
  <si>
    <t>SGD</t>
  </si>
  <si>
    <t>USD</t>
  </si>
  <si>
    <t>39.50</t>
  </si>
  <si>
    <t>79.90</t>
  </si>
  <si>
    <t>Note:</t>
  </si>
  <si>
    <t>[1] Converton rate of 1 USD = 1.36 SGD</t>
  </si>
  <si>
    <t>Total cost(in SGD)</t>
  </si>
  <si>
    <t>Electronics</t>
  </si>
  <si>
    <t>Actuation</t>
  </si>
  <si>
    <t>Peristaltic pump</t>
  </si>
  <si>
    <t>Solenoid Valve</t>
  </si>
  <si>
    <t>[1] Convertion rate of 1 USD = 1.36 SGD</t>
  </si>
  <si>
    <t>Miscellanous</t>
  </si>
  <si>
    <t>12v power supply</t>
  </si>
  <si>
    <t>6.00</t>
  </si>
  <si>
    <t>8 switch relay module</t>
  </si>
  <si>
    <t>8.00</t>
  </si>
  <si>
    <t>Junction box</t>
  </si>
  <si>
    <t>15.00</t>
  </si>
  <si>
    <t>-</t>
  </si>
  <si>
    <t>Wires</t>
  </si>
  <si>
    <t>Power Plug</t>
  </si>
  <si>
    <t>Free[2]</t>
  </si>
  <si>
    <t>[2] Free under certina usage conditions</t>
  </si>
  <si>
    <t>Wastewater container</t>
  </si>
  <si>
    <t>22.50</t>
  </si>
  <si>
    <t>9.51</t>
  </si>
  <si>
    <t>Roughly $5 [3]</t>
  </si>
  <si>
    <t>[3] Depends on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</si>
</sst>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5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quotePrefix="1" applyBorder="1"/>
    <xf numFmtId="0" fontId="2" fillId="0" borderId="2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1" xfId="0" applyFont="1" applyBorder="1" applyAlignment="1">
      <alignment horizontal="center"/>
    </xf>
    <xf numFmtId="0" fontId="0" fillId="0" borderId="0" xfId="0" quotePrefix="1" applyFill="1" applyBorder="1"/>
    <xf numFmtId="0" fontId="2" fillId="0" borderId="0" xfId="0" applyFont="1" applyBorder="1"/>
    <xf numFmtId="0" fontId="0" fillId="0" borderId="0" xfId="0" applyBorder="1"/>
    <xf numFmtId="0" fontId="0" fillId="0" borderId="0" xfId="0" quotePrefix="1" applyBorder="1"/>
    <xf numFmtId="0" fontId="1" fillId="0" borderId="7" xfId="0" applyFont="1" applyBorder="1"/>
    <xf numFmtId="0" fontId="0" fillId="0" borderId="4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9A8B-0BF4-4EF4-98CF-7496754A3E00}">
  <dimension ref="A1:H9"/>
  <sheetViews>
    <sheetView workbookViewId="0">
      <selection sqref="A1:K9"/>
    </sheetView>
  </sheetViews>
  <sheetFormatPr defaultRowHeight="14.4" x14ac:dyDescent="0.3"/>
  <cols>
    <col min="1" max="1" width="19.109375" customWidth="1"/>
    <col min="2" max="2" width="24.44140625" customWidth="1"/>
    <col min="3" max="3" width="14.44140625" customWidth="1"/>
    <col min="4" max="4" width="11.5546875" customWidth="1"/>
    <col min="5" max="5" width="19.44140625" customWidth="1"/>
    <col min="6" max="6" width="15.6640625" customWidth="1"/>
  </cols>
  <sheetData>
    <row r="1" spans="1:8" x14ac:dyDescent="0.3">
      <c r="A1" s="19" t="s">
        <v>0</v>
      </c>
      <c r="B1" s="19"/>
      <c r="C1" s="19"/>
      <c r="D1" s="19"/>
      <c r="E1" s="19"/>
      <c r="F1" s="19"/>
    </row>
    <row r="2" spans="1:8" x14ac:dyDescent="0.3">
      <c r="A2" s="2" t="s">
        <v>1</v>
      </c>
      <c r="B2" s="2" t="s">
        <v>2</v>
      </c>
      <c r="C2" s="2" t="s">
        <v>17</v>
      </c>
      <c r="D2" s="2" t="s">
        <v>3</v>
      </c>
      <c r="E2" s="2" t="s">
        <v>4</v>
      </c>
      <c r="F2" s="2" t="s">
        <v>24</v>
      </c>
    </row>
    <row r="3" spans="1:8" x14ac:dyDescent="0.3">
      <c r="A3" s="12" t="s">
        <v>5</v>
      </c>
      <c r="B3" s="3" t="s">
        <v>6</v>
      </c>
      <c r="C3" s="3"/>
      <c r="D3" s="3"/>
      <c r="E3" s="3"/>
      <c r="F3" s="4">
        <f>IF(C3="USD",D3*E3*1.36,E3*D3)</f>
        <v>0</v>
      </c>
      <c r="H3" s="1" t="s">
        <v>22</v>
      </c>
    </row>
    <row r="4" spans="1:8" x14ac:dyDescent="0.3">
      <c r="A4" s="13"/>
      <c r="B4" t="s">
        <v>7</v>
      </c>
      <c r="F4" s="5">
        <f t="shared" ref="F4:F8" si="0">IF(C4="USD",D4*E4*1.36,E4*D4)</f>
        <v>0</v>
      </c>
      <c r="H4" t="s">
        <v>23</v>
      </c>
    </row>
    <row r="5" spans="1:8" x14ac:dyDescent="0.3">
      <c r="A5" s="12" t="s">
        <v>8</v>
      </c>
      <c r="B5" s="3" t="s">
        <v>9</v>
      </c>
      <c r="C5" s="3" t="s">
        <v>18</v>
      </c>
      <c r="D5" s="15" t="s">
        <v>15</v>
      </c>
      <c r="E5" s="3">
        <v>6</v>
      </c>
      <c r="F5" s="4">
        <f t="shared" si="0"/>
        <v>77.400000000000006</v>
      </c>
    </row>
    <row r="6" spans="1:8" x14ac:dyDescent="0.3">
      <c r="A6" s="12" t="s">
        <v>10</v>
      </c>
      <c r="B6" s="16" t="s">
        <v>12</v>
      </c>
      <c r="C6" s="16" t="s">
        <v>18</v>
      </c>
      <c r="D6" s="15" t="s">
        <v>16</v>
      </c>
      <c r="E6" s="3">
        <v>6</v>
      </c>
      <c r="F6" s="4">
        <f t="shared" si="0"/>
        <v>13.799999999999999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6</v>
      </c>
      <c r="F7" s="5">
        <f t="shared" si="0"/>
        <v>322.32000000000005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6</v>
      </c>
      <c r="F8" s="9">
        <f t="shared" si="0"/>
        <v>651.98400000000004</v>
      </c>
    </row>
    <row r="9" spans="1:8" x14ac:dyDescent="0.3">
      <c r="E9" s="2" t="s">
        <v>11</v>
      </c>
      <c r="F9" s="2">
        <f>SUM(F3:F8)</f>
        <v>1065.5040000000001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DE3F-947F-4A72-9FC4-8FC04454CACB}">
  <dimension ref="A1:H17"/>
  <sheetViews>
    <sheetView tabSelected="1" zoomScaleNormal="100" workbookViewId="0">
      <selection activeCell="B7" sqref="B7"/>
    </sheetView>
  </sheetViews>
  <sheetFormatPr defaultRowHeight="14.4" x14ac:dyDescent="0.3"/>
  <cols>
    <col min="1" max="1" width="22.109375" customWidth="1"/>
    <col min="2" max="2" width="28.44140625" customWidth="1"/>
    <col min="4" max="4" width="20.109375" customWidth="1"/>
    <col min="5" max="5" width="19.109375" customWidth="1"/>
    <col min="6" max="6" width="16.21875" customWidth="1"/>
  </cols>
  <sheetData>
    <row r="1" spans="1:8" x14ac:dyDescent="0.3">
      <c r="A1" s="19" t="s">
        <v>0</v>
      </c>
      <c r="B1" s="19"/>
      <c r="C1" s="19"/>
      <c r="D1" s="19"/>
      <c r="E1" s="19"/>
      <c r="F1" s="19"/>
    </row>
    <row r="2" spans="1:8" x14ac:dyDescent="0.3">
      <c r="A2" s="2" t="s">
        <v>1</v>
      </c>
      <c r="B2" s="2" t="s">
        <v>2</v>
      </c>
      <c r="C2" s="2" t="s">
        <v>17</v>
      </c>
      <c r="D2" s="24" t="s">
        <v>3</v>
      </c>
      <c r="E2" s="24" t="s">
        <v>4</v>
      </c>
      <c r="F2" s="24" t="s">
        <v>24</v>
      </c>
    </row>
    <row r="3" spans="1:8" x14ac:dyDescent="0.3">
      <c r="A3" s="12" t="s">
        <v>5</v>
      </c>
      <c r="B3" s="3" t="s">
        <v>6</v>
      </c>
      <c r="C3" s="3"/>
      <c r="D3" s="3" t="s">
        <v>40</v>
      </c>
      <c r="E3" s="3" t="s">
        <v>37</v>
      </c>
      <c r="F3" s="4" t="s">
        <v>37</v>
      </c>
      <c r="H3" s="1" t="s">
        <v>22</v>
      </c>
    </row>
    <row r="4" spans="1:8" x14ac:dyDescent="0.3">
      <c r="A4" s="13"/>
      <c r="B4" t="s">
        <v>7</v>
      </c>
      <c r="D4" s="8" t="s">
        <v>40</v>
      </c>
      <c r="E4" s="8" t="s">
        <v>37</v>
      </c>
      <c r="F4" s="9" t="s">
        <v>37</v>
      </c>
      <c r="H4" t="s">
        <v>29</v>
      </c>
    </row>
    <row r="5" spans="1:8" x14ac:dyDescent="0.3">
      <c r="A5" s="12" t="s">
        <v>8</v>
      </c>
      <c r="B5" s="3" t="s">
        <v>9</v>
      </c>
      <c r="C5" s="3" t="s">
        <v>18</v>
      </c>
      <c r="D5" s="23" t="s">
        <v>15</v>
      </c>
      <c r="E5" s="22">
        <v>2</v>
      </c>
      <c r="F5" s="5">
        <f t="shared" ref="F5:F15" si="0">IF(C5="USD",D5*E5*1.36,E5*D5)</f>
        <v>25.8</v>
      </c>
      <c r="H5" t="s">
        <v>41</v>
      </c>
    </row>
    <row r="6" spans="1:8" x14ac:dyDescent="0.3">
      <c r="A6" s="12" t="s">
        <v>10</v>
      </c>
      <c r="B6" s="16" t="s">
        <v>12</v>
      </c>
      <c r="C6" s="16" t="s">
        <v>18</v>
      </c>
      <c r="D6" s="15" t="s">
        <v>16</v>
      </c>
      <c r="E6" s="3">
        <v>1</v>
      </c>
      <c r="F6" s="4">
        <f t="shared" si="0"/>
        <v>2.2999999999999998</v>
      </c>
      <c r="H6" t="s">
        <v>46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1</v>
      </c>
      <c r="F7" s="5">
        <f t="shared" si="0"/>
        <v>53.720000000000006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1</v>
      </c>
      <c r="F8" s="9">
        <f t="shared" si="0"/>
        <v>108.66400000000002</v>
      </c>
    </row>
    <row r="9" spans="1:8" x14ac:dyDescent="0.3">
      <c r="A9" s="12" t="s">
        <v>25</v>
      </c>
      <c r="B9" s="16" t="s">
        <v>31</v>
      </c>
      <c r="C9" s="16" t="s">
        <v>18</v>
      </c>
      <c r="D9" s="15" t="s">
        <v>32</v>
      </c>
      <c r="E9" s="3">
        <v>1</v>
      </c>
      <c r="F9" s="4">
        <f>IF(C9="USD",D9*E9*1.36,E9*D9)</f>
        <v>6</v>
      </c>
    </row>
    <row r="10" spans="1:8" x14ac:dyDescent="0.3">
      <c r="A10" s="5"/>
      <c r="B10" s="21" t="s">
        <v>33</v>
      </c>
      <c r="C10" s="21" t="s">
        <v>18</v>
      </c>
      <c r="D10" s="20" t="s">
        <v>34</v>
      </c>
      <c r="E10" s="22">
        <v>1</v>
      </c>
      <c r="F10" s="5">
        <f t="shared" si="0"/>
        <v>8</v>
      </c>
    </row>
    <row r="11" spans="1:8" x14ac:dyDescent="0.3">
      <c r="A11" s="5"/>
      <c r="B11" s="21" t="s">
        <v>39</v>
      </c>
      <c r="C11" s="21" t="s">
        <v>18</v>
      </c>
      <c r="D11" s="23" t="s">
        <v>45</v>
      </c>
      <c r="E11" s="22" t="s">
        <v>37</v>
      </c>
      <c r="F11" s="25" t="s">
        <v>37</v>
      </c>
    </row>
    <row r="12" spans="1:8" x14ac:dyDescent="0.3">
      <c r="A12" s="9"/>
      <c r="B12" s="21" t="s">
        <v>38</v>
      </c>
      <c r="C12" s="21" t="s">
        <v>18</v>
      </c>
      <c r="D12" s="23" t="s">
        <v>45</v>
      </c>
      <c r="E12" s="22" t="s">
        <v>37</v>
      </c>
      <c r="F12" s="5" t="s">
        <v>37</v>
      </c>
    </row>
    <row r="13" spans="1:8" x14ac:dyDescent="0.3">
      <c r="A13" s="4" t="s">
        <v>26</v>
      </c>
      <c r="B13" s="16" t="s">
        <v>27</v>
      </c>
      <c r="C13" s="16" t="s">
        <v>18</v>
      </c>
      <c r="D13" s="15" t="s">
        <v>32</v>
      </c>
      <c r="E13" s="3">
        <v>7</v>
      </c>
      <c r="F13" s="4">
        <f t="shared" si="0"/>
        <v>42</v>
      </c>
    </row>
    <row r="14" spans="1:8" x14ac:dyDescent="0.3">
      <c r="A14" s="5"/>
      <c r="B14" s="21" t="s">
        <v>28</v>
      </c>
      <c r="C14" s="21" t="s">
        <v>18</v>
      </c>
      <c r="D14" s="23" t="s">
        <v>43</v>
      </c>
      <c r="E14" s="22">
        <v>1</v>
      </c>
      <c r="F14" s="5">
        <f t="shared" si="0"/>
        <v>22.5</v>
      </c>
    </row>
    <row r="15" spans="1:8" x14ac:dyDescent="0.3">
      <c r="A15" s="4" t="s">
        <v>30</v>
      </c>
      <c r="B15" s="16" t="s">
        <v>35</v>
      </c>
      <c r="C15" s="16"/>
      <c r="D15" s="15" t="s">
        <v>36</v>
      </c>
      <c r="E15" s="3">
        <v>1</v>
      </c>
      <c r="F15" s="4">
        <f t="shared" si="0"/>
        <v>15</v>
      </c>
    </row>
    <row r="16" spans="1:8" x14ac:dyDescent="0.3">
      <c r="A16" s="9"/>
      <c r="B16" s="10" t="s">
        <v>42</v>
      </c>
      <c r="C16" s="10" t="s">
        <v>18</v>
      </c>
      <c r="D16" s="11" t="s">
        <v>44</v>
      </c>
      <c r="E16" s="8"/>
      <c r="F16" s="9"/>
    </row>
    <row r="17" spans="5:6" x14ac:dyDescent="0.3">
      <c r="E17" s="17" t="s">
        <v>11</v>
      </c>
      <c r="F17" s="18">
        <f>SUM(F3:F10)</f>
        <v>204.48400000000004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 Ver 1</vt:lpstr>
      <vt:lpstr>RAC 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Weizhe</dc:creator>
  <cp:lastModifiedBy>Lim Weizhe</cp:lastModifiedBy>
  <dcterms:created xsi:type="dcterms:W3CDTF">2023-10-13T04:15:31Z</dcterms:created>
  <dcterms:modified xsi:type="dcterms:W3CDTF">2023-10-22T05:29:03Z</dcterms:modified>
</cp:coreProperties>
</file>