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xampp\htdocs\siabeka\dokumen penting\"/>
    </mc:Choice>
  </mc:AlternateContent>
  <xr:revisionPtr revIDLastSave="0" documentId="13_ncr:1_{2BEEAD5A-B42C-4402-96C7-1653C1629696}" xr6:coauthVersionLast="47" xr6:coauthVersionMax="47" xr10:uidLastSave="{00000000-0000-0000-0000-000000000000}"/>
  <bookViews>
    <workbookView xWindow="-109" yWindow="-109" windowWidth="18775" windowHeight="9931" tabRatio="679" activeTab="7" xr2:uid="{00000000-000D-0000-FFFF-FFFF00000000}"/>
  </bookViews>
  <sheets>
    <sheet name="MENU" sheetId="1" r:id="rId1"/>
    <sheet name="Langkah 1" sheetId="2" r:id="rId2"/>
    <sheet name="Langkah 2" sheetId="3" r:id="rId3"/>
    <sheet name="Langkah 3" sheetId="4" r:id="rId4"/>
    <sheet name="Langkah 4" sheetId="5" r:id="rId5"/>
    <sheet name="Langkah 5" sheetId="6" r:id="rId6"/>
    <sheet name="Langkah 6" sheetId="7" r:id="rId7"/>
    <sheet name="Langkah 7" sheetId="8"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7" l="1"/>
  <c r="F10" i="7"/>
  <c r="E10" i="7"/>
  <c r="F9" i="7"/>
  <c r="E9" i="7"/>
  <c r="G21" i="6"/>
  <c r="F21" i="6"/>
  <c r="G20" i="6"/>
  <c r="F20" i="6"/>
  <c r="G19" i="6"/>
  <c r="G18" i="6"/>
  <c r="F18" i="6"/>
  <c r="G17" i="6"/>
  <c r="F17" i="6"/>
  <c r="G16" i="6"/>
  <c r="F16" i="6"/>
  <c r="G15" i="6"/>
  <c r="F15" i="6"/>
  <c r="G14" i="6"/>
  <c r="F14" i="6"/>
  <c r="E14" i="6"/>
  <c r="G13" i="6"/>
  <c r="F13" i="6"/>
  <c r="E13" i="6"/>
  <c r="G12" i="6"/>
  <c r="F12" i="6"/>
  <c r="E12" i="6"/>
  <c r="G11" i="6"/>
  <c r="F11" i="6"/>
  <c r="E11" i="6"/>
  <c r="G10" i="6"/>
  <c r="F10" i="6"/>
  <c r="E10" i="6"/>
  <c r="G9" i="6"/>
  <c r="F9" i="6"/>
  <c r="E9" i="6"/>
  <c r="D21" i="5"/>
  <c r="D21" i="6" s="1"/>
  <c r="D20" i="5"/>
  <c r="D9" i="7" s="1"/>
  <c r="D19" i="5"/>
  <c r="D19" i="8" s="1"/>
  <c r="D18" i="5"/>
  <c r="D18" i="8" s="1"/>
  <c r="D17" i="5"/>
  <c r="D17" i="8" s="1"/>
  <c r="D16" i="5"/>
  <c r="D16" i="6" s="1"/>
  <c r="D15" i="5"/>
  <c r="D15" i="8" s="1"/>
  <c r="D14" i="5"/>
  <c r="D14" i="8" s="1"/>
  <c r="D13" i="5"/>
  <c r="D13" i="6" s="1"/>
  <c r="D12" i="5"/>
  <c r="D12" i="8" s="1"/>
  <c r="D11" i="5"/>
  <c r="D11" i="8" s="1"/>
  <c r="D10" i="5"/>
  <c r="D10" i="8" s="1"/>
  <c r="D9" i="5"/>
  <c r="D9" i="6" s="1"/>
  <c r="B13" i="4"/>
  <c r="B9" i="5" s="1"/>
  <c r="B9" i="6" s="1"/>
  <c r="B9" i="7" s="1"/>
  <c r="B9" i="8" s="1"/>
  <c r="C28" i="3"/>
  <c r="C17" i="3"/>
  <c r="C18" i="3" s="1"/>
  <c r="C19" i="3" s="1"/>
  <c r="B12" i="3"/>
  <c r="D10" i="6" l="1"/>
  <c r="D14" i="6"/>
  <c r="D12" i="6"/>
  <c r="D20" i="6"/>
  <c r="E19" i="3"/>
  <c r="C32" i="3"/>
  <c r="E32" i="3" s="1"/>
  <c r="G10" i="7" s="1"/>
  <c r="D17" i="6"/>
  <c r="D9" i="8"/>
  <c r="D13" i="8"/>
  <c r="D18" i="6"/>
  <c r="D10" i="7"/>
  <c r="D16" i="8"/>
  <c r="D11" i="6"/>
  <c r="D15" i="6"/>
  <c r="D19" i="6"/>
  <c r="H17" i="6" l="1"/>
  <c r="I17" i="6" s="1"/>
  <c r="E17" i="8" s="1"/>
  <c r="G17" i="8" s="1"/>
  <c r="H21" i="6"/>
  <c r="I21" i="6" s="1"/>
  <c r="H16" i="6"/>
  <c r="I16" i="6" s="1"/>
  <c r="E16" i="8" s="1"/>
  <c r="G16" i="8" s="1"/>
  <c r="H13" i="6"/>
  <c r="I13" i="6" s="1"/>
  <c r="E13" i="8" s="1"/>
  <c r="G13" i="8" s="1"/>
  <c r="H11" i="6"/>
  <c r="I11" i="6" s="1"/>
  <c r="E11" i="8" s="1"/>
  <c r="G11" i="8" s="1"/>
  <c r="H9" i="6"/>
  <c r="I9" i="6" s="1"/>
  <c r="E9" i="8" s="1"/>
  <c r="G9" i="8" s="1"/>
  <c r="H20" i="6"/>
  <c r="I20" i="6" s="1"/>
  <c r="H15" i="6"/>
  <c r="I15" i="6" s="1"/>
  <c r="E15" i="8" s="1"/>
  <c r="G15" i="8" s="1"/>
  <c r="H19" i="6"/>
  <c r="I19" i="6" s="1"/>
  <c r="E19" i="8" s="1"/>
  <c r="G19" i="8" s="1"/>
  <c r="H18" i="6"/>
  <c r="I18" i="6" s="1"/>
  <c r="E18" i="8" s="1"/>
  <c r="G18" i="8" s="1"/>
  <c r="H14" i="6"/>
  <c r="I14" i="6" s="1"/>
  <c r="E14" i="8" s="1"/>
  <c r="G14" i="8" s="1"/>
  <c r="H12" i="6"/>
  <c r="I12" i="6" s="1"/>
  <c r="E12" i="8" s="1"/>
  <c r="G12" i="8" s="1"/>
  <c r="H10" i="6"/>
  <c r="I10" i="6" s="1"/>
  <c r="E10" i="8" s="1"/>
  <c r="G10" i="8" s="1"/>
  <c r="G14" i="7"/>
  <c r="G15" i="7" s="1"/>
  <c r="G21" i="8" s="1"/>
  <c r="G20" i="8" l="1"/>
  <c r="G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mustara</author>
  </authors>
  <commentList>
    <comment ref="F9" authorId="0" shapeId="0" xr:uid="{00000000-0006-0000-0700-000001000000}">
      <text>
        <r>
          <rPr>
            <b/>
            <sz val="9"/>
            <color indexed="81"/>
            <rFont val="Tahoma"/>
            <charset val="1"/>
          </rPr>
          <t>mustara:</t>
        </r>
        <r>
          <rPr>
            <sz val="9"/>
            <color indexed="81"/>
            <rFont val="Tahoma"/>
            <charset val="1"/>
          </rPr>
          <t xml:space="preserve">
Volume kerja kegiatan ini diperoleh dari Hari Kerja Efektif.
Asumsinya adalah bahwa setiap hari kerja petugas pendaftaran melakukan persiapan alat mulai dari menyalakan komputer, mengeluarkan ATK dari tempatnya,dsb. Hal itu dilakukan setiap hari kerja pada saat petugas memulai pekerjaan</t>
        </r>
      </text>
    </comment>
    <comment ref="F12" authorId="0" shapeId="0" xr:uid="{00000000-0006-0000-0700-000002000000}">
      <text>
        <r>
          <rPr>
            <b/>
            <sz val="9"/>
            <color indexed="81"/>
            <rFont val="Tahoma"/>
            <charset val="1"/>
          </rPr>
          <t>mustara:</t>
        </r>
        <r>
          <rPr>
            <sz val="9"/>
            <color indexed="81"/>
            <rFont val="Tahoma"/>
            <charset val="1"/>
          </rPr>
          <t xml:space="preserve">
Penjumlahan pasien baru dan pasien lama</t>
        </r>
      </text>
    </comment>
    <comment ref="F13" authorId="0" shapeId="0" xr:uid="{00000000-0006-0000-0700-000003000000}">
      <text>
        <r>
          <rPr>
            <b/>
            <sz val="9"/>
            <color indexed="81"/>
            <rFont val="Tahoma"/>
            <charset val="1"/>
          </rPr>
          <t>mustara:</t>
        </r>
        <r>
          <rPr>
            <sz val="9"/>
            <color indexed="81"/>
            <rFont val="Tahoma"/>
            <charset val="1"/>
          </rPr>
          <t xml:space="preserve">
Volume kerja kegiatan ini diperoleh dari Hari Kerja Efektif.
Asumsinya adalah bahwa setiap hari kerja petugas pendaftaran merapihkan alat kerjanya mulai dari mematikan komputer, menyimpan ATK ke tempatnya,dsb. Hal itu dilakukan setiap hari kerja pada saat petugas mengakhiri pekerjaan sebelum pulang</t>
        </r>
      </text>
    </comment>
  </commentList>
</comments>
</file>

<file path=xl/sharedStrings.xml><?xml version="1.0" encoding="utf-8"?>
<sst xmlns="http://schemas.openxmlformats.org/spreadsheetml/2006/main" count="156" uniqueCount="89">
  <si>
    <t>FORMULIR 1</t>
  </si>
  <si>
    <t>NO</t>
  </si>
  <si>
    <t>UNIT KERJA</t>
  </si>
  <si>
    <t>(1)</t>
  </si>
  <si>
    <t>(2)</t>
  </si>
  <si>
    <t>(3)</t>
  </si>
  <si>
    <t>MENETAPKAN KATEGORI JABATAN DAN UNIT KERJA</t>
  </si>
  <si>
    <t>KATEGORI JABATAN</t>
  </si>
  <si>
    <t>FORMULIR 2</t>
  </si>
  <si>
    <t>DASAR HUKUM:</t>
  </si>
  <si>
    <t>Keppres Nomor 68 Tahun 1995 tentang Hari Kerja di Lingkungan Lembaga Pemerintah --&gt; 37,5 Jam per minggu</t>
  </si>
  <si>
    <t>UU Nomor 13 Tahun 2003 tentang Ketenagakerjaan (Pasal 77 Waktu Kerja) --&gt; 40 Jam per minggu</t>
  </si>
  <si>
    <t>JAM KERJA</t>
  </si>
  <si>
    <t>Jam Kerja Formal Per Minggu</t>
  </si>
  <si>
    <t>Jam</t>
  </si>
  <si>
    <t>Waktu Luang (Allowance)</t>
  </si>
  <si>
    <t>Jam Kerja Efektif Per Minggu</t>
  </si>
  <si>
    <t>Jam Kerja Efektif Per Minggu*</t>
  </si>
  <si>
    <t>Menit</t>
  </si>
  <si>
    <t>Jam Kerja Efektif Per Hari (Pola 6 Hari)*</t>
  </si>
  <si>
    <t>HARI KERJA</t>
  </si>
  <si>
    <t>Hari Kerja Efektif</t>
  </si>
  <si>
    <t>Jumlah Hari per Tahun</t>
  </si>
  <si>
    <t>Hari</t>
  </si>
  <si>
    <t>Libur Resmi</t>
  </si>
  <si>
    <t>Libur Cuti</t>
  </si>
  <si>
    <t>Pola 6 Hari Kerja:</t>
  </si>
  <si>
    <t>Jumlah Hari Libur (Minggu)</t>
  </si>
  <si>
    <t>WAKTU KERJA EFEKTIF PER TAHUN</t>
  </si>
  <si>
    <t>(DALAM JAM)</t>
  </si>
  <si>
    <t>(DALAM MENIT)</t>
  </si>
  <si>
    <t>Waktu Kerja Efektif (6 Hari Kerja)*</t>
  </si>
  <si>
    <t>MENETAPKAN WAKTU KERJA EFEKTIF (TERSEDIA)</t>
  </si>
  <si>
    <t>FORMULIR 3</t>
  </si>
  <si>
    <t>JENIS SDM KESEHATAN</t>
  </si>
  <si>
    <t>KOMPONEN TUGAS</t>
  </si>
  <si>
    <t>URAIAN KEGIATAN</t>
  </si>
  <si>
    <t>NORMA WAKTU</t>
  </si>
  <si>
    <t>SATUAN</t>
  </si>
  <si>
    <t>Tugas Pokok</t>
  </si>
  <si>
    <t>Tugas Penunjang</t>
  </si>
  <si>
    <t>MENETAPKAN NORMA WAKTU KOMPONEN BEBAN KERJA</t>
  </si>
  <si>
    <t>MENETAPKAN STANDAR BEBAN KERJA</t>
  </si>
  <si>
    <t>FORMULIR 4</t>
  </si>
  <si>
    <t>FORMULIR 5</t>
  </si>
  <si>
    <t>MENETAPKAN KOMPONEN BEBAN KERJA</t>
  </si>
  <si>
    <t>FORMULIR 6</t>
  </si>
  <si>
    <t>FORMULIR 7</t>
  </si>
  <si>
    <t>MENNETAPKAN KEBUTUHAN TENAGA</t>
  </si>
  <si>
    <t>MENGHITUNG STANDAR TUGAS PENUNJANG</t>
  </si>
  <si>
    <t>SBK</t>
  </si>
  <si>
    <t>FTP</t>
  </si>
  <si>
    <t>Faktor Tugas Penunjang (FTP) dalam %</t>
  </si>
  <si>
    <t>Standar Tugas Penunjang (STP) --&gt; Formula = 1/(1-FTP)</t>
  </si>
  <si>
    <t>FREKUENSI KEGIATAN (JUMLAH HASIL KERJA)</t>
  </si>
  <si>
    <t>JUMLAH BEBAN KERJA</t>
  </si>
  <si>
    <t>Standar Tugas Penunjang</t>
  </si>
  <si>
    <t>Jumlah Kebutuhan Tenaga Tugas Pokok</t>
  </si>
  <si>
    <t>Total Kebutuhan Tenaga (JKT x STP)</t>
  </si>
  <si>
    <t>Petugas Filing</t>
  </si>
  <si>
    <t>Mengecek logistic percetakan lembar rekam medis dan menata di rak penyimpanan sesuai kotak lembar</t>
  </si>
  <si>
    <t xml:space="preserve">Merakit lembar rekam medis rawat inap baru </t>
  </si>
  <si>
    <t>Mendistribusikan berkas rekam medis rawat inap baru ke poliklinik dan Instalasi Gawat Darurat</t>
  </si>
  <si>
    <t>Menerima dan mengecek berkas rekam medis rawat inap dari ruang rawat inap</t>
  </si>
  <si>
    <t>Mengecek keterlambatan pengiriman berkas rekam medis rawat inap</t>
  </si>
  <si>
    <t>Menyusun lembar rekam medis dan meretriksi lembar yang tidak dipakai</t>
  </si>
  <si>
    <t>Mencatat pasien masuk rumah sakit rawat inap pada buku register rawat inap, cara kepulangan dan jangkauan wilayah</t>
  </si>
  <si>
    <t xml:space="preserve">Mengambil laporan sensus harian ke ruang rawat inap dan menggabungkannya setiap jam kerja </t>
  </si>
  <si>
    <t>Mengentry sensus harian ke computer</t>
  </si>
  <si>
    <t>Melakukan surat menyurat visum et repertum, jasaraharja, asuransi</t>
  </si>
  <si>
    <t>Mengikuti pertemuan bulanan di Dinkes dalam program Jaminan Kesehatan Nasional</t>
  </si>
  <si>
    <t>Mengikuti pertemuan triwulanan penyusunan profil kesehatan</t>
  </si>
  <si>
    <t>Kali</t>
  </si>
  <si>
    <t>Lembar</t>
  </si>
  <si>
    <t>Bendel</t>
  </si>
  <si>
    <t>Berkas</t>
  </si>
  <si>
    <t>Laporan sensus harian</t>
  </si>
  <si>
    <t>Surat</t>
  </si>
  <si>
    <t>Unit Kerja Rekam Medis (Sub Unit  Penyimpanan Rekam Medis)</t>
  </si>
  <si>
    <t>Mencatat ketidaklengkapan pengisian rekam medis pada kartu kendali</t>
  </si>
  <si>
    <t>WKE</t>
  </si>
  <si>
    <t>* kalo kosong angkanya 1</t>
  </si>
  <si>
    <t>diinput Admin</t>
  </si>
  <si>
    <t>isian pasti</t>
  </si>
  <si>
    <t>user menentukan hari apakah 5 atau 6</t>
  </si>
  <si>
    <t>ditentukan oleh tahun secara otomatis (contohnya tahun 2024 adalah tahun kabisat)</t>
  </si>
  <si>
    <t>ditentukan Admin</t>
  </si>
  <si>
    <t>ini karena triwulan maka setahun 4 kali</t>
  </si>
  <si>
    <t>ini karena setiap bulan maka setahun 12 kali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</si>
</sst>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_);_(* \(#,##0\);_(* &quot;-&quot;??_);_(@_)"/>
    <numFmt numFmtId="166" formatCode="0.000"/>
    <numFmt numFmtId="167" formatCode="0.0000"/>
    <numFmt numFmtId="168" formatCode="_(* #,##0.00_);_(* \(#,##0.00\);_(* &quot;-&quot;??_);_(@_)"/>
  </numFmts>
  <fonts count="13" x14ac:knownFonts="1">
    <font>
      <sz val="11"/>
      <name val="Calibri"/>
    </font>
    <font>
      <b/>
      <sz val="11"/>
      <color rgb="FF000000"/>
      <name val="Calibri"/>
    </font>
    <font>
      <b/>
      <sz val="11"/>
      <color rgb="FF000000"/>
      <name val="Calibri"/>
    </font>
    <font>
      <sz val="11"/>
      <color rgb="FF000000"/>
      <name val="Calibri"/>
    </font>
    <font>
      <sz val="11"/>
      <color rgb="FF000000"/>
      <name val="Calibri"/>
    </font>
    <font>
      <sz val="10"/>
      <color rgb="FF000000"/>
      <name val="Calibri"/>
    </font>
    <font>
      <b/>
      <sz val="12"/>
      <color rgb="FF000000"/>
      <name val="Calibri"/>
    </font>
    <font>
      <sz val="11"/>
      <color rgb="FF000000"/>
      <name val="Arial"/>
    </font>
    <font>
      <sz val="11"/>
      <color rgb="FF000000"/>
      <name val="Arial"/>
    </font>
    <font>
      <sz val="12"/>
      <color rgb="FF000000"/>
      <name val="Arial"/>
    </font>
    <font>
      <sz val="11"/>
      <color rgb="FF000000"/>
      <name val="Calibri"/>
    </font>
    <font>
      <b/>
      <sz val="9"/>
      <color indexed="81"/>
      <name val="Tahoma"/>
      <charset val="1"/>
    </font>
    <font>
      <sz val="9"/>
      <color indexed="81"/>
      <name val="Tahoma"/>
      <charset val="1"/>
    </font>
  </fonts>
  <fills count="8">
    <fill>
      <patternFill patternType="none"/>
    </fill>
    <fill>
      <patternFill patternType="gray125"/>
    </fill>
    <fill>
      <patternFill patternType="solid">
        <fgColor rgb="FFD9D9D9"/>
        <bgColor indexed="64"/>
      </patternFill>
    </fill>
    <fill>
      <patternFill patternType="solid">
        <fgColor rgb="FFD8D8D8"/>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44">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alignment vertical="center"/>
    </xf>
    <xf numFmtId="168" fontId="10" fillId="0" borderId="0">
      <alignment vertical="top"/>
      <protection locked="0"/>
    </xf>
  </cellStyleXfs>
  <cellXfs count="148">
    <xf numFmtId="0" fontId="0" fillId="0" borderId="0" xfId="0">
      <alignment vertical="center"/>
    </xf>
    <xf numFmtId="0" fontId="1" fillId="0" borderId="0" xfId="0" applyFont="1" applyAlignment="1">
      <alignment horizontal="center" wrapText="1"/>
    </xf>
    <xf numFmtId="0" fontId="2" fillId="0" borderId="0" xfId="0" applyFont="1" applyAlignment="1">
      <alignment wrapText="1"/>
    </xf>
    <xf numFmtId="0" fontId="3" fillId="0" borderId="1" xfId="0" applyFont="1" applyBorder="1" applyAlignment="1">
      <alignment horizontal="center" wrapText="1"/>
    </xf>
    <xf numFmtId="0" fontId="1" fillId="2" borderId="2" xfId="0" applyFont="1" applyFill="1" applyBorder="1" applyAlignment="1">
      <alignment horizontal="center" vertical="center" wrapText="1"/>
    </xf>
    <xf numFmtId="0" fontId="5" fillId="3" borderId="3" xfId="0" quotePrefix="1" applyFont="1" applyFill="1" applyBorder="1" applyAlignment="1">
      <alignment horizontal="center" vertical="top" wrapText="1"/>
    </xf>
    <xf numFmtId="0" fontId="5" fillId="3" borderId="3" xfId="0" quotePrefix="1" applyFont="1" applyFill="1" applyBorder="1" applyAlignment="1">
      <alignment horizontal="center" wrapText="1"/>
    </xf>
    <xf numFmtId="0" fontId="3" fillId="0" borderId="3" xfId="0" applyFont="1" applyBorder="1" applyAlignment="1">
      <alignment horizontal="center" vertical="top" wrapText="1"/>
    </xf>
    <xf numFmtId="0" fontId="3" fillId="0" borderId="3" xfId="0" applyFont="1" applyBorder="1" applyAlignment="1">
      <alignment horizontal="center" vertical="center" wrapText="1"/>
    </xf>
    <xf numFmtId="0" fontId="3" fillId="0" borderId="4" xfId="0" applyFont="1" applyBorder="1" applyAlignment="1">
      <alignment vertical="top" wrapText="1"/>
    </xf>
    <xf numFmtId="0" fontId="3" fillId="0" borderId="4" xfId="0" applyFont="1" applyBorder="1" applyAlignment="1">
      <alignment wrapText="1"/>
    </xf>
    <xf numFmtId="0" fontId="4" fillId="0" borderId="4" xfId="0" applyFont="1" applyBorder="1" applyAlignment="1"/>
    <xf numFmtId="0" fontId="4" fillId="0" borderId="5" xfId="0" applyFont="1" applyBorder="1" applyAlignment="1"/>
    <xf numFmtId="0" fontId="1" fillId="0" borderId="0" xfId="0" applyFont="1" applyAlignment="1">
      <alignment horizontal="center"/>
    </xf>
    <xf numFmtId="0" fontId="3" fillId="0" borderId="0" xfId="0" applyFont="1" applyAlignment="1">
      <alignment horizontal="center"/>
    </xf>
    <xf numFmtId="0" fontId="2" fillId="0" borderId="0" xfId="0" applyFont="1" applyAlignment="1"/>
    <xf numFmtId="0" fontId="2" fillId="4" borderId="0" xfId="0" applyFont="1" applyFill="1" applyAlignment="1"/>
    <xf numFmtId="9" fontId="2" fillId="4" borderId="0" xfId="0" applyNumberFormat="1" applyFont="1" applyFill="1" applyAlignment="1"/>
    <xf numFmtId="9" fontId="4" fillId="0" borderId="0" xfId="0" applyNumberFormat="1" applyFont="1" applyAlignment="1"/>
    <xf numFmtId="0" fontId="4" fillId="5" borderId="0" xfId="0" applyFont="1" applyFill="1" applyAlignment="1"/>
    <xf numFmtId="0" fontId="4" fillId="6" borderId="0" xfId="0" applyFont="1" applyFill="1" applyAlignment="1"/>
    <xf numFmtId="2" fontId="4" fillId="6" borderId="0" xfId="0" applyNumberFormat="1" applyFont="1" applyFill="1" applyAlignment="1"/>
    <xf numFmtId="164" fontId="4" fillId="6" borderId="0" xfId="0" applyNumberFormat="1" applyFont="1" applyFill="1" applyAlignment="1"/>
    <xf numFmtId="0" fontId="4" fillId="7" borderId="0" xfId="0" applyFont="1" applyFill="1" applyAlignment="1"/>
    <xf numFmtId="0" fontId="2" fillId="0" borderId="0" xfId="0" applyFont="1" applyAlignment="1">
      <alignment horizontal="center"/>
    </xf>
    <xf numFmtId="165" fontId="2" fillId="6" borderId="0" xfId="1" applyNumberFormat="1" applyFont="1" applyFill="1" applyAlignment="1" applyProtection="1"/>
    <xf numFmtId="0" fontId="2" fillId="6" borderId="0" xfId="0" applyFont="1" applyFill="1" applyAlignment="1"/>
    <xf numFmtId="165" fontId="4" fillId="0" borderId="0" xfId="0" applyNumberFormat="1" applyFont="1" applyAlignment="1"/>
    <xf numFmtId="0" fontId="6" fillId="0" borderId="0" xfId="0" applyFont="1" applyAlignment="1">
      <alignment horizontal="center"/>
    </xf>
    <xf numFmtId="0" fontId="2" fillId="3" borderId="2"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4" fillId="0" borderId="8" xfId="0" applyFont="1" applyBorder="1" applyAlignment="1"/>
    <xf numFmtId="0" fontId="4" fillId="0" borderId="10" xfId="0" applyFont="1" applyBorder="1" applyAlignment="1">
      <alignment horizontal="justify" vertical="center" wrapText="1"/>
    </xf>
    <xf numFmtId="0" fontId="4" fillId="0" borderId="11" xfId="0" applyFont="1" applyBorder="1" applyAlignment="1"/>
    <xf numFmtId="0" fontId="3" fillId="0" borderId="10" xfId="0" applyFont="1" applyBorder="1" applyAlignment="1">
      <alignment horizontal="left" wrapText="1"/>
    </xf>
    <xf numFmtId="0" fontId="7" fillId="0" borderId="10" xfId="0" applyFont="1" applyBorder="1" applyAlignment="1">
      <alignment wrapText="1"/>
    </xf>
    <xf numFmtId="0" fontId="7" fillId="0" borderId="10" xfId="0" applyFont="1" applyBorder="1" applyAlignment="1"/>
    <xf numFmtId="0" fontId="3" fillId="0" borderId="13" xfId="0" applyFont="1" applyBorder="1" applyAlignment="1">
      <alignment horizontal="center" vertical="center"/>
    </xf>
    <xf numFmtId="0" fontId="4" fillId="0" borderId="14" xfId="0" applyFont="1" applyBorder="1" applyAlignment="1"/>
    <xf numFmtId="0" fontId="8" fillId="0" borderId="10" xfId="0" applyFont="1" applyBorder="1" applyAlignment="1">
      <alignment wrapText="1"/>
    </xf>
    <xf numFmtId="0" fontId="9" fillId="0" borderId="10" xfId="0" applyFont="1" applyBorder="1" applyAlignment="1">
      <alignment wrapText="1"/>
    </xf>
    <xf numFmtId="0" fontId="3" fillId="0" borderId="10" xfId="0" applyFont="1" applyBorder="1" applyAlignment="1"/>
    <xf numFmtId="0" fontId="3" fillId="0" borderId="16" xfId="0" applyFont="1" applyBorder="1" applyAlignment="1">
      <alignment horizontal="center" vertical="center" wrapText="1"/>
    </xf>
    <xf numFmtId="0" fontId="4" fillId="0" borderId="12" xfId="0" applyFont="1" applyBorder="1" applyAlignment="1"/>
    <xf numFmtId="0" fontId="4" fillId="0" borderId="16" xfId="0" applyFont="1" applyBorder="1" applyAlignment="1"/>
    <xf numFmtId="0" fontId="1" fillId="3" borderId="2" xfId="0" applyFont="1" applyFill="1" applyBorder="1" applyAlignment="1">
      <alignment horizontal="center" vertical="center" wrapText="1"/>
    </xf>
    <xf numFmtId="0" fontId="4" fillId="0" borderId="2" xfId="0" applyFont="1" applyBorder="1" applyAlignment="1">
      <alignment horizontal="justify"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3"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4" xfId="0" applyFont="1" applyBorder="1" applyAlignment="1">
      <alignment horizontal="center" vertical="center"/>
    </xf>
    <xf numFmtId="0" fontId="4" fillId="0" borderId="0" xfId="0" applyFont="1" applyAlignment="1"/>
    <xf numFmtId="0" fontId="4" fillId="0" borderId="18" xfId="0" applyFont="1" applyBorder="1" applyAlignment="1"/>
    <xf numFmtId="0" fontId="4" fillId="0" borderId="21" xfId="0" applyFont="1" applyBorder="1" applyAlignment="1">
      <alignment horizontal="center" vertical="center"/>
    </xf>
    <xf numFmtId="0" fontId="4" fillId="0" borderId="4" xfId="0" applyFont="1" applyBorder="1" applyAlignment="1">
      <alignment horizontal="center" vertical="center"/>
    </xf>
    <xf numFmtId="0" fontId="4" fillId="0" borderId="23" xfId="0" applyFont="1" applyBorder="1" applyAlignment="1"/>
    <xf numFmtId="0" fontId="4" fillId="0" borderId="0" xfId="0" applyFont="1" applyAlignment="1">
      <alignment horizontal="center" vertical="center"/>
    </xf>
    <xf numFmtId="0" fontId="4" fillId="0" borderId="4"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8" xfId="0" applyFont="1" applyBorder="1" applyAlignment="1">
      <alignment horizontal="center" vertical="center"/>
    </xf>
    <xf numFmtId="0" fontId="3" fillId="0" borderId="18" xfId="0" applyFont="1" applyBorder="1" applyAlignment="1">
      <alignment horizontal="center" vertical="center" wrapText="1"/>
    </xf>
    <xf numFmtId="0" fontId="3" fillId="0" borderId="2" xfId="0" applyFont="1" applyBorder="1" applyAlignment="1"/>
    <xf numFmtId="0" fontId="3" fillId="0" borderId="22" xfId="0" applyFont="1" applyBorder="1">
      <alignment vertical="center"/>
    </xf>
    <xf numFmtId="0" fontId="3" fillId="0" borderId="4" xfId="0" applyFont="1" applyBorder="1" applyAlignment="1">
      <alignment horizontal="center"/>
    </xf>
    <xf numFmtId="0" fontId="3" fillId="0" borderId="22" xfId="0" applyFont="1" applyBorder="1" applyAlignment="1">
      <alignment horizontal="center"/>
    </xf>
    <xf numFmtId="0" fontId="4" fillId="0" borderId="25" xfId="0" applyFont="1" applyBorder="1" applyAlignment="1"/>
    <xf numFmtId="0" fontId="3" fillId="0" borderId="27" xfId="0" applyFont="1" applyBorder="1" applyAlignment="1">
      <alignment horizontal="center" vertical="center"/>
    </xf>
    <xf numFmtId="0" fontId="3" fillId="0" borderId="28" xfId="0" applyFont="1" applyBorder="1" applyAlignment="1">
      <alignment horizontal="center"/>
    </xf>
    <xf numFmtId="0" fontId="3" fillId="0" borderId="5" xfId="0" applyFont="1" applyBorder="1" applyAlignment="1">
      <alignment horizontal="center"/>
    </xf>
    <xf numFmtId="0" fontId="1" fillId="3" borderId="29"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0" borderId="10" xfId="0" applyFont="1" applyBorder="1" applyAlignment="1">
      <alignment horizontal="center"/>
    </xf>
    <xf numFmtId="0" fontId="3" fillId="0" borderId="10" xfId="0" applyFont="1" applyBorder="1" applyAlignment="1">
      <alignment horizontal="center" vertical="center"/>
    </xf>
    <xf numFmtId="0" fontId="4" fillId="0" borderId="10" xfId="0" applyFont="1" applyBorder="1" applyAlignment="1">
      <alignment horizontal="center" vertical="center"/>
    </xf>
    <xf numFmtId="1" fontId="4" fillId="0" borderId="10" xfId="0" applyNumberFormat="1" applyFont="1" applyBorder="1" applyAlignment="1">
      <alignment horizontal="center" vertical="center"/>
    </xf>
    <xf numFmtId="0" fontId="3" fillId="0" borderId="15" xfId="0" applyFont="1" applyBorder="1" applyAlignment="1">
      <alignment horizontal="center"/>
    </xf>
    <xf numFmtId="0" fontId="3" fillId="0" borderId="10" xfId="0" applyFont="1" applyBorder="1" applyAlignment="1">
      <alignment horizontal="center" vertical="center" wrapText="1"/>
    </xf>
    <xf numFmtId="0" fontId="3" fillId="0" borderId="10" xfId="0" applyFont="1" applyBorder="1">
      <alignment vertical="center"/>
    </xf>
    <xf numFmtId="0" fontId="4" fillId="0" borderId="10" xfId="0" applyFont="1" applyBorder="1" applyAlignment="1"/>
    <xf numFmtId="0" fontId="3" fillId="0" borderId="30" xfId="0" applyFont="1" applyBorder="1" applyAlignment="1"/>
    <xf numFmtId="0" fontId="3" fillId="0" borderId="30" xfId="0" applyFont="1" applyBorder="1" applyAlignment="1">
      <alignment horizontal="center"/>
    </xf>
    <xf numFmtId="0" fontId="4" fillId="0" borderId="30" xfId="0" applyFont="1" applyBorder="1" applyAlignment="1"/>
    <xf numFmtId="0" fontId="4" fillId="0" borderId="31" xfId="0" applyFont="1" applyBorder="1" applyAlignment="1"/>
    <xf numFmtId="0" fontId="4" fillId="0" borderId="9" xfId="0" applyFont="1" applyBorder="1" applyAlignment="1"/>
    <xf numFmtId="0" fontId="3" fillId="0" borderId="10" xfId="0" applyFont="1" applyBorder="1" applyAlignment="1">
      <alignment wrapText="1"/>
    </xf>
    <xf numFmtId="0" fontId="3" fillId="0" borderId="32" xfId="0" applyFont="1" applyBorder="1" applyAlignment="1">
      <alignment horizontal="center"/>
    </xf>
    <xf numFmtId="166" fontId="4" fillId="0" borderId="33" xfId="0" applyNumberFormat="1" applyFont="1" applyBorder="1" applyAlignment="1"/>
    <xf numFmtId="0" fontId="4" fillId="0" borderId="34" xfId="0" applyFont="1" applyBorder="1" applyAlignment="1"/>
    <xf numFmtId="166" fontId="4" fillId="0" borderId="2" xfId="0" applyNumberFormat="1" applyFont="1" applyBorder="1" applyAlignment="1"/>
    <xf numFmtId="0" fontId="4" fillId="0" borderId="2" xfId="0" applyFont="1" applyBorder="1" applyAlignment="1"/>
    <xf numFmtId="0" fontId="2" fillId="3" borderId="3" xfId="0" applyFont="1" applyFill="1" applyBorder="1" applyAlignment="1">
      <alignment horizontal="center" vertical="center"/>
    </xf>
    <xf numFmtId="1" fontId="3" fillId="0" borderId="9" xfId="0" applyNumberFormat="1" applyFont="1" applyBorder="1" applyAlignment="1">
      <alignment horizontal="center" vertical="center"/>
    </xf>
    <xf numFmtId="0" fontId="4" fillId="0" borderId="9" xfId="0" applyFont="1" applyBorder="1" applyAlignment="1">
      <alignment horizontal="center" vertical="center"/>
    </xf>
    <xf numFmtId="167" fontId="4" fillId="0" borderId="20" xfId="0" applyNumberFormat="1" applyFont="1" applyBorder="1" applyAlignment="1">
      <alignment horizontal="center" vertical="center"/>
    </xf>
    <xf numFmtId="167" fontId="4" fillId="0" borderId="10" xfId="0" applyNumberFormat="1" applyFont="1" applyBorder="1" applyAlignment="1">
      <alignment horizontal="center" vertical="center"/>
    </xf>
    <xf numFmtId="0" fontId="4" fillId="0" borderId="34" xfId="0" applyFont="1" applyBorder="1" applyAlignment="1">
      <alignment horizontal="center" vertical="center"/>
    </xf>
    <xf numFmtId="166" fontId="4" fillId="0" borderId="34" xfId="0" applyNumberFormat="1" applyFont="1" applyBorder="1" applyAlignment="1">
      <alignment horizontal="center"/>
    </xf>
    <xf numFmtId="2" fontId="4" fillId="0" borderId="34" xfId="0" applyNumberFormat="1" applyFont="1" applyBorder="1" applyAlignment="1">
      <alignment horizontal="center"/>
    </xf>
    <xf numFmtId="166" fontId="4" fillId="0" borderId="31" xfId="0" applyNumberFormat="1" applyFont="1" applyBorder="1" applyAlignment="1">
      <alignment horizontal="center"/>
    </xf>
    <xf numFmtId="0" fontId="3" fillId="0" borderId="1" xfId="0" applyFont="1" applyBorder="1" applyAlignment="1">
      <alignment wrapText="1"/>
    </xf>
    <xf numFmtId="0" fontId="1" fillId="0" borderId="0" xfId="0" applyFont="1" applyAlignment="1"/>
    <xf numFmtId="0" fontId="3" fillId="6" borderId="0" xfId="0" applyFont="1" applyFill="1" applyAlignment="1"/>
    <xf numFmtId="0" fontId="0" fillId="0" borderId="0" xfId="0" applyAlignment="1">
      <alignment horizontal="center" vertical="center"/>
    </xf>
    <xf numFmtId="0" fontId="3" fillId="5" borderId="0" xfId="0" applyFont="1" applyFill="1" applyAlignment="1"/>
    <xf numFmtId="0" fontId="3" fillId="0" borderId="10" xfId="0" applyFont="1" applyBorder="1" applyAlignment="1">
      <alignment horizontal="justify" vertical="center" wrapText="1"/>
    </xf>
    <xf numFmtId="0" fontId="1" fillId="0" borderId="0" xfId="0" applyFont="1" applyAlignment="1">
      <alignment horizontal="center" wrapText="1"/>
    </xf>
    <xf numFmtId="0" fontId="2" fillId="0" borderId="0" xfId="0" applyFont="1" applyAlignment="1">
      <alignment wrapText="1"/>
    </xf>
    <xf numFmtId="0" fontId="1"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0" fontId="3" fillId="0" borderId="1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xf numFmtId="0" fontId="4" fillId="0" borderId="9"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1" fillId="3" borderId="1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0" borderId="18" xfId="0" applyFont="1" applyBorder="1">
      <alignment vertical="center"/>
    </xf>
    <xf numFmtId="0" fontId="3" fillId="0" borderId="24"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0" fontId="1" fillId="3" borderId="29"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0" borderId="12" xfId="0" applyFont="1" applyBorder="1">
      <alignment vertical="center"/>
    </xf>
    <xf numFmtId="0" fontId="4" fillId="0" borderId="12" xfId="0" applyFont="1" applyBorder="1" applyAlignment="1">
      <alignment horizontal="center"/>
    </xf>
    <xf numFmtId="0" fontId="4" fillId="0" borderId="13" xfId="0" applyFont="1" applyBorder="1" applyAlignment="1">
      <alignment horizontal="center"/>
    </xf>
    <xf numFmtId="0" fontId="3" fillId="0" borderId="17" xfId="0" applyFont="1" applyBorder="1" applyAlignment="1">
      <alignment horizontal="center"/>
    </xf>
    <xf numFmtId="0" fontId="4" fillId="0" borderId="35" xfId="0" applyFont="1" applyBorder="1" applyAlignment="1">
      <alignment horizontal="center"/>
    </xf>
    <xf numFmtId="0" fontId="3" fillId="0" borderId="9" xfId="0" applyFont="1" applyBorder="1" applyAlignment="1">
      <alignment horizontal="center" vertical="center" wrapText="1"/>
    </xf>
    <xf numFmtId="0" fontId="4" fillId="0" borderId="36" xfId="0" applyFont="1" applyBorder="1" applyAlignment="1">
      <alignment horizontal="center" vertical="top"/>
    </xf>
    <xf numFmtId="0" fontId="4" fillId="0" borderId="0" xfId="0" applyFont="1" applyAlignment="1">
      <alignment horizontal="center" vertical="top"/>
    </xf>
    <xf numFmtId="0" fontId="4" fillId="0" borderId="40" xfId="0" applyFont="1" applyBorder="1" applyAlignment="1">
      <alignment horizontal="center" vertical="top"/>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37" xfId="0" applyFont="1" applyBorder="1" applyAlignment="1">
      <alignment horizontal="center"/>
    </xf>
    <xf numFmtId="0" fontId="3" fillId="0" borderId="38" xfId="0" applyFont="1" applyBorder="1" applyAlignment="1">
      <alignment horizontal="center"/>
    </xf>
    <xf numFmtId="0" fontId="3" fillId="0" borderId="39" xfId="0" applyFont="1" applyBorder="1" applyAlignment="1">
      <alignment horizontal="center"/>
    </xf>
    <xf numFmtId="0" fontId="4" fillId="0" borderId="38"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center"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www.wps.cn/officeDocument/2020/cellImage" Target="NUL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Langkah 6'!A1"/><Relationship Id="rId3" Type="http://schemas.openxmlformats.org/officeDocument/2006/relationships/hyperlink" Target="#'Langkah 1'!A1"/><Relationship Id="rId7" Type="http://schemas.openxmlformats.org/officeDocument/2006/relationships/hyperlink" Target="#'Langkah 5'!A1"/><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hyperlink" Target="#'Langkah 4'!A1"/><Relationship Id="rId5" Type="http://schemas.openxmlformats.org/officeDocument/2006/relationships/hyperlink" Target="#'Langkah 3'!A1"/><Relationship Id="rId4" Type="http://schemas.openxmlformats.org/officeDocument/2006/relationships/hyperlink" Target="#'Langkah 2'!A1"/><Relationship Id="rId9" Type="http://schemas.openxmlformats.org/officeDocument/2006/relationships/hyperlink" Target="#'Langkah 7'!A1"/></Relationships>
</file>

<file path=xl/drawings/_rels/drawing2.xml.rels><?xml version="1.0" encoding="UTF-8" standalone="yes"?>
<Relationships xmlns="http://schemas.openxmlformats.org/package/2006/relationships"><Relationship Id="rId2" Type="http://schemas.openxmlformats.org/officeDocument/2006/relationships/hyperlink" Target="#'Langkah 2'!A1"/><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3" Type="http://schemas.openxmlformats.org/officeDocument/2006/relationships/hyperlink" Target="#'Langkah 1'!A1"/><Relationship Id="rId2" Type="http://schemas.openxmlformats.org/officeDocument/2006/relationships/hyperlink" Target="#'Langkah 3'!A1"/><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Langkah 2'!A1"/><Relationship Id="rId2" Type="http://schemas.openxmlformats.org/officeDocument/2006/relationships/hyperlink" Target="#'Langkah 4'!A1"/><Relationship Id="rId1" Type="http://schemas.openxmlformats.org/officeDocument/2006/relationships/hyperlink" Target="#MENU!A1"/></Relationships>
</file>

<file path=xl/drawings/_rels/drawing5.xml.rels><?xml version="1.0" encoding="UTF-8" standalone="yes"?>
<Relationships xmlns="http://schemas.openxmlformats.org/package/2006/relationships"><Relationship Id="rId3" Type="http://schemas.openxmlformats.org/officeDocument/2006/relationships/hyperlink" Target="#'Langkah 3'!A1"/><Relationship Id="rId2" Type="http://schemas.openxmlformats.org/officeDocument/2006/relationships/hyperlink" Target="#'Langkah 5'!A1"/><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3" Type="http://schemas.openxmlformats.org/officeDocument/2006/relationships/hyperlink" Target="#'Langkah 4'!A1"/><Relationship Id="rId2" Type="http://schemas.openxmlformats.org/officeDocument/2006/relationships/hyperlink" Target="#'Langkah 6'!A1"/><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3" Type="http://schemas.openxmlformats.org/officeDocument/2006/relationships/hyperlink" Target="#'Langkah 5'!A1"/><Relationship Id="rId2" Type="http://schemas.openxmlformats.org/officeDocument/2006/relationships/hyperlink" Target="#'Langkah 7'!A1"/><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2" Type="http://schemas.openxmlformats.org/officeDocument/2006/relationships/hyperlink" Target="#'Langkah 6'!A1"/><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1</xdr:col>
      <xdr:colOff>28447</xdr:colOff>
      <xdr:row>1</xdr:row>
      <xdr:rowOff>12650</xdr:rowOff>
    </xdr:from>
    <xdr:to>
      <xdr:col>11</xdr:col>
      <xdr:colOff>590475</xdr:colOff>
      <xdr:row>21</xdr:row>
      <xdr:rowOff>0</xdr:rowOff>
    </xdr:to>
    <xdr:grpSp>
      <xdr:nvGrpSpPr>
        <xdr:cNvPr id="2" name=" ">
          <a:extLst>
            <a:ext uri="{FF2B5EF4-FFF2-40B4-BE49-F238E27FC236}">
              <a16:creationId xmlns:a16="http://schemas.microsoft.com/office/drawing/2014/main" id="{00000000-0008-0000-0000-000002000000}"/>
            </a:ext>
          </a:extLst>
        </xdr:cNvPr>
        <xdr:cNvGrpSpPr/>
      </xdr:nvGrpSpPr>
      <xdr:grpSpPr>
        <a:xfrm>
          <a:off x="718560" y="193805"/>
          <a:ext cx="7463160" cy="3610444"/>
          <a:chOff x="638175" y="209550"/>
          <a:chExt cx="6657975" cy="3800475"/>
        </a:xfrm>
      </xdr:grpSpPr>
      <xdr:sp macro="" textlink="">
        <xdr:nvSpPr>
          <xdr:cNvPr id="3" name="rect">
            <a:extLst>
              <a:ext uri="{FF2B5EF4-FFF2-40B4-BE49-F238E27FC236}">
                <a16:creationId xmlns:a16="http://schemas.microsoft.com/office/drawing/2014/main" id="{00000000-0008-0000-0000-000003000000}"/>
              </a:ext>
            </a:extLst>
          </xdr:cNvPr>
          <xdr:cNvSpPr/>
        </xdr:nvSpPr>
        <xdr:spPr>
          <a:xfrm>
            <a:off x="638175" y="209550"/>
            <a:ext cx="6657975" cy="3800475"/>
          </a:xfrm>
          <a:prstGeom prst="rect">
            <a:avLst/>
          </a:prstGeom>
          <a:solidFill>
            <a:srgbClr val="5A9BD5"/>
          </a:solidFill>
          <a:ln w="9525" cap="flat" cmpd="sng">
            <a:noFill/>
            <a:prstDash val="solid"/>
            <a:miter/>
          </a:ln>
          <a:effectLst>
            <a:outerShdw dist="12700" dir="54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grpSp>
        <xdr:nvGrpSpPr>
          <xdr:cNvPr id="4" name=" ">
            <a:extLst>
              <a:ext uri="{FF2B5EF4-FFF2-40B4-BE49-F238E27FC236}">
                <a16:creationId xmlns:a16="http://schemas.microsoft.com/office/drawing/2014/main" id="{00000000-0008-0000-0000-000004000000}"/>
              </a:ext>
            </a:extLst>
          </xdr:cNvPr>
          <xdr:cNvGrpSpPr/>
        </xdr:nvGrpSpPr>
        <xdr:grpSpPr>
          <a:xfrm>
            <a:off x="952500" y="847725"/>
            <a:ext cx="2343150" cy="2505075"/>
            <a:chOff x="1800225" y="1047750"/>
            <a:chExt cx="2257425" cy="2428875"/>
          </a:xfrm>
        </xdr:grpSpPr>
        <xdr:pic>
          <xdr:nvPicPr>
            <xdr:cNvPr id="5" name="Picture 10" descr=" ">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rcRect/>
            <a:stretch>
              <a:fillRect/>
            </a:stretch>
          </xdr:blipFill>
          <xdr:spPr>
            <a:xfrm>
              <a:off x="1800225" y="1047750"/>
              <a:ext cx="2257425" cy="714375"/>
            </a:xfrm>
            <a:prstGeom prst="rect">
              <a:avLst/>
            </a:prstGeom>
            <a:noFill/>
            <a:ln w="9525" cap="flat" cmpd="sng">
              <a:noFill/>
              <a:prstDash val="solid"/>
              <a:miter/>
            </a:ln>
            <a:effectLst>
              <a:outerShdw dist="50800" dir="5400000" algn="ctr" rotWithShape="0">
                <a:srgbClr val="000000"/>
              </a:outerShdw>
            </a:effectLst>
          </xdr:spPr>
        </xdr:pic>
        <xdr:pic>
          <xdr:nvPicPr>
            <xdr:cNvPr id="6" name="Picture 12" descr="Hasil gambar untuk rekam medis">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2"/>
            <a:srcRect/>
            <a:stretch>
              <a:fillRect/>
            </a:stretch>
          </xdr:blipFill>
          <xdr:spPr>
            <a:xfrm>
              <a:off x="1803182" y="1790700"/>
              <a:ext cx="2254468" cy="1685925"/>
            </a:xfrm>
            <a:prstGeom prst="rect">
              <a:avLst/>
            </a:prstGeom>
            <a:noFill/>
            <a:ln>
              <a:noFill/>
            </a:ln>
            <a:effectLst/>
          </xdr:spPr>
        </xdr:pic>
      </xdr:grpSp>
    </xdr:grpSp>
    <xdr:clientData/>
  </xdr:twoCellAnchor>
  <xdr:twoCellAnchor>
    <xdr:from>
      <xdr:col>6</xdr:col>
      <xdr:colOff>18452</xdr:colOff>
      <xdr:row>4</xdr:row>
      <xdr:rowOff>88552</xdr:rowOff>
    </xdr:from>
    <xdr:to>
      <xdr:col>11</xdr:col>
      <xdr:colOff>285242</xdr:colOff>
      <xdr:row>6</xdr:row>
      <xdr:rowOff>37951</xdr:rowOff>
    </xdr:to>
    <xdr:sp macro="" textlink="">
      <xdr:nvSpPr>
        <xdr:cNvPr id="7" name="roundRect">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3676650" y="857250"/>
          <a:ext cx="3314699"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1. Menetapkan Kategori Jabatan dan Unit Kerja</a:t>
          </a:r>
        </a:p>
      </xdr:txBody>
    </xdr:sp>
    <xdr:clientData/>
  </xdr:twoCellAnchor>
  <xdr:twoCellAnchor>
    <xdr:from>
      <xdr:col>6</xdr:col>
      <xdr:colOff>28447</xdr:colOff>
      <xdr:row>6</xdr:row>
      <xdr:rowOff>75902</xdr:rowOff>
    </xdr:from>
    <xdr:to>
      <xdr:col>11</xdr:col>
      <xdr:colOff>276016</xdr:colOff>
      <xdr:row>8</xdr:row>
      <xdr:rowOff>37951</xdr:rowOff>
    </xdr:to>
    <xdr:sp macro="" textlink="">
      <xdr:nvSpPr>
        <xdr:cNvPr id="8" name="roundRect">
          <a:hlinkClick xmlns:r="http://schemas.openxmlformats.org/officeDocument/2006/relationships" r:id="rId4"/>
          <a:extLst>
            <a:ext uri="{FF2B5EF4-FFF2-40B4-BE49-F238E27FC236}">
              <a16:creationId xmlns:a16="http://schemas.microsoft.com/office/drawing/2014/main" id="{00000000-0008-0000-0000-000008000000}"/>
            </a:ext>
          </a:extLst>
        </xdr:cNvPr>
        <xdr:cNvSpPr/>
      </xdr:nvSpPr>
      <xdr:spPr>
        <a:xfrm>
          <a:off x="3686175" y="1228725"/>
          <a:ext cx="3295649"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2. Menghitung Waktu Kerja Tersedia (Efektif)</a:t>
          </a:r>
        </a:p>
      </xdr:txBody>
    </xdr:sp>
    <xdr:clientData/>
  </xdr:twoCellAnchor>
  <xdr:twoCellAnchor>
    <xdr:from>
      <xdr:col>6</xdr:col>
      <xdr:colOff>28447</xdr:colOff>
      <xdr:row>8</xdr:row>
      <xdr:rowOff>75902</xdr:rowOff>
    </xdr:from>
    <xdr:to>
      <xdr:col>11</xdr:col>
      <xdr:colOff>285242</xdr:colOff>
      <xdr:row>10</xdr:row>
      <xdr:rowOff>25300</xdr:rowOff>
    </xdr:to>
    <xdr:sp macro="" textlink="">
      <xdr:nvSpPr>
        <xdr:cNvPr id="9" name="roundRect">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3686176" y="1600200"/>
          <a:ext cx="3305174"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3. Menetapkan Komponen Beban Kerja</a:t>
          </a:r>
        </a:p>
      </xdr:txBody>
    </xdr:sp>
    <xdr:clientData/>
  </xdr:twoCellAnchor>
  <xdr:twoCellAnchor>
    <xdr:from>
      <xdr:col>6</xdr:col>
      <xdr:colOff>37673</xdr:colOff>
      <xdr:row>10</xdr:row>
      <xdr:rowOff>63251</xdr:rowOff>
    </xdr:from>
    <xdr:to>
      <xdr:col>11</xdr:col>
      <xdr:colOff>285242</xdr:colOff>
      <xdr:row>12</xdr:row>
      <xdr:rowOff>12650</xdr:rowOff>
    </xdr:to>
    <xdr:sp macro="" textlink="">
      <xdr:nvSpPr>
        <xdr:cNvPr id="10" name="roundRect">
          <a:hlinkClick xmlns:r="http://schemas.openxmlformats.org/officeDocument/2006/relationships" r:id="rId6"/>
          <a:extLst>
            <a:ext uri="{FF2B5EF4-FFF2-40B4-BE49-F238E27FC236}">
              <a16:creationId xmlns:a16="http://schemas.microsoft.com/office/drawing/2014/main" id="{00000000-0008-0000-0000-00000A000000}"/>
            </a:ext>
          </a:extLst>
        </xdr:cNvPr>
        <xdr:cNvSpPr/>
      </xdr:nvSpPr>
      <xdr:spPr>
        <a:xfrm>
          <a:off x="3695701" y="1971675"/>
          <a:ext cx="3295650"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4. Menetapkan Norma Waktu Komponen Beban Kerja</a:t>
          </a:r>
        </a:p>
      </xdr:txBody>
    </xdr:sp>
    <xdr:clientData/>
  </xdr:twoCellAnchor>
  <xdr:twoCellAnchor>
    <xdr:from>
      <xdr:col>6</xdr:col>
      <xdr:colOff>37673</xdr:colOff>
      <xdr:row>12</xdr:row>
      <xdr:rowOff>50601</xdr:rowOff>
    </xdr:from>
    <xdr:to>
      <xdr:col>11</xdr:col>
      <xdr:colOff>276016</xdr:colOff>
      <xdr:row>14</xdr:row>
      <xdr:rowOff>0</xdr:rowOff>
    </xdr:to>
    <xdr:sp macro="" textlink="">
      <xdr:nvSpPr>
        <xdr:cNvPr id="11" name="roundRect">
          <a:hlinkClick xmlns:r="http://schemas.openxmlformats.org/officeDocument/2006/relationships" r:id="rId7"/>
          <a:extLst>
            <a:ext uri="{FF2B5EF4-FFF2-40B4-BE49-F238E27FC236}">
              <a16:creationId xmlns:a16="http://schemas.microsoft.com/office/drawing/2014/main" id="{00000000-0008-0000-0000-00000B000000}"/>
            </a:ext>
          </a:extLst>
        </xdr:cNvPr>
        <xdr:cNvSpPr/>
      </xdr:nvSpPr>
      <xdr:spPr>
        <a:xfrm>
          <a:off x="3695701" y="2343150"/>
          <a:ext cx="3286124"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5. Menetapkan Standar Beban Kerja</a:t>
          </a:r>
        </a:p>
      </xdr:txBody>
    </xdr:sp>
    <xdr:clientData/>
  </xdr:twoCellAnchor>
  <xdr:twoCellAnchor>
    <xdr:from>
      <xdr:col>6</xdr:col>
      <xdr:colOff>46899</xdr:colOff>
      <xdr:row>14</xdr:row>
      <xdr:rowOff>37951</xdr:rowOff>
    </xdr:from>
    <xdr:to>
      <xdr:col>11</xdr:col>
      <xdr:colOff>276016</xdr:colOff>
      <xdr:row>16</xdr:row>
      <xdr:rowOff>0</xdr:rowOff>
    </xdr:to>
    <xdr:sp macro="" textlink="">
      <xdr:nvSpPr>
        <xdr:cNvPr id="12" name="roundRect">
          <a:hlinkClick xmlns:r="http://schemas.openxmlformats.org/officeDocument/2006/relationships" r:id="rId8"/>
          <a:extLst>
            <a:ext uri="{FF2B5EF4-FFF2-40B4-BE49-F238E27FC236}">
              <a16:creationId xmlns:a16="http://schemas.microsoft.com/office/drawing/2014/main" id="{00000000-0008-0000-0000-00000C000000}"/>
            </a:ext>
          </a:extLst>
        </xdr:cNvPr>
        <xdr:cNvSpPr/>
      </xdr:nvSpPr>
      <xdr:spPr>
        <a:xfrm>
          <a:off x="3705225" y="2714625"/>
          <a:ext cx="3276599"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6. Menghitung Standar Tugas Penunjang</a:t>
          </a:r>
        </a:p>
      </xdr:txBody>
    </xdr:sp>
    <xdr:clientData/>
  </xdr:twoCellAnchor>
  <xdr:twoCellAnchor>
    <xdr:from>
      <xdr:col>6</xdr:col>
      <xdr:colOff>46899</xdr:colOff>
      <xdr:row>16</xdr:row>
      <xdr:rowOff>25300</xdr:rowOff>
    </xdr:from>
    <xdr:to>
      <xdr:col>11</xdr:col>
      <xdr:colOff>285242</xdr:colOff>
      <xdr:row>17</xdr:row>
      <xdr:rowOff>164455</xdr:rowOff>
    </xdr:to>
    <xdr:sp macro="" textlink="">
      <xdr:nvSpPr>
        <xdr:cNvPr id="13" name="roundRect">
          <a:hlinkClick xmlns:r="http://schemas.openxmlformats.org/officeDocument/2006/relationships" r:id="rId9"/>
          <a:extLst>
            <a:ext uri="{FF2B5EF4-FFF2-40B4-BE49-F238E27FC236}">
              <a16:creationId xmlns:a16="http://schemas.microsoft.com/office/drawing/2014/main" id="{00000000-0008-0000-0000-00000D000000}"/>
            </a:ext>
          </a:extLst>
        </xdr:cNvPr>
        <xdr:cNvSpPr/>
      </xdr:nvSpPr>
      <xdr:spPr>
        <a:xfrm>
          <a:off x="3705225" y="3076575"/>
          <a:ext cx="3286125" cy="333375"/>
        </a:xfrm>
        <a:prstGeom prst="roundRect">
          <a:avLst/>
        </a:prstGeom>
        <a:solidFill>
          <a:srgbClr val="000000"/>
        </a:solidFill>
        <a:ln w="9525" cap="flat" cmpd="sng">
          <a:noFill/>
          <a:prstDash val="solid"/>
          <a:miter/>
        </a:ln>
        <a:effectLst>
          <a:outerShdw dist="228600" dir="2699999" algn="ctr" rotWithShape="0">
            <a:srgbClr val="000000">
              <a:alpha val="30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7. Menetapkan Kebutuhan Tenaga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9479</xdr:colOff>
      <xdr:row>0</xdr:row>
      <xdr:rowOff>151804</xdr:rowOff>
    </xdr:from>
    <xdr:to>
      <xdr:col>2</xdr:col>
      <xdr:colOff>684217</xdr:colOff>
      <xdr:row>2</xdr:row>
      <xdr:rowOff>88552</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619125" y="152400"/>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2</xdr:col>
      <xdr:colOff>798254</xdr:colOff>
      <xdr:row>0</xdr:row>
      <xdr:rowOff>37951</xdr:rowOff>
    </xdr:from>
    <xdr:to>
      <xdr:col>2</xdr:col>
      <xdr:colOff>1226873</xdr:colOff>
      <xdr:row>3</xdr:row>
      <xdr:rowOff>12650</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1752600" y="476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85111</xdr:colOff>
      <xdr:row>0</xdr:row>
      <xdr:rowOff>37951</xdr:rowOff>
    </xdr:from>
    <xdr:to>
      <xdr:col>0</xdr:col>
      <xdr:colOff>514128</xdr:colOff>
      <xdr:row>3</xdr:row>
      <xdr:rowOff>12650</xdr:rowOff>
    </xdr:to>
    <xdr:sp macro="" textlink="">
      <xdr:nvSpPr>
        <xdr:cNvPr id="4" name="rightArrow">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rot="10800000">
          <a:off x="85725" y="476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533315</xdr:colOff>
      <xdr:row>0</xdr:row>
      <xdr:rowOff>101203</xdr:rowOff>
    </xdr:from>
    <xdr:to>
      <xdr:col>1</xdr:col>
      <xdr:colOff>580176</xdr:colOff>
      <xdr:row>2</xdr:row>
      <xdr:rowOff>37951</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0" y="104775"/>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1</xdr:col>
      <xdr:colOff>694576</xdr:colOff>
      <xdr:row>0</xdr:row>
      <xdr:rowOff>0</xdr:rowOff>
    </xdr:from>
    <xdr:to>
      <xdr:col>1</xdr:col>
      <xdr:colOff>1122218</xdr:colOff>
      <xdr:row>2</xdr:row>
      <xdr:rowOff>151804</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1666875" y="0"/>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0</xdr:colOff>
      <xdr:row>0</xdr:row>
      <xdr:rowOff>0</xdr:rowOff>
    </xdr:from>
    <xdr:to>
      <xdr:col>0</xdr:col>
      <xdr:colOff>427996</xdr:colOff>
      <xdr:row>2</xdr:row>
      <xdr:rowOff>151804</xdr:rowOff>
    </xdr:to>
    <xdr:sp macro="" textlink="">
      <xdr:nvSpPr>
        <xdr:cNvPr id="4" name="rightArrow">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rot="10800000">
          <a:off x="0" y="0"/>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160355</xdr:colOff>
      <xdr:row>1</xdr:row>
      <xdr:rowOff>0</xdr:rowOff>
    </xdr:from>
    <xdr:to>
      <xdr:col>1</xdr:col>
      <xdr:colOff>1179759</xdr:colOff>
      <xdr:row>2</xdr:row>
      <xdr:rowOff>126503</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666750" y="190500"/>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1</xdr:col>
      <xdr:colOff>1294299</xdr:colOff>
      <xdr:row>0</xdr:row>
      <xdr:rowOff>75902</xdr:rowOff>
    </xdr:from>
    <xdr:to>
      <xdr:col>2</xdr:col>
      <xdr:colOff>304339</xdr:colOff>
      <xdr:row>3</xdr:row>
      <xdr:rowOff>50601</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1800225"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133327</xdr:colOff>
      <xdr:row>0</xdr:row>
      <xdr:rowOff>75902</xdr:rowOff>
    </xdr:from>
    <xdr:to>
      <xdr:col>1</xdr:col>
      <xdr:colOff>55633</xdr:colOff>
      <xdr:row>3</xdr:row>
      <xdr:rowOff>50601</xdr:rowOff>
    </xdr:to>
    <xdr:sp macro="" textlink="">
      <xdr:nvSpPr>
        <xdr:cNvPr id="4" name="rightArrow">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rot="10800000">
          <a:off x="133350"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132538</xdr:colOff>
      <xdr:row>1</xdr:row>
      <xdr:rowOff>37951</xdr:rowOff>
    </xdr:from>
    <xdr:to>
      <xdr:col>1</xdr:col>
      <xdr:colOff>1151942</xdr:colOff>
      <xdr:row>2</xdr:row>
      <xdr:rowOff>177105</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38175" y="238125"/>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1</xdr:col>
      <xdr:colOff>1266482</xdr:colOff>
      <xdr:row>0</xdr:row>
      <xdr:rowOff>126503</xdr:rowOff>
    </xdr:from>
    <xdr:to>
      <xdr:col>2</xdr:col>
      <xdr:colOff>276079</xdr:colOff>
      <xdr:row>3</xdr:row>
      <xdr:rowOff>101203</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1771650" y="133350"/>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104216</xdr:colOff>
      <xdr:row>0</xdr:row>
      <xdr:rowOff>126503</xdr:rowOff>
    </xdr:from>
    <xdr:to>
      <xdr:col>1</xdr:col>
      <xdr:colOff>27816</xdr:colOff>
      <xdr:row>3</xdr:row>
      <xdr:rowOff>101203</xdr:rowOff>
    </xdr:to>
    <xdr:sp macro="" textlink="">
      <xdr:nvSpPr>
        <xdr:cNvPr id="4" name="rightArrow">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rot="10800000">
          <a:off x="104775" y="133350"/>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94904</xdr:colOff>
      <xdr:row>1</xdr:row>
      <xdr:rowOff>0</xdr:rowOff>
    </xdr:from>
    <xdr:to>
      <xdr:col>1</xdr:col>
      <xdr:colOff>1114308</xdr:colOff>
      <xdr:row>2</xdr:row>
      <xdr:rowOff>126503</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00075" y="190500"/>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1</xdr:col>
      <xdr:colOff>1227211</xdr:colOff>
      <xdr:row>0</xdr:row>
      <xdr:rowOff>75902</xdr:rowOff>
    </xdr:from>
    <xdr:to>
      <xdr:col>2</xdr:col>
      <xdr:colOff>238037</xdr:colOff>
      <xdr:row>3</xdr:row>
      <xdr:rowOff>50601</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733550"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66372</xdr:colOff>
      <xdr:row>0</xdr:row>
      <xdr:rowOff>75902</xdr:rowOff>
    </xdr:from>
    <xdr:to>
      <xdr:col>0</xdr:col>
      <xdr:colOff>494883</xdr:colOff>
      <xdr:row>3</xdr:row>
      <xdr:rowOff>50601</xdr:rowOff>
    </xdr:to>
    <xdr:sp macro="" textlink="">
      <xdr:nvSpPr>
        <xdr:cNvPr id="4" name="rightArrow">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rot="10800000">
          <a:off x="66675"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94904</xdr:colOff>
      <xdr:row>1</xdr:row>
      <xdr:rowOff>0</xdr:rowOff>
    </xdr:from>
    <xdr:to>
      <xdr:col>1</xdr:col>
      <xdr:colOff>1114308</xdr:colOff>
      <xdr:row>2</xdr:row>
      <xdr:rowOff>126503</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600075" y="190500"/>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1</xdr:col>
      <xdr:colOff>1227211</xdr:colOff>
      <xdr:row>0</xdr:row>
      <xdr:rowOff>75902</xdr:rowOff>
    </xdr:from>
    <xdr:to>
      <xdr:col>2</xdr:col>
      <xdr:colOff>238037</xdr:colOff>
      <xdr:row>3</xdr:row>
      <xdr:rowOff>50601</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1733550"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66372</xdr:colOff>
      <xdr:row>0</xdr:row>
      <xdr:rowOff>75902</xdr:rowOff>
    </xdr:from>
    <xdr:to>
      <xdr:col>0</xdr:col>
      <xdr:colOff>494883</xdr:colOff>
      <xdr:row>3</xdr:row>
      <xdr:rowOff>50601</xdr:rowOff>
    </xdr:to>
    <xdr:sp macro="" textlink="">
      <xdr:nvSpPr>
        <xdr:cNvPr id="4" name="rightArrow">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rot="10800000">
          <a:off x="66675" y="85725"/>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94904</xdr:colOff>
      <xdr:row>1</xdr:row>
      <xdr:rowOff>25300</xdr:rowOff>
    </xdr:from>
    <xdr:to>
      <xdr:col>1</xdr:col>
      <xdr:colOff>1114308</xdr:colOff>
      <xdr:row>2</xdr:row>
      <xdr:rowOff>151804</xdr:rowOff>
    </xdr:to>
    <xdr:sp macro="" textlink="">
      <xdr:nvSpPr>
        <xdr:cNvPr id="2" name="roundRect">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00075" y="219075"/>
          <a:ext cx="1019175" cy="323850"/>
        </a:xfrm>
        <a:prstGeom prst="roundRect">
          <a:avLst/>
        </a:prstGeom>
        <a:solidFill>
          <a:srgbClr val="70AD47"/>
        </a:solidFill>
        <a:ln w="9525" cap="flat" cmpd="sng">
          <a:noFill/>
          <a:prstDash val="solid"/>
          <a:miter/>
        </a:ln>
        <a:effectLst>
          <a:outerShdw dist="27940" dir="5400000" algn="ctr" rotWithShape="0">
            <a:srgbClr val="000000">
              <a:alpha val="32000"/>
            </a:srgbClr>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ctr"/>
          <a:r>
            <a:rPr lang="en-US" altLang="zh-CN" sz="1400" b="1">
              <a:solidFill>
                <a:srgbClr val="FFFFFF"/>
              </a:solidFill>
              <a:latin typeface="Calibri" panose="00000000000000000000" charset="0"/>
              <a:ea typeface="Calibri" panose="00000000000000000000" charset="0"/>
            </a:rPr>
            <a:t>MENU</a:t>
          </a:r>
        </a:p>
      </xdr:txBody>
    </xdr:sp>
    <xdr:clientData/>
  </xdr:twoCellAnchor>
  <xdr:twoCellAnchor>
    <xdr:from>
      <xdr:col>0</xdr:col>
      <xdr:colOff>66372</xdr:colOff>
      <xdr:row>0</xdr:row>
      <xdr:rowOff>113853</xdr:rowOff>
    </xdr:from>
    <xdr:to>
      <xdr:col>0</xdr:col>
      <xdr:colOff>494883</xdr:colOff>
      <xdr:row>3</xdr:row>
      <xdr:rowOff>75902</xdr:rowOff>
    </xdr:to>
    <xdr:sp macro="" textlink="">
      <xdr:nvSpPr>
        <xdr:cNvPr id="3" name="rightArrow">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rot="10800000">
          <a:off x="66675" y="114300"/>
          <a:ext cx="428625" cy="542925"/>
        </a:xfrm>
        <a:prstGeom prst="rightArrow">
          <a:avLst/>
        </a:prstGeom>
        <a:solidFill>
          <a:srgbClr val="5A9BD5"/>
        </a:solidFill>
        <a:ln w="9525"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heetViews>
  <sheetFormatPr defaultColWidth="10" defaultRowHeight="14.3"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23"/>
  <sheetViews>
    <sheetView showGridLines="0" topLeftCell="A4" workbookViewId="0">
      <selection activeCell="D12" sqref="D12"/>
    </sheetView>
  </sheetViews>
  <sheetFormatPr defaultColWidth="9" defaultRowHeight="14.3" x14ac:dyDescent="0.25"/>
  <cols>
    <col min="2" max="2" width="5.125" customWidth="1"/>
    <col min="3" max="3" width="25.625" customWidth="1"/>
    <col min="4" max="4" width="21.625" customWidth="1"/>
  </cols>
  <sheetData>
    <row r="4" spans="2:4" x14ac:dyDescent="0.25">
      <c r="B4" s="108" t="s">
        <v>0</v>
      </c>
      <c r="C4" s="109"/>
      <c r="D4" s="109"/>
    </row>
    <row r="5" spans="2:4" x14ac:dyDescent="0.25">
      <c r="B5" s="108" t="s">
        <v>6</v>
      </c>
      <c r="C5" s="109"/>
      <c r="D5" s="109"/>
    </row>
    <row r="6" spans="2:4" x14ac:dyDescent="0.25">
      <c r="B6" s="1"/>
      <c r="C6" s="2"/>
      <c r="D6" s="2"/>
    </row>
    <row r="7" spans="2:4" x14ac:dyDescent="0.25">
      <c r="B7" s="1"/>
      <c r="C7" s="2"/>
      <c r="D7" s="2"/>
    </row>
    <row r="8" spans="2:4" x14ac:dyDescent="0.25">
      <c r="B8" s="1"/>
      <c r="C8" s="2"/>
      <c r="D8" s="2"/>
    </row>
    <row r="9" spans="2:4" x14ac:dyDescent="0.25">
      <c r="B9" s="3"/>
      <c r="C9" s="102" t="s">
        <v>82</v>
      </c>
      <c r="D9" s="102" t="s">
        <v>82</v>
      </c>
    </row>
    <row r="10" spans="2:4" x14ac:dyDescent="0.25">
      <c r="B10" s="4" t="s">
        <v>1</v>
      </c>
      <c r="C10" s="4" t="s">
        <v>2</v>
      </c>
      <c r="D10" s="4" t="s">
        <v>7</v>
      </c>
    </row>
    <row r="11" spans="2:4" x14ac:dyDescent="0.25">
      <c r="B11" s="5" t="s">
        <v>3</v>
      </c>
      <c r="C11" s="5" t="s">
        <v>4</v>
      </c>
      <c r="D11" s="6" t="s">
        <v>5</v>
      </c>
    </row>
    <row r="12" spans="2:4" ht="42.8" x14ac:dyDescent="0.25">
      <c r="B12" s="7">
        <v>1</v>
      </c>
      <c r="C12" s="7" t="s">
        <v>78</v>
      </c>
      <c r="D12" s="8" t="s">
        <v>59</v>
      </c>
    </row>
    <row r="13" spans="2:4" x14ac:dyDescent="0.25">
      <c r="B13" s="9"/>
      <c r="C13" s="9"/>
      <c r="D13" s="10"/>
    </row>
    <row r="14" spans="2:4" x14ac:dyDescent="0.25">
      <c r="B14" s="9"/>
      <c r="C14" s="9"/>
      <c r="D14" s="11"/>
    </row>
    <row r="15" spans="2:4" x14ac:dyDescent="0.25">
      <c r="B15" s="11"/>
      <c r="C15" s="11"/>
      <c r="D15" s="11"/>
    </row>
    <row r="16" spans="2:4" x14ac:dyDescent="0.25">
      <c r="B16" s="11"/>
      <c r="C16" s="11"/>
      <c r="D16" s="11"/>
    </row>
    <row r="17" spans="2:4" x14ac:dyDescent="0.25">
      <c r="B17" s="11"/>
      <c r="C17" s="11"/>
      <c r="D17" s="11"/>
    </row>
    <row r="18" spans="2:4" x14ac:dyDescent="0.25">
      <c r="B18" s="11"/>
      <c r="C18" s="11"/>
      <c r="D18" s="11"/>
    </row>
    <row r="19" spans="2:4" x14ac:dyDescent="0.25">
      <c r="B19" s="11"/>
      <c r="C19" s="11"/>
      <c r="D19" s="11"/>
    </row>
    <row r="20" spans="2:4" x14ac:dyDescent="0.25">
      <c r="B20" s="11"/>
      <c r="C20" s="11"/>
      <c r="D20" s="11"/>
    </row>
    <row r="21" spans="2:4" x14ac:dyDescent="0.25">
      <c r="B21" s="11"/>
      <c r="C21" s="11"/>
      <c r="D21" s="11"/>
    </row>
    <row r="22" spans="2:4" x14ac:dyDescent="0.25">
      <c r="B22" s="11"/>
      <c r="C22" s="11"/>
      <c r="D22" s="11"/>
    </row>
    <row r="23" spans="2:4" x14ac:dyDescent="0.25">
      <c r="B23" s="12"/>
      <c r="C23" s="12"/>
      <c r="D23" s="12"/>
    </row>
  </sheetData>
  <mergeCells count="2">
    <mergeCell ref="B4:D4"/>
    <mergeCell ref="B5:D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G33"/>
  <sheetViews>
    <sheetView showGridLines="0" topLeftCell="B16" workbookViewId="0">
      <selection activeCell="E32" sqref="E32"/>
    </sheetView>
  </sheetViews>
  <sheetFormatPr defaultColWidth="9" defaultRowHeight="14.3" x14ac:dyDescent="0.25"/>
  <cols>
    <col min="1" max="1" width="14.625" customWidth="1"/>
    <col min="2" max="2" width="35.375" customWidth="1"/>
    <col min="3" max="3" width="13.25" customWidth="1"/>
    <col min="5" max="5" width="14.25" customWidth="1"/>
  </cols>
  <sheetData>
    <row r="5" spans="1:7" ht="14.95" customHeight="1" x14ac:dyDescent="0.25">
      <c r="A5" s="108" t="s">
        <v>8</v>
      </c>
      <c r="B5" s="108"/>
      <c r="C5" s="108"/>
      <c r="D5" s="108"/>
      <c r="E5" s="108"/>
      <c r="F5" s="108"/>
    </row>
    <row r="6" spans="1:7" x14ac:dyDescent="0.25">
      <c r="A6" s="110" t="s">
        <v>32</v>
      </c>
      <c r="B6" s="110"/>
      <c r="C6" s="110"/>
      <c r="D6" s="110"/>
      <c r="E6" s="110"/>
      <c r="F6" s="110"/>
    </row>
    <row r="7" spans="1:7" x14ac:dyDescent="0.25">
      <c r="A7" s="14"/>
    </row>
    <row r="8" spans="1:7" x14ac:dyDescent="0.25">
      <c r="A8" s="14" t="s">
        <v>9</v>
      </c>
      <c r="B8" t="s">
        <v>10</v>
      </c>
    </row>
    <row r="9" spans="1:7" x14ac:dyDescent="0.25">
      <c r="A9" s="14"/>
      <c r="B9" t="s">
        <v>11</v>
      </c>
    </row>
    <row r="10" spans="1:7" x14ac:dyDescent="0.25">
      <c r="A10" s="14"/>
    </row>
    <row r="11" spans="1:7" x14ac:dyDescent="0.25">
      <c r="A11" s="14"/>
    </row>
    <row r="12" spans="1:7" x14ac:dyDescent="0.25">
      <c r="A12" s="14" t="s">
        <v>2</v>
      </c>
      <c r="B12" t="str">
        <f>'Langkah 1'!C12</f>
        <v>Unit Kerja Rekam Medis (Sub Unit  Penyimpanan Rekam Medis)</v>
      </c>
    </row>
    <row r="14" spans="1:7" x14ac:dyDescent="0.25">
      <c r="A14" s="13">
        <v>1</v>
      </c>
      <c r="B14" s="15" t="s">
        <v>12</v>
      </c>
    </row>
    <row r="15" spans="1:7" x14ac:dyDescent="0.25">
      <c r="A15" s="14"/>
      <c r="B15" s="103" t="s">
        <v>13</v>
      </c>
      <c r="C15" s="16">
        <v>40</v>
      </c>
      <c r="D15" s="15" t="s">
        <v>14</v>
      </c>
      <c r="E15" t="s">
        <v>83</v>
      </c>
    </row>
    <row r="16" spans="1:7" x14ac:dyDescent="0.25">
      <c r="A16" s="14"/>
      <c r="B16" s="103" t="s">
        <v>15</v>
      </c>
      <c r="C16" s="17">
        <v>0.3</v>
      </c>
      <c r="E16" s="103" t="s">
        <v>83</v>
      </c>
      <c r="G16" s="18"/>
    </row>
    <row r="17" spans="1:7" x14ac:dyDescent="0.25">
      <c r="A17" s="14"/>
      <c r="B17" s="106" t="s">
        <v>16</v>
      </c>
      <c r="C17" s="19">
        <f>C15*(100%-C16)</f>
        <v>28</v>
      </c>
      <c r="D17" s="19" t="s">
        <v>14</v>
      </c>
    </row>
    <row r="18" spans="1:7" x14ac:dyDescent="0.25">
      <c r="A18" s="14"/>
      <c r="B18" s="20" t="s">
        <v>17</v>
      </c>
      <c r="C18" s="20">
        <f>(C17)</f>
        <v>28</v>
      </c>
      <c r="D18" s="20" t="s">
        <v>14</v>
      </c>
      <c r="E18" s="20"/>
      <c r="F18" s="20"/>
    </row>
    <row r="19" spans="1:7" x14ac:dyDescent="0.25">
      <c r="A19" s="14"/>
      <c r="B19" s="104" t="s">
        <v>19</v>
      </c>
      <c r="C19" s="21">
        <f>C18/6</f>
        <v>4.666666666666667</v>
      </c>
      <c r="D19" s="20" t="s">
        <v>14</v>
      </c>
      <c r="E19" s="22">
        <f>C19*60</f>
        <v>280</v>
      </c>
      <c r="F19" s="20" t="s">
        <v>18</v>
      </c>
      <c r="G19" s="104" t="s">
        <v>84</v>
      </c>
    </row>
    <row r="20" spans="1:7" x14ac:dyDescent="0.25">
      <c r="A20" s="14"/>
    </row>
    <row r="21" spans="1:7" x14ac:dyDescent="0.25">
      <c r="B21" t="s">
        <v>20</v>
      </c>
    </row>
    <row r="22" spans="1:7" x14ac:dyDescent="0.25">
      <c r="B22" t="s">
        <v>21</v>
      </c>
    </row>
    <row r="23" spans="1:7" x14ac:dyDescent="0.25">
      <c r="B23" s="23" t="s">
        <v>26</v>
      </c>
    </row>
    <row r="24" spans="1:7" x14ac:dyDescent="0.25">
      <c r="B24" t="s">
        <v>22</v>
      </c>
      <c r="C24">
        <v>365</v>
      </c>
      <c r="D24" t="s">
        <v>23</v>
      </c>
      <c r="E24" t="s">
        <v>85</v>
      </c>
    </row>
    <row r="25" spans="1:7" x14ac:dyDescent="0.25">
      <c r="B25" t="s">
        <v>27</v>
      </c>
      <c r="C25">
        <v>52</v>
      </c>
      <c r="D25" t="s">
        <v>23</v>
      </c>
      <c r="E25" t="s">
        <v>83</v>
      </c>
    </row>
    <row r="26" spans="1:7" x14ac:dyDescent="0.25">
      <c r="B26" t="s">
        <v>24</v>
      </c>
      <c r="C26">
        <v>34</v>
      </c>
      <c r="D26" t="s">
        <v>23</v>
      </c>
      <c r="E26" t="s">
        <v>83</v>
      </c>
    </row>
    <row r="27" spans="1:7" x14ac:dyDescent="0.25">
      <c r="B27" t="s">
        <v>25</v>
      </c>
      <c r="C27">
        <v>12</v>
      </c>
      <c r="D27" t="s">
        <v>23</v>
      </c>
      <c r="E27" t="s">
        <v>83</v>
      </c>
    </row>
    <row r="28" spans="1:7" x14ac:dyDescent="0.25">
      <c r="B28" s="19" t="s">
        <v>21</v>
      </c>
      <c r="C28" s="19">
        <f>C24-(C25+C26+C27)</f>
        <v>267</v>
      </c>
      <c r="D28" s="19" t="s">
        <v>23</v>
      </c>
    </row>
    <row r="31" spans="1:7" x14ac:dyDescent="0.25">
      <c r="A31" s="24">
        <v>2</v>
      </c>
      <c r="B31" s="103" t="s">
        <v>28</v>
      </c>
      <c r="C31" s="111" t="s">
        <v>29</v>
      </c>
      <c r="D31" s="111"/>
      <c r="E31" s="111" t="s">
        <v>30</v>
      </c>
      <c r="F31" s="111"/>
    </row>
    <row r="32" spans="1:7" x14ac:dyDescent="0.25">
      <c r="B32" s="103" t="s">
        <v>31</v>
      </c>
      <c r="C32" s="25">
        <f>(C19*C28/100)*100</f>
        <v>1246</v>
      </c>
      <c r="D32" s="26" t="s">
        <v>14</v>
      </c>
      <c r="E32" s="25">
        <f>C32*60</f>
        <v>74760</v>
      </c>
      <c r="F32" s="26" t="s">
        <v>18</v>
      </c>
      <c r="G32" t="s">
        <v>83</v>
      </c>
    </row>
    <row r="33" spans="3:3" x14ac:dyDescent="0.25">
      <c r="C33" s="27"/>
    </row>
  </sheetData>
  <mergeCells count="4">
    <mergeCell ref="A5:F5"/>
    <mergeCell ref="A6:F6"/>
    <mergeCell ref="C31:D31"/>
    <mergeCell ref="E31:F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D36"/>
  <sheetViews>
    <sheetView showGridLines="0" topLeftCell="A25" zoomScale="70" workbookViewId="0">
      <selection activeCell="D13" sqref="D13"/>
    </sheetView>
  </sheetViews>
  <sheetFormatPr defaultColWidth="9" defaultRowHeight="14.3" x14ac:dyDescent="0.25"/>
  <cols>
    <col min="1" max="1" width="7.625" customWidth="1"/>
    <col min="2" max="2" width="21.25" customWidth="1"/>
    <col min="3" max="3" width="14.125" customWidth="1"/>
    <col min="4" max="4" width="49" bestFit="1" customWidth="1"/>
  </cols>
  <sheetData>
    <row r="5" spans="1:4" ht="16.3" x14ac:dyDescent="0.3">
      <c r="A5" s="112" t="s">
        <v>33</v>
      </c>
      <c r="B5" s="112"/>
      <c r="C5" s="112"/>
      <c r="D5" s="112"/>
    </row>
    <row r="6" spans="1:4" ht="16.3" x14ac:dyDescent="0.3">
      <c r="A6" s="112" t="s">
        <v>45</v>
      </c>
      <c r="B6" s="112"/>
      <c r="C6" s="112"/>
      <c r="D6" s="112"/>
    </row>
    <row r="7" spans="1:4" ht="16.3" x14ac:dyDescent="0.3">
      <c r="A7" s="28"/>
      <c r="B7" s="28"/>
      <c r="C7" s="28"/>
      <c r="D7" s="28"/>
    </row>
    <row r="8" spans="1:4" ht="16.3" x14ac:dyDescent="0.3">
      <c r="A8" s="28"/>
      <c r="B8" s="28"/>
      <c r="C8" s="28"/>
      <c r="D8" s="28"/>
    </row>
    <row r="9" spans="1:4" ht="16.3" x14ac:dyDescent="0.3">
      <c r="A9" s="28"/>
      <c r="B9" s="28"/>
      <c r="C9" s="28"/>
      <c r="D9" s="28"/>
    </row>
    <row r="10" spans="1:4" ht="16.3" x14ac:dyDescent="0.3">
      <c r="A10" s="28"/>
      <c r="B10" s="28"/>
      <c r="C10" s="28"/>
      <c r="D10" s="28"/>
    </row>
    <row r="11" spans="1:4" x14ac:dyDescent="0.25">
      <c r="C11" t="s">
        <v>86</v>
      </c>
      <c r="D11" s="105" t="s">
        <v>86</v>
      </c>
    </row>
    <row r="12" spans="1:4" ht="28.55" x14ac:dyDescent="0.25">
      <c r="A12" s="29" t="s">
        <v>1</v>
      </c>
      <c r="B12" s="29" t="s">
        <v>34</v>
      </c>
      <c r="C12" s="30" t="s">
        <v>35</v>
      </c>
      <c r="D12" s="31" t="s">
        <v>36</v>
      </c>
    </row>
    <row r="13" spans="1:4" ht="28.55" x14ac:dyDescent="0.25">
      <c r="A13" s="32">
        <v>1</v>
      </c>
      <c r="B13" s="116" t="str">
        <f>'Langkah 1'!D12</f>
        <v>Petugas Filing</v>
      </c>
      <c r="C13" s="119" t="s">
        <v>39</v>
      </c>
      <c r="D13" s="107" t="s">
        <v>60</v>
      </c>
    </row>
    <row r="14" spans="1:4" x14ac:dyDescent="0.25">
      <c r="A14" s="34"/>
      <c r="B14" s="117"/>
      <c r="C14" s="120"/>
      <c r="D14" s="33" t="s">
        <v>61</v>
      </c>
    </row>
    <row r="15" spans="1:4" ht="28.55" x14ac:dyDescent="0.25">
      <c r="A15" s="34"/>
      <c r="B15" s="117"/>
      <c r="C15" s="120"/>
      <c r="D15" s="33" t="s">
        <v>62</v>
      </c>
    </row>
    <row r="16" spans="1:4" ht="28.55" x14ac:dyDescent="0.25">
      <c r="A16" s="34"/>
      <c r="B16" s="117"/>
      <c r="C16" s="120"/>
      <c r="D16" s="33" t="s">
        <v>63</v>
      </c>
    </row>
    <row r="17" spans="1:4" ht="28.55" x14ac:dyDescent="0.25">
      <c r="A17" s="34"/>
      <c r="B17" s="117"/>
      <c r="C17" s="120"/>
      <c r="D17" s="35" t="s">
        <v>64</v>
      </c>
    </row>
    <row r="18" spans="1:4" ht="28.55" x14ac:dyDescent="0.25">
      <c r="A18" s="34"/>
      <c r="B18" s="117"/>
      <c r="C18" s="120"/>
      <c r="D18" s="35" t="s">
        <v>65</v>
      </c>
    </row>
    <row r="19" spans="1:4" ht="27.85" x14ac:dyDescent="0.25">
      <c r="A19" s="34"/>
      <c r="B19" s="117"/>
      <c r="C19" s="120"/>
      <c r="D19" s="36" t="s">
        <v>79</v>
      </c>
    </row>
    <row r="20" spans="1:4" ht="15.8" customHeight="1" x14ac:dyDescent="0.25">
      <c r="A20" s="34"/>
      <c r="B20" s="117"/>
      <c r="C20" s="120"/>
      <c r="D20" s="36" t="s">
        <v>66</v>
      </c>
    </row>
    <row r="21" spans="1:4" ht="27.85" x14ac:dyDescent="0.25">
      <c r="A21" s="34"/>
      <c r="B21" s="117"/>
      <c r="C21" s="120"/>
      <c r="D21" s="36" t="s">
        <v>67</v>
      </c>
    </row>
    <row r="22" spans="1:4" x14ac:dyDescent="0.25">
      <c r="A22" s="34"/>
      <c r="B22" s="117"/>
      <c r="C22" s="120"/>
      <c r="D22" s="37" t="s">
        <v>68</v>
      </c>
    </row>
    <row r="23" spans="1:4" ht="27.85" x14ac:dyDescent="0.25">
      <c r="A23" s="34"/>
      <c r="B23" s="117"/>
      <c r="C23" s="121"/>
      <c r="D23" s="36" t="s">
        <v>69</v>
      </c>
    </row>
    <row r="24" spans="1:4" ht="27.85" x14ac:dyDescent="0.25">
      <c r="A24" s="39"/>
      <c r="B24" s="117"/>
      <c r="C24" s="113" t="s">
        <v>40</v>
      </c>
      <c r="D24" s="40" t="s">
        <v>70</v>
      </c>
    </row>
    <row r="25" spans="1:4" ht="31.25" x14ac:dyDescent="0.25">
      <c r="B25" s="117"/>
      <c r="C25" s="114"/>
      <c r="D25" s="41" t="s">
        <v>71</v>
      </c>
    </row>
    <row r="26" spans="1:4" x14ac:dyDescent="0.25">
      <c r="B26" s="117"/>
      <c r="C26" s="114"/>
      <c r="D26" s="42"/>
    </row>
    <row r="27" spans="1:4" x14ac:dyDescent="0.25">
      <c r="B27" s="117"/>
      <c r="C27" s="114"/>
      <c r="D27" s="42"/>
    </row>
    <row r="28" spans="1:4" x14ac:dyDescent="0.25">
      <c r="B28" s="118"/>
      <c r="C28" s="115"/>
      <c r="D28" s="42"/>
    </row>
    <row r="32" spans="1:4" x14ac:dyDescent="0.25">
      <c r="A32" s="44"/>
    </row>
    <row r="33" spans="1:1" x14ac:dyDescent="0.25">
      <c r="A33" s="44"/>
    </row>
    <row r="34" spans="1:1" x14ac:dyDescent="0.25">
      <c r="A34" s="44"/>
    </row>
    <row r="35" spans="1:1" x14ac:dyDescent="0.25">
      <c r="A35" s="44"/>
    </row>
    <row r="36" spans="1:1" x14ac:dyDescent="0.25">
      <c r="A36" s="45"/>
    </row>
  </sheetData>
  <mergeCells count="5">
    <mergeCell ref="A5:D5"/>
    <mergeCell ref="A6:D6"/>
    <mergeCell ref="C24:C28"/>
    <mergeCell ref="B13:B28"/>
    <mergeCell ref="C13:C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H24"/>
  <sheetViews>
    <sheetView showGridLines="0" topLeftCell="A22" zoomScale="85" workbookViewId="0">
      <selection activeCell="I10" sqref="I10"/>
    </sheetView>
  </sheetViews>
  <sheetFormatPr defaultColWidth="9" defaultRowHeight="14.3" x14ac:dyDescent="0.25"/>
  <cols>
    <col min="1" max="1" width="7.625" customWidth="1"/>
    <col min="2" max="2" width="21.25" customWidth="1"/>
    <col min="3" max="3" width="14.125" customWidth="1"/>
    <col min="4" max="4" width="49" bestFit="1" customWidth="1"/>
    <col min="5" max="6" width="12.25" customWidth="1"/>
    <col min="7" max="7" width="12.875" customWidth="1"/>
  </cols>
  <sheetData>
    <row r="5" spans="1:8" ht="16.3" x14ac:dyDescent="0.3">
      <c r="A5" s="112" t="s">
        <v>43</v>
      </c>
      <c r="B5" s="112"/>
      <c r="C5" s="112"/>
      <c r="D5" s="112"/>
      <c r="E5" s="112"/>
      <c r="F5" s="112"/>
      <c r="G5" s="112"/>
    </row>
    <row r="6" spans="1:8" ht="16.3" x14ac:dyDescent="0.3">
      <c r="A6" s="112" t="s">
        <v>41</v>
      </c>
      <c r="B6" s="112"/>
      <c r="C6" s="112"/>
      <c r="D6" s="112"/>
      <c r="E6" s="112"/>
      <c r="F6" s="112"/>
      <c r="G6" s="112"/>
    </row>
    <row r="8" spans="1:8" ht="28.55" x14ac:dyDescent="0.25">
      <c r="A8" s="29" t="s">
        <v>1</v>
      </c>
      <c r="B8" s="29" t="s">
        <v>34</v>
      </c>
      <c r="C8" s="30" t="s">
        <v>35</v>
      </c>
      <c r="D8" s="31" t="s">
        <v>36</v>
      </c>
      <c r="E8" s="122" t="s">
        <v>37</v>
      </c>
      <c r="F8" s="123"/>
      <c r="G8" s="46" t="s">
        <v>38</v>
      </c>
    </row>
    <row r="9" spans="1:8" ht="50.3" customHeight="1" x14ac:dyDescent="0.25">
      <c r="A9" s="32">
        <v>1</v>
      </c>
      <c r="B9" s="44" t="str">
        <f>'Langkah 3'!B13</f>
        <v>Petugas Filing</v>
      </c>
      <c r="C9" s="124" t="s">
        <v>39</v>
      </c>
      <c r="D9" s="47" t="str">
        <f>'Langkah 3'!D13</f>
        <v>Mengecek logistic percetakan lembar rekam medis dan menata di rak penyimpanan sesuai kotak lembar</v>
      </c>
      <c r="E9" s="48">
        <v>5</v>
      </c>
      <c r="F9" s="49" t="s">
        <v>18</v>
      </c>
      <c r="G9" s="50" t="s">
        <v>73</v>
      </c>
    </row>
    <row r="10" spans="1:8" ht="26.35" customHeight="1" x14ac:dyDescent="0.25">
      <c r="A10" s="34"/>
      <c r="B10" s="44"/>
      <c r="C10" s="124"/>
      <c r="D10" s="47" t="str">
        <f>'Langkah 3'!D14</f>
        <v xml:space="preserve">Merakit lembar rekam medis rawat inap baru </v>
      </c>
      <c r="E10" s="51">
        <v>1</v>
      </c>
      <c r="F10" s="52" t="s">
        <v>18</v>
      </c>
      <c r="G10" s="53" t="s">
        <v>74</v>
      </c>
    </row>
    <row r="11" spans="1:8" ht="37.549999999999997" customHeight="1" x14ac:dyDescent="0.25">
      <c r="A11" s="34"/>
      <c r="B11" s="44"/>
      <c r="C11" s="124"/>
      <c r="D11" s="47" t="str">
        <f>'Langkah 3'!D15</f>
        <v>Mendistribusikan berkas rekam medis rawat inap baru ke poliklinik dan Instalasi Gawat Darurat</v>
      </c>
      <c r="E11" s="51">
        <v>20</v>
      </c>
      <c r="F11" s="52" t="s">
        <v>18</v>
      </c>
      <c r="G11" s="53" t="s">
        <v>74</v>
      </c>
    </row>
    <row r="12" spans="1:8" ht="28.55" x14ac:dyDescent="0.25">
      <c r="A12" s="34"/>
      <c r="B12" s="44"/>
      <c r="C12" s="124"/>
      <c r="D12" s="47" t="str">
        <f>'Langkah 3'!D16</f>
        <v>Menerima dan mengecek berkas rekam medis rawat inap dari ruang rawat inap</v>
      </c>
      <c r="E12" s="51">
        <v>1</v>
      </c>
      <c r="F12" s="52" t="s">
        <v>18</v>
      </c>
      <c r="G12" s="53" t="s">
        <v>75</v>
      </c>
    </row>
    <row r="13" spans="1:8" ht="28.55" x14ac:dyDescent="0.25">
      <c r="A13" s="34"/>
      <c r="B13" s="44"/>
      <c r="C13" s="124"/>
      <c r="D13" s="47" t="str">
        <f>'Langkah 3'!D17</f>
        <v>Mengecek keterlambatan pengiriman berkas rekam medis rawat inap</v>
      </c>
      <c r="E13" s="51">
        <v>1</v>
      </c>
      <c r="F13" s="52" t="s">
        <v>18</v>
      </c>
      <c r="G13" s="53" t="s">
        <v>75</v>
      </c>
    </row>
    <row r="14" spans="1:8" ht="28.55" x14ac:dyDescent="0.25">
      <c r="A14" s="34"/>
      <c r="B14" s="44"/>
      <c r="C14" s="124"/>
      <c r="D14" s="47" t="str">
        <f>'Langkah 3'!D18</f>
        <v>Menyusun lembar rekam medis dan meretriksi lembar yang tidak dipakai</v>
      </c>
      <c r="E14" s="51">
        <v>1</v>
      </c>
      <c r="F14" s="52" t="s">
        <v>18</v>
      </c>
      <c r="G14" s="53" t="s">
        <v>75</v>
      </c>
    </row>
    <row r="15" spans="1:8" ht="28.55" x14ac:dyDescent="0.25">
      <c r="A15" s="34"/>
      <c r="B15" s="44"/>
      <c r="C15" s="124"/>
      <c r="D15" s="47" t="str">
        <f>'Langkah 3'!D19</f>
        <v>Mencatat ketidaklengkapan pengisian rekam medis pada kartu kendali</v>
      </c>
      <c r="E15" s="51">
        <v>2</v>
      </c>
      <c r="F15" s="52" t="s">
        <v>18</v>
      </c>
      <c r="G15" s="53" t="s">
        <v>75</v>
      </c>
      <c r="H15" s="54"/>
    </row>
    <row r="16" spans="1:8" ht="46.55" customHeight="1" x14ac:dyDescent="0.25">
      <c r="A16" s="44"/>
      <c r="B16" s="44"/>
      <c r="C16" s="55"/>
      <c r="D16" s="47" t="str">
        <f>'Langkah 3'!D20</f>
        <v>Mencatat pasien masuk rumah sakit rawat inap pada buku register rawat inap, cara kepulangan dan jangkauan wilayah</v>
      </c>
      <c r="E16" s="56">
        <v>2</v>
      </c>
      <c r="F16" s="52" t="s">
        <v>18</v>
      </c>
      <c r="G16" s="57" t="s">
        <v>75</v>
      </c>
      <c r="H16" s="58"/>
    </row>
    <row r="17" spans="1:8" ht="40.6" customHeight="1" x14ac:dyDescent="0.25">
      <c r="A17" s="44"/>
      <c r="B17" s="44"/>
      <c r="C17" s="55"/>
      <c r="D17" s="47" t="str">
        <f>'Langkah 3'!D21</f>
        <v xml:space="preserve">Mengambil laporan sensus harian ke ruang rawat inap dan menggabungkannya setiap jam kerja </v>
      </c>
      <c r="E17" s="56">
        <v>30</v>
      </c>
      <c r="F17" s="52" t="s">
        <v>18</v>
      </c>
      <c r="G17" s="59" t="s">
        <v>72</v>
      </c>
      <c r="H17" s="58"/>
    </row>
    <row r="18" spans="1:8" ht="49.6" customHeight="1" x14ac:dyDescent="0.25">
      <c r="A18" s="44"/>
      <c r="B18" s="44"/>
      <c r="C18" s="55"/>
      <c r="D18" s="47" t="str">
        <f>'Langkah 3'!D22</f>
        <v>Mengentry sensus harian ke computer</v>
      </c>
      <c r="E18" s="56">
        <v>30</v>
      </c>
      <c r="F18" s="52" t="s">
        <v>18</v>
      </c>
      <c r="G18" s="60" t="s">
        <v>76</v>
      </c>
      <c r="H18" s="58"/>
    </row>
    <row r="19" spans="1:8" ht="38.25" customHeight="1" x14ac:dyDescent="0.25">
      <c r="A19" s="44"/>
      <c r="B19" s="44"/>
      <c r="C19" s="55"/>
      <c r="D19" s="47" t="str">
        <f>'Langkah 3'!D23</f>
        <v>Melakukan surat menyurat visum et repertum, jasaraharja, asuransi</v>
      </c>
      <c r="E19" s="56">
        <v>60</v>
      </c>
      <c r="F19" s="52" t="s">
        <v>18</v>
      </c>
      <c r="G19" s="57" t="s">
        <v>77</v>
      </c>
      <c r="H19" s="58"/>
    </row>
    <row r="20" spans="1:8" ht="28.55" x14ac:dyDescent="0.25">
      <c r="A20" s="34"/>
      <c r="B20" s="44"/>
      <c r="C20" s="125" t="s">
        <v>40</v>
      </c>
      <c r="D20" s="47" t="str">
        <f>'Langkah 3'!D24</f>
        <v>Mengikuti pertemuan bulanan di Dinkes dalam program Jaminan Kesehatan Nasional</v>
      </c>
      <c r="E20" s="62">
        <v>90</v>
      </c>
      <c r="F20" s="49" t="s">
        <v>18</v>
      </c>
      <c r="G20" s="50" t="s">
        <v>72</v>
      </c>
    </row>
    <row r="21" spans="1:8" ht="28.55" x14ac:dyDescent="0.25">
      <c r="A21" s="34"/>
      <c r="B21" s="44"/>
      <c r="C21" s="126"/>
      <c r="D21" s="47" t="str">
        <f>'Langkah 3'!D25</f>
        <v>Mengikuti pertemuan triwulanan penyusunan profil kesehatan</v>
      </c>
      <c r="E21" s="51">
        <v>120</v>
      </c>
      <c r="F21" s="52" t="s">
        <v>18</v>
      </c>
      <c r="G21" s="53" t="s">
        <v>72</v>
      </c>
    </row>
    <row r="22" spans="1:8" x14ac:dyDescent="0.25">
      <c r="A22" s="34"/>
      <c r="B22" s="44"/>
      <c r="C22" s="126"/>
      <c r="D22" s="64"/>
      <c r="E22" s="51"/>
      <c r="F22" s="65"/>
      <c r="G22" s="66"/>
    </row>
    <row r="23" spans="1:8" x14ac:dyDescent="0.25">
      <c r="A23" s="34"/>
      <c r="B23" s="44"/>
      <c r="C23" s="126"/>
      <c r="D23" s="64"/>
      <c r="E23" s="51"/>
      <c r="F23" s="67"/>
      <c r="G23" s="66"/>
    </row>
    <row r="24" spans="1:8" x14ac:dyDescent="0.25">
      <c r="A24" s="68"/>
      <c r="B24" s="45"/>
      <c r="C24" s="127"/>
      <c r="D24" s="64"/>
      <c r="E24" s="69"/>
      <c r="F24" s="70"/>
      <c r="G24" s="71"/>
    </row>
  </sheetData>
  <mergeCells count="5">
    <mergeCell ref="A5:G5"/>
    <mergeCell ref="A6:G6"/>
    <mergeCell ref="E8:F8"/>
    <mergeCell ref="C9:C15"/>
    <mergeCell ref="C20:C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I24"/>
  <sheetViews>
    <sheetView showGridLines="0" topLeftCell="A16" zoomScale="70" workbookViewId="0">
      <selection activeCell="I12" sqref="I12"/>
    </sheetView>
  </sheetViews>
  <sheetFormatPr defaultColWidth="9" defaultRowHeight="14.3" x14ac:dyDescent="0.25"/>
  <cols>
    <col min="1" max="1" width="7.625" customWidth="1"/>
    <col min="2" max="2" width="21.25" customWidth="1"/>
    <col min="3" max="3" width="14.125" customWidth="1"/>
    <col min="4" max="4" width="38" bestFit="1" customWidth="1"/>
    <col min="5" max="6" width="12.25" customWidth="1"/>
    <col min="7" max="7" width="12.875" customWidth="1"/>
    <col min="8" max="8" width="14.75" customWidth="1"/>
    <col min="9" max="9" width="15.375" customWidth="1"/>
  </cols>
  <sheetData>
    <row r="5" spans="1:9" ht="16.3" x14ac:dyDescent="0.3">
      <c r="A5" s="112" t="s">
        <v>44</v>
      </c>
      <c r="B5" s="112"/>
      <c r="C5" s="112"/>
      <c r="D5" s="112"/>
      <c r="E5" s="112"/>
      <c r="F5" s="112"/>
      <c r="G5" s="112"/>
    </row>
    <row r="6" spans="1:9" ht="16.3" x14ac:dyDescent="0.3">
      <c r="A6" s="112" t="s">
        <v>42</v>
      </c>
      <c r="B6" s="112"/>
      <c r="C6" s="112"/>
      <c r="D6" s="112"/>
      <c r="E6" s="112"/>
      <c r="F6" s="112"/>
      <c r="G6" s="112"/>
    </row>
    <row r="8" spans="1:9" ht="28.55" x14ac:dyDescent="0.25">
      <c r="A8" s="29" t="s">
        <v>1</v>
      </c>
      <c r="B8" s="29" t="s">
        <v>34</v>
      </c>
      <c r="C8" s="30" t="s">
        <v>35</v>
      </c>
      <c r="D8" s="31" t="s">
        <v>36</v>
      </c>
      <c r="E8" s="128" t="s">
        <v>37</v>
      </c>
      <c r="F8" s="129"/>
      <c r="G8" s="72" t="s">
        <v>38</v>
      </c>
      <c r="H8" s="73" t="s">
        <v>80</v>
      </c>
      <c r="I8" s="73" t="s">
        <v>50</v>
      </c>
    </row>
    <row r="9" spans="1:9" ht="42.8" x14ac:dyDescent="0.25">
      <c r="A9" s="32">
        <v>1</v>
      </c>
      <c r="B9" s="44" t="str">
        <f>'Langkah 4'!B9</f>
        <v>Petugas Filing</v>
      </c>
      <c r="C9" s="124" t="s">
        <v>39</v>
      </c>
      <c r="D9" s="33" t="str">
        <f>'Langkah 4'!D9</f>
        <v>Mengecek logistic percetakan lembar rekam medis dan menata di rak penyimpanan sesuai kotak lembar</v>
      </c>
      <c r="E9" s="74">
        <f>'Langkah 4'!E9</f>
        <v>5</v>
      </c>
      <c r="F9" s="75" t="str">
        <f>'Langkah 4'!F9</f>
        <v>Menit</v>
      </c>
      <c r="G9" s="75" t="str">
        <f>'Langkah 4'!G9</f>
        <v>Lembar</v>
      </c>
      <c r="H9" s="76">
        <f>'Langkah 2'!$E$32</f>
        <v>74760</v>
      </c>
      <c r="I9" s="77">
        <f>H9/E9</f>
        <v>14952</v>
      </c>
    </row>
    <row r="10" spans="1:9" ht="28.55" x14ac:dyDescent="0.25">
      <c r="A10" s="34"/>
      <c r="B10" s="44"/>
      <c r="C10" s="124"/>
      <c r="D10" s="33" t="str">
        <f>'Langkah 4'!D10</f>
        <v xml:space="preserve">Merakit lembar rekam medis rawat inap baru </v>
      </c>
      <c r="E10" s="74">
        <f>'Langkah 4'!E10</f>
        <v>1</v>
      </c>
      <c r="F10" s="75" t="str">
        <f>'Langkah 4'!F10</f>
        <v>Menit</v>
      </c>
      <c r="G10" s="75" t="str">
        <f>'Langkah 4'!G10</f>
        <v>Bendel</v>
      </c>
      <c r="H10" s="76">
        <f>'Langkah 2'!$E$32</f>
        <v>74760</v>
      </c>
      <c r="I10" s="77">
        <f t="shared" ref="I10:I21" si="0">H10/E10</f>
        <v>74760</v>
      </c>
    </row>
    <row r="11" spans="1:9" ht="42.8" x14ac:dyDescent="0.25">
      <c r="A11" s="34"/>
      <c r="B11" s="44"/>
      <c r="C11" s="124"/>
      <c r="D11" s="33" t="str">
        <f>'Langkah 4'!D11</f>
        <v>Mendistribusikan berkas rekam medis rawat inap baru ke poliklinik dan Instalasi Gawat Darurat</v>
      </c>
      <c r="E11" s="74">
        <f>'Langkah 4'!E11</f>
        <v>20</v>
      </c>
      <c r="F11" s="75" t="str">
        <f>'Langkah 4'!F11</f>
        <v>Menit</v>
      </c>
      <c r="G11" s="75" t="str">
        <f>'Langkah 4'!G11</f>
        <v>Bendel</v>
      </c>
      <c r="H11" s="76">
        <f>'Langkah 2'!$E$32</f>
        <v>74760</v>
      </c>
      <c r="I11" s="77">
        <f t="shared" si="0"/>
        <v>3738</v>
      </c>
    </row>
    <row r="12" spans="1:9" ht="28.55" x14ac:dyDescent="0.25">
      <c r="A12" s="34"/>
      <c r="B12" s="44"/>
      <c r="C12" s="124"/>
      <c r="D12" s="33" t="str">
        <f>'Langkah 4'!D12</f>
        <v>Menerima dan mengecek berkas rekam medis rawat inap dari ruang rawat inap</v>
      </c>
      <c r="E12" s="74">
        <f>'Langkah 4'!E12</f>
        <v>1</v>
      </c>
      <c r="F12" s="75" t="str">
        <f>'Langkah 4'!F12</f>
        <v>Menit</v>
      </c>
      <c r="G12" s="75" t="str">
        <f>'Langkah 4'!G12</f>
        <v>Berkas</v>
      </c>
      <c r="H12" s="76">
        <f>'Langkah 2'!$E$32</f>
        <v>74760</v>
      </c>
      <c r="I12" s="77">
        <f t="shared" si="0"/>
        <v>74760</v>
      </c>
    </row>
    <row r="13" spans="1:9" ht="28.55" x14ac:dyDescent="0.25">
      <c r="A13" s="34"/>
      <c r="B13" s="44"/>
      <c r="C13" s="130"/>
      <c r="D13" s="33" t="str">
        <f>'Langkah 4'!D13</f>
        <v>Mengecek keterlambatan pengiriman berkas rekam medis rawat inap</v>
      </c>
      <c r="E13" s="74">
        <f>'Langkah 4'!E13</f>
        <v>1</v>
      </c>
      <c r="F13" s="75" t="str">
        <f>'Langkah 4'!F13</f>
        <v>Menit</v>
      </c>
      <c r="G13" s="75" t="str">
        <f>'Langkah 4'!G13</f>
        <v>Berkas</v>
      </c>
      <c r="H13" s="76">
        <f>'Langkah 2'!$E$32</f>
        <v>74760</v>
      </c>
      <c r="I13" s="77">
        <f t="shared" si="0"/>
        <v>74760</v>
      </c>
    </row>
    <row r="14" spans="1:9" ht="28.55" x14ac:dyDescent="0.25">
      <c r="A14" s="34"/>
      <c r="B14" s="44"/>
      <c r="C14" s="130"/>
      <c r="D14" s="33" t="str">
        <f>'Langkah 4'!D14</f>
        <v>Menyusun lembar rekam medis dan meretriksi lembar yang tidak dipakai</v>
      </c>
      <c r="E14" s="78">
        <f>'Langkah 4'!E14</f>
        <v>1</v>
      </c>
      <c r="F14" s="75" t="str">
        <f>'Langkah 4'!F14</f>
        <v>Menit</v>
      </c>
      <c r="G14" s="75" t="str">
        <f>'Langkah 4'!G14</f>
        <v>Berkas</v>
      </c>
      <c r="H14" s="76">
        <f>'Langkah 2'!$E$32</f>
        <v>74760</v>
      </c>
      <c r="I14" s="77">
        <f t="shared" si="0"/>
        <v>74760</v>
      </c>
    </row>
    <row r="15" spans="1:9" ht="28.55" x14ac:dyDescent="0.25">
      <c r="A15" s="44"/>
      <c r="B15" s="44"/>
      <c r="C15" s="55"/>
      <c r="D15" s="33" t="str">
        <f>'Langkah 4'!D15</f>
        <v>Mencatat ketidaklengkapan pengisian rekam medis pada kartu kendali</v>
      </c>
      <c r="E15" s="76">
        <v>2</v>
      </c>
      <c r="F15" s="75" t="str">
        <f>'Langkah 4'!F15</f>
        <v>Menit</v>
      </c>
      <c r="G15" s="75" t="str">
        <f>'Langkah 4'!G15</f>
        <v>Berkas</v>
      </c>
      <c r="H15" s="76">
        <f>'Langkah 2'!$E$32</f>
        <v>74760</v>
      </c>
      <c r="I15" s="77">
        <f t="shared" si="0"/>
        <v>37380</v>
      </c>
    </row>
    <row r="16" spans="1:9" ht="42.8" x14ac:dyDescent="0.25">
      <c r="A16" s="44"/>
      <c r="B16" s="44"/>
      <c r="C16" s="55"/>
      <c r="D16" s="33" t="str">
        <f>'Langkah 4'!D16</f>
        <v>Mencatat pasien masuk rumah sakit rawat inap pada buku register rawat inap, cara kepulangan dan jangkauan wilayah</v>
      </c>
      <c r="E16" s="76">
        <v>1</v>
      </c>
      <c r="F16" s="75" t="str">
        <f>'Langkah 4'!F16</f>
        <v>Menit</v>
      </c>
      <c r="G16" s="75" t="str">
        <f>'Langkah 4'!G16</f>
        <v>Berkas</v>
      </c>
      <c r="H16" s="76">
        <f>'Langkah 2'!$E$32</f>
        <v>74760</v>
      </c>
      <c r="I16" s="77">
        <f t="shared" si="0"/>
        <v>74760</v>
      </c>
    </row>
    <row r="17" spans="1:9" ht="42.8" x14ac:dyDescent="0.25">
      <c r="A17" s="44"/>
      <c r="B17" s="44"/>
      <c r="C17" s="55"/>
      <c r="D17" s="33" t="str">
        <f>'Langkah 4'!D17</f>
        <v xml:space="preserve">Mengambil laporan sensus harian ke ruang rawat inap dan menggabungkannya setiap jam kerja </v>
      </c>
      <c r="E17" s="76">
        <v>30</v>
      </c>
      <c r="F17" s="75" t="str">
        <f>'Langkah 4'!F17</f>
        <v>Menit</v>
      </c>
      <c r="G17" s="75" t="str">
        <f>'Langkah 4'!G17</f>
        <v>Kali</v>
      </c>
      <c r="H17" s="76">
        <f>'Langkah 2'!$E$32</f>
        <v>74760</v>
      </c>
      <c r="I17" s="77">
        <f t="shared" si="0"/>
        <v>2492</v>
      </c>
    </row>
    <row r="18" spans="1:9" ht="54.7" customHeight="1" x14ac:dyDescent="0.25">
      <c r="A18" s="44"/>
      <c r="B18" s="44"/>
      <c r="C18" s="131"/>
      <c r="D18" s="33" t="str">
        <f>'Langkah 4'!D18</f>
        <v>Mengentry sensus harian ke computer</v>
      </c>
      <c r="E18" s="76">
        <v>30</v>
      </c>
      <c r="F18" s="75" t="str">
        <f>'Langkah 4'!F18</f>
        <v>Menit</v>
      </c>
      <c r="G18" s="79" t="str">
        <f>'Langkah 4'!G18</f>
        <v>Laporan sensus harian</v>
      </c>
      <c r="H18" s="76">
        <f>'Langkah 2'!$E$32</f>
        <v>74760</v>
      </c>
      <c r="I18" s="77">
        <f t="shared" si="0"/>
        <v>2492</v>
      </c>
    </row>
    <row r="19" spans="1:9" ht="28.55" x14ac:dyDescent="0.25">
      <c r="A19" s="34"/>
      <c r="B19" s="44"/>
      <c r="C19" s="132"/>
      <c r="D19" s="33" t="str">
        <f>'Langkah 4'!D19</f>
        <v>Melakukan surat menyurat visum et repertum, jasaraharja, asuransi</v>
      </c>
      <c r="E19" s="76">
        <v>60</v>
      </c>
      <c r="F19" s="75" t="s">
        <v>18</v>
      </c>
      <c r="G19" s="75" t="str">
        <f>'Langkah 4'!G19</f>
        <v>Surat</v>
      </c>
      <c r="H19" s="76">
        <f>'Langkah 2'!$E$32</f>
        <v>74760</v>
      </c>
      <c r="I19" s="77">
        <f t="shared" si="0"/>
        <v>1246</v>
      </c>
    </row>
    <row r="20" spans="1:9" ht="28.55" x14ac:dyDescent="0.25">
      <c r="A20" s="34"/>
      <c r="B20" s="44"/>
      <c r="C20" s="61" t="s">
        <v>40</v>
      </c>
      <c r="D20" s="33" t="str">
        <f>'Langkah 4'!D20</f>
        <v>Mengikuti pertemuan bulanan di Dinkes dalam program Jaminan Kesehatan Nasional</v>
      </c>
      <c r="E20" s="75">
        <v>90</v>
      </c>
      <c r="F20" s="75" t="str">
        <f>'Langkah 4'!F19</f>
        <v>Menit</v>
      </c>
      <c r="G20" s="75" t="str">
        <f>'Langkah 4'!G20</f>
        <v>Kali</v>
      </c>
      <c r="H20" s="76">
        <f>'Langkah 2'!$E$32</f>
        <v>74760</v>
      </c>
      <c r="I20" s="77">
        <f t="shared" si="0"/>
        <v>830.66666666666663</v>
      </c>
    </row>
    <row r="21" spans="1:9" ht="28.55" x14ac:dyDescent="0.25">
      <c r="A21" s="34"/>
      <c r="B21" s="44"/>
      <c r="C21" s="63"/>
      <c r="D21" s="33" t="str">
        <f>'Langkah 4'!D21</f>
        <v>Mengikuti pertemuan triwulanan penyusunan profil kesehatan</v>
      </c>
      <c r="E21" s="75">
        <v>120</v>
      </c>
      <c r="F21" s="75" t="str">
        <f>'Langkah 4'!F20</f>
        <v>Menit</v>
      </c>
      <c r="G21" s="75" t="str">
        <f>'Langkah 4'!G21</f>
        <v>Kali</v>
      </c>
      <c r="H21" s="76">
        <f>'Langkah 2'!$E$32</f>
        <v>74760</v>
      </c>
      <c r="I21" s="77">
        <f t="shared" si="0"/>
        <v>623</v>
      </c>
    </row>
    <row r="22" spans="1:9" x14ac:dyDescent="0.25">
      <c r="A22" s="34"/>
      <c r="B22" s="44"/>
      <c r="C22" s="63"/>
      <c r="D22" s="42"/>
      <c r="E22" s="75"/>
      <c r="F22" s="80"/>
      <c r="G22" s="74"/>
      <c r="H22" s="81"/>
      <c r="I22" s="81"/>
    </row>
    <row r="23" spans="1:9" x14ac:dyDescent="0.25">
      <c r="A23" s="34"/>
      <c r="B23" s="44"/>
      <c r="C23" s="63"/>
      <c r="D23" s="42"/>
      <c r="E23" s="75"/>
      <c r="F23" s="74"/>
      <c r="G23" s="74"/>
      <c r="H23" s="81"/>
      <c r="I23" s="81"/>
    </row>
    <row r="24" spans="1:9" x14ac:dyDescent="0.25">
      <c r="A24" s="68"/>
      <c r="B24" s="45"/>
      <c r="C24" s="43"/>
      <c r="D24" s="82"/>
      <c r="E24" s="83"/>
      <c r="F24" s="83"/>
      <c r="G24" s="83"/>
      <c r="H24" s="84"/>
      <c r="I24" s="85"/>
    </row>
  </sheetData>
  <mergeCells count="5">
    <mergeCell ref="A5:G5"/>
    <mergeCell ref="A6:G6"/>
    <mergeCell ref="E8:F8"/>
    <mergeCell ref="C9:C14"/>
    <mergeCell ref="C18:C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H15"/>
  <sheetViews>
    <sheetView showGridLines="0" zoomScale="60" workbookViewId="0">
      <selection activeCell="G15" sqref="G15"/>
    </sheetView>
  </sheetViews>
  <sheetFormatPr defaultColWidth="9" defaultRowHeight="14.3" x14ac:dyDescent="0.25"/>
  <cols>
    <col min="1" max="1" width="7.625" customWidth="1"/>
    <col min="2" max="2" width="21.25" customWidth="1"/>
    <col min="3" max="3" width="14.125" customWidth="1"/>
    <col min="4" max="4" width="50" customWidth="1"/>
    <col min="5" max="6" width="12.25" customWidth="1"/>
    <col min="7" max="7" width="11" bestFit="1" customWidth="1"/>
  </cols>
  <sheetData>
    <row r="5" spans="1:8" ht="16.3" x14ac:dyDescent="0.3">
      <c r="A5" s="112" t="s">
        <v>46</v>
      </c>
      <c r="B5" s="112"/>
      <c r="C5" s="112"/>
      <c r="D5" s="112"/>
      <c r="E5" s="112"/>
      <c r="F5" s="112"/>
    </row>
    <row r="6" spans="1:8" ht="16.3" x14ac:dyDescent="0.3">
      <c r="A6" s="112" t="s">
        <v>49</v>
      </c>
      <c r="B6" s="112"/>
      <c r="C6" s="112"/>
      <c r="D6" s="112"/>
      <c r="E6" s="112"/>
      <c r="F6" s="112"/>
    </row>
    <row r="8" spans="1:8" ht="28.55" x14ac:dyDescent="0.25">
      <c r="A8" s="29" t="s">
        <v>1</v>
      </c>
      <c r="B8" s="29" t="s">
        <v>34</v>
      </c>
      <c r="C8" s="30" t="s">
        <v>35</v>
      </c>
      <c r="D8" s="30" t="s">
        <v>36</v>
      </c>
      <c r="E8" s="122" t="s">
        <v>37</v>
      </c>
      <c r="F8" s="123"/>
      <c r="G8" s="46" t="s">
        <v>51</v>
      </c>
    </row>
    <row r="9" spans="1:8" ht="28.55" x14ac:dyDescent="0.25">
      <c r="A9" s="32">
        <v>1</v>
      </c>
      <c r="B9" s="86" t="str">
        <f>'Langkah 5'!B9</f>
        <v>Petugas Filing</v>
      </c>
      <c r="C9" s="135" t="s">
        <v>40</v>
      </c>
      <c r="D9" s="87" t="str">
        <f>'Langkah 4'!D20</f>
        <v>Mengikuti pertemuan bulanan di Dinkes dalam program Jaminan Kesehatan Nasional</v>
      </c>
      <c r="E9" s="88">
        <f>'Langkah 4'!E20</f>
        <v>90</v>
      </c>
      <c r="F9" s="88" t="str">
        <f>'Langkah 4'!F20</f>
        <v>Menit</v>
      </c>
      <c r="G9" s="89">
        <f>(E9*12)/'Langkah 2'!E32</f>
        <v>1.4446227929373997E-2</v>
      </c>
      <c r="H9" t="s">
        <v>88</v>
      </c>
    </row>
    <row r="10" spans="1:8" ht="28.55" x14ac:dyDescent="0.25">
      <c r="A10" s="34"/>
      <c r="B10" s="44"/>
      <c r="C10" s="114"/>
      <c r="D10" s="87" t="str">
        <f>'Langkah 4'!D21</f>
        <v>Mengikuti pertemuan triwulanan penyusunan profil kesehatan</v>
      </c>
      <c r="E10" s="74">
        <f>'Langkah 4'!E21</f>
        <v>120</v>
      </c>
      <c r="F10" s="74" t="str">
        <f>'Langkah 4'!F20</f>
        <v>Menit</v>
      </c>
      <c r="G10" s="89">
        <f>(E10*4)/'Langkah 2'!E32</f>
        <v>6.420545746388443E-3</v>
      </c>
      <c r="H10" t="s">
        <v>87</v>
      </c>
    </row>
    <row r="11" spans="1:8" x14ac:dyDescent="0.25">
      <c r="A11" s="34"/>
      <c r="B11" s="44"/>
      <c r="C11" s="114"/>
      <c r="D11" s="42"/>
      <c r="E11" s="74"/>
      <c r="F11" s="74"/>
      <c r="G11" s="90"/>
    </row>
    <row r="12" spans="1:8" x14ac:dyDescent="0.25">
      <c r="A12" s="34"/>
      <c r="B12" s="44"/>
      <c r="C12" s="114"/>
      <c r="D12" s="42"/>
      <c r="E12" s="74"/>
      <c r="F12" s="74"/>
      <c r="G12" s="90"/>
    </row>
    <row r="13" spans="1:8" x14ac:dyDescent="0.25">
      <c r="A13" s="68"/>
      <c r="B13" s="45"/>
      <c r="C13" s="114"/>
      <c r="D13" s="82"/>
      <c r="E13" s="74"/>
      <c r="F13" s="74"/>
      <c r="G13" s="90"/>
    </row>
    <row r="14" spans="1:8" x14ac:dyDescent="0.25">
      <c r="A14" s="133" t="s">
        <v>52</v>
      </c>
      <c r="B14" s="134"/>
      <c r="C14" s="134"/>
      <c r="D14" s="134"/>
      <c r="E14" s="134"/>
      <c r="F14" s="134"/>
      <c r="G14" s="91">
        <f>SUM(G9:G10)</f>
        <v>2.0866773675762441E-2</v>
      </c>
    </row>
    <row r="15" spans="1:8" x14ac:dyDescent="0.25">
      <c r="A15" s="133" t="s">
        <v>53</v>
      </c>
      <c r="B15" s="134"/>
      <c r="C15" s="134"/>
      <c r="D15" s="134"/>
      <c r="E15" s="134"/>
      <c r="F15" s="134"/>
      <c r="G15" s="92">
        <f>1/(1-G14)</f>
        <v>1.021311475409836</v>
      </c>
      <c r="H15" t="s">
        <v>81</v>
      </c>
    </row>
  </sheetData>
  <mergeCells count="6">
    <mergeCell ref="A14:F14"/>
    <mergeCell ref="A15:F15"/>
    <mergeCell ref="E8:F8"/>
    <mergeCell ref="C9:C13"/>
    <mergeCell ref="A5:F5"/>
    <mergeCell ref="A6:F6"/>
  </mergeCells>
  <pageMargins left="0.7" right="0.7" top="0.75" bottom="0.75" header="0.3" footer="0.3"/>
  <pageSetup paperSize="5" fitToWidth="0" fitToHeight="0" orientation="landscape"/>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G22"/>
  <sheetViews>
    <sheetView showGridLines="0" tabSelected="1" zoomScale="64" workbookViewId="0">
      <selection activeCell="E14" sqref="E14"/>
    </sheetView>
  </sheetViews>
  <sheetFormatPr defaultColWidth="9" defaultRowHeight="14.3" x14ac:dyDescent="0.25"/>
  <cols>
    <col min="1" max="1" width="7.625" customWidth="1"/>
    <col min="2" max="2" width="21.25" customWidth="1"/>
    <col min="3" max="3" width="21.75" customWidth="1"/>
    <col min="4" max="4" width="38.75" customWidth="1"/>
    <col min="5" max="5" width="12.875" customWidth="1"/>
    <col min="6" max="6" width="21.875" customWidth="1"/>
    <col min="7" max="7" width="17.625" customWidth="1"/>
  </cols>
  <sheetData>
    <row r="5" spans="1:7" ht="16.3" x14ac:dyDescent="0.3">
      <c r="A5" s="112" t="s">
        <v>47</v>
      </c>
      <c r="B5" s="112"/>
      <c r="C5" s="112"/>
      <c r="D5" s="112"/>
      <c r="E5" s="112"/>
    </row>
    <row r="6" spans="1:7" ht="16.3" x14ac:dyDescent="0.3">
      <c r="A6" s="112" t="s">
        <v>48</v>
      </c>
      <c r="B6" s="112"/>
      <c r="C6" s="112"/>
      <c r="D6" s="112"/>
      <c r="E6" s="112"/>
    </row>
    <row r="8" spans="1:7" ht="81.7" customHeight="1" x14ac:dyDescent="0.25">
      <c r="A8" s="29" t="s">
        <v>1</v>
      </c>
      <c r="B8" s="93" t="s">
        <v>34</v>
      </c>
      <c r="C8" s="30" t="s">
        <v>35</v>
      </c>
      <c r="D8" s="31" t="s">
        <v>36</v>
      </c>
      <c r="E8" s="46" t="s">
        <v>50</v>
      </c>
      <c r="F8" s="46" t="s">
        <v>54</v>
      </c>
      <c r="G8" s="46" t="s">
        <v>55</v>
      </c>
    </row>
    <row r="9" spans="1:7" ht="42.8" x14ac:dyDescent="0.25">
      <c r="A9" s="136">
        <v>1</v>
      </c>
      <c r="B9" s="147" t="str">
        <f>'Langkah 6'!B9</f>
        <v>Petugas Filing</v>
      </c>
      <c r="C9" s="119" t="s">
        <v>39</v>
      </c>
      <c r="D9" s="33" t="str">
        <f>'Langkah 4'!D9</f>
        <v>Mengecek logistic percetakan lembar rekam medis dan menata di rak penyimpanan sesuai kotak lembar</v>
      </c>
      <c r="E9" s="94">
        <f>'Langkah 5'!I9</f>
        <v>14952</v>
      </c>
      <c r="F9" s="95">
        <v>200</v>
      </c>
      <c r="G9" s="96">
        <f>F9/E9</f>
        <v>1.337613697164259E-2</v>
      </c>
    </row>
    <row r="10" spans="1:7" x14ac:dyDescent="0.25">
      <c r="A10" s="137"/>
      <c r="B10" s="147"/>
      <c r="C10" s="120"/>
      <c r="D10" s="33" t="str">
        <f>'Langkah 4'!D10</f>
        <v xml:space="preserve">Merakit lembar rekam medis rawat inap baru </v>
      </c>
      <c r="E10" s="94">
        <f>'Langkah 5'!I10</f>
        <v>74760</v>
      </c>
      <c r="F10" s="76">
        <v>15000</v>
      </c>
      <c r="G10" s="97">
        <f t="shared" ref="G10:G19" si="0">F10/E10</f>
        <v>0.20064205457463885</v>
      </c>
    </row>
    <row r="11" spans="1:7" ht="42.8" x14ac:dyDescent="0.25">
      <c r="A11" s="137"/>
      <c r="B11" s="147"/>
      <c r="C11" s="120"/>
      <c r="D11" s="33" t="str">
        <f>'Langkah 4'!D11</f>
        <v>Mendistribusikan berkas rekam medis rawat inap baru ke poliklinik dan Instalasi Gawat Darurat</v>
      </c>
      <c r="E11" s="94">
        <f>'Langkah 5'!I11</f>
        <v>3738</v>
      </c>
      <c r="F11" s="76">
        <v>12</v>
      </c>
      <c r="G11" s="97">
        <f t="shared" si="0"/>
        <v>3.2102728731942215E-3</v>
      </c>
    </row>
    <row r="12" spans="1:7" ht="28.55" x14ac:dyDescent="0.25">
      <c r="A12" s="137"/>
      <c r="B12" s="147"/>
      <c r="C12" s="120"/>
      <c r="D12" s="33" t="str">
        <f>'Langkah 4'!D12</f>
        <v>Menerima dan mengecek berkas rekam medis rawat inap dari ruang rawat inap</v>
      </c>
      <c r="E12" s="94">
        <f>'Langkah 5'!I12</f>
        <v>74760</v>
      </c>
      <c r="F12" s="76">
        <v>9080</v>
      </c>
      <c r="G12" s="97">
        <f t="shared" si="0"/>
        <v>0.12145532370251472</v>
      </c>
    </row>
    <row r="13" spans="1:7" ht="36.700000000000003" customHeight="1" x14ac:dyDescent="0.25">
      <c r="A13" s="137"/>
      <c r="B13" s="147"/>
      <c r="C13" s="120"/>
      <c r="D13" s="33" t="str">
        <f>'Langkah 4'!D13</f>
        <v>Mengecek keterlambatan pengiriman berkas rekam medis rawat inap</v>
      </c>
      <c r="E13" s="94">
        <f>'Langkah 5'!I13</f>
        <v>74760</v>
      </c>
      <c r="F13" s="76">
        <v>2674</v>
      </c>
      <c r="G13" s="97">
        <f t="shared" si="0"/>
        <v>3.5767790262172285E-2</v>
      </c>
    </row>
    <row r="14" spans="1:7" ht="38.25" customHeight="1" x14ac:dyDescent="0.25">
      <c r="A14" s="137"/>
      <c r="B14" s="147"/>
      <c r="C14" s="120"/>
      <c r="D14" s="33" t="str">
        <f>'Langkah 4'!D14</f>
        <v>Menyusun lembar rekam medis dan meretriksi lembar yang tidak dipakai</v>
      </c>
      <c r="E14" s="94">
        <f>'Langkah 5'!I14</f>
        <v>74760</v>
      </c>
      <c r="F14" s="76">
        <v>9080</v>
      </c>
      <c r="G14" s="97">
        <f t="shared" si="0"/>
        <v>0.12145532370251472</v>
      </c>
    </row>
    <row r="15" spans="1:7" ht="49.6" customHeight="1" x14ac:dyDescent="0.25">
      <c r="A15" s="137"/>
      <c r="B15" s="147"/>
      <c r="C15" s="120"/>
      <c r="D15" s="33" t="str">
        <f>'Langkah 4'!D15</f>
        <v>Mencatat ketidaklengkapan pengisian rekam medis pada kartu kendali</v>
      </c>
      <c r="E15" s="94">
        <f>'Langkah 5'!I15</f>
        <v>37380</v>
      </c>
      <c r="F15" s="76">
        <v>120</v>
      </c>
      <c r="G15" s="97">
        <f t="shared" si="0"/>
        <v>3.2102728731942215E-3</v>
      </c>
    </row>
    <row r="16" spans="1:7" ht="77.95" customHeight="1" x14ac:dyDescent="0.25">
      <c r="A16" s="137"/>
      <c r="B16" s="147"/>
      <c r="C16" s="120"/>
      <c r="D16" s="33" t="str">
        <f>'Langkah 4'!D16</f>
        <v>Mencatat pasien masuk rumah sakit rawat inap pada buku register rawat inap, cara kepulangan dan jangkauan wilayah</v>
      </c>
      <c r="E16" s="94">
        <f>'Langkah 5'!I16</f>
        <v>74760</v>
      </c>
      <c r="F16" s="76">
        <v>9080</v>
      </c>
      <c r="G16" s="97">
        <f t="shared" si="0"/>
        <v>0.12145532370251472</v>
      </c>
    </row>
    <row r="17" spans="1:7" ht="50.3" customHeight="1" x14ac:dyDescent="0.25">
      <c r="A17" s="137"/>
      <c r="B17" s="147"/>
      <c r="C17" s="120"/>
      <c r="D17" s="33" t="str">
        <f>'Langkah 4'!D17</f>
        <v xml:space="preserve">Mengambil laporan sensus harian ke ruang rawat inap dan menggabungkannya setiap jam kerja </v>
      </c>
      <c r="E17" s="94">
        <f>'Langkah 5'!I17</f>
        <v>2492</v>
      </c>
      <c r="F17" s="76">
        <v>260</v>
      </c>
      <c r="G17" s="97">
        <f t="shared" si="0"/>
        <v>0.1043338683788122</v>
      </c>
    </row>
    <row r="18" spans="1:7" ht="21.75" customHeight="1" x14ac:dyDescent="0.25">
      <c r="A18" s="137"/>
      <c r="B18" s="147"/>
      <c r="C18" s="120"/>
      <c r="D18" s="33" t="str">
        <f>'Langkah 4'!D18</f>
        <v>Mengentry sensus harian ke computer</v>
      </c>
      <c r="E18" s="94">
        <f>'Langkah 5'!I18</f>
        <v>2492</v>
      </c>
      <c r="F18" s="76">
        <v>1750</v>
      </c>
      <c r="G18" s="97">
        <f t="shared" si="0"/>
        <v>0.702247191011236</v>
      </c>
    </row>
    <row r="19" spans="1:7" ht="45" customHeight="1" x14ac:dyDescent="0.25">
      <c r="A19" s="137"/>
      <c r="B19" s="147"/>
      <c r="C19" s="121"/>
      <c r="D19" s="33" t="str">
        <f>'Langkah 4'!D19</f>
        <v>Melakukan surat menyurat visum et repertum, jasaraharja, asuransi</v>
      </c>
      <c r="E19" s="94">
        <f>'Langkah 5'!I19</f>
        <v>1246</v>
      </c>
      <c r="F19" s="76">
        <v>265</v>
      </c>
      <c r="G19" s="98">
        <f t="shared" si="0"/>
        <v>0.21268057784911718</v>
      </c>
    </row>
    <row r="20" spans="1:7" x14ac:dyDescent="0.25">
      <c r="A20" s="137"/>
      <c r="B20" s="147"/>
      <c r="C20" s="38"/>
      <c r="D20" s="142" t="s">
        <v>57</v>
      </c>
      <c r="E20" s="145"/>
      <c r="F20" s="146"/>
      <c r="G20" s="99">
        <f>SUM(G9:G19)</f>
        <v>1.6398341359015518</v>
      </c>
    </row>
    <row r="21" spans="1:7" x14ac:dyDescent="0.25">
      <c r="A21" s="137"/>
      <c r="B21" s="147"/>
      <c r="C21" s="79" t="s">
        <v>40</v>
      </c>
      <c r="D21" s="142" t="s">
        <v>56</v>
      </c>
      <c r="E21" s="143"/>
      <c r="F21" s="144"/>
      <c r="G21" s="100">
        <f>'Langkah 6'!G15</f>
        <v>1.021311475409836</v>
      </c>
    </row>
    <row r="22" spans="1:7" x14ac:dyDescent="0.25">
      <c r="A22" s="138"/>
      <c r="B22" s="147"/>
      <c r="C22" s="139" t="s">
        <v>58</v>
      </c>
      <c r="D22" s="140"/>
      <c r="E22" s="140"/>
      <c r="F22" s="141"/>
      <c r="G22" s="101">
        <f>G20*G21</f>
        <v>1.6747814207650273</v>
      </c>
    </row>
  </sheetData>
  <mergeCells count="8">
    <mergeCell ref="A9:A22"/>
    <mergeCell ref="A5:E5"/>
    <mergeCell ref="A6:E6"/>
    <mergeCell ref="C22:F22"/>
    <mergeCell ref="C9:C19"/>
    <mergeCell ref="D21:F21"/>
    <mergeCell ref="D20:F20"/>
    <mergeCell ref="B9:B22"/>
  </mergeCells>
  <pageMargins left="0.7" right="0.7" top="0.75" bottom="0.75" header="0.3" footer="0.3"/>
  <pageSetup paperSize="5" fitToWidth="0" fitToHeight="0"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MENU</vt:lpstr>
      <vt:lpstr>Langkah 1</vt:lpstr>
      <vt:lpstr>Langkah 2</vt:lpstr>
      <vt:lpstr>Langkah 3</vt:lpstr>
      <vt:lpstr>Langkah 4</vt:lpstr>
      <vt:lpstr>Langkah 5</vt:lpstr>
      <vt:lpstr>Langkah 6</vt:lpstr>
      <vt:lpstr>Langkah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mustara</dc:creator>
  <cp:lastModifiedBy>Ega Permana</cp:lastModifiedBy>
  <dcterms:created xsi:type="dcterms:W3CDTF">2017-11-16T18:23:20Z</dcterms:created>
  <dcterms:modified xsi:type="dcterms:W3CDTF">2024-03-28T12:49:29Z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3115688931254dc9ad778b44f1caed33</vt:lpwstr>
  </property>
</Properties>
</file>