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/>
  <mc:AlternateContent xmlns:mc="http://schemas.openxmlformats.org/markup-compatibility/2006">
    <mc:Choice Requires="x15">
      <x15ac:absPath xmlns:x15ac="http://schemas.microsoft.com/office/spreadsheetml/2010/11/ac" url="C:\Workspace\Code-Git\TMS-Others\"/>
    </mc:Choice>
  </mc:AlternateContent>
  <xr:revisionPtr revIDLastSave="0" documentId="13_ncr:1_{D088AD43-4B47-48AA-A717-EAE5CC323FB7}" xr6:coauthVersionLast="38" xr6:coauthVersionMax="38" xr10:uidLastSave="{00000000-0000-0000-0000-000000000000}"/>
  <bookViews>
    <workbookView xWindow="0" yWindow="0" windowWidth="23040" windowHeight="9084" activeTab="2" xr2:uid="{00000000-000D-0000-FFFF-FFFF00000000}"/>
  </bookViews>
  <sheets>
    <sheet name="Publisher" sheetId="1" r:id="rId1"/>
    <sheet name="CallGroup" sheetId="3" r:id="rId2"/>
    <sheet name="CallAddress" sheetId="4" r:id="rId3"/>
    <sheet name="FromIndividuals" sheetId="5" r:id="rId4"/>
    <sheet name="Sheet1" sheetId="7" r:id="rId5"/>
    <sheet name="Sheet2" sheetId="8" r:id="rId6"/>
    <sheet name="Sheet3" sheetId="9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109" i="4" l="1"/>
  <c r="M108" i="4"/>
  <c r="M107" i="4"/>
  <c r="M106" i="4"/>
  <c r="L109" i="4"/>
  <c r="L108" i="4"/>
  <c r="L107" i="4"/>
  <c r="L106" i="4"/>
  <c r="L105" i="4" l="1"/>
  <c r="M105" i="4" s="1"/>
  <c r="L104" i="4"/>
  <c r="L103" i="4"/>
  <c r="L102" i="4"/>
  <c r="L101" i="4"/>
  <c r="L100" i="4"/>
  <c r="L99" i="4"/>
  <c r="L98" i="4"/>
  <c r="L97" i="4"/>
  <c r="L96" i="4"/>
  <c r="L95" i="4"/>
  <c r="L94" i="4"/>
  <c r="L93" i="4"/>
  <c r="L92" i="4"/>
  <c r="L91" i="4"/>
  <c r="L90" i="4"/>
  <c r="L89" i="4"/>
  <c r="L88" i="4"/>
  <c r="L87" i="4"/>
  <c r="L86" i="4"/>
  <c r="L85" i="4"/>
  <c r="L84" i="4"/>
  <c r="L83" i="4"/>
  <c r="L82" i="4"/>
  <c r="L81" i="4"/>
  <c r="L80" i="4"/>
  <c r="L79" i="4"/>
  <c r="L78" i="4"/>
  <c r="L77" i="4"/>
  <c r="L76" i="4"/>
  <c r="L75" i="4"/>
  <c r="L74" i="4"/>
  <c r="L73" i="4"/>
  <c r="L72" i="4"/>
  <c r="L71" i="4"/>
  <c r="L70" i="4"/>
  <c r="L69" i="4"/>
  <c r="L68" i="4"/>
  <c r="L67" i="4"/>
  <c r="L66" i="4"/>
  <c r="L65" i="4"/>
  <c r="L64" i="4"/>
  <c r="L63" i="4"/>
  <c r="L62" i="4"/>
  <c r="L61" i="4"/>
  <c r="L60" i="4"/>
  <c r="L59" i="4"/>
  <c r="L58" i="4"/>
  <c r="L57" i="4"/>
  <c r="L56" i="4"/>
  <c r="L55" i="4"/>
  <c r="L54" i="4"/>
  <c r="L53" i="4"/>
  <c r="L52" i="4"/>
  <c r="L51" i="4"/>
  <c r="L50" i="4"/>
  <c r="L49" i="4"/>
  <c r="L48" i="4"/>
  <c r="L47" i="4"/>
  <c r="L46" i="4"/>
  <c r="L45" i="4"/>
  <c r="L44" i="4"/>
  <c r="L43" i="4"/>
  <c r="L42" i="4"/>
  <c r="L41" i="4"/>
  <c r="L40" i="4"/>
  <c r="L39" i="4"/>
  <c r="L38" i="4"/>
  <c r="L37" i="4"/>
  <c r="L36" i="4"/>
  <c r="L35" i="4"/>
  <c r="L34" i="4"/>
  <c r="L33" i="4"/>
  <c r="L32" i="4"/>
  <c r="L31" i="4"/>
  <c r="L30" i="4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8" i="4"/>
  <c r="L7" i="4"/>
  <c r="L6" i="4"/>
  <c r="L5" i="4"/>
  <c r="L4" i="4"/>
  <c r="L3" i="4"/>
  <c r="L2" i="4"/>
  <c r="M2" i="4" s="1"/>
  <c r="M104" i="4"/>
  <c r="M103" i="4"/>
  <c r="M102" i="4"/>
  <c r="M101" i="4"/>
  <c r="M100" i="4"/>
  <c r="M99" i="4"/>
  <c r="M98" i="4"/>
  <c r="M97" i="4"/>
  <c r="M96" i="4"/>
  <c r="M95" i="4"/>
  <c r="M94" i="4"/>
  <c r="M93" i="4"/>
  <c r="M92" i="4"/>
  <c r="M91" i="4"/>
  <c r="M90" i="4"/>
  <c r="M89" i="4"/>
  <c r="M88" i="4"/>
  <c r="M87" i="4"/>
  <c r="M86" i="4"/>
  <c r="M85" i="4"/>
  <c r="M84" i="4"/>
  <c r="M83" i="4"/>
  <c r="M82" i="4"/>
  <c r="M81" i="4"/>
  <c r="M80" i="4"/>
  <c r="M79" i="4"/>
  <c r="M78" i="4"/>
  <c r="M77" i="4"/>
  <c r="M76" i="4"/>
  <c r="M75" i="4"/>
  <c r="M74" i="4"/>
  <c r="M73" i="4"/>
  <c r="M72" i="4"/>
  <c r="M71" i="4"/>
  <c r="M70" i="4"/>
  <c r="M69" i="4"/>
  <c r="M68" i="4"/>
  <c r="M67" i="4"/>
  <c r="M66" i="4"/>
  <c r="M65" i="4"/>
  <c r="M64" i="4"/>
  <c r="M63" i="4"/>
  <c r="M62" i="4"/>
  <c r="M61" i="4"/>
  <c r="M60" i="4"/>
  <c r="M59" i="4"/>
  <c r="M58" i="4"/>
  <c r="M57" i="4"/>
  <c r="M56" i="4"/>
  <c r="M55" i="4"/>
  <c r="M54" i="4"/>
  <c r="M53" i="4"/>
  <c r="M52" i="4"/>
  <c r="M51" i="4"/>
  <c r="M50" i="4"/>
  <c r="M49" i="4"/>
  <c r="M48" i="4"/>
  <c r="M47" i="4"/>
  <c r="M46" i="4"/>
  <c r="M45" i="4"/>
  <c r="M44" i="4"/>
  <c r="M43" i="4"/>
  <c r="M42" i="4"/>
  <c r="M41" i="4"/>
  <c r="M40" i="4"/>
  <c r="M39" i="4"/>
  <c r="M38" i="4"/>
  <c r="M37" i="4"/>
  <c r="M36" i="4"/>
  <c r="M35" i="4"/>
  <c r="M34" i="4"/>
  <c r="M33" i="4"/>
  <c r="M32" i="4"/>
  <c r="M31" i="4"/>
  <c r="M30" i="4"/>
  <c r="M29" i="4"/>
  <c r="M28" i="4"/>
  <c r="M27" i="4"/>
  <c r="M26" i="4"/>
  <c r="M25" i="4"/>
  <c r="M24" i="4"/>
  <c r="M23" i="4"/>
  <c r="M22" i="4"/>
  <c r="M21" i="4"/>
  <c r="M20" i="4"/>
  <c r="M19" i="4"/>
  <c r="M18" i="4"/>
  <c r="M17" i="4"/>
  <c r="M16" i="4"/>
  <c r="M15" i="4"/>
  <c r="M14" i="4"/>
  <c r="M13" i="4"/>
  <c r="M12" i="4"/>
  <c r="M11" i="4"/>
  <c r="M10" i="4"/>
  <c r="M9" i="4"/>
  <c r="M8" i="4"/>
  <c r="M7" i="4"/>
  <c r="M6" i="4"/>
  <c r="M5" i="4"/>
  <c r="M4" i="4"/>
  <c r="M3" i="4"/>
  <c r="S1211" i="9" l="1"/>
  <c r="S1210" i="9"/>
  <c r="S1209" i="9"/>
  <c r="S1208" i="9"/>
  <c r="S1207" i="9"/>
  <c r="S1206" i="9"/>
  <c r="S1205" i="9"/>
  <c r="S1204" i="9"/>
  <c r="S1202" i="9"/>
  <c r="S1201" i="9"/>
  <c r="S1200" i="9"/>
  <c r="S1199" i="9"/>
  <c r="S1198" i="9"/>
  <c r="S1197" i="9"/>
  <c r="S1196" i="9"/>
  <c r="S1195" i="9"/>
  <c r="S1194" i="9"/>
  <c r="S1193" i="9"/>
  <c r="S1192" i="9"/>
  <c r="S1191" i="9"/>
  <c r="S1190" i="9"/>
  <c r="S1189" i="9"/>
  <c r="S1188" i="9"/>
  <c r="S1187" i="9"/>
  <c r="S1186" i="9"/>
  <c r="S1185" i="9"/>
  <c r="S1184" i="9"/>
  <c r="S1183" i="9"/>
  <c r="S1182" i="9"/>
  <c r="S1181" i="9"/>
  <c r="S1180" i="9"/>
  <c r="S1179" i="9"/>
  <c r="S1178" i="9"/>
  <c r="S1238" i="9"/>
  <c r="S1237" i="9"/>
  <c r="S1236" i="9"/>
  <c r="S1235" i="9"/>
  <c r="S1176" i="9"/>
  <c r="S1175" i="9"/>
  <c r="S1174" i="9"/>
  <c r="S1173" i="9"/>
  <c r="S1172" i="9"/>
  <c r="S1171" i="9"/>
  <c r="S1170" i="9"/>
  <c r="S1169" i="9"/>
  <c r="S1168" i="9"/>
  <c r="S1167" i="9"/>
  <c r="S1166" i="9"/>
  <c r="S1165" i="9"/>
  <c r="S1163" i="9"/>
  <c r="S1162" i="9"/>
  <c r="S1161" i="9"/>
  <c r="S1160" i="9"/>
  <c r="S1159" i="9"/>
  <c r="S1158" i="9"/>
  <c r="S1157" i="9"/>
  <c r="S1156" i="9"/>
  <c r="S1155" i="9"/>
  <c r="S1154" i="9"/>
  <c r="S1141" i="9"/>
  <c r="S1140" i="9"/>
  <c r="S1139" i="9"/>
  <c r="S1138" i="9"/>
  <c r="S1137" i="9"/>
  <c r="S1136" i="9"/>
  <c r="S1135" i="9"/>
  <c r="S1134" i="9"/>
  <c r="S1133" i="9"/>
  <c r="S1132" i="9"/>
  <c r="S1130" i="9"/>
  <c r="S1129" i="9"/>
  <c r="S1128" i="9"/>
  <c r="S1127" i="9"/>
  <c r="S1126" i="9"/>
  <c r="S1125" i="9"/>
  <c r="S1124" i="9"/>
  <c r="S1123" i="9"/>
  <c r="S1122" i="9"/>
  <c r="S1121" i="9"/>
  <c r="S1120" i="9"/>
  <c r="S1119" i="9"/>
  <c r="S1117" i="9"/>
  <c r="S1116" i="9"/>
  <c r="S1115" i="9"/>
  <c r="S1114" i="9"/>
  <c r="S1113" i="9"/>
  <c r="S1112" i="9"/>
  <c r="S1111" i="9"/>
  <c r="S1110" i="9"/>
  <c r="S1109" i="9"/>
  <c r="S1108" i="9"/>
  <c r="S1107" i="9"/>
  <c r="S1105" i="9"/>
  <c r="S1104" i="9"/>
  <c r="S1103" i="9"/>
  <c r="S1102" i="9"/>
  <c r="S1101" i="9"/>
  <c r="S1100" i="9"/>
  <c r="S1099" i="9"/>
  <c r="S1098" i="9"/>
  <c r="S1097" i="9"/>
  <c r="S1096" i="9"/>
  <c r="S1095" i="9"/>
  <c r="S1094" i="9"/>
  <c r="S1093" i="9"/>
  <c r="S1092" i="9"/>
  <c r="S1091" i="9"/>
  <c r="S1090" i="9"/>
  <c r="S1089" i="9"/>
  <c r="S1087" i="9"/>
  <c r="S1086" i="9"/>
  <c r="S1085" i="9"/>
  <c r="S1084" i="9"/>
  <c r="S1083" i="9"/>
  <c r="S1082" i="9"/>
  <c r="S1081" i="9"/>
  <c r="S1080" i="9"/>
  <c r="S1079" i="9"/>
  <c r="S1078" i="9"/>
  <c r="S1077" i="9"/>
  <c r="S1076" i="9"/>
  <c r="S1074" i="9"/>
  <c r="S1073" i="9"/>
  <c r="S1072" i="9"/>
  <c r="S1071" i="9"/>
  <c r="S1070" i="9"/>
  <c r="S1069" i="9"/>
  <c r="S1068" i="9"/>
  <c r="S1067" i="9"/>
  <c r="S1066" i="9"/>
  <c r="S1065" i="9"/>
  <c r="S1064" i="9"/>
  <c r="S1063" i="9"/>
  <c r="S1062" i="9"/>
  <c r="S1060" i="9" l="1"/>
  <c r="S1059" i="9"/>
  <c r="S1058" i="9"/>
  <c r="S1057" i="9"/>
  <c r="S1056" i="9"/>
  <c r="S1055" i="9"/>
  <c r="S1054" i="9"/>
  <c r="S1053" i="9"/>
  <c r="S1052" i="9"/>
  <c r="S1051" i="9"/>
  <c r="S1050" i="9"/>
  <c r="S1049" i="9"/>
  <c r="S1048" i="9"/>
  <c r="S1047" i="9"/>
  <c r="S1045" i="9"/>
  <c r="S1044" i="9"/>
  <c r="S1043" i="9"/>
  <c r="S1042" i="9"/>
  <c r="S1041" i="9"/>
  <c r="S1040" i="9"/>
  <c r="S1039" i="9"/>
  <c r="S1038" i="9"/>
  <c r="S1037" i="9"/>
  <c r="S1036" i="9"/>
  <c r="S1035" i="9"/>
  <c r="S1034" i="9"/>
  <c r="S1033" i="9"/>
  <c r="S1032" i="9"/>
  <c r="S1030" i="9"/>
  <c r="S1029" i="9"/>
  <c r="S1028" i="9"/>
  <c r="S1027" i="9"/>
  <c r="S1026" i="9"/>
  <c r="S1025" i="9"/>
  <c r="S1024" i="9"/>
  <c r="S1023" i="9"/>
  <c r="S1022" i="9"/>
  <c r="S1021" i="9"/>
  <c r="S1020" i="9"/>
  <c r="S1019" i="9"/>
  <c r="S1018" i="9"/>
  <c r="S1017" i="9"/>
  <c r="S1015" i="9"/>
  <c r="S1014" i="9"/>
  <c r="S1013" i="9"/>
  <c r="S1012" i="9"/>
  <c r="S1011" i="9"/>
  <c r="S1010" i="9"/>
  <c r="S1009" i="9"/>
  <c r="S1008" i="9"/>
  <c r="S1007" i="9"/>
  <c r="S1006" i="9"/>
  <c r="S1005" i="9"/>
  <c r="S1004" i="9"/>
  <c r="S1003" i="9"/>
  <c r="S1001" i="9" l="1"/>
  <c r="S1000" i="9"/>
  <c r="S999" i="9"/>
  <c r="S998" i="9"/>
  <c r="S997" i="9"/>
  <c r="S996" i="9"/>
  <c r="S995" i="9"/>
  <c r="S994" i="9"/>
  <c r="S993" i="9"/>
  <c r="S992" i="9"/>
  <c r="S991" i="9"/>
  <c r="S990" i="9"/>
  <c r="S989" i="9"/>
  <c r="S988" i="9"/>
  <c r="S987" i="9"/>
  <c r="S986" i="9"/>
  <c r="S985" i="9"/>
  <c r="S984" i="9"/>
  <c r="S983" i="9"/>
  <c r="S982" i="9"/>
  <c r="S981" i="9"/>
  <c r="S980" i="9"/>
  <c r="S979" i="9"/>
  <c r="S978" i="9"/>
  <c r="S1234" i="9"/>
  <c r="S1233" i="9"/>
  <c r="S1232" i="9"/>
  <c r="S1231" i="9"/>
  <c r="S1230" i="9"/>
  <c r="S1229" i="9"/>
  <c r="S1228" i="9"/>
  <c r="S1227" i="9"/>
  <c r="S1226" i="9"/>
  <c r="S1225" i="9"/>
  <c r="S1224" i="9"/>
  <c r="S1223" i="9"/>
  <c r="S1222" i="9"/>
  <c r="S1221" i="9"/>
  <c r="S1220" i="9"/>
  <c r="S1219" i="9"/>
  <c r="S1218" i="9"/>
  <c r="S1217" i="9"/>
  <c r="S1216" i="9"/>
  <c r="S1215" i="9"/>
  <c r="S1214" i="9"/>
  <c r="S1213" i="9"/>
  <c r="S932" i="9"/>
  <c r="S931" i="9"/>
  <c r="S930" i="9"/>
  <c r="S929" i="9"/>
  <c r="S928" i="9"/>
  <c r="S927" i="9"/>
  <c r="S926" i="9"/>
  <c r="S925" i="9"/>
  <c r="S924" i="9"/>
  <c r="S923" i="9"/>
  <c r="S922" i="9"/>
  <c r="S921" i="9"/>
  <c r="S920" i="9"/>
  <c r="S919" i="9"/>
  <c r="S918" i="9"/>
  <c r="S916" i="9"/>
  <c r="S915" i="9"/>
  <c r="S914" i="9"/>
  <c r="S913" i="9"/>
  <c r="S912" i="9"/>
  <c r="S911" i="9"/>
  <c r="S910" i="9"/>
  <c r="S909" i="9"/>
  <c r="S908" i="9"/>
  <c r="S907" i="9"/>
  <c r="S906" i="9"/>
  <c r="S905" i="9"/>
  <c r="S904" i="9"/>
  <c r="S903" i="9"/>
  <c r="S902" i="9"/>
  <c r="S901" i="9"/>
  <c r="S866" i="9"/>
  <c r="S865" i="9"/>
  <c r="S864" i="9"/>
  <c r="S863" i="9"/>
  <c r="S862" i="9"/>
  <c r="S861" i="9"/>
  <c r="S860" i="9"/>
  <c r="S859" i="9"/>
  <c r="S858" i="9"/>
  <c r="S857" i="9"/>
  <c r="S856" i="9"/>
  <c r="S855" i="9"/>
  <c r="S854" i="9"/>
  <c r="S853" i="9"/>
  <c r="S852" i="9"/>
  <c r="S851" i="9"/>
  <c r="S850" i="9"/>
  <c r="S849" i="9"/>
  <c r="S848" i="9"/>
  <c r="S847" i="9"/>
  <c r="S846" i="9"/>
  <c r="S845" i="9"/>
  <c r="S829" i="9"/>
  <c r="S828" i="9"/>
  <c r="S827" i="9"/>
  <c r="S826" i="9"/>
  <c r="S825" i="9"/>
  <c r="S824" i="9"/>
  <c r="S823" i="9"/>
  <c r="S822" i="9"/>
  <c r="S821" i="9"/>
  <c r="S820" i="9"/>
  <c r="S819" i="9"/>
  <c r="S818" i="9"/>
  <c r="S817" i="9"/>
  <c r="S816" i="9"/>
  <c r="S815" i="9"/>
  <c r="S813" i="9"/>
  <c r="S812" i="9"/>
  <c r="S811" i="9"/>
  <c r="S810" i="9"/>
  <c r="S809" i="9"/>
  <c r="S808" i="9"/>
  <c r="S807" i="9"/>
  <c r="S806" i="9"/>
  <c r="S805" i="9"/>
  <c r="S804" i="9"/>
  <c r="S803" i="9"/>
  <c r="S802" i="9"/>
  <c r="S801" i="9"/>
  <c r="S800" i="9"/>
  <c r="S799" i="9"/>
  <c r="S798" i="9"/>
  <c r="S796" i="9"/>
  <c r="S795" i="9"/>
  <c r="S794" i="9"/>
  <c r="S793" i="9"/>
  <c r="S792" i="9"/>
  <c r="S791" i="9"/>
  <c r="S790" i="9"/>
  <c r="S789" i="9"/>
  <c r="S788" i="9"/>
  <c r="S787" i="9"/>
  <c r="S786" i="9"/>
  <c r="S785" i="9"/>
  <c r="S784" i="9"/>
  <c r="S783" i="9"/>
  <c r="S782" i="9"/>
  <c r="S781" i="9"/>
  <c r="S780" i="9"/>
  <c r="S779" i="9"/>
  <c r="S778" i="9"/>
  <c r="S760" i="9"/>
  <c r="S759" i="9"/>
  <c r="S758" i="9"/>
  <c r="S757" i="9"/>
  <c r="S756" i="9"/>
  <c r="S755" i="9"/>
  <c r="S754" i="9"/>
  <c r="S753" i="9"/>
  <c r="S752" i="9"/>
  <c r="S751" i="9"/>
  <c r="S750" i="9"/>
  <c r="S749" i="9"/>
  <c r="S748" i="9"/>
  <c r="S747" i="9"/>
  <c r="S746" i="9"/>
  <c r="S745" i="9"/>
  <c r="S744" i="9"/>
  <c r="S776" i="9"/>
  <c r="S775" i="9"/>
  <c r="S774" i="9"/>
  <c r="S773" i="9"/>
  <c r="S772" i="9"/>
  <c r="S771" i="9"/>
  <c r="S770" i="9"/>
  <c r="S769" i="9"/>
  <c r="S768" i="9"/>
  <c r="S767" i="9"/>
  <c r="S766" i="9"/>
  <c r="S765" i="9"/>
  <c r="S764" i="9"/>
  <c r="S763" i="9"/>
  <c r="S762" i="9"/>
  <c r="S743" i="9"/>
  <c r="S741" i="9" l="1"/>
  <c r="S740" i="9"/>
  <c r="S739" i="9"/>
  <c r="S738" i="9"/>
  <c r="S737" i="9"/>
  <c r="S736" i="9"/>
  <c r="S735" i="9"/>
  <c r="S734" i="9"/>
  <c r="S733" i="9"/>
  <c r="S732" i="9"/>
  <c r="S731" i="9"/>
  <c r="S730" i="9"/>
  <c r="S729" i="9"/>
  <c r="S727" i="9"/>
  <c r="S726" i="9"/>
  <c r="S725" i="9"/>
  <c r="S724" i="9"/>
  <c r="S723" i="9"/>
  <c r="S722" i="9"/>
  <c r="S721" i="9"/>
  <c r="S720" i="9"/>
  <c r="S719" i="9"/>
  <c r="S718" i="9"/>
  <c r="S717" i="9"/>
  <c r="S716" i="9"/>
  <c r="S715" i="9"/>
  <c r="S714" i="9"/>
  <c r="S713" i="9"/>
  <c r="S712" i="9"/>
  <c r="S711" i="9"/>
  <c r="S710" i="9"/>
  <c r="S709" i="9"/>
  <c r="S708" i="9"/>
  <c r="S707" i="9"/>
  <c r="S706" i="9"/>
  <c r="S705" i="9"/>
  <c r="S704" i="9"/>
  <c r="S703" i="9"/>
  <c r="S702" i="9"/>
  <c r="S701" i="9"/>
  <c r="S700" i="9"/>
  <c r="S699" i="9"/>
  <c r="S698" i="9"/>
  <c r="S697" i="9"/>
  <c r="S696" i="9"/>
  <c r="S695" i="9"/>
  <c r="S694" i="9"/>
  <c r="S693" i="9"/>
  <c r="S692" i="9"/>
  <c r="S681" i="9" l="1"/>
  <c r="S680" i="9"/>
  <c r="S679" i="9"/>
  <c r="S678" i="9"/>
  <c r="S677" i="9"/>
  <c r="S676" i="9"/>
  <c r="S675" i="9"/>
  <c r="S674" i="9"/>
  <c r="S673" i="9"/>
  <c r="S690" i="9"/>
  <c r="S689" i="9"/>
  <c r="S688" i="9"/>
  <c r="S687" i="9"/>
  <c r="S686" i="9"/>
  <c r="S685" i="9"/>
  <c r="S684" i="9"/>
  <c r="S683" i="9"/>
  <c r="S682" i="9"/>
  <c r="S672" i="9"/>
  <c r="S671" i="9"/>
  <c r="S670" i="9"/>
  <c r="S669" i="9"/>
  <c r="S668" i="9"/>
  <c r="S667" i="9"/>
  <c r="S666" i="9"/>
  <c r="S665" i="9"/>
  <c r="S664" i="9"/>
  <c r="S663" i="9"/>
  <c r="S662" i="9"/>
  <c r="S661" i="9"/>
  <c r="S660" i="9"/>
  <c r="S659" i="9"/>
  <c r="S658" i="9"/>
  <c r="S657" i="9"/>
  <c r="S656" i="9"/>
  <c r="S655" i="9"/>
  <c r="S654" i="9"/>
  <c r="S653" i="9"/>
  <c r="S652" i="9"/>
  <c r="S651" i="9"/>
  <c r="S650" i="9"/>
  <c r="S649" i="9"/>
  <c r="S648" i="9"/>
  <c r="S647" i="9"/>
  <c r="S646" i="9"/>
  <c r="S645" i="9"/>
  <c r="S644" i="9"/>
  <c r="S643" i="9"/>
  <c r="S642" i="9"/>
  <c r="S641" i="9"/>
  <c r="S639" i="9" l="1"/>
  <c r="S638" i="9"/>
  <c r="S637" i="9"/>
  <c r="S636" i="9"/>
  <c r="S635" i="9"/>
  <c r="S634" i="9"/>
  <c r="S633" i="9"/>
  <c r="S632" i="9"/>
  <c r="S631" i="9"/>
  <c r="S630" i="9"/>
  <c r="S629" i="9"/>
  <c r="S628" i="9"/>
  <c r="S627" i="9"/>
  <c r="S626" i="9"/>
  <c r="S1153" i="9"/>
  <c r="S1152" i="9"/>
  <c r="S1151" i="9"/>
  <c r="S1150" i="9"/>
  <c r="S1149" i="9"/>
  <c r="S1148" i="9"/>
  <c r="S1147" i="9"/>
  <c r="S1146" i="9"/>
  <c r="S1145" i="9"/>
  <c r="S1144" i="9"/>
  <c r="S1143" i="9"/>
  <c r="S623" i="9"/>
  <c r="S622" i="9"/>
  <c r="S621" i="9"/>
  <c r="S620" i="9"/>
  <c r="S619" i="9"/>
  <c r="S618" i="9"/>
  <c r="S617" i="9"/>
  <c r="S616" i="9"/>
  <c r="S615" i="9"/>
  <c r="S614" i="9"/>
  <c r="S613" i="9"/>
  <c r="S612" i="9"/>
  <c r="S611" i="9"/>
  <c r="S610" i="9"/>
  <c r="S609" i="9"/>
  <c r="S608" i="9"/>
  <c r="S607" i="9"/>
  <c r="S606" i="9"/>
  <c r="S605" i="9"/>
  <c r="S604" i="9"/>
  <c r="S603" i="9"/>
  <c r="S602" i="9"/>
  <c r="S601" i="9"/>
  <c r="S600" i="9"/>
  <c r="S599" i="9"/>
  <c r="S598" i="9"/>
  <c r="S597" i="9"/>
  <c r="S596" i="9"/>
  <c r="S595" i="9"/>
  <c r="S594" i="9"/>
  <c r="S593" i="9"/>
  <c r="S592" i="9"/>
  <c r="S590" i="9" l="1"/>
  <c r="S589" i="9"/>
  <c r="S588" i="9"/>
  <c r="S587" i="9"/>
  <c r="S586" i="9"/>
  <c r="S585" i="9"/>
  <c r="S584" i="9"/>
  <c r="S583" i="9"/>
  <c r="S582" i="9"/>
  <c r="S581" i="9"/>
  <c r="S580" i="9"/>
  <c r="S579" i="9"/>
  <c r="S578" i="9"/>
  <c r="S577" i="9"/>
  <c r="S576" i="9"/>
  <c r="S575" i="9"/>
  <c r="S574" i="9"/>
  <c r="S573" i="9"/>
  <c r="S572" i="9"/>
  <c r="S571" i="9"/>
  <c r="S570" i="9"/>
  <c r="S569" i="9"/>
  <c r="S568" i="9"/>
  <c r="S567" i="9"/>
  <c r="S566" i="9"/>
  <c r="S565" i="9"/>
  <c r="S564" i="9"/>
  <c r="S563" i="9"/>
  <c r="S562" i="9"/>
  <c r="S561" i="9"/>
  <c r="S560" i="9"/>
  <c r="S559" i="9"/>
  <c r="S558" i="9"/>
  <c r="S557" i="9"/>
  <c r="S556" i="9"/>
  <c r="S555" i="9"/>
  <c r="S554" i="9"/>
  <c r="S553" i="9"/>
  <c r="S510" i="9"/>
  <c r="S509" i="9"/>
  <c r="S508" i="9"/>
  <c r="S507" i="9"/>
  <c r="S506" i="9"/>
  <c r="S505" i="9"/>
  <c r="S504" i="9"/>
  <c r="S503" i="9"/>
  <c r="S502" i="9"/>
  <c r="S501" i="9"/>
  <c r="S500" i="9"/>
  <c r="S499" i="9"/>
  <c r="S498" i="9"/>
  <c r="S497" i="9"/>
  <c r="S496" i="9"/>
  <c r="S495" i="9"/>
  <c r="S494" i="9"/>
  <c r="S493" i="9"/>
  <c r="S492" i="9"/>
  <c r="S491" i="9"/>
  <c r="S490" i="9"/>
  <c r="S489" i="9"/>
  <c r="S488" i="9"/>
  <c r="S487" i="9"/>
  <c r="S486" i="9"/>
  <c r="S485" i="9"/>
  <c r="S484" i="9"/>
  <c r="S483" i="9"/>
  <c r="S482" i="9"/>
  <c r="S481" i="9"/>
  <c r="S480" i="9"/>
  <c r="S479" i="9"/>
  <c r="S478" i="9"/>
  <c r="S477" i="9"/>
  <c r="S476" i="9"/>
  <c r="S475" i="9"/>
  <c r="S474" i="9"/>
  <c r="S473" i="9"/>
  <c r="S472" i="9"/>
  <c r="S471" i="9"/>
  <c r="S470" i="9"/>
  <c r="S469" i="9"/>
  <c r="S467" i="9"/>
  <c r="S466" i="9"/>
  <c r="S465" i="9"/>
  <c r="S464" i="9"/>
  <c r="S463" i="9"/>
  <c r="S462" i="9"/>
  <c r="S461" i="9"/>
  <c r="S460" i="9"/>
  <c r="S459" i="9"/>
  <c r="S458" i="9"/>
  <c r="S457" i="9"/>
  <c r="S456" i="9"/>
  <c r="S455" i="9"/>
  <c r="S454" i="9"/>
  <c r="S453" i="9"/>
  <c r="S452" i="9"/>
  <c r="S451" i="9"/>
  <c r="S450" i="9"/>
  <c r="S449" i="9"/>
  <c r="S448" i="9"/>
  <c r="S447" i="9"/>
  <c r="S446" i="9"/>
  <c r="S445" i="9"/>
  <c r="S444" i="9"/>
  <c r="S443" i="9"/>
  <c r="S442" i="9"/>
  <c r="S441" i="9"/>
  <c r="S440" i="9"/>
  <c r="S439" i="9"/>
  <c r="S438" i="9"/>
  <c r="S437" i="9"/>
  <c r="S436" i="9"/>
  <c r="S435" i="9"/>
  <c r="S434" i="9"/>
  <c r="S433" i="9"/>
  <c r="S432" i="9"/>
  <c r="S431" i="9"/>
  <c r="S430" i="9"/>
  <c r="S429" i="9"/>
  <c r="S428" i="9"/>
  <c r="S427" i="9"/>
  <c r="S426" i="9"/>
  <c r="S425" i="9"/>
  <c r="S423" i="9" l="1"/>
  <c r="S422" i="9"/>
  <c r="S421" i="9"/>
  <c r="S420" i="9"/>
  <c r="S419" i="9"/>
  <c r="S418" i="9"/>
  <c r="S417" i="9"/>
  <c r="S416" i="9"/>
  <c r="S415" i="9"/>
  <c r="S414" i="9"/>
  <c r="S413" i="9"/>
  <c r="S412" i="9"/>
  <c r="S411" i="9"/>
  <c r="S410" i="9"/>
  <c r="S409" i="9"/>
  <c r="S408" i="9"/>
  <c r="S407" i="9"/>
  <c r="S406" i="9"/>
  <c r="S405" i="9"/>
  <c r="S404" i="9"/>
  <c r="S403" i="9"/>
  <c r="S402" i="9"/>
  <c r="S401" i="9"/>
  <c r="S400" i="9"/>
  <c r="S399" i="9"/>
  <c r="S398" i="9"/>
  <c r="S397" i="9"/>
  <c r="S396" i="9"/>
  <c r="S395" i="9"/>
  <c r="S394" i="9"/>
  <c r="S393" i="9"/>
  <c r="S392" i="9"/>
  <c r="S391" i="9"/>
  <c r="S390" i="9"/>
  <c r="S389" i="9"/>
  <c r="S388" i="9"/>
  <c r="S387" i="9"/>
  <c r="S386" i="9"/>
  <c r="S385" i="9"/>
  <c r="S384" i="9"/>
  <c r="S383" i="9"/>
  <c r="S382" i="9"/>
  <c r="S381" i="9"/>
  <c r="S380" i="9"/>
  <c r="S379" i="9"/>
  <c r="S378" i="9"/>
  <c r="S377" i="9"/>
  <c r="S375" i="9"/>
  <c r="S374" i="9"/>
  <c r="S373" i="9"/>
  <c r="S372" i="9"/>
  <c r="S371" i="9"/>
  <c r="S370" i="9"/>
  <c r="S369" i="9"/>
  <c r="S368" i="9"/>
  <c r="S367" i="9"/>
  <c r="S366" i="9"/>
  <c r="S365" i="9"/>
  <c r="S364" i="9"/>
  <c r="S363" i="9"/>
  <c r="S362" i="9"/>
  <c r="S361" i="9"/>
  <c r="S360" i="9"/>
  <c r="S359" i="9"/>
  <c r="S358" i="9"/>
  <c r="S357" i="9"/>
  <c r="S356" i="9"/>
  <c r="S355" i="9"/>
  <c r="S354" i="9"/>
  <c r="S353" i="9"/>
  <c r="S352" i="9"/>
  <c r="S351" i="9"/>
  <c r="S350" i="9"/>
  <c r="S349" i="9"/>
  <c r="S348" i="9"/>
  <c r="S347" i="9"/>
  <c r="S346" i="9"/>
  <c r="S345" i="9"/>
  <c r="S344" i="9"/>
  <c r="S343" i="9"/>
  <c r="S342" i="9"/>
  <c r="S341" i="9"/>
  <c r="S340" i="9"/>
  <c r="S339" i="9"/>
  <c r="S338" i="9"/>
  <c r="S337" i="9"/>
  <c r="S336" i="9"/>
  <c r="S335" i="9"/>
  <c r="S334" i="9"/>
  <c r="S333" i="9"/>
  <c r="S332" i="9"/>
  <c r="S331" i="9"/>
  <c r="S330" i="9"/>
  <c r="S329" i="9"/>
  <c r="S328" i="9"/>
  <c r="S327" i="9"/>
  <c r="S326" i="9"/>
  <c r="S325" i="9"/>
  <c r="S324" i="9"/>
  <c r="S323" i="9"/>
  <c r="S321" i="9"/>
  <c r="S320" i="9"/>
  <c r="S319" i="9"/>
  <c r="S318" i="9"/>
  <c r="S317" i="9"/>
  <c r="S316" i="9"/>
  <c r="S315" i="9"/>
  <c r="S314" i="9"/>
  <c r="S313" i="9"/>
  <c r="S312" i="9"/>
  <c r="S311" i="9"/>
  <c r="S310" i="9"/>
  <c r="S309" i="9"/>
  <c r="S308" i="9"/>
  <c r="S307" i="9"/>
  <c r="S306" i="9"/>
  <c r="S305" i="9"/>
  <c r="S304" i="9"/>
  <c r="S303" i="9"/>
  <c r="S302" i="9"/>
  <c r="S301" i="9"/>
  <c r="S300" i="9"/>
  <c r="S299" i="9"/>
  <c r="S298" i="9"/>
  <c r="S297" i="9"/>
  <c r="S296" i="9"/>
  <c r="S295" i="9"/>
  <c r="S294" i="9"/>
  <c r="S293" i="9"/>
  <c r="S292" i="9"/>
  <c r="S291" i="9"/>
  <c r="S290" i="9"/>
  <c r="S289" i="9"/>
  <c r="S288" i="9"/>
  <c r="S287" i="9"/>
  <c r="S286" i="9"/>
  <c r="S285" i="9"/>
  <c r="S284" i="9"/>
  <c r="S283" i="9"/>
  <c r="S282" i="9"/>
  <c r="S281" i="9"/>
  <c r="S280" i="9"/>
  <c r="S279" i="9"/>
  <c r="S278" i="9"/>
  <c r="S277" i="9"/>
  <c r="S276" i="9"/>
  <c r="S275" i="9"/>
  <c r="S274" i="9"/>
  <c r="S273" i="9"/>
  <c r="S272" i="9"/>
  <c r="S271" i="9"/>
  <c r="S270" i="9"/>
  <c r="S269" i="9"/>
  <c r="S268" i="9"/>
  <c r="S267" i="9"/>
  <c r="S266" i="9"/>
  <c r="S265" i="9"/>
  <c r="S264" i="9"/>
  <c r="S263" i="9"/>
  <c r="S262" i="9"/>
  <c r="S261" i="9"/>
  <c r="S260" i="9"/>
  <c r="S259" i="9"/>
  <c r="S258" i="9"/>
  <c r="S257" i="9"/>
  <c r="S256" i="9"/>
  <c r="S255" i="9"/>
  <c r="S254" i="9"/>
  <c r="S253" i="9"/>
  <c r="S251" i="9"/>
  <c r="S250" i="9"/>
  <c r="S249" i="9"/>
  <c r="S248" i="9"/>
  <c r="S247" i="9"/>
  <c r="S246" i="9"/>
  <c r="S245" i="9"/>
  <c r="S244" i="9"/>
  <c r="S243" i="9"/>
  <c r="S242" i="9"/>
  <c r="S241" i="9"/>
  <c r="S240" i="9"/>
  <c r="S239" i="9"/>
  <c r="S238" i="9"/>
  <c r="S237" i="9"/>
  <c r="S236" i="9"/>
  <c r="S235" i="9"/>
  <c r="S234" i="9"/>
  <c r="S233" i="9"/>
  <c r="S232" i="9"/>
  <c r="S231" i="9"/>
  <c r="S230" i="9"/>
  <c r="S229" i="9"/>
  <c r="S228" i="9"/>
  <c r="S227" i="9"/>
  <c r="S226" i="9"/>
  <c r="S225" i="9"/>
  <c r="S224" i="9"/>
  <c r="S223" i="9"/>
  <c r="S222" i="9"/>
  <c r="S221" i="9"/>
  <c r="S220" i="9"/>
  <c r="S219" i="9"/>
  <c r="S218" i="9"/>
  <c r="S217" i="9"/>
  <c r="S216" i="9"/>
  <c r="S215" i="9"/>
  <c r="S214" i="9"/>
  <c r="S213" i="9"/>
  <c r="S212" i="9"/>
  <c r="S211" i="9"/>
  <c r="S210" i="9"/>
  <c r="S209" i="9"/>
  <c r="S208" i="9"/>
  <c r="S207" i="9"/>
  <c r="S206" i="9"/>
  <c r="S205" i="9"/>
  <c r="S204" i="9"/>
  <c r="S203" i="9"/>
  <c r="S202" i="9"/>
  <c r="S201" i="9"/>
  <c r="S200" i="9"/>
  <c r="S199" i="9"/>
  <c r="S198" i="9"/>
  <c r="S197" i="9"/>
  <c r="S196" i="9"/>
  <c r="S195" i="9"/>
  <c r="S194" i="9"/>
  <c r="S193" i="9"/>
  <c r="S192" i="9"/>
  <c r="S191" i="9"/>
  <c r="S190" i="9"/>
  <c r="S189" i="9"/>
  <c r="S188" i="9"/>
  <c r="S187" i="9"/>
  <c r="S186" i="9"/>
  <c r="S185" i="9"/>
  <c r="S184" i="9"/>
  <c r="S183" i="9"/>
  <c r="S182" i="9"/>
  <c r="S181" i="9"/>
  <c r="S180" i="9"/>
  <c r="S179" i="9"/>
  <c r="S178" i="9"/>
  <c r="S177" i="9"/>
  <c r="S176" i="9"/>
  <c r="S175" i="9"/>
  <c r="S174" i="9"/>
  <c r="S173" i="9"/>
  <c r="S172" i="9"/>
  <c r="S171" i="9"/>
  <c r="S169" i="9"/>
  <c r="S168" i="9"/>
  <c r="S167" i="9"/>
  <c r="S166" i="9"/>
  <c r="S165" i="9"/>
  <c r="S164" i="9"/>
  <c r="S163" i="9"/>
  <c r="S162" i="9"/>
  <c r="S161" i="9"/>
  <c r="S160" i="9"/>
  <c r="S159" i="9"/>
  <c r="S158" i="9"/>
  <c r="S157" i="9"/>
  <c r="S156" i="9"/>
  <c r="S155" i="9"/>
  <c r="S154" i="9"/>
  <c r="S153" i="9"/>
  <c r="S152" i="9"/>
  <c r="S151" i="9"/>
  <c r="S150" i="9"/>
  <c r="S149" i="9"/>
  <c r="S148" i="9"/>
  <c r="S147" i="9"/>
  <c r="S146" i="9"/>
  <c r="S145" i="9"/>
  <c r="S144" i="9"/>
  <c r="S143" i="9"/>
  <c r="S142" i="9"/>
  <c r="S141" i="9"/>
  <c r="S140" i="9"/>
  <c r="S139" i="9"/>
  <c r="S138" i="9"/>
  <c r="S137" i="9"/>
  <c r="S136" i="9"/>
  <c r="S135" i="9"/>
  <c r="S134" i="9"/>
  <c r="S133" i="9"/>
  <c r="S132" i="9"/>
  <c r="S131" i="9"/>
  <c r="S130" i="9"/>
  <c r="S129" i="9"/>
  <c r="S128" i="9"/>
  <c r="S127" i="9"/>
  <c r="S126" i="9"/>
  <c r="S125" i="9"/>
  <c r="S124" i="9"/>
  <c r="S123" i="9"/>
  <c r="S122" i="9"/>
  <c r="S121" i="9"/>
  <c r="S120" i="9"/>
  <c r="S119" i="9"/>
  <c r="S118" i="9"/>
  <c r="S117" i="9"/>
  <c r="S116" i="9"/>
  <c r="S115" i="9"/>
  <c r="S114" i="9"/>
  <c r="S113" i="9"/>
  <c r="S112" i="9"/>
  <c r="S111" i="9"/>
  <c r="S110" i="9"/>
  <c r="S109" i="9"/>
  <c r="S108" i="9"/>
  <c r="S107" i="9"/>
  <c r="S106" i="9"/>
  <c r="S105" i="9"/>
  <c r="S104" i="9"/>
  <c r="S103" i="9"/>
  <c r="S102" i="9"/>
  <c r="S101" i="9"/>
  <c r="S100" i="9"/>
  <c r="S99" i="9"/>
  <c r="S98" i="9"/>
  <c r="S97" i="9"/>
  <c r="S96" i="9"/>
  <c r="S95" i="9"/>
  <c r="S94" i="9"/>
  <c r="S93" i="9"/>
  <c r="S92" i="9"/>
  <c r="S91" i="9"/>
  <c r="S90" i="9"/>
  <c r="S89" i="9"/>
  <c r="S88" i="9"/>
  <c r="S87" i="9"/>
  <c r="S86" i="9"/>
  <c r="S84" i="9"/>
  <c r="S83" i="9"/>
  <c r="S82" i="9"/>
  <c r="S81" i="9"/>
  <c r="S80" i="9"/>
  <c r="S79" i="9"/>
  <c r="S78" i="9"/>
  <c r="S77" i="9"/>
  <c r="S76" i="9"/>
  <c r="S75" i="9"/>
  <c r="S74" i="9"/>
  <c r="S73" i="9"/>
  <c r="S72" i="9"/>
  <c r="S71" i="9"/>
  <c r="S70" i="9"/>
  <c r="S69" i="9"/>
  <c r="S68" i="9"/>
  <c r="S67" i="9"/>
  <c r="S66" i="9"/>
  <c r="S65" i="9"/>
  <c r="S64" i="9"/>
  <c r="S63" i="9"/>
  <c r="S62" i="9"/>
  <c r="S61" i="9"/>
  <c r="S60" i="9"/>
  <c r="S59" i="9"/>
  <c r="S58" i="9"/>
  <c r="S57" i="9"/>
  <c r="S56" i="9"/>
  <c r="S55" i="9"/>
  <c r="S54" i="9"/>
  <c r="S53" i="9"/>
  <c r="S52" i="9"/>
  <c r="S51" i="9"/>
  <c r="S50" i="9"/>
  <c r="S49" i="9"/>
  <c r="S48" i="9"/>
  <c r="S47" i="9"/>
  <c r="S46" i="9"/>
  <c r="S45" i="9"/>
  <c r="S44" i="9"/>
  <c r="S43" i="9"/>
  <c r="S42" i="9"/>
  <c r="S41" i="9"/>
  <c r="S40" i="9"/>
  <c r="S39" i="9"/>
  <c r="S38" i="9"/>
  <c r="S37" i="9"/>
  <c r="S36" i="9"/>
  <c r="S35" i="9"/>
  <c r="S34" i="9"/>
  <c r="S33" i="9"/>
  <c r="S32" i="9"/>
  <c r="S31" i="9"/>
  <c r="S30" i="9"/>
  <c r="S29" i="9"/>
  <c r="S28" i="9"/>
  <c r="S27" i="9"/>
  <c r="S26" i="9"/>
  <c r="S25" i="9"/>
  <c r="S24" i="9"/>
  <c r="S23" i="9"/>
  <c r="S22" i="9"/>
  <c r="S21" i="9"/>
  <c r="S20" i="9"/>
  <c r="S19" i="9"/>
  <c r="S18" i="9"/>
  <c r="S17" i="9"/>
  <c r="S16" i="9"/>
  <c r="S15" i="9"/>
  <c r="S14" i="9"/>
  <c r="S13" i="9"/>
  <c r="S12" i="9"/>
  <c r="S11" i="9"/>
  <c r="S10" i="9"/>
  <c r="S9" i="9"/>
  <c r="S8" i="9"/>
  <c r="S7" i="9"/>
  <c r="S6" i="9"/>
  <c r="S5" i="9"/>
  <c r="S4" i="9"/>
  <c r="S3" i="9"/>
  <c r="S2" i="9"/>
  <c r="B86" i="7"/>
  <c r="I17" i="5" l="1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3" i="5"/>
  <c r="I2" i="5"/>
  <c r="K131" i="4" l="1"/>
  <c r="K130" i="4"/>
  <c r="K129" i="4"/>
  <c r="K128" i="4"/>
  <c r="K127" i="4" l="1"/>
  <c r="K126" i="4"/>
  <c r="K125" i="4"/>
  <c r="K124" i="4"/>
  <c r="D3" i="3" l="1"/>
  <c r="D2" i="3"/>
  <c r="F3" i="1"/>
  <c r="F2" i="1"/>
</calcChain>
</file>

<file path=xl/sharedStrings.xml><?xml version="1.0" encoding="utf-8"?>
<sst xmlns="http://schemas.openxmlformats.org/spreadsheetml/2006/main" count="7887" uniqueCount="3654">
  <si>
    <t>Name</t>
  </si>
  <si>
    <t>EmailAddress</t>
  </si>
  <si>
    <t>UserRoleId</t>
  </si>
  <si>
    <t>Iactive</t>
  </si>
  <si>
    <t>Admin</t>
  </si>
  <si>
    <t>AssistantBrother</t>
  </si>
  <si>
    <t>Elder</t>
  </si>
  <si>
    <t>Publisher</t>
  </si>
  <si>
    <t>TerritoryOverseer</t>
  </si>
  <si>
    <t>UserRole</t>
  </si>
  <si>
    <t>Id</t>
  </si>
  <si>
    <t>Name1</t>
  </si>
  <si>
    <t>name1@test.com</t>
  </si>
  <si>
    <t>Name2</t>
  </si>
  <si>
    <t>name2@test.com</t>
  </si>
  <si>
    <t>INSERT INTO [dbo].[Publisher] ([Name],[EmailAddress],[PhoneNumber],[UserName],[UserRoleId],[IsActive])</t>
  </si>
  <si>
    <t>Insert script</t>
  </si>
  <si>
    <t>Instructions:</t>
  </si>
  <si>
    <t>1. In SQL, make sure that your current selected database is the database of TMS</t>
  </si>
  <si>
    <t xml:space="preserve">2. Copy the "Insert script' to SQL </t>
  </si>
  <si>
    <t>Select script</t>
  </si>
  <si>
    <t>4. In SQL, delete the "UNION" keyword of the first record</t>
  </si>
  <si>
    <t>3. Copy the 'Select script' column to SQL of all the publishers you want to insert</t>
  </si>
  <si>
    <t>For Admin, Assistant Brother, Elder and Territory Overseer:</t>
  </si>
  <si>
    <t xml:space="preserve">1. Get the "Id" and "UserRoleId" of the user in this role. To get Id, run this in SQL -  SELECT * FROM [Publisher] WHERE [EmailAddress] = 'name2@test.com' </t>
  </si>
  <si>
    <t xml:space="preserve">2. Run this in SQL - INSERT INTO [dbo].[webpages_UsersInRoles] ([UserId],[RoleId])  SELECT &lt;Id&gt;, &lt;UserRoleId&gt;   Example: INSERT INTO [dbo].[webpages_UsersInRoles] ([UserId],[RoleId])  SELECT 2, 1 </t>
  </si>
  <si>
    <t>Unit</t>
  </si>
  <si>
    <t>Number</t>
  </si>
  <si>
    <t>Street</t>
  </si>
  <si>
    <t>RouteOrderFromKh</t>
  </si>
  <si>
    <t>Longtitude</t>
  </si>
  <si>
    <t>Latitude</t>
  </si>
  <si>
    <t>Albion</t>
  </si>
  <si>
    <t>Avondale Heights</t>
  </si>
  <si>
    <t>CallGroupName</t>
  </si>
  <si>
    <t>GroupCode</t>
  </si>
  <si>
    <t>0001</t>
  </si>
  <si>
    <t>0002</t>
  </si>
  <si>
    <t>INSERT INTO [dbo].[CallGroup] ([CallGroupName],[GroupCode],[CurrentAssignCallActivityId],[LastAssignCallActivityId],[AllowAssistantToRelease],[IsActive],[DateAdded])</t>
  </si>
  <si>
    <t>5. Run SQL script</t>
  </si>
  <si>
    <t>Suburb</t>
  </si>
  <si>
    <t>id</t>
  </si>
  <si>
    <t>callgroupid</t>
  </si>
  <si>
    <t>routeorderfromkh</t>
  </si>
  <si>
    <t>purcell cres</t>
  </si>
  <si>
    <t>Lincolne Cres</t>
  </si>
  <si>
    <t>Hannah way</t>
  </si>
  <si>
    <t>25A</t>
  </si>
  <si>
    <t>Sydenham</t>
  </si>
  <si>
    <t>Clopton Rse</t>
  </si>
  <si>
    <t>Craigieburn</t>
  </si>
  <si>
    <t>Ben Loman Cct</t>
  </si>
  <si>
    <t>Mallacoota Way</t>
  </si>
  <si>
    <t>Lauderdale Dr</t>
  </si>
  <si>
    <t>Burrows Pl</t>
  </si>
  <si>
    <t>Elland Ct</t>
  </si>
  <si>
    <t>Paddington St</t>
  </si>
  <si>
    <t>Truganina</t>
  </si>
  <si>
    <t>Vanderbilt drive</t>
  </si>
  <si>
    <t>Karong Drv</t>
  </si>
  <si>
    <t>narung way</t>
  </si>
  <si>
    <t>Crossway Ave</t>
  </si>
  <si>
    <t>Tarneit</t>
  </si>
  <si>
    <t>Rising sun pde</t>
  </si>
  <si>
    <t>Brookfield</t>
  </si>
  <si>
    <t>Diggers Rest</t>
  </si>
  <si>
    <t>trentham drive</t>
  </si>
  <si>
    <t>Braybrook</t>
  </si>
  <si>
    <t>Hillside</t>
  </si>
  <si>
    <t>Dundee way</t>
  </si>
  <si>
    <t>Timele drive</t>
  </si>
  <si>
    <t>Tamora Way</t>
  </si>
  <si>
    <t>Goldsworthy drive</t>
  </si>
  <si>
    <t>Plumpton</t>
  </si>
  <si>
    <t>Aubisque Cl</t>
  </si>
  <si>
    <t>oat close</t>
  </si>
  <si>
    <t>Delahey</t>
  </si>
  <si>
    <t>Fescue pl</t>
  </si>
  <si>
    <t>Bruce st</t>
  </si>
  <si>
    <t>Burnside Heights</t>
  </si>
  <si>
    <t>Harrison Ct</t>
  </si>
  <si>
    <t>0167</t>
  </si>
  <si>
    <t>0169</t>
  </si>
  <si>
    <t>Derrimut</t>
  </si>
  <si>
    <t>Quarrion Court</t>
  </si>
  <si>
    <t>Hoppers Crossing</t>
  </si>
  <si>
    <t>Adalegh Street</t>
  </si>
  <si>
    <t>Yarraville</t>
  </si>
  <si>
    <t>Bakers Road</t>
  </si>
  <si>
    <t>Coburg</t>
  </si>
  <si>
    <t>Abbotswood Drive</t>
  </si>
  <si>
    <t>Janefield Drive</t>
  </si>
  <si>
    <t>Bundoora</t>
  </si>
  <si>
    <t>Lennon Parkway</t>
  </si>
  <si>
    <t>South Ring Road</t>
  </si>
  <si>
    <t>Werribee</t>
  </si>
  <si>
    <t>Azure Drive</t>
  </si>
  <si>
    <t>Marigold Avenue</t>
  </si>
  <si>
    <t>Altona North</t>
  </si>
  <si>
    <t>Sunbird Crescent</t>
  </si>
  <si>
    <t>Constellation Cct</t>
  </si>
  <si>
    <t>Sumers Street</t>
  </si>
  <si>
    <t>Laverton</t>
  </si>
  <si>
    <t>Laverton 2</t>
  </si>
  <si>
    <t>Forclaz Street</t>
  </si>
  <si>
    <t>Annecy Blvd</t>
  </si>
  <si>
    <t>Plumpton 2</t>
  </si>
  <si>
    <t>Orbis Avenue</t>
  </si>
  <si>
    <t>Exeter Street</t>
  </si>
  <si>
    <t>0084</t>
  </si>
  <si>
    <t>Plumpton 1</t>
  </si>
  <si>
    <t>0101</t>
  </si>
  <si>
    <t>callgroupname</t>
  </si>
  <si>
    <t>Airport West</t>
  </si>
  <si>
    <t>Albanvale 1</t>
  </si>
  <si>
    <t>Albanvale 2</t>
  </si>
  <si>
    <t>Albanvale 3</t>
  </si>
  <si>
    <t>Altona Meadows 1</t>
  </si>
  <si>
    <t>Altona Meadows 2</t>
  </si>
  <si>
    <t>Altona Meadows 3</t>
  </si>
  <si>
    <t>Altona Meadows 4</t>
  </si>
  <si>
    <t>Altona North / Spotswood</t>
  </si>
  <si>
    <t>Ardeer</t>
  </si>
  <si>
    <t>Ascot Vale</t>
  </si>
  <si>
    <t>Braybrook 1</t>
  </si>
  <si>
    <t>Braybrook 2</t>
  </si>
  <si>
    <t>Broadmeadows 1</t>
  </si>
  <si>
    <t>Bundoora / Kingsbury</t>
  </si>
  <si>
    <t>Burnside 1</t>
  </si>
  <si>
    <t>Burnside 2</t>
  </si>
  <si>
    <t>Burnside 3</t>
  </si>
  <si>
    <t>Cairnlea 1</t>
  </si>
  <si>
    <t>Cairnlea 2</t>
  </si>
  <si>
    <t>Cairnlea 3</t>
  </si>
  <si>
    <t>Cairnlea 4</t>
  </si>
  <si>
    <t>Caroline Springs 1</t>
  </si>
  <si>
    <t>Caroline Springs 2</t>
  </si>
  <si>
    <t>Caroline Springs 3</t>
  </si>
  <si>
    <t>Caroline Springs 4</t>
  </si>
  <si>
    <t>Caroline Springs 5</t>
  </si>
  <si>
    <t>Caroline Springs 6</t>
  </si>
  <si>
    <t>Caroline Springs 7</t>
  </si>
  <si>
    <t>Caroline Springs 8</t>
  </si>
  <si>
    <t>Clifton Hill</t>
  </si>
  <si>
    <t>Coolaroo / Campbellfield</t>
  </si>
  <si>
    <t>Craigeburn</t>
  </si>
  <si>
    <t>Deer Park 1</t>
  </si>
  <si>
    <t>Deer Park 2</t>
  </si>
  <si>
    <t>Deer Park 3</t>
  </si>
  <si>
    <t>Deer Park 4</t>
  </si>
  <si>
    <t>Deer Park 5</t>
  </si>
  <si>
    <t>Deer Park 6</t>
  </si>
  <si>
    <t>Delahey 1</t>
  </si>
  <si>
    <t>Delahey 2</t>
  </si>
  <si>
    <t>Delahey 3</t>
  </si>
  <si>
    <t>Delahey 4</t>
  </si>
  <si>
    <t>Delahey 5</t>
  </si>
  <si>
    <t>Delahey 6</t>
  </si>
  <si>
    <t>Delahey 7</t>
  </si>
  <si>
    <t>Delahey 8</t>
  </si>
  <si>
    <t>Delahey 9</t>
  </si>
  <si>
    <t>Derrimut 1</t>
  </si>
  <si>
    <t>Derrimut 2</t>
  </si>
  <si>
    <t>Derrimut 3</t>
  </si>
  <si>
    <t>Derrimut 4</t>
  </si>
  <si>
    <t>Derrimut 5</t>
  </si>
  <si>
    <t>Epping</t>
  </si>
  <si>
    <t>Fawkner</t>
  </si>
  <si>
    <t>Footscray 1</t>
  </si>
  <si>
    <t>Footscray 2</t>
  </si>
  <si>
    <t>Gladstone Park</t>
  </si>
  <si>
    <t>Glenroy</t>
  </si>
  <si>
    <t>Hillside 1</t>
  </si>
  <si>
    <t>Hillside 2</t>
  </si>
  <si>
    <t>Hoppers Crossing 1</t>
  </si>
  <si>
    <t>Hoppers Crossing 2</t>
  </si>
  <si>
    <t>Hoppers Crossing 3</t>
  </si>
  <si>
    <t>Hoppers Crossing 4</t>
  </si>
  <si>
    <t>Hoppers Crossing 5</t>
  </si>
  <si>
    <t>Kealba / Keilor</t>
  </si>
  <si>
    <t>Keilor Downs</t>
  </si>
  <si>
    <t>Keilor East</t>
  </si>
  <si>
    <t>Keilor Park</t>
  </si>
  <si>
    <t>Kings Park 1</t>
  </si>
  <si>
    <t>Kings Park 2</t>
  </si>
  <si>
    <t>Kings Park 3</t>
  </si>
  <si>
    <t>Kings Park 4</t>
  </si>
  <si>
    <t>Kings Park 5</t>
  </si>
  <si>
    <t>Lalor</t>
  </si>
  <si>
    <t>Laverton 1</t>
  </si>
  <si>
    <t>Laverton 3</t>
  </si>
  <si>
    <t>Maidstone</t>
  </si>
  <si>
    <t>Meadow Heights 1</t>
  </si>
  <si>
    <t>Meadow Heights 2</t>
  </si>
  <si>
    <t>Melton West / Brookfield (Melton South) / Bacchus Marsh</t>
  </si>
  <si>
    <t>Mill Park / South Morang</t>
  </si>
  <si>
    <t>Pascoe Vale</t>
  </si>
  <si>
    <t>Point Cook 1</t>
  </si>
  <si>
    <t>Preston / Thornbury / Brunswick East / Brunswick</t>
  </si>
  <si>
    <t>Reservoir 1</t>
  </si>
  <si>
    <t>Richmond / Fitzroy</t>
  </si>
  <si>
    <t>Roxburgh Park</t>
  </si>
  <si>
    <t>South Melbourne</t>
  </si>
  <si>
    <t>St Albans 1</t>
  </si>
  <si>
    <t>St Albans 2</t>
  </si>
  <si>
    <t>St Albans 3</t>
  </si>
  <si>
    <t>St Albans 4</t>
  </si>
  <si>
    <t>St Albans 5</t>
  </si>
  <si>
    <t>St Albans 6</t>
  </si>
  <si>
    <t>St Albans 7</t>
  </si>
  <si>
    <t>St Albans 8</t>
  </si>
  <si>
    <t>St Albans 9</t>
  </si>
  <si>
    <t>St Albans 10</t>
  </si>
  <si>
    <t>St Albans 11</t>
  </si>
  <si>
    <t>Sunshine 1</t>
  </si>
  <si>
    <t>Sunshine 2</t>
  </si>
  <si>
    <t>Sunshine North 1</t>
  </si>
  <si>
    <t>Sunshine North 2</t>
  </si>
  <si>
    <t>Sunshine West 1</t>
  </si>
  <si>
    <t>Sunshine West 2</t>
  </si>
  <si>
    <t>Sunshine West 3</t>
  </si>
  <si>
    <t>Sunshine West 4</t>
  </si>
  <si>
    <t>Sydenham 1</t>
  </si>
  <si>
    <t>Sydenham 2</t>
  </si>
  <si>
    <t>Sydenham 3</t>
  </si>
  <si>
    <t>Tarneit 1</t>
  </si>
  <si>
    <t>Taylors Hill</t>
  </si>
  <si>
    <t>Taylors Lakes 1</t>
  </si>
  <si>
    <t>Taylors Lakes 2</t>
  </si>
  <si>
    <t>Werribee 1</t>
  </si>
  <si>
    <t>Werribee 2</t>
  </si>
  <si>
    <t>West Footscray 1</t>
  </si>
  <si>
    <t>West Footscray 2</t>
  </si>
  <si>
    <t>West Melbourne</t>
  </si>
  <si>
    <t>Westmeadows</t>
  </si>
  <si>
    <t>Williamstown</t>
  </si>
  <si>
    <t>Wyndham Vale</t>
  </si>
  <si>
    <t>Albanvale 4</t>
  </si>
  <si>
    <t>Hoppers Crossing 6</t>
  </si>
  <si>
    <t>Deer Park 7</t>
  </si>
  <si>
    <t>Williams Landing</t>
  </si>
  <si>
    <t>Tarneit 2</t>
  </si>
  <si>
    <t>Tarneit 3</t>
  </si>
  <si>
    <t>Tarneit 4</t>
  </si>
  <si>
    <t>Point Cook 2</t>
  </si>
  <si>
    <t>Point Cook 3</t>
  </si>
  <si>
    <t>Mambourin</t>
  </si>
  <si>
    <t>Cairnlea 5</t>
  </si>
  <si>
    <t>Gerry Anna Court</t>
  </si>
  <si>
    <t>7 Gerry Anna Court Epping, Victoria Australia</t>
  </si>
  <si>
    <t>Derrimut Street</t>
  </si>
  <si>
    <t>Delamare Drive</t>
  </si>
  <si>
    <t>Albanvale</t>
  </si>
  <si>
    <t>Huntington Drive</t>
  </si>
  <si>
    <t>Angelique Grove</t>
  </si>
  <si>
    <t xml:space="preserve">Craigieburn </t>
  </si>
  <si>
    <t>Scott Avenue</t>
  </si>
  <si>
    <t>A</t>
  </si>
  <si>
    <t>B</t>
  </si>
  <si>
    <t>Howardson Circuit</t>
  </si>
  <si>
    <t>St Albans</t>
  </si>
  <si>
    <t>Cornhill Street</t>
  </si>
  <si>
    <t>Andrea Street</t>
  </si>
  <si>
    <t>Glendenning Street</t>
  </si>
  <si>
    <t>Hogans Street</t>
  </si>
  <si>
    <t>Deer Park</t>
  </si>
  <si>
    <t>152 Biggs Street</t>
  </si>
  <si>
    <t>Hartington  Street</t>
  </si>
  <si>
    <t>Coringa Way</t>
  </si>
  <si>
    <t>Goldworthy Way</t>
  </si>
  <si>
    <t>Robyn Avenue</t>
  </si>
  <si>
    <t>Appian Street</t>
  </si>
  <si>
    <t>8  DERRIMUT ST, Albion, Victoria Australia</t>
  </si>
  <si>
    <t>1 Delamare drive, Albanvale, Victoria Australia</t>
  </si>
  <si>
    <t>21 Derrimut st Albion, Victoria Australia</t>
  </si>
  <si>
    <t>62  Huntington Drive, craigieburn , Victoria Australia</t>
  </si>
  <si>
    <t>37 Angelique grove albanvale, Victoria Australia</t>
  </si>
  <si>
    <t>41 Scott ave. st albans, Victoria Australia</t>
  </si>
  <si>
    <t>27 Scott ave. st albans, Victoria Australia</t>
  </si>
  <si>
    <t>25 Scott ave. st albans, Victoria Australia</t>
  </si>
  <si>
    <t>37 Howardson Cct.  st. albans, Victoria Australia</t>
  </si>
  <si>
    <t>24 Cornhill St st alban, Victoria Australia</t>
  </si>
  <si>
    <t>65 Andrea st st alban, Victoria Australia</t>
  </si>
  <si>
    <t>59 Andrea st st alban, Victoria Australia</t>
  </si>
  <si>
    <t>4 Glendenning st, St Albans, Victoria Australia</t>
  </si>
  <si>
    <t>50 Hogans st deer park, Victoria Australia</t>
  </si>
  <si>
    <t>152 Biggs st St Albans, Victoria Australia</t>
  </si>
  <si>
    <t>16 hartington  St. Glenroy , Victoria Australia</t>
  </si>
  <si>
    <t>37 Coringa way  Craigieburn, Victoria Australia</t>
  </si>
  <si>
    <t>17 Goldworthy Way Plumpton, Victoria Australia</t>
  </si>
  <si>
    <t>11 Robyn Avenue,Albanvale, Victoria Australia</t>
  </si>
  <si>
    <t>20 Appian st, Albanvale, Victoria Australia</t>
  </si>
  <si>
    <t>8 Appian st, Albanvale, Victoria Australia</t>
  </si>
  <si>
    <t>suburbname</t>
  </si>
  <si>
    <t>(No column name)</t>
  </si>
  <si>
    <t>Caroline Springs</t>
  </si>
  <si>
    <t>Cairnlea</t>
  </si>
  <si>
    <t>Kings Park</t>
  </si>
  <si>
    <t>Sunshine West</t>
  </si>
  <si>
    <t>Burnside</t>
  </si>
  <si>
    <t>Altona Meadows</t>
  </si>
  <si>
    <t>Point Cook</t>
  </si>
  <si>
    <t>West Footscray</t>
  </si>
  <si>
    <t>Taylors Lakes</t>
  </si>
  <si>
    <t>Meadow Heights</t>
  </si>
  <si>
    <t>Sunshine</t>
  </si>
  <si>
    <t>Sunshine North</t>
  </si>
  <si>
    <t>Mill Park</t>
  </si>
  <si>
    <t>Reservoir</t>
  </si>
  <si>
    <t>Broadmeadows</t>
  </si>
  <si>
    <t>Kealba</t>
  </si>
  <si>
    <t>Footscray</t>
  </si>
  <si>
    <t xml:space="preserve">Coolaroo </t>
  </si>
  <si>
    <t>Melton West</t>
  </si>
  <si>
    <t>Preston</t>
  </si>
  <si>
    <t>Seabrook</t>
  </si>
  <si>
    <t>Richmond</t>
  </si>
  <si>
    <t>Spotswood</t>
  </si>
  <si>
    <t>Northcote</t>
  </si>
  <si>
    <t>Kingsbury</t>
  </si>
  <si>
    <t>Brookfield (Melton South)</t>
  </si>
  <si>
    <t>Campbellfield</t>
  </si>
  <si>
    <t>Fitzroy</t>
  </si>
  <si>
    <t>Brunswick</t>
  </si>
  <si>
    <t>Altona</t>
  </si>
  <si>
    <t>Bacchus Marsh</t>
  </si>
  <si>
    <t>Keilor Lodge</t>
  </si>
  <si>
    <t>Keilor</t>
  </si>
  <si>
    <t>Maribyrnong</t>
  </si>
  <si>
    <t>Strathmore</t>
  </si>
  <si>
    <t>South Morang</t>
  </si>
  <si>
    <t>Tullamarine</t>
  </si>
  <si>
    <t>gpsaddress</t>
  </si>
  <si>
    <t>SuburbId</t>
  </si>
  <si>
    <t>CallGroupId</t>
  </si>
  <si>
    <t>IsValid</t>
  </si>
  <si>
    <t>Address</t>
  </si>
  <si>
    <t>GpsAddress</t>
  </si>
  <si>
    <t>117 Victory Road, Airport West, Victoria Australia</t>
  </si>
  <si>
    <t>Victory Road</t>
  </si>
  <si>
    <t>NULL</t>
  </si>
  <si>
    <t>117 Victory Road</t>
  </si>
  <si>
    <t>46 Mcintosh Street, Airport West, Victoria Australia</t>
  </si>
  <si>
    <t>Mcintosh Street</t>
  </si>
  <si>
    <t>46 Mcintosh Street</t>
  </si>
  <si>
    <t>15 Bibby Court, Albanvale, Victoria Australia</t>
  </si>
  <si>
    <t>Bibby Court</t>
  </si>
  <si>
    <t>15 Bibby Court</t>
  </si>
  <si>
    <t>4 Duval Court, Albanvale, Victoria Australia</t>
  </si>
  <si>
    <t>Duval Court</t>
  </si>
  <si>
    <t>4 Duval Court</t>
  </si>
  <si>
    <t>28 Entally Drive, Albanvale, Victoria Australia</t>
  </si>
  <si>
    <t>Entally Drive</t>
  </si>
  <si>
    <t>28 Entally Drive</t>
  </si>
  <si>
    <t>43 Entally Drive, Albanvale, Victoria Australia</t>
  </si>
  <si>
    <t>43 Entally Drive</t>
  </si>
  <si>
    <t>47 Entally Drive, Albanvale, Victoria Australia</t>
  </si>
  <si>
    <t>47 Entally Drive</t>
  </si>
  <si>
    <t>63 Kinterbury Drive, Albanvale, Victoria Australia</t>
  </si>
  <si>
    <t>Kinterbury Drive</t>
  </si>
  <si>
    <t>63 Kinterbury Drive</t>
  </si>
  <si>
    <t>45 Kinterbury Drive, Albanvale, Victoria Australia</t>
  </si>
  <si>
    <t>45 Kinterbury Drive</t>
  </si>
  <si>
    <t>13 Delmare Drive, Albanvale, Victoria Australia</t>
  </si>
  <si>
    <t>Delmare Drive</t>
  </si>
  <si>
    <t>13 Delmare Drive</t>
  </si>
  <si>
    <t>22 Delmare Drive, Albanvale, Victoria Australia</t>
  </si>
  <si>
    <t>22 Delmare Drive</t>
  </si>
  <si>
    <t>6 Elinga Court, Albanvale, Victoria Australia</t>
  </si>
  <si>
    <t>Elinga Court</t>
  </si>
  <si>
    <t>6 Elinga Court</t>
  </si>
  <si>
    <t>120 Opie Road, Albanvale, Victoria Australia</t>
  </si>
  <si>
    <t>Opie Road</t>
  </si>
  <si>
    <t>120 Opie Road</t>
  </si>
  <si>
    <t>9 Penfold Place, Albanvale, Victoria Australia</t>
  </si>
  <si>
    <t>Penfold Place</t>
  </si>
  <si>
    <t>9 Penfold Place</t>
  </si>
  <si>
    <t>2 Pineneedle  Court, Albanvale, Victoria Australia</t>
  </si>
  <si>
    <t>Pineneedle  Court</t>
  </si>
  <si>
    <t>2 Pineneedle  Court</t>
  </si>
  <si>
    <t>2 Witchwood Close, Albanvale, Victoria Australia</t>
  </si>
  <si>
    <t>Witchwood Close</t>
  </si>
  <si>
    <t>2 Witchwood Close</t>
  </si>
  <si>
    <t>23 Fairfax Circuit, Albanvale, Victoria Australia</t>
  </si>
  <si>
    <t>Fairfax Circuit</t>
  </si>
  <si>
    <t>23 Fairfax Circuit</t>
  </si>
  <si>
    <t>36 Fairfax Circuit, Albanvale, Victoria Australia</t>
  </si>
  <si>
    <t>36 Fairfax Circuit</t>
  </si>
  <si>
    <t>109 Fairfax Circuit, Albanvale, Victoria Australia</t>
  </si>
  <si>
    <t>109 Fairfax Circuit</t>
  </si>
  <si>
    <t>24 Oakwood Road, Albanvale, Victoria Australia</t>
  </si>
  <si>
    <t>Oakwood Road</t>
  </si>
  <si>
    <t>24 Oakwood Road</t>
  </si>
  <si>
    <t>27 Oakwood Road, Albanvale, Victoria Australia</t>
  </si>
  <si>
    <t>27 Oakwood Road</t>
  </si>
  <si>
    <t>39 Angelique Grove, Albanvale, Victoria Australia</t>
  </si>
  <si>
    <t>39 Angelique Grove</t>
  </si>
  <si>
    <t>2 Cosma Circuit, Albanvale, Victoria Australia</t>
  </si>
  <si>
    <t>Cosma Circuit</t>
  </si>
  <si>
    <t>2 Cosma Circuit</t>
  </si>
  <si>
    <t>4 Cosma Circuit, Albanvale, Victoria Australia</t>
  </si>
  <si>
    <t>4 Cosma Circuit</t>
  </si>
  <si>
    <t>2 Urban Place, Albanvale, Victoria Australia</t>
  </si>
  <si>
    <t>Urban Place</t>
  </si>
  <si>
    <t>2 Urban Place</t>
  </si>
  <si>
    <t>45 Robyn Avenue, Albanvale, Victoria Australia</t>
  </si>
  <si>
    <t>45 Robyn Avenue</t>
  </si>
  <si>
    <t>48 Robyn Avenue, Albanvale, Victoria Australia</t>
  </si>
  <si>
    <t>48 Robyn Avenue</t>
  </si>
  <si>
    <t>50 Robyn Avenue, Albanvale, Victoria Australia</t>
  </si>
  <si>
    <t>50 Robyn Avenue</t>
  </si>
  <si>
    <t>9 Robyn Avenue, Albanvale, Victoria Australia</t>
  </si>
  <si>
    <t>9 Robyn Avenue</t>
  </si>
  <si>
    <t>27 Appian Drive, Albanvale, Victoria Australia</t>
  </si>
  <si>
    <t>Appian Drive</t>
  </si>
  <si>
    <t>27 Appian Drive</t>
  </si>
  <si>
    <t>18 Diamond Avenue, Albanvale, Victoria Australia</t>
  </si>
  <si>
    <t>Diamond Avenue</t>
  </si>
  <si>
    <t>18 Diamond Avenue</t>
  </si>
  <si>
    <t>24 Diamond Avenue, Albanvale, Victoria Australia</t>
  </si>
  <si>
    <t>24 Diamond Avenue</t>
  </si>
  <si>
    <t>81 Diamond Avenue, Albanvale, Victoria Australia</t>
  </si>
  <si>
    <t>81 Diamond Avenue</t>
  </si>
  <si>
    <t>36 Dover Street, Albanvale, Victoria Australia</t>
  </si>
  <si>
    <t>Dover Street</t>
  </si>
  <si>
    <t>36 Dover Street</t>
  </si>
  <si>
    <t>11 Appian Drive, Albanvale, Victoria Australia</t>
  </si>
  <si>
    <t>11 Appian Drive</t>
  </si>
  <si>
    <t>11 Robyn Avenue, Albanvale, Victoria Australia</t>
  </si>
  <si>
    <t>11 Robyn Avenue</t>
  </si>
  <si>
    <t>37 Angelique Grove, Albanvale, Victoria Australia</t>
  </si>
  <si>
    <t>37 Angelique Grove</t>
  </si>
  <si>
    <t>20 Appian Street, Albanvale, Victoria Australia</t>
  </si>
  <si>
    <t>20 Appian Street</t>
  </si>
  <si>
    <t>8 Appian Street, Albanvale, Victoria Australia</t>
  </si>
  <si>
    <t>8 Appian Street</t>
  </si>
  <si>
    <t>1 Delamare Drive, Albanvale, Victoria Australia</t>
  </si>
  <si>
    <t>1 Delamare Drive</t>
  </si>
  <si>
    <t>21 Derrimut Street, Albion, Victoria Australia</t>
  </si>
  <si>
    <t>2/21 Derrimut Street</t>
  </si>
  <si>
    <t>21 Derrimut Street</t>
  </si>
  <si>
    <t>8 Derrimut Street, Albion, Victoria Australia</t>
  </si>
  <si>
    <t>3/8 Derrimut Street</t>
  </si>
  <si>
    <t>8 Derrimut Street</t>
  </si>
  <si>
    <t>21 King Edward Avenue, Albion, Victoria Australia</t>
  </si>
  <si>
    <t>King Edward Avenue</t>
  </si>
  <si>
    <t>21 King Edward Avenue</t>
  </si>
  <si>
    <t>10 Lawson Street, Albion, Victoria Australia</t>
  </si>
  <si>
    <t>Lawson Street</t>
  </si>
  <si>
    <t>10 Lawson Street</t>
  </si>
  <si>
    <t>39A Sydney Street, Albion, Victoria Australia</t>
  </si>
  <si>
    <t>39A</t>
  </si>
  <si>
    <t>Sydney Street</t>
  </si>
  <si>
    <t>39A Sydney Street</t>
  </si>
  <si>
    <t>22 Burt Street, Altona, Victoria Australia</t>
  </si>
  <si>
    <t>Burt Street</t>
  </si>
  <si>
    <t>22 Burt Street</t>
  </si>
  <si>
    <t>47 Kiora Street, Altona Meadows, Victoria Australia</t>
  </si>
  <si>
    <t>Kiora Street</t>
  </si>
  <si>
    <t>2/47 Kiora Street</t>
  </si>
  <si>
    <t>47 Kiora Street</t>
  </si>
  <si>
    <t>49 Kiora Street, Altona Meadows, Victoria Australia</t>
  </si>
  <si>
    <t>49 Kiora Street</t>
  </si>
  <si>
    <t>10 Myers Parade, Altona Meadows, Victoria Australia</t>
  </si>
  <si>
    <t>Myers Parade</t>
  </si>
  <si>
    <t>10 Myers Parade</t>
  </si>
  <si>
    <t>31 Myers Parade, Altona Meadows, Victoria Australia</t>
  </si>
  <si>
    <t>31 Myers Parade</t>
  </si>
  <si>
    <t>8 Myers Parade, Altona Meadows, Victoria Australia</t>
  </si>
  <si>
    <t>8 Myers Parade</t>
  </si>
  <si>
    <t>16 Quinn Court, Altona Meadows, Victoria Australia</t>
  </si>
  <si>
    <t>Quinn Court</t>
  </si>
  <si>
    <t>16 Quinn Court</t>
  </si>
  <si>
    <t>17 Quinn Court, Altona Meadows, Victoria Australia</t>
  </si>
  <si>
    <t>17 Quinn Court</t>
  </si>
  <si>
    <t>11 Roff Court, Altona Meadows, Victoria Australia</t>
  </si>
  <si>
    <t>Roff Court</t>
  </si>
  <si>
    <t>11 Roff Court</t>
  </si>
  <si>
    <t>3 Southwick Boulevard, Altona Meadows, Victoria Australia</t>
  </si>
  <si>
    <t>Southwick Boulevard</t>
  </si>
  <si>
    <t>3 Southwick Boulevard</t>
  </si>
  <si>
    <t>29 Ailsa Street Sth, Altona Meadows, Victoria Australia</t>
  </si>
  <si>
    <t>Ailsa Street Sth</t>
  </si>
  <si>
    <t>29 Ailsa Street Sth</t>
  </si>
  <si>
    <t>8 Skehan Boulevard, Altona Meadows, Victoria Australia</t>
  </si>
  <si>
    <t>Skehan Boulevard</t>
  </si>
  <si>
    <t>8 Skehan Boulevard</t>
  </si>
  <si>
    <t>19 Balaclava Avenue, Altona Meadows, Victoria Australia</t>
  </si>
  <si>
    <t>Balaclava Avenue</t>
  </si>
  <si>
    <t>19 Balaclava Avenue</t>
  </si>
  <si>
    <t>13 Fell Court, Altona Meadows, Victoria Australia</t>
  </si>
  <si>
    <t>Fell Court</t>
  </si>
  <si>
    <t>13 Fell Court</t>
  </si>
  <si>
    <t>67 Hook Street, Altona Meadows, Victoria Australia</t>
  </si>
  <si>
    <t>Hook Street</t>
  </si>
  <si>
    <t>67 Hook Street</t>
  </si>
  <si>
    <t>85 Talbot Street, Altona Meadows, Victoria Australia</t>
  </si>
  <si>
    <t>Talbot Street</t>
  </si>
  <si>
    <t>85 Talbot Street</t>
  </si>
  <si>
    <t>90 Talbot Street, Altona Meadows, Victoria Australia</t>
  </si>
  <si>
    <t>90 Talbot Street</t>
  </si>
  <si>
    <t>2 Victoria Street, Altona Meadows, Victoria Australia</t>
  </si>
  <si>
    <t>Victoria Street</t>
  </si>
  <si>
    <t>2 Victoria Street</t>
  </si>
  <si>
    <t>6 Canny Court, Altona Meadows, Victoria Australia</t>
  </si>
  <si>
    <t>Canny Court</t>
  </si>
  <si>
    <t>6 Canny Court</t>
  </si>
  <si>
    <t>10 Merton Street, Altona Meadows, Victoria Australia</t>
  </si>
  <si>
    <t>Merton Street</t>
  </si>
  <si>
    <t>10 Merton Street</t>
  </si>
  <si>
    <t>190 Merton Street, Altona Meadows, Victoria Australia</t>
  </si>
  <si>
    <t>190 Merton Street</t>
  </si>
  <si>
    <t>222 Merton Street, Altona Meadows, Victoria Australia</t>
  </si>
  <si>
    <t>222 Merton Street</t>
  </si>
  <si>
    <t>1 Birkett Court, Altona Meadows, Victoria Australia</t>
  </si>
  <si>
    <t>Birkett Court</t>
  </si>
  <si>
    <t>1 Birkett Court</t>
  </si>
  <si>
    <t>28 Rebecca Crescent, Altona Meadows, Victoria Australia</t>
  </si>
  <si>
    <t>Rebecca Crescent</t>
  </si>
  <si>
    <t>28 Rebecca Crescent</t>
  </si>
  <si>
    <t>113 Victoria Street, Altona Meadows, Victoria Australia</t>
  </si>
  <si>
    <t>113 Victoria Street</t>
  </si>
  <si>
    <t>1 Duane Court, Altona Meadows, Victoria Australia</t>
  </si>
  <si>
    <t>Duane Court</t>
  </si>
  <si>
    <t>1 Duane Court</t>
  </si>
  <si>
    <t>3 Ralph Court, Altona Meadows, Victoria Australia</t>
  </si>
  <si>
    <t>Ralph Court</t>
  </si>
  <si>
    <t>3 Ralph Court</t>
  </si>
  <si>
    <t>24 Taegtow Way, Altona Meadows, Victoria Australia</t>
  </si>
  <si>
    <t>Taegtow Way</t>
  </si>
  <si>
    <t>24 Taegtow Way</t>
  </si>
  <si>
    <t>41 Taegtow Way, Altona Meadows, Victoria Australia</t>
  </si>
  <si>
    <t>41 Taegtow Way</t>
  </si>
  <si>
    <t>284 Victoria Street, Altona Meadows, Victoria Australia</t>
  </si>
  <si>
    <t>284 Victoria Street</t>
  </si>
  <si>
    <t>318 Victoria Street, Altona Meadows, Victoria Australia</t>
  </si>
  <si>
    <t>318 Victoria Street</t>
  </si>
  <si>
    <t>2 Ward Court, Altona Meadows, Victoria Australia</t>
  </si>
  <si>
    <t>Ward Court</t>
  </si>
  <si>
    <t>2 Ward Court</t>
  </si>
  <si>
    <t>18 McIntosh Road, Altona North, Victoria Australia</t>
  </si>
  <si>
    <t>McIntosh Road</t>
  </si>
  <si>
    <t>18 McIntosh Road</t>
  </si>
  <si>
    <t>30 Mills Street, Altona North, Victoria Australia</t>
  </si>
  <si>
    <t>Mills Street</t>
  </si>
  <si>
    <t>30 Mills Street</t>
  </si>
  <si>
    <t>19 Marigold Avenue, Altona North, Victoria Australia</t>
  </si>
  <si>
    <t>19 Marigold Avenue</t>
  </si>
  <si>
    <t>27 Glinden Avenue, Ardeer, Victoria Australia</t>
  </si>
  <si>
    <t>Glinden Avenue</t>
  </si>
  <si>
    <t>27 Glinden Avenue</t>
  </si>
  <si>
    <t>17 McLaughlin Street, Ardeer, Victoria Australia</t>
  </si>
  <si>
    <t>McLaughlin Street</t>
  </si>
  <si>
    <t>17 McLaughlin Street</t>
  </si>
  <si>
    <t>8 Churchill Avenue, Ascot Vale, Victoria Australia</t>
  </si>
  <si>
    <t>Churchill Avenue</t>
  </si>
  <si>
    <t>8/8 Churchill Avenue</t>
  </si>
  <si>
    <t>8 Churchill Avenue</t>
  </si>
  <si>
    <t>3 Wingate Avenue, Ascot Vale, Victoria Australia</t>
  </si>
  <si>
    <t>Wingate Avenue</t>
  </si>
  <si>
    <t>3 Wingate Avenue</t>
  </si>
  <si>
    <t>12 Cornwall Street, Avondale Heights, Victoria Australia</t>
  </si>
  <si>
    <t>Cornwall Street</t>
  </si>
  <si>
    <t>12 Cornwall Street</t>
  </si>
  <si>
    <t>101 Military Road, Avondale Heights, Victoria Australia</t>
  </si>
  <si>
    <t>Military Road</t>
  </si>
  <si>
    <t>101 Military Road</t>
  </si>
  <si>
    <t>17 Rhonda Street, Avondale Heights, Victoria Australia</t>
  </si>
  <si>
    <t>Rhonda Street</t>
  </si>
  <si>
    <t>17 Rhonda Street</t>
  </si>
  <si>
    <t>55 Riverside Avenue, Avondale Heights, Victoria Australia</t>
  </si>
  <si>
    <t>Riverside Avenue</t>
  </si>
  <si>
    <t>1/55 Riverside Avenue</t>
  </si>
  <si>
    <t>55 Riverside Avenue</t>
  </si>
  <si>
    <t>52 Rogerson Street, Avondale Heights, Victoria Australia</t>
  </si>
  <si>
    <t>Rogerson Street</t>
  </si>
  <si>
    <t>52 Rogerson Street</t>
  </si>
  <si>
    <t>2 Westminster Drive, Avondale Heights, Victoria Australia</t>
  </si>
  <si>
    <t>Westminster Drive</t>
  </si>
  <si>
    <t>2 Westminster Drive</t>
  </si>
  <si>
    <t>28 Westminster Drive, Avondale Heights, Victoria Australia</t>
  </si>
  <si>
    <t>28 Westminster Drive</t>
  </si>
  <si>
    <t>22 Bordeux Street, Avondale Heights, Victoria Australia</t>
  </si>
  <si>
    <t>Bordeux Street</t>
  </si>
  <si>
    <t>22 Bordeux Street</t>
  </si>
  <si>
    <t>26 Browning Crescent, Avondale Heights, Victoria Australia</t>
  </si>
  <si>
    <t>Browning Crescent</t>
  </si>
  <si>
    <t>26 Browning Crescent</t>
  </si>
  <si>
    <t>56 Skewes Street, Avondale Heights, Victoria Australia</t>
  </si>
  <si>
    <t>Skewes Street</t>
  </si>
  <si>
    <t>56 Skewes Street</t>
  </si>
  <si>
    <t>30 Templewood Crescent, Avondale Heights, Victoria Australia</t>
  </si>
  <si>
    <t>Templewood Crescent</t>
  </si>
  <si>
    <t>30 Templewood Crescent</t>
  </si>
  <si>
    <t>11 larwood cls, Avondale Heights, Victoria Australia</t>
  </si>
  <si>
    <t>larwood cls</t>
  </si>
  <si>
    <t>11 larwood cls</t>
  </si>
  <si>
    <t>2 larwood cls, Avondale Heights, Victoria Australia</t>
  </si>
  <si>
    <t>2 larwood cls</t>
  </si>
  <si>
    <t>9 Clarinda Street, Bacchus Marsh, Victoria Australia</t>
  </si>
  <si>
    <t>Clarinda Street</t>
  </si>
  <si>
    <t>9 Clarinda Street</t>
  </si>
  <si>
    <t>2-8 East Crt, Braybrook, Victoria Australia</t>
  </si>
  <si>
    <t>East Crt</t>
  </si>
  <si>
    <t>4/2-8 East Crt</t>
  </si>
  <si>
    <t>2-8 East Crt</t>
  </si>
  <si>
    <t>14 Dedrick Grove, Braybrook, Victoria Australia</t>
  </si>
  <si>
    <t>Dedrick Grove</t>
  </si>
  <si>
    <t>14 Dedrick Grove</t>
  </si>
  <si>
    <t>17 Dedrick Grove, Braybrook, Victoria Australia</t>
  </si>
  <si>
    <t>17 Dedrick Grove</t>
  </si>
  <si>
    <t>10 Riley Circuit, Braybrook, Victoria Australia</t>
  </si>
  <si>
    <t>Riley Circuit</t>
  </si>
  <si>
    <t>10 Riley Circuit</t>
  </si>
  <si>
    <t>10 East Crt, Braybrook, Victoria Australia</t>
  </si>
  <si>
    <t>10 East Crt</t>
  </si>
  <si>
    <t>22 Hampden Street, Braybrook, Victoria Australia</t>
  </si>
  <si>
    <t>Hampden Street</t>
  </si>
  <si>
    <t>22 Hampden Street</t>
  </si>
  <si>
    <t>8 Hampden Street, Braybrook, Victoria Australia</t>
  </si>
  <si>
    <t>8 Hampden Street</t>
  </si>
  <si>
    <t>16 Riley Circuit, Braybrook, Victoria Australia</t>
  </si>
  <si>
    <t>1/16 Riley Circuit</t>
  </si>
  <si>
    <t>16 Riley Circuit</t>
  </si>
  <si>
    <t>17 Burnett Avenue, Braybrook, Victoria Australia</t>
  </si>
  <si>
    <t>Burnett Avenue</t>
  </si>
  <si>
    <t>17 Burnett Avenue</t>
  </si>
  <si>
    <t>48 Churchill Avenue, Braybrook, Victoria Australia</t>
  </si>
  <si>
    <t>48 Churchill Avenue</t>
  </si>
  <si>
    <t>13 Dedrick Grove, Braybrook, Victoria Australia</t>
  </si>
  <si>
    <t>13 Dedrick Grove</t>
  </si>
  <si>
    <t>20 Kannan Boulevard, Braybrook, Victoria Australia</t>
  </si>
  <si>
    <t>Kannan Boulevard</t>
  </si>
  <si>
    <t>20 Kannan Boulevard</t>
  </si>
  <si>
    <t>43 Yardly Street, Braybrook, Victoria Australia</t>
  </si>
  <si>
    <t>Yardly Street</t>
  </si>
  <si>
    <t>43 Yardly Street</t>
  </si>
  <si>
    <t>82 Duke Street, Braybrook, Victoria Australia</t>
  </si>
  <si>
    <t>Duke Street</t>
  </si>
  <si>
    <t>82 Duke Street</t>
  </si>
  <si>
    <t>18 Hampden Street, Braybrook, Victoria Australia</t>
  </si>
  <si>
    <t>18 Hampden Street</t>
  </si>
  <si>
    <t>20 Hampden Street, Braybrook, Victoria Australia</t>
  </si>
  <si>
    <t>20 Hampden Street</t>
  </si>
  <si>
    <t>2 Morgan Street, Braybrook, Victoria Australia</t>
  </si>
  <si>
    <t>Morgan Street</t>
  </si>
  <si>
    <t>2 Morgan Street</t>
  </si>
  <si>
    <t>35 Myalla Street, Braybrook, Victoria Australia</t>
  </si>
  <si>
    <t>Myalla Street</t>
  </si>
  <si>
    <t>35 Myalla Street</t>
  </si>
  <si>
    <t>23 Myamyn Street, Braybrook, Victoria Australia</t>
  </si>
  <si>
    <t>Myamyn Street</t>
  </si>
  <si>
    <t>23 Myamyn Street</t>
  </si>
  <si>
    <t>2/16 Riley Circuit</t>
  </si>
  <si>
    <t>3/16 Riley Circuit</t>
  </si>
  <si>
    <t>8 Riley Circuit, Braybrook, Victoria Australia</t>
  </si>
  <si>
    <t>8 Riley Circuit</t>
  </si>
  <si>
    <t>7 Cressy Court, Broadmeadows, Victoria Australia</t>
  </si>
  <si>
    <t>Cressy Court</t>
  </si>
  <si>
    <t>7 Cressy Court</t>
  </si>
  <si>
    <t>60 Dimboola Road, Broadmeadows, Victoria Australia</t>
  </si>
  <si>
    <t>Dimboola Road</t>
  </si>
  <si>
    <t>60 Dimboola Road</t>
  </si>
  <si>
    <t>91 Johnstone Street, Broadmeadows, Victoria Australia</t>
  </si>
  <si>
    <t>Johnstone Street</t>
  </si>
  <si>
    <t>91 Johnstone Street</t>
  </si>
  <si>
    <t>4 Rosebud Cresent, Broadmeadows, Victoria Australia</t>
  </si>
  <si>
    <t>Rosebud Cresent</t>
  </si>
  <si>
    <t>4 Rosebud Cresent</t>
  </si>
  <si>
    <t>23 Rosebud Cresent, Broadmeadows, Victoria Australia</t>
  </si>
  <si>
    <t>23 Rosebud Cresent</t>
  </si>
  <si>
    <t>115 Graham Street, Broadmeadows, Victoria Australia</t>
  </si>
  <si>
    <t>Graham Street</t>
  </si>
  <si>
    <t>115 Graham Street</t>
  </si>
  <si>
    <t>9 Lorica Avenue, Broadmeadows, Victoria Australia</t>
  </si>
  <si>
    <t>Lorica Avenue</t>
  </si>
  <si>
    <t>1/9 Lorica Avenue</t>
  </si>
  <si>
    <t>9 Lorica Avenue</t>
  </si>
  <si>
    <t>11 Trethowan Street, Broadmeadows, Victoria Australia</t>
  </si>
  <si>
    <t>Trethowan Street</t>
  </si>
  <si>
    <t>11 Trethowan Street</t>
  </si>
  <si>
    <t>16 Wharton Ave, Broadmeadows, Victoria Australia</t>
  </si>
  <si>
    <t>Wharton Ave</t>
  </si>
  <si>
    <t>16 Wharton Ave</t>
  </si>
  <si>
    <t>14 Robyn St, Brookfield, Victoria Australia</t>
  </si>
  <si>
    <t>Robyn St</t>
  </si>
  <si>
    <t>14 Robyn St</t>
  </si>
  <si>
    <t>18 Robyn St, Brookfield, Victoria Australia</t>
  </si>
  <si>
    <t>18 Robyn St</t>
  </si>
  <si>
    <t>16 Stretton Dr, Brookfield (Melton South), Victoria Australia</t>
  </si>
  <si>
    <t>Stretton Dr</t>
  </si>
  <si>
    <t>16 Stretton Dr</t>
  </si>
  <si>
    <t>12 Robyn St, Brookfield (Melton South), Victoria Australia</t>
  </si>
  <si>
    <t>12 Robyn St</t>
  </si>
  <si>
    <t>8 Everett Street, Brunswick, Victoria Australia</t>
  </si>
  <si>
    <t>Everett Street</t>
  </si>
  <si>
    <t>8 Everett Street</t>
  </si>
  <si>
    <t>423 Childs Road, Bundoora, Victoria Australia</t>
  </si>
  <si>
    <t>Childs Road</t>
  </si>
  <si>
    <t>423 Childs Road</t>
  </si>
  <si>
    <t>425 Childs Road, Bundoora, Victoria Australia</t>
  </si>
  <si>
    <t>425 Childs Road</t>
  </si>
  <si>
    <t>22 Greenway Drive, Bundoora, Victoria Australia</t>
  </si>
  <si>
    <t>Greenway Drive</t>
  </si>
  <si>
    <t>22 Greenway Drive</t>
  </si>
  <si>
    <t>5 Greenwood Drive , Bundoora, Victoria Australia</t>
  </si>
  <si>
    <t xml:space="preserve">Greenwood Drive </t>
  </si>
  <si>
    <t xml:space="preserve">5 Greenwood Drive </t>
  </si>
  <si>
    <t>50 Janefield Drive, Bundoora, Victoria Australia</t>
  </si>
  <si>
    <t>106/50 Janefield Drive</t>
  </si>
  <si>
    <t>50 Janefield Drive</t>
  </si>
  <si>
    <t>8 Forsyth Close, Burnside, Victoria Australia</t>
  </si>
  <si>
    <t>Forsyth Close</t>
  </si>
  <si>
    <t>8 Forsyth Close</t>
  </si>
  <si>
    <t>10 Woodbridge Pl, Burnside, Victoria Australia</t>
  </si>
  <si>
    <t>Woodbridge Pl</t>
  </si>
  <si>
    <t>10 Woodbridge Pl</t>
  </si>
  <si>
    <t>4 Binalong Crt, Burnside, Victoria Australia</t>
  </si>
  <si>
    <t>Binalong Crt</t>
  </si>
  <si>
    <t>4 Binalong Crt</t>
  </si>
  <si>
    <t>5 Binalong Crt, Burnside, Victoria Australia</t>
  </si>
  <si>
    <t>5 Binalong Crt</t>
  </si>
  <si>
    <t>5 Forsyth Close, Burnside, Victoria Australia</t>
  </si>
  <si>
    <t>5 Forsyth Close</t>
  </si>
  <si>
    <t>5 Billabong Circuit, Burnside, Victoria Australia</t>
  </si>
  <si>
    <t>Billabong Circuit</t>
  </si>
  <si>
    <t>5 Billabong Circuit</t>
  </si>
  <si>
    <t>21 Carinya Boulevard, Burnside, Victoria Australia</t>
  </si>
  <si>
    <t>Carinya Boulevard</t>
  </si>
  <si>
    <t>21 Carinya Boulevard</t>
  </si>
  <si>
    <t>23 Carinya Boulevard, Burnside, Victoria Australia</t>
  </si>
  <si>
    <t>23 Carinya Boulevard</t>
  </si>
  <si>
    <t>15 Corowa Crescent, Burnside, Victoria Australia</t>
  </si>
  <si>
    <t>Corowa Crescent</t>
  </si>
  <si>
    <t>15 Corowa Crescent</t>
  </si>
  <si>
    <t>6 Devitt Circuit, Burnside, Victoria Australia</t>
  </si>
  <si>
    <t>Devitt Circuit</t>
  </si>
  <si>
    <t>6 Devitt Circuit</t>
  </si>
  <si>
    <t>3 Fairweather Drive, Burnside, Victoria Australia</t>
  </si>
  <si>
    <t>Fairweather Drive</t>
  </si>
  <si>
    <t>3 Fairweather Drive</t>
  </si>
  <si>
    <t>10 Grigorieva Circuit, Burnside, Victoria Australia</t>
  </si>
  <si>
    <t>Grigorieva Circuit</t>
  </si>
  <si>
    <t>10 Grigorieva Circuit</t>
  </si>
  <si>
    <t>5 Pinnaroo Crescent, Burnside, Victoria Australia</t>
  </si>
  <si>
    <t>Pinnaroo Crescent</t>
  </si>
  <si>
    <t>5 Pinnaroo Crescent</t>
  </si>
  <si>
    <t>24 Roycroft Avenue, Burnside, Victoria Australia</t>
  </si>
  <si>
    <t>Roycroft Avenue</t>
  </si>
  <si>
    <t>24 Roycroft Avenue</t>
  </si>
  <si>
    <t>19 Tarcoola Drive, Burnside, Victoria Australia</t>
  </si>
  <si>
    <t>Tarcoola Drive</t>
  </si>
  <si>
    <t>19 Tarcoola Drive</t>
  </si>
  <si>
    <t>2 Tarcoola Drive, Burnside, Victoria Australia</t>
  </si>
  <si>
    <t>2 Tarcoola Drive</t>
  </si>
  <si>
    <t>4 Tarcoola Drive, Burnside, Victoria Australia</t>
  </si>
  <si>
    <t>4 Tarcoola Drive</t>
  </si>
  <si>
    <t>16 Tonelli Place, Burnside, Victoria Australia</t>
  </si>
  <si>
    <t>Tonelli Place</t>
  </si>
  <si>
    <t>16 Tonelli Place</t>
  </si>
  <si>
    <t>209 Westwood Drive , Burnside, Victoria Australia</t>
  </si>
  <si>
    <t xml:space="preserve">Westwood Drive </t>
  </si>
  <si>
    <t xml:space="preserve">209 Westwood Drive </t>
  </si>
  <si>
    <t>216 Westwood Drive , Burnside, Victoria Australia</t>
  </si>
  <si>
    <t xml:space="preserve">216 Westwood Drive </t>
  </si>
  <si>
    <t>29 Billungah Place, Burnside, Victoria Australia</t>
  </si>
  <si>
    <t>Billungah Place</t>
  </si>
  <si>
    <t>29 Billungah Place</t>
  </si>
  <si>
    <t>4 Billungah Place, Burnside, Victoria Australia</t>
  </si>
  <si>
    <t>4 Billungah Place</t>
  </si>
  <si>
    <t>15 Flintoff Avenue, Burnside, Victoria Australia</t>
  </si>
  <si>
    <t>Flintoff Avenue</t>
  </si>
  <si>
    <t>15 Flintoff Avenue</t>
  </si>
  <si>
    <t>11 Kelly Avenue, Burnside, Victoria Australia</t>
  </si>
  <si>
    <t>Kelly Avenue</t>
  </si>
  <si>
    <t>11 Kelly Avenue</t>
  </si>
  <si>
    <t>13 Kelly Avenue, Burnside, Victoria Australia</t>
  </si>
  <si>
    <t>13 Kelly Avenue</t>
  </si>
  <si>
    <t>14 Kelly Avenue, Burnside, Victoria Australia</t>
  </si>
  <si>
    <t>14 Kelly Avenue</t>
  </si>
  <si>
    <t>17 Torowatta Place, Burnside, Victoria Australia</t>
  </si>
  <si>
    <t>Torowatta Place</t>
  </si>
  <si>
    <t>17 Torowatta Place</t>
  </si>
  <si>
    <t>3 Wenden Circuit, Burnside, Victoria Australia</t>
  </si>
  <si>
    <t>Wenden Circuit</t>
  </si>
  <si>
    <t>3 Wenden Circuit</t>
  </si>
  <si>
    <t>3 Lewis Avenue, Burnside, Victoria Australia</t>
  </si>
  <si>
    <t>Lewis Avenue</t>
  </si>
  <si>
    <t>3 Lewis Avenue</t>
  </si>
  <si>
    <t>5 Lewis Avenue, Burnside, Victoria Australia</t>
  </si>
  <si>
    <t>5 Lewis Avenue</t>
  </si>
  <si>
    <t>12 Lewis Avenue, Burnside, Victoria Australia</t>
  </si>
  <si>
    <t>12 Lewis Avenue</t>
  </si>
  <si>
    <t>6 Bruce st, Burnside Heights, Victoria Australia</t>
  </si>
  <si>
    <t>6 Bruce st</t>
  </si>
  <si>
    <t>28 Harrison Ct, Burnside Heights, Victoria Australia</t>
  </si>
  <si>
    <t>28 Harrison Ct</t>
  </si>
  <si>
    <t>165 Tenterfield Drive, Burnside Heights, Victoria Australia</t>
  </si>
  <si>
    <t>Tenterfield Drive</t>
  </si>
  <si>
    <t>165 Tenterfield Drive</t>
  </si>
  <si>
    <t>163 Tenterfield Drive, Burnside Heights, Victoria Australia</t>
  </si>
  <si>
    <t>163 Tenterfield Drive</t>
  </si>
  <si>
    <t>4 Como Avenue, Burnside Heights, Victoria Australia</t>
  </si>
  <si>
    <t>Como Avenue</t>
  </si>
  <si>
    <t>4 Como Avenue</t>
  </si>
  <si>
    <t>15 Menzies Drive, Burnside Heights, Victoria Australia</t>
  </si>
  <si>
    <t>Menzies Drive</t>
  </si>
  <si>
    <t>15 Menzies Drive</t>
  </si>
  <si>
    <t>98 Tenterfield Drive, Burnside Heights, Victoria Australia</t>
  </si>
  <si>
    <t>98 Tenterfield Drive</t>
  </si>
  <si>
    <t>6 Ironbark Grove, Burnside Heights, Victoria Australia</t>
  </si>
  <si>
    <t>Ironbark Grove</t>
  </si>
  <si>
    <t>6 Ironbark Grove</t>
  </si>
  <si>
    <t>16 Bruce Street, Burnside Heights, Victoria Australia</t>
  </si>
  <si>
    <t>Bruce Street</t>
  </si>
  <si>
    <t>16 Bruce Street</t>
  </si>
  <si>
    <t>7 Deakin Grove, Burnside Heights, Victoria Australia</t>
  </si>
  <si>
    <t>Deakin Grove</t>
  </si>
  <si>
    <t>7 Deakin Grove</t>
  </si>
  <si>
    <t>37 Katrina Drive, Burnside Heights, Victoria Australia</t>
  </si>
  <si>
    <t>Katrina Drive</t>
  </si>
  <si>
    <t>37 Katrina Drive</t>
  </si>
  <si>
    <t>45 Wylie Circuit, Burnside Heights, Victoria Australia</t>
  </si>
  <si>
    <t>Wylie Circuit</t>
  </si>
  <si>
    <t>45 Wylie Circuit</t>
  </si>
  <si>
    <t>26 Wylie Circuit, Burnside Heights, Victoria Australia</t>
  </si>
  <si>
    <t>26 Wylie Circuit</t>
  </si>
  <si>
    <t>6 Rokewood Street, Burnside Heights, Victoria Australia</t>
  </si>
  <si>
    <t>Rokewood Street</t>
  </si>
  <si>
    <t>6 Rokewood Street</t>
  </si>
  <si>
    <t>4 Regent Close, Burnside Heights, Victoria Australia</t>
  </si>
  <si>
    <t>Regent Close</t>
  </si>
  <si>
    <t>4 Regent Close</t>
  </si>
  <si>
    <t>38 Homebush Road, Cairnlea, Victoria Australia</t>
  </si>
  <si>
    <t>Homebush Road</t>
  </si>
  <si>
    <t>38 Homebush Road</t>
  </si>
  <si>
    <t>73 Gurnung Drive, Cairnlea, Victoria Australia</t>
  </si>
  <si>
    <t>Gurnung Drive</t>
  </si>
  <si>
    <t>73 Gurnung Drive</t>
  </si>
  <si>
    <t>17 Wattle Grove Road, Cairnlea, Victoria Australia</t>
  </si>
  <si>
    <t>Wattle Grove Road</t>
  </si>
  <si>
    <t>17 Wattle Grove Road</t>
  </si>
  <si>
    <t>4 Barring Blvd, Cairnlea, Victoria Australia</t>
  </si>
  <si>
    <t>Barring Blvd</t>
  </si>
  <si>
    <t>4 Barring Blvd</t>
  </si>
  <si>
    <t>21 Landsdowne Rd, Cairnlea, Victoria Australia</t>
  </si>
  <si>
    <t>Landsdowne Rd</t>
  </si>
  <si>
    <t>21 Landsdowne Rd</t>
  </si>
  <si>
    <t>7 Cavanagh Cl, Cairnlea, Victoria Australia</t>
  </si>
  <si>
    <t>Cavanagh Cl</t>
  </si>
  <si>
    <t>7 Cavanagh Cl</t>
  </si>
  <si>
    <t>31 Gurnung Drive, Cairnlea, Victoria Australia</t>
  </si>
  <si>
    <t>31 Gurnung Drive</t>
  </si>
  <si>
    <t>10 Sapling Tce, Cairnlea, Victoria Australia</t>
  </si>
  <si>
    <t>Sapling Tce</t>
  </si>
  <si>
    <t>10 Sapling Tce</t>
  </si>
  <si>
    <t>15 Sapling Tce, Cairnlea, Victoria Australia</t>
  </si>
  <si>
    <t>15 Sapling Tce</t>
  </si>
  <si>
    <t>3 Grovedale Cct, Cairnlea, Victoria Australia</t>
  </si>
  <si>
    <t>Grovedale Cct</t>
  </si>
  <si>
    <t>3 Grovedale Cct</t>
  </si>
  <si>
    <t>3 Cairnlea Drive, Cairnlea, Victoria Australia</t>
  </si>
  <si>
    <t>Cairnlea Drive</t>
  </si>
  <si>
    <t>3 Cairnlea Drive</t>
  </si>
  <si>
    <t>11 Meehan Street, Cairnlea, Victoria Australia</t>
  </si>
  <si>
    <t>Meehan Street</t>
  </si>
  <si>
    <t>11 Meehan Street</t>
  </si>
  <si>
    <t>21 Meehan Street, Cairnlea, Victoria Australia</t>
  </si>
  <si>
    <t>21 Meehan Street</t>
  </si>
  <si>
    <t>33 Pinewood Cresent, Cairnlea, Victoria Australia</t>
  </si>
  <si>
    <t>Pinewood Cresent</t>
  </si>
  <si>
    <t>33 Pinewood Cresent</t>
  </si>
  <si>
    <t>24 Spinifex Street, Cairnlea, Victoria Australia</t>
  </si>
  <si>
    <t>Spinifex Street</t>
  </si>
  <si>
    <t>24 Spinifex Street</t>
  </si>
  <si>
    <t>11 Vince Stella Road, Cairnlea, Victoria Australia</t>
  </si>
  <si>
    <t>Vince Stella Road</t>
  </si>
  <si>
    <t>11 Vince Stella Road</t>
  </si>
  <si>
    <t>10 Drystone Cresent, Cairnlea, Victoria Australia</t>
  </si>
  <si>
    <t>Drystone Cresent</t>
  </si>
  <si>
    <t>10 Drystone Cresent</t>
  </si>
  <si>
    <t>15 Drystone Cresent, Cairnlea, Victoria Australia</t>
  </si>
  <si>
    <t>15 Drystone Cresent</t>
  </si>
  <si>
    <t>8 Drystone Cresent, Cairnlea, Victoria Australia</t>
  </si>
  <si>
    <t>8 Drystone Cresent</t>
  </si>
  <si>
    <t>9 Drystone Cresent, Cairnlea, Victoria Australia</t>
  </si>
  <si>
    <t>9 Drystone Cresent</t>
  </si>
  <si>
    <t>18 Drystone Cresent, Cairnlea, Victoria Australia</t>
  </si>
  <si>
    <t>18 Drystone Cresent</t>
  </si>
  <si>
    <t>24 Drystone Cresent, Cairnlea, Victoria Australia</t>
  </si>
  <si>
    <t>24 Drystone Cresent</t>
  </si>
  <si>
    <t>10 Flowerdale Road, Cairnlea, Victoria Australia</t>
  </si>
  <si>
    <t>Flowerdale Road</t>
  </si>
  <si>
    <t>10 Flowerdale Road</t>
  </si>
  <si>
    <t>26 Flowerdale Road, Cairnlea, Victoria Australia</t>
  </si>
  <si>
    <t>26 Flowerdale Road</t>
  </si>
  <si>
    <t>18 Flowerdale Road, Cairnlea, Victoria Australia</t>
  </si>
  <si>
    <t>18 Flowerdale Road</t>
  </si>
  <si>
    <t>5 Flowerdale Road, Cairnlea, Victoria Australia</t>
  </si>
  <si>
    <t>5 Flowerdale Road</t>
  </si>
  <si>
    <t>22 Lakefield Way, Cairnlea, Victoria Australia</t>
  </si>
  <si>
    <t>Lakefield Way</t>
  </si>
  <si>
    <t>22 Lakefield Way</t>
  </si>
  <si>
    <t>32 Solomon Drive, Cairnlea, Victoria Australia</t>
  </si>
  <si>
    <t>Solomon Drive</t>
  </si>
  <si>
    <t>32 Solomon Drive</t>
  </si>
  <si>
    <t>6 Treemont Court, Cairnlea, Victoria Australia</t>
  </si>
  <si>
    <t>Treemont Court</t>
  </si>
  <si>
    <t>6 Treemont Court</t>
  </si>
  <si>
    <t>7 Lotus Crescent, Cairnlea, Victoria Australia</t>
  </si>
  <si>
    <t>Lotus Crescent</t>
  </si>
  <si>
    <t>7 Lotus Crescent</t>
  </si>
  <si>
    <t>31 Rangeview Street, Cairnlea, Victoria Australia</t>
  </si>
  <si>
    <t>Rangeview Street</t>
  </si>
  <si>
    <t>31 Rangeview Street</t>
  </si>
  <si>
    <t>22 Reg Chalke Crescent, Cairnlea, Victoria Australia</t>
  </si>
  <si>
    <t>Reg Chalke Crescent</t>
  </si>
  <si>
    <t>22 Reg Chalke Crescent</t>
  </si>
  <si>
    <t>27 Reg Chalke Crescent, Cairnlea, Victoria Australia</t>
  </si>
  <si>
    <t>27 Reg Chalke Crescent</t>
  </si>
  <si>
    <t>25 Stockton Drive, Cairnlea, Victoria Australia</t>
  </si>
  <si>
    <t>Stockton Drive</t>
  </si>
  <si>
    <t>25 Stockton Drive</t>
  </si>
  <si>
    <t>37 Stockton Drive, Cairnlea, Victoria Australia</t>
  </si>
  <si>
    <t>37 Stockton Drive</t>
  </si>
  <si>
    <t>41 Stockton Drive, Cairnlea, Victoria Australia</t>
  </si>
  <si>
    <t>41 Stockton Drive</t>
  </si>
  <si>
    <t>8 DrShepperd Way, Cairnlea, Victoria Australia</t>
  </si>
  <si>
    <t>DrShepperd Way</t>
  </si>
  <si>
    <t>8 DrShepperd Way</t>
  </si>
  <si>
    <t>16 Cochrane Street, Cairnlea, Victoria Australia</t>
  </si>
  <si>
    <t>Cochrane Street</t>
  </si>
  <si>
    <t>16 Cochrane Street</t>
  </si>
  <si>
    <t>2 Cochrane Street, Cairnlea, Victoria Australia</t>
  </si>
  <si>
    <t>2 Cochrane Street</t>
  </si>
  <si>
    <t>28 Minvi Terrace, Cairnlea, Victoria Australia</t>
  </si>
  <si>
    <t>Minvi Terrace</t>
  </si>
  <si>
    <t>28 Minvi Terrace</t>
  </si>
  <si>
    <t>1 Pawleena Circuit, Cairnlea, Victoria Australia</t>
  </si>
  <si>
    <t>Pawleena Circuit</t>
  </si>
  <si>
    <t>1 Pawleena Circuit</t>
  </si>
  <si>
    <t>17 Sunnybrae Circuit, Cairnlea, Victoria Australia</t>
  </si>
  <si>
    <t>Sunnybrae Circuit</t>
  </si>
  <si>
    <t>17 Sunnybrae Circuit</t>
  </si>
  <si>
    <t>19 Sunnybrae Circuit, Cairnlea, Victoria Australia</t>
  </si>
  <si>
    <t>19 Sunnybrae Circuit</t>
  </si>
  <si>
    <t>23 Sunnybrae Circuit, Cairnlea, Victoria Australia</t>
  </si>
  <si>
    <t>23 Sunnybrae Circuit</t>
  </si>
  <si>
    <t>29 Sunnybrae Circuit, Cairnlea, Victoria Australia</t>
  </si>
  <si>
    <t>29 Sunnybrae Circuit</t>
  </si>
  <si>
    <t>7 Chesterfield Road, Cairnlea, Victoria Australia</t>
  </si>
  <si>
    <t>Chesterfield Road</t>
  </si>
  <si>
    <t>7 Chesterfield Road</t>
  </si>
  <si>
    <t>11 Clarian Street, Cairnlea, Victoria Australia</t>
  </si>
  <si>
    <t>Clarian Street</t>
  </si>
  <si>
    <t>11 Clarian Street</t>
  </si>
  <si>
    <t>24 Riggal Street, Campbellfield, Victoria Australia</t>
  </si>
  <si>
    <t>Riggal Street</t>
  </si>
  <si>
    <t>24 Riggal Street</t>
  </si>
  <si>
    <t>4 Tresco Street, Campbellfield, Victoria Australia</t>
  </si>
  <si>
    <t>Tresco Street</t>
  </si>
  <si>
    <t>4 Tresco Street</t>
  </si>
  <si>
    <t>4 Ashby Lane, Caroline Springs, Victoria Australia</t>
  </si>
  <si>
    <t>Ashby Lane</t>
  </si>
  <si>
    <t>4 Ashby Lane</t>
  </si>
  <si>
    <t>8 DiggersPlace, Caroline Springs, Victoria Australia</t>
  </si>
  <si>
    <t>DiggersPlace</t>
  </si>
  <si>
    <t>8 DiggersPlace</t>
  </si>
  <si>
    <t>4 Elphinestone Way, Caroline Springs, Victoria Australia</t>
  </si>
  <si>
    <t>Elphinestone Way</t>
  </si>
  <si>
    <t>4 Elphinestone Way</t>
  </si>
  <si>
    <t>9 Elphinestone Way, Caroline Springs, Victoria Australia</t>
  </si>
  <si>
    <t>9 Elphinestone Way</t>
  </si>
  <si>
    <t>9 Henry Court, Caroline Springs, Victoria Australia</t>
  </si>
  <si>
    <t>Henry Court</t>
  </si>
  <si>
    <t>9 Henry Court</t>
  </si>
  <si>
    <t>3 William Circuit, Caroline Springs, Victoria Australia</t>
  </si>
  <si>
    <t>William Circuit</t>
  </si>
  <si>
    <t>3 William Circuit</t>
  </si>
  <si>
    <t>39 William Circuit, Caroline Springs, Victoria Australia</t>
  </si>
  <si>
    <t>39 William Circuit</t>
  </si>
  <si>
    <t>5 William Circuit, Caroline Springs, Victoria Australia</t>
  </si>
  <si>
    <t>5 William Circuit</t>
  </si>
  <si>
    <t>28 William Circuit, Caroline Springs, Victoria Australia</t>
  </si>
  <si>
    <t>28 William Circuit</t>
  </si>
  <si>
    <t>8 Windsor Garden, Caroline Springs, Victoria Australia</t>
  </si>
  <si>
    <t>Windsor Garden</t>
  </si>
  <si>
    <t>8 Windsor Garden</t>
  </si>
  <si>
    <t>15 Creekbank Place, Caroline Springs, Victoria Australia</t>
  </si>
  <si>
    <t>Creekbank Place</t>
  </si>
  <si>
    <t>15 Creekbank Place</t>
  </si>
  <si>
    <t>27 Kyneton Circuit, Caroline Springs, Victoria Australia</t>
  </si>
  <si>
    <t>Kyneton Circuit</t>
  </si>
  <si>
    <t>27 Kyneton Circuit</t>
  </si>
  <si>
    <t>41 Northampton Crescent, Caroline Springs, Victoria Australia</t>
  </si>
  <si>
    <t>Northampton Crescent</t>
  </si>
  <si>
    <t>41 Northampton Crescent</t>
  </si>
  <si>
    <t>4 Parwan Court, Caroline Springs, Victoria Australia</t>
  </si>
  <si>
    <t>Parwan Court</t>
  </si>
  <si>
    <t>4 Parwan Court</t>
  </si>
  <si>
    <t>20 Archeron Court, Caroline Springs, Victoria Australia</t>
  </si>
  <si>
    <t>Archeron Court</t>
  </si>
  <si>
    <t>20 Archeron Court</t>
  </si>
  <si>
    <t>3 Archeron Court, Caroline Springs, Victoria Australia</t>
  </si>
  <si>
    <t>3 Archeron Court</t>
  </si>
  <si>
    <t>7 Archeron Court, Caroline Springs, Victoria Australia</t>
  </si>
  <si>
    <t>7 Archeron Court</t>
  </si>
  <si>
    <t>16 Daylesford Terrace, Caroline Springs, Victoria Australia</t>
  </si>
  <si>
    <t>Daylesford Terrace</t>
  </si>
  <si>
    <t>16 Daylesford Terrace</t>
  </si>
  <si>
    <t>23 Goulburn, Caroline Springs, Victoria Australia</t>
  </si>
  <si>
    <t>Goulburn</t>
  </si>
  <si>
    <t>23 Goulburn</t>
  </si>
  <si>
    <t>6 Klim Place, Caroline Springs, Victoria Australia</t>
  </si>
  <si>
    <t>Klim Place</t>
  </si>
  <si>
    <t>6 Klim Place</t>
  </si>
  <si>
    <t>2 Wendouree Parade, Caroline Springs, Victoria Australia</t>
  </si>
  <si>
    <t>Wendouree Parade</t>
  </si>
  <si>
    <t>2 Wendouree Parade</t>
  </si>
  <si>
    <t>43 Wendouree Parade, Caroline Springs, Victoria Australia</t>
  </si>
  <si>
    <t>43 Wendouree Parade</t>
  </si>
  <si>
    <t>37 Springlake Avenue, Caroline Springs, Victoria Australia</t>
  </si>
  <si>
    <t>Springlake Avenue</t>
  </si>
  <si>
    <t>37 Springlake Avenue</t>
  </si>
  <si>
    <t>86 Springlake Avenue, Caroline Springs, Victoria Australia</t>
  </si>
  <si>
    <t>86 Springlake Avenue</t>
  </si>
  <si>
    <t>31 Springlake Avenue, Caroline Springs, Victoria Australia</t>
  </si>
  <si>
    <t>31 Springlake Avenue</t>
  </si>
  <si>
    <t>15 Victoria Way, Caroline Springs, Victoria Australia</t>
  </si>
  <si>
    <t>Victoria Way</t>
  </si>
  <si>
    <t>15 Victoria Way</t>
  </si>
  <si>
    <t>27 Victoria Way, Caroline Springs, Victoria Australia</t>
  </si>
  <si>
    <t>27 Victoria Way</t>
  </si>
  <si>
    <t>34 Victoria Way, Caroline Springs, Victoria Australia</t>
  </si>
  <si>
    <t>34 Victoria Way</t>
  </si>
  <si>
    <t>19 Waranga Close, Caroline Springs, Victoria Australia</t>
  </si>
  <si>
    <t>Waranga Close</t>
  </si>
  <si>
    <t>19 Waranga Close</t>
  </si>
  <si>
    <t>18 Waranga Close, Caroline Springs, Victoria Australia</t>
  </si>
  <si>
    <t>18 Waranga Close</t>
  </si>
  <si>
    <t>9 Waranga Close, Caroline Springs, Victoria Australia</t>
  </si>
  <si>
    <t>9 Waranga Close</t>
  </si>
  <si>
    <t>3 Daintree Retreat, Caroline Springs, Victoria Australia</t>
  </si>
  <si>
    <t>Daintree Retreat</t>
  </si>
  <si>
    <t>3 Daintree Retreat</t>
  </si>
  <si>
    <t>33 Grampians Way, Caroline Springs, Victoria Australia</t>
  </si>
  <si>
    <t>Grampians Way</t>
  </si>
  <si>
    <t>33 Grampians Way</t>
  </si>
  <si>
    <t>9 Hammerslay Place, Caroline Springs, Victoria Australia</t>
  </si>
  <si>
    <t>Hammerslay Place</t>
  </si>
  <si>
    <t>9 Hammerslay Place</t>
  </si>
  <si>
    <t>11 Lake Eyre Place, Caroline Springs, Victoria Australia</t>
  </si>
  <si>
    <t>Lake Eyre Place</t>
  </si>
  <si>
    <t>11 Lake Eyre Place</t>
  </si>
  <si>
    <t>3 Tamborine Way, Caroline Springs, Victoria Australia</t>
  </si>
  <si>
    <t>Tamborine Way</t>
  </si>
  <si>
    <t>3 Tamborine Way</t>
  </si>
  <si>
    <t>14 Greenwich Drive, Caroline Springs, Victoria Australia</t>
  </si>
  <si>
    <t>Greenwich Drive</t>
  </si>
  <si>
    <t>14 Greenwich Drive</t>
  </si>
  <si>
    <t>8 Hampson Place, Caroline Springs, Victoria Australia</t>
  </si>
  <si>
    <t>Hampson Place</t>
  </si>
  <si>
    <t>8 Hampson Place</t>
  </si>
  <si>
    <t>3 Lightswood Garden, Caroline Springs, Victoria Australia</t>
  </si>
  <si>
    <t>Lightswood Garden</t>
  </si>
  <si>
    <t>3 Lightswood Garden</t>
  </si>
  <si>
    <t>4 Lightswood Garden, Caroline Springs, Victoria Australia</t>
  </si>
  <si>
    <t>4 Lightswood Garden</t>
  </si>
  <si>
    <t>2 Lyme Park Close, Caroline Springs, Victoria Australia</t>
  </si>
  <si>
    <t>Lyme Park Close</t>
  </si>
  <si>
    <t>2 Lyme Park Close</t>
  </si>
  <si>
    <t>23 Milburn Circuit, Caroline Springs, Victoria Australia</t>
  </si>
  <si>
    <t>Milburn Circuit</t>
  </si>
  <si>
    <t>23 Milburn Circuit</t>
  </si>
  <si>
    <t>26 Milburn Circuit, Caroline Springs, Victoria Australia</t>
  </si>
  <si>
    <t>26 Milburn Circuit</t>
  </si>
  <si>
    <t>35 Milburn Circuit, Caroline Springs, Victoria Australia</t>
  </si>
  <si>
    <t>35 Milburn Circuit</t>
  </si>
  <si>
    <t>36 Milburn Circuit, Caroline Springs, Victoria Australia</t>
  </si>
  <si>
    <t>36 Milburn Circuit</t>
  </si>
  <si>
    <t>30 Odonnell Drive, Caroline Springs, Victoria Australia</t>
  </si>
  <si>
    <t>Odonnell Drive</t>
  </si>
  <si>
    <t>30 Odonnell Drive</t>
  </si>
  <si>
    <t>27 Ranmore Grove, Caroline Springs, Victoria Australia</t>
  </si>
  <si>
    <t>Ranmore Grove</t>
  </si>
  <si>
    <t>27 Ranmore Grove</t>
  </si>
  <si>
    <t>27 Abbington Circuit, Caroline Springs, Victoria Australia</t>
  </si>
  <si>
    <t>Abbington Circuit</t>
  </si>
  <si>
    <t>27 Abbington Circuit</t>
  </si>
  <si>
    <t>61 Abbington Circuit, Caroline Springs, Victoria Australia</t>
  </si>
  <si>
    <t>61 Abbington Circuit</t>
  </si>
  <si>
    <t>24 Blakeville Drive, Caroline Springs, Victoria Australia</t>
  </si>
  <si>
    <t>Blakeville Drive</t>
  </si>
  <si>
    <t>24 Blakeville Drive</t>
  </si>
  <si>
    <t>26 Blakeville Drive, Caroline Springs, Victoria Australia</t>
  </si>
  <si>
    <t>26 Blakeville Drive</t>
  </si>
  <si>
    <t>15 Herrington Turn, Caroline Springs, Victoria Australia</t>
  </si>
  <si>
    <t>Herrington Turn</t>
  </si>
  <si>
    <t>15 Herrington Turn</t>
  </si>
  <si>
    <t>1 Hughes Avenue, Caroline Springs, Victoria Australia</t>
  </si>
  <si>
    <t>Hughes Avenue</t>
  </si>
  <si>
    <t>1 Hughes Avenue</t>
  </si>
  <si>
    <t>6 Hughes Avenue, Caroline Springs, Victoria Australia</t>
  </si>
  <si>
    <t>6 Hughes Avenue</t>
  </si>
  <si>
    <t>3 Lanaghan Avenue, Caroline Springs, Victoria Australia</t>
  </si>
  <si>
    <t>Lanaghan Avenue</t>
  </si>
  <si>
    <t>3 Lanaghan Avenue</t>
  </si>
  <si>
    <t>6 Quilan Court, Caroline Springs, Victoria Australia</t>
  </si>
  <si>
    <t>Quilan Court</t>
  </si>
  <si>
    <t>6 Quilan Court</t>
  </si>
  <si>
    <t>19 Sharrock Close, Caroline Springs, Victoria Australia</t>
  </si>
  <si>
    <t>Sharrock Close</t>
  </si>
  <si>
    <t>19 Sharrock Close</t>
  </si>
  <si>
    <t>5 isabel cl, Caroline Springs, Victoria Australia</t>
  </si>
  <si>
    <t>isabel cl</t>
  </si>
  <si>
    <t>5 isabel cl</t>
  </si>
  <si>
    <t>6 St Johns Walk, Caroline Springs, Victoria Australia</t>
  </si>
  <si>
    <t>St Johns Walk</t>
  </si>
  <si>
    <t>6 St Johns Walk</t>
  </si>
  <si>
    <t>17 Creekview Pl, Caroline Springs, Victoria Australia</t>
  </si>
  <si>
    <t>Creekview Pl</t>
  </si>
  <si>
    <t>17 Creekview Pl</t>
  </si>
  <si>
    <t>6 Holmes Way, Caroline Springs, Victoria Australia</t>
  </si>
  <si>
    <t>Holmes Way</t>
  </si>
  <si>
    <t>6 Holmes Way</t>
  </si>
  <si>
    <t>26 Ridgegreen View, Caroline Springs, Victoria Australia</t>
  </si>
  <si>
    <t>Ridgegreen View</t>
  </si>
  <si>
    <t>26 Ridgegreen View</t>
  </si>
  <si>
    <t>12 Waranga Close, Caroline Springs, Victoria Australia</t>
  </si>
  <si>
    <t>12 Waranga Close</t>
  </si>
  <si>
    <t>13 Liriope Grn, Caroline Springs, Victoria Australia</t>
  </si>
  <si>
    <t>Liriope Grn</t>
  </si>
  <si>
    <t>13 Liriope Grn</t>
  </si>
  <si>
    <t>18 Carisbrook Street, Caroline Springs, Victoria Australia</t>
  </si>
  <si>
    <t>Carisbrook Street</t>
  </si>
  <si>
    <t>18 Carisbrook Street</t>
  </si>
  <si>
    <t>14 Cook Street, Caroline Springs, Victoria Australia</t>
  </si>
  <si>
    <t>Cook Street</t>
  </si>
  <si>
    <t>14 Cook Street</t>
  </si>
  <si>
    <t>11 Croft Street, Caroline Springs, Victoria Australia</t>
  </si>
  <si>
    <t>Croft Street</t>
  </si>
  <si>
    <t>11 Croft Street</t>
  </si>
  <si>
    <t>20 Holcolme Street, Caroline Springs, Victoria Australia</t>
  </si>
  <si>
    <t>Holcolme Street</t>
  </si>
  <si>
    <t>20 Holcolme Street</t>
  </si>
  <si>
    <t>8 Wartook Glade, Caroline Springs, Victoria Australia</t>
  </si>
  <si>
    <t>Wartook Glade</t>
  </si>
  <si>
    <t>8 Wartook Glade</t>
  </si>
  <si>
    <t>2 Streeton Avenue, Caroline Springs, Victoria Australia</t>
  </si>
  <si>
    <t>Streeton Avenue</t>
  </si>
  <si>
    <t>2 Streeton Avenue</t>
  </si>
  <si>
    <t>2 Lawson Way, Caroline Springs, Victoria Australia</t>
  </si>
  <si>
    <t>Lawson Way</t>
  </si>
  <si>
    <t>2 Lawson Way</t>
  </si>
  <si>
    <t>86 Lawson Way, Caroline Springs, Victoria Australia</t>
  </si>
  <si>
    <t>86 Lawson Way</t>
  </si>
  <si>
    <t>36 Barrington Circuit, Caroline Springs, Victoria Australia</t>
  </si>
  <si>
    <t>Barrington Circuit</t>
  </si>
  <si>
    <t>36 Barrington Circuit</t>
  </si>
  <si>
    <t>8 Aura Lane, Caroline Springs, Victoria Australia</t>
  </si>
  <si>
    <t>Aura Lane</t>
  </si>
  <si>
    <t>8 Aura Lane</t>
  </si>
  <si>
    <t>54 Barringo Way, Caroline Springs, Victoria Australia</t>
  </si>
  <si>
    <t>Barringo Way</t>
  </si>
  <si>
    <t>54 Barringo Way</t>
  </si>
  <si>
    <t>5 Dahlia Drive, Caroline Springs, Victoria Australia</t>
  </si>
  <si>
    <t>Dahlia Drive</t>
  </si>
  <si>
    <t>5 Dahlia Drive</t>
  </si>
  <si>
    <t>27 Boathouse Drive, Caroline Springs, Victoria Australia</t>
  </si>
  <si>
    <t>Boathouse Drive</t>
  </si>
  <si>
    <t>27 Boathouse Drive</t>
  </si>
  <si>
    <t>19 Beaconsfield La, Caroline Springs, Victoria Australia</t>
  </si>
  <si>
    <t>Beaconsfield La</t>
  </si>
  <si>
    <t>19 Beaconsfield La</t>
  </si>
  <si>
    <t>31 Boathouse Drive, Caroline Springs, Victoria Australia</t>
  </si>
  <si>
    <t>31 Boathouse Drive</t>
  </si>
  <si>
    <t>32 Herrington Turn, Caroline Springs, Victoria Australia</t>
  </si>
  <si>
    <t>32 Herrington Turn</t>
  </si>
  <si>
    <t>44 Herrington Turn, Caroline Springs, Victoria Australia</t>
  </si>
  <si>
    <t>44 Herrington Turn</t>
  </si>
  <si>
    <t>22 Hilton Street, Clifton Hill, Victoria Australia</t>
  </si>
  <si>
    <t>Hilton Street</t>
  </si>
  <si>
    <t>22 Hilton Street</t>
  </si>
  <si>
    <t>31 Budds Street, Coburg, Victoria Australia</t>
  </si>
  <si>
    <t>Budds Street</t>
  </si>
  <si>
    <t>31 Budds Street</t>
  </si>
  <si>
    <t>30 Bakers Road, Coburg, Victoria Australia</t>
  </si>
  <si>
    <t>30 Bakers Road</t>
  </si>
  <si>
    <t>16 Karnak Cresent, Coolaroo , Victoria Australia</t>
  </si>
  <si>
    <t>Karnak Cresent</t>
  </si>
  <si>
    <t>16 Karnak Cresent</t>
  </si>
  <si>
    <t>38 Karnak Cresent, Coolaroo , Victoria Australia</t>
  </si>
  <si>
    <t>38 Karnak Cresent</t>
  </si>
  <si>
    <t>4 Navarre Court, Coolaroo , Victoria Australia</t>
  </si>
  <si>
    <t>Navarre Court</t>
  </si>
  <si>
    <t>4 Navarre Court</t>
  </si>
  <si>
    <t>6 Navarre Court, Coolaroo , Victoria Australia</t>
  </si>
  <si>
    <t>6 Navarre Court</t>
  </si>
  <si>
    <t>18 Taggerty Cresent, Coolaroo , Victoria Australia</t>
  </si>
  <si>
    <t>Taggerty Cresent</t>
  </si>
  <si>
    <t>18 Taggerty Cresent</t>
  </si>
  <si>
    <t>11 Mount Piper Rise, Craigieburn, Victoria Australia</t>
  </si>
  <si>
    <t>Mount Piper Rise</t>
  </si>
  <si>
    <t>11 Mount Piper Rise</t>
  </si>
  <si>
    <t>48 Lakes Drive, Craigieburn, Victoria Australia</t>
  </si>
  <si>
    <t>Lakes Drive</t>
  </si>
  <si>
    <t>48 Lakes Drive</t>
  </si>
  <si>
    <t>56 Yarcombe Crescent, Craigieburn, Victoria Australia</t>
  </si>
  <si>
    <t>Yarcombe Crescent</t>
  </si>
  <si>
    <t>56 Yarcombe Crescent</t>
  </si>
  <si>
    <t>6 Garfield Way, Craigieburn, Victoria Australia</t>
  </si>
  <si>
    <t>Garfield Way</t>
  </si>
  <si>
    <t>6 Garfield Way</t>
  </si>
  <si>
    <t>26 Viewside Crescent, Craigieburn, Victoria Australia</t>
  </si>
  <si>
    <t>Viewside Crescent</t>
  </si>
  <si>
    <t>26 Viewside Crescent</t>
  </si>
  <si>
    <t>37 Coringa Way, Craigieburn, Victoria Australia</t>
  </si>
  <si>
    <t>37 Coringa Way</t>
  </si>
  <si>
    <t>62 Huntington Drive, Craigieburn, Victoria Australia</t>
  </si>
  <si>
    <t>62 Huntington Drive</t>
  </si>
  <si>
    <t>48 Ben Loman Cct, Craigieburn, Victoria Australia</t>
  </si>
  <si>
    <t>48 Ben Loman Cct</t>
  </si>
  <si>
    <t>14 Burrows Pl, Craigieburn, Victoria Australia</t>
  </si>
  <si>
    <t>14 Burrows Pl</t>
  </si>
  <si>
    <t>9 Clopton Rse, Craigieburn, Victoria Australia</t>
  </si>
  <si>
    <t>9 Clopton Rse</t>
  </si>
  <si>
    <t>4 Elland Ct, Craigieburn, Victoria Australia</t>
  </si>
  <si>
    <t>4 Elland Ct</t>
  </si>
  <si>
    <t>33 Lauderdale Dr, Craigieburn, Victoria Australia</t>
  </si>
  <si>
    <t>33 Lauderdale Dr</t>
  </si>
  <si>
    <t>23 Mallacoota Way, Craigieburn, Victoria Australia</t>
  </si>
  <si>
    <t>23 Mallacoota Way</t>
  </si>
  <si>
    <t>12 Paddington St, Craigieburn, Victoria Australia</t>
  </si>
  <si>
    <t>12 Paddington St</t>
  </si>
  <si>
    <t>19 Paddington St, Craigieburn, Victoria Australia</t>
  </si>
  <si>
    <t>19 Paddington St</t>
  </si>
  <si>
    <t>3 Paddington St, Craigieburn, Victoria Australia</t>
  </si>
  <si>
    <t>3 Paddington St</t>
  </si>
  <si>
    <t>69 Birchwod Boulevard, Deer Park, Victoria Australia</t>
  </si>
  <si>
    <t>Birchwod Boulevard</t>
  </si>
  <si>
    <t>69 Birchwod Boulevard</t>
  </si>
  <si>
    <t>38 Throsby Cresent, Deer Park, Victoria Australia</t>
  </si>
  <si>
    <t>Throsby Cresent</t>
  </si>
  <si>
    <t>38 Throsby Cresent</t>
  </si>
  <si>
    <t>55 Hatchlands Drive, Deer Park, Victoria Australia</t>
  </si>
  <si>
    <t>Hatchlands Drive</t>
  </si>
  <si>
    <t>55 Hatchlands Drive</t>
  </si>
  <si>
    <t>36 Oconnor Road, Deer Park, Victoria Australia</t>
  </si>
  <si>
    <t>Oconnor Road</t>
  </si>
  <si>
    <t>36 Oconnor Road</t>
  </si>
  <si>
    <t>70 Hatchlands Drive, Deer Park, Victoria Australia</t>
  </si>
  <si>
    <t>70 Hatchlands Drive</t>
  </si>
  <si>
    <t>98 Pioneer Drive, Deer Park, Victoria Australia</t>
  </si>
  <si>
    <t>Pioneer Drive</t>
  </si>
  <si>
    <t>98 Pioneer Drive</t>
  </si>
  <si>
    <t>64 Oconnor Road, Deer Park, Victoria Australia</t>
  </si>
  <si>
    <t>64 Oconnor Road</t>
  </si>
  <si>
    <t>5 Muirfield Street, Deer Park, Victoria Australia</t>
  </si>
  <si>
    <t>Muirfield Street</t>
  </si>
  <si>
    <t>5 Muirfield Street</t>
  </si>
  <si>
    <t>11 Erlsferry Way, Deer Park, Victoria Australia</t>
  </si>
  <si>
    <t>Erlsferry Way</t>
  </si>
  <si>
    <t>11 Erlsferry Way</t>
  </si>
  <si>
    <t>20 Heathcliff Avenue, Deer Park, Victoria Australia</t>
  </si>
  <si>
    <t>Heathcliff Avenue</t>
  </si>
  <si>
    <t>20 Heathcliff Avenue</t>
  </si>
  <si>
    <t>28 Newbury Street, Deer Park, Victoria Australia</t>
  </si>
  <si>
    <t>Newbury Street</t>
  </si>
  <si>
    <t>28 Newbury Street</t>
  </si>
  <si>
    <t>20 Ambon Avenue, Deer Park, Victoria Australia</t>
  </si>
  <si>
    <t>Ambon Avenue</t>
  </si>
  <si>
    <t>20 Ambon Avenue</t>
  </si>
  <si>
    <t>50 Hogans Street, Deer Park, Victoria Australia</t>
  </si>
  <si>
    <t>50 Hogans Street</t>
  </si>
  <si>
    <t>45 Leila Street, Deer Park, Victoria Australia</t>
  </si>
  <si>
    <t>Leila Street</t>
  </si>
  <si>
    <t>2/45 Leila Street</t>
  </si>
  <si>
    <t>45 Leila Street</t>
  </si>
  <si>
    <t>65 Lewin Street, Deer Park, Victoria Australia</t>
  </si>
  <si>
    <t>Lewin Street</t>
  </si>
  <si>
    <t>65 Lewin Street</t>
  </si>
  <si>
    <t>3 Loxwood Crt, Deer Park, Victoria Australia</t>
  </si>
  <si>
    <t>Loxwood Crt</t>
  </si>
  <si>
    <t>3 Loxwood Crt</t>
  </si>
  <si>
    <t>71 Birchwood Avenue, Deer Park, Victoria Australia</t>
  </si>
  <si>
    <t>Birchwood Avenue</t>
  </si>
  <si>
    <t>71 Birchwood Avenue</t>
  </si>
  <si>
    <t>4 Eagle Way, Deer Park, Victoria Australia</t>
  </si>
  <si>
    <t>Eagle Way</t>
  </si>
  <si>
    <t>4 Eagle Way</t>
  </si>
  <si>
    <t>8 Eagle Way, Deer Park, Victoria Australia</t>
  </si>
  <si>
    <t>8 Eagle Way</t>
  </si>
  <si>
    <t>1 Erindale Ave, Deer Park, Victoria Australia</t>
  </si>
  <si>
    <t>Erindale Ave</t>
  </si>
  <si>
    <t>1 Erindale Ave</t>
  </si>
  <si>
    <t>25 Throsby Cresent, Deer Park, Victoria Australia</t>
  </si>
  <si>
    <t>25 Throsby Cresent</t>
  </si>
  <si>
    <t>3 Corby Close, Deer Park, Victoria Australia</t>
  </si>
  <si>
    <t>Corby Close</t>
  </si>
  <si>
    <t>3 Corby Close</t>
  </si>
  <si>
    <t>168 Station Road, Deer Park, Victoria Australia</t>
  </si>
  <si>
    <t>Station Road</t>
  </si>
  <si>
    <t>168 Station Road</t>
  </si>
  <si>
    <t>136 Station Road, Deer Park, Victoria Australia</t>
  </si>
  <si>
    <t>136 Station Road</t>
  </si>
  <si>
    <t>26 Ambon Avenue, Deer Park, Victoria Australia</t>
  </si>
  <si>
    <t>26 Ambon Avenue</t>
  </si>
  <si>
    <t>12 Birchwod Boulevard, Deer Park, Victoria Australia</t>
  </si>
  <si>
    <t>12 Birchwod Boulevard</t>
  </si>
  <si>
    <t>14 Mawson Avenue, Deer Park, Victoria Australia</t>
  </si>
  <si>
    <t>Mawson Avenue</t>
  </si>
  <si>
    <t>2/14 Mawson Avenue</t>
  </si>
  <si>
    <t>14 Mawson Avenue</t>
  </si>
  <si>
    <t>161 Station Road, Deer Park, Victoria Australia</t>
  </si>
  <si>
    <t>161 Station Road</t>
  </si>
  <si>
    <t>27 Throsby Cresent, Deer Park, Victoria Australia</t>
  </si>
  <si>
    <t>27 Throsby Cresent</t>
  </si>
  <si>
    <t>31 Throsby Cresent, Deer Park, Victoria Australia</t>
  </si>
  <si>
    <t>31 Throsby Cresent</t>
  </si>
  <si>
    <t>4 Cumbernauld Cresent, Deer Park, Victoria Australia</t>
  </si>
  <si>
    <t>Cumbernauld Cresent</t>
  </si>
  <si>
    <t>4 Cumbernauld Cresent</t>
  </si>
  <si>
    <t>10 Droitwich Cresent, Deer Park, Victoria Australia</t>
  </si>
  <si>
    <t>Droitwich Cresent</t>
  </si>
  <si>
    <t>10 Droitwich Cresent</t>
  </si>
  <si>
    <t>26 Droitwich Cresent, Deer Park, Victoria Australia</t>
  </si>
  <si>
    <t>26 Droitwich Cresent</t>
  </si>
  <si>
    <t>1 Opie Road, Deer Park, Victoria Australia</t>
  </si>
  <si>
    <t>1 Opie Road</t>
  </si>
  <si>
    <t>32 Opie Road, Deer Park, Victoria Australia</t>
  </si>
  <si>
    <t>32 Opie Road</t>
  </si>
  <si>
    <t>9 Opie Road, Deer Park, Victoria Australia</t>
  </si>
  <si>
    <t>9 Opie Road</t>
  </si>
  <si>
    <t>5 Harlow Circuit, Deer Park, Victoria Australia</t>
  </si>
  <si>
    <t>Harlow Circuit</t>
  </si>
  <si>
    <t>5 Harlow Circuit</t>
  </si>
  <si>
    <t>6 Hemel Close, Deer Park, Victoria Australia</t>
  </si>
  <si>
    <t>Hemel Close</t>
  </si>
  <si>
    <t>6 Hemel Close</t>
  </si>
  <si>
    <t>15 Redditch Cresent, Deer Park, Victoria Australia</t>
  </si>
  <si>
    <t>Redditch Cresent</t>
  </si>
  <si>
    <t>15 Redditch Cresent</t>
  </si>
  <si>
    <t>39 Redditch Cresent, Deer Park, Victoria Australia</t>
  </si>
  <si>
    <t>39 Redditch Cresent</t>
  </si>
  <si>
    <t>45 Redditch Cresent, Deer Park, Victoria Australia</t>
  </si>
  <si>
    <t>45 Redditch Cresent</t>
  </si>
  <si>
    <t>47 Redditch Cresent, Deer Park, Victoria Australia</t>
  </si>
  <si>
    <t>47 Redditch Cresent</t>
  </si>
  <si>
    <t>13 Redditch Cresent, Deer Park, Victoria Australia</t>
  </si>
  <si>
    <t>13 Redditch Cresent</t>
  </si>
  <si>
    <t>22 Redditch Cresent, Deer Park, Victoria Australia</t>
  </si>
  <si>
    <t>22 Redditch Cresent</t>
  </si>
  <si>
    <t>69 Stevenage Cresent, Deer Park, Victoria Australia</t>
  </si>
  <si>
    <t>Stevenage Cresent</t>
  </si>
  <si>
    <t>69 Stevenage Cresent</t>
  </si>
  <si>
    <t>128 Tamar Drive, Deer Park, Victoria Australia</t>
  </si>
  <si>
    <t>Tamar Drive</t>
  </si>
  <si>
    <t>128 Tamar Drive</t>
  </si>
  <si>
    <t>126 Tamar Drive, Deer Park, Victoria Australia</t>
  </si>
  <si>
    <t>126 Tamar Drive</t>
  </si>
  <si>
    <t>1 Antrim Circuit, Deer Park, Victoria Australia</t>
  </si>
  <si>
    <t>Antrim Circuit</t>
  </si>
  <si>
    <t>1 Antrim Circuit</t>
  </si>
  <si>
    <t>2 Craigavon Circuit, Deer Park, Victoria Australia</t>
  </si>
  <si>
    <t>Craigavon Circuit</t>
  </si>
  <si>
    <t>2 Craigavon Circuit</t>
  </si>
  <si>
    <t>7 Craigavon Circuit, Deer Park, Victoria Australia</t>
  </si>
  <si>
    <t>7 Craigavon Circuit</t>
  </si>
  <si>
    <t>8 Craigavon Circuit, Deer Park, Victoria Australia</t>
  </si>
  <si>
    <t>8 Craigavon Circuit</t>
  </si>
  <si>
    <t>11 Leighton Cresent, Deer Park, Victoria Australia</t>
  </si>
  <si>
    <t>Leighton Cresent</t>
  </si>
  <si>
    <t>11 Leighton Cresent</t>
  </si>
  <si>
    <t>22 Warrington Crescent, Deer Park, Victoria Australia</t>
  </si>
  <si>
    <t>Warrington Crescent</t>
  </si>
  <si>
    <t>22 Warrington Crescent</t>
  </si>
  <si>
    <t>899 Ballarat Road, Deer Park, Victoria Australia</t>
  </si>
  <si>
    <t>Ballarat Road</t>
  </si>
  <si>
    <t>899 Ballarat Road</t>
  </si>
  <si>
    <t>23 Winslow Cresent, Deer Park, Victoria Australia</t>
  </si>
  <si>
    <t>Winslow Cresent</t>
  </si>
  <si>
    <t>23 Winslow Cresent</t>
  </si>
  <si>
    <t>5 Bird Street, Deer Park, Victoria Australia</t>
  </si>
  <si>
    <t>Bird Street</t>
  </si>
  <si>
    <t>5 Bird Street</t>
  </si>
  <si>
    <t>12 Deer Street, Deer Park, Victoria Australia</t>
  </si>
  <si>
    <t>Deer Street</t>
  </si>
  <si>
    <t>12 Deer Street</t>
  </si>
  <si>
    <t>7 Kunat Street, Deer Park, Victoria Australia</t>
  </si>
  <si>
    <t>Kunat Street</t>
  </si>
  <si>
    <t>7 Kunat Street</t>
  </si>
  <si>
    <t>53 Lee Street, Deer Park, Victoria Australia</t>
  </si>
  <si>
    <t>Lee Street</t>
  </si>
  <si>
    <t>53 Lee Street</t>
  </si>
  <si>
    <t>67 Leila Street, Deer Park, Victoria Australia</t>
  </si>
  <si>
    <t>67 Leila Street</t>
  </si>
  <si>
    <t>68 Leila Street, Deer Park, Victoria Australia</t>
  </si>
  <si>
    <t>68 Leila Street</t>
  </si>
  <si>
    <t>39 Lewin Street, Deer Park, Victoria Australia</t>
  </si>
  <si>
    <t>39 Lewin Street</t>
  </si>
  <si>
    <t>23 Montasell Avenue, Deer Park, Victoria Australia</t>
  </si>
  <si>
    <t>Montasell Avenue</t>
  </si>
  <si>
    <t>23 Montasell Avenue</t>
  </si>
  <si>
    <t>24 Christie Street, Deer Park, Victoria Australia</t>
  </si>
  <si>
    <t>Christie Street</t>
  </si>
  <si>
    <t>24 Christie Street</t>
  </si>
  <si>
    <t>59 Poole Street, Deer Park, Victoria Australia</t>
  </si>
  <si>
    <t>Poole Street</t>
  </si>
  <si>
    <t>59 Poole Street</t>
  </si>
  <si>
    <t>134 Station Road, Deer Park, Victoria Australia</t>
  </si>
  <si>
    <t>134 Station Road</t>
  </si>
  <si>
    <t>178 Station Road, Deer Park, Victoria Australia</t>
  </si>
  <si>
    <t>178 Station Road</t>
  </si>
  <si>
    <t>182 Station Road, Deer Park, Victoria Australia</t>
  </si>
  <si>
    <t>182 Station Road</t>
  </si>
  <si>
    <t>176 Station Road, Deer Park, Victoria Australia</t>
  </si>
  <si>
    <t>176 Station Road</t>
  </si>
  <si>
    <t>2 Basalt Court, Delahey, Victoria Australia</t>
  </si>
  <si>
    <t>Basalt Court</t>
  </si>
  <si>
    <t>2 Basalt Court</t>
  </si>
  <si>
    <t>73 Goldsmith Avenue, Delahey, Victoria Australia</t>
  </si>
  <si>
    <t>Goldsmith Avenue</t>
  </si>
  <si>
    <t>73 Goldsmith Avenue</t>
  </si>
  <si>
    <t>18 Danthonia Street, Delahey, Victoria Australia</t>
  </si>
  <si>
    <t>Danthonia Street</t>
  </si>
  <si>
    <t>18 Danthonia Street</t>
  </si>
  <si>
    <t>18 Themeda Court, Delahey, Victoria Australia</t>
  </si>
  <si>
    <t>Themeda Court</t>
  </si>
  <si>
    <t>18 Themeda Court</t>
  </si>
  <si>
    <t>5 Barrell Court, Delahey, Victoria Australia</t>
  </si>
  <si>
    <t>Barrell Court</t>
  </si>
  <si>
    <t>5 Barrell Court</t>
  </si>
  <si>
    <t>5 Patonga Drive, Delahey, Victoria Australia</t>
  </si>
  <si>
    <t>Patonga Drive</t>
  </si>
  <si>
    <t>5 Patonga Drive</t>
  </si>
  <si>
    <t>19 Patonga Drive, Delahey, Victoria Australia</t>
  </si>
  <si>
    <t>19 Patonga Drive</t>
  </si>
  <si>
    <t>10 Quartz Street, Delahey, Victoria Australia</t>
  </si>
  <si>
    <t>Quartz Street</t>
  </si>
  <si>
    <t>10 Quartz Street</t>
  </si>
  <si>
    <t>12 Quartz Street, Delahey, Victoria Australia</t>
  </si>
  <si>
    <t>12 Quartz Street</t>
  </si>
  <si>
    <t>15 Stone Road, Delahey, Victoria Australia</t>
  </si>
  <si>
    <t>Stone Road</t>
  </si>
  <si>
    <t>15 Stone Road</t>
  </si>
  <si>
    <t>14 Blackwood Way, Delahey, Victoria Australia</t>
  </si>
  <si>
    <t>Blackwood Way</t>
  </si>
  <si>
    <t>14 Blackwood Way</t>
  </si>
  <si>
    <t>15 Blackwood Way, Delahey, Victoria Australia</t>
  </si>
  <si>
    <t>15 Blackwood Way</t>
  </si>
  <si>
    <t>17 Blackwood Way, Delahey, Victoria Australia</t>
  </si>
  <si>
    <t>17 Blackwood Way</t>
  </si>
  <si>
    <t>5 Cassinia Street, Delahey, Victoria Australia</t>
  </si>
  <si>
    <t>Cassinia Street</t>
  </si>
  <si>
    <t>5 Cassinia Street</t>
  </si>
  <si>
    <t>10 Yellow Gum Rd, Delahey, Victoria Australia</t>
  </si>
  <si>
    <t>Yellow Gum Rd</t>
  </si>
  <si>
    <t>10 Yellow Gum Rd</t>
  </si>
  <si>
    <t>14 Yellow Gum Rd, Delahey, Victoria Australia</t>
  </si>
  <si>
    <t>14 Yellow Gum Rd</t>
  </si>
  <si>
    <t>26 Yellow Gum Rd, Delahey, Victoria Australia</t>
  </si>
  <si>
    <t>26 Yellow Gum Rd</t>
  </si>
  <si>
    <t>29 Currie Drive, Delahey, Victoria Australia</t>
  </si>
  <si>
    <t>Currie Drive</t>
  </si>
  <si>
    <t>29 Currie Drive</t>
  </si>
  <si>
    <t>25 Vanessa Way, Delahey, Victoria Australia</t>
  </si>
  <si>
    <t>Vanessa Way</t>
  </si>
  <si>
    <t>25 Vanessa Way</t>
  </si>
  <si>
    <t>39 Brampton Circuit, Delahey, Victoria Australia</t>
  </si>
  <si>
    <t>Brampton Circuit</t>
  </si>
  <si>
    <t>39 Brampton Circuit</t>
  </si>
  <si>
    <t>50 Brampton Circuit, Delahey, Victoria Australia</t>
  </si>
  <si>
    <t>50 Brampton Circuit</t>
  </si>
  <si>
    <t>31 Coleridge Drive, Delahey, Victoria Australia</t>
  </si>
  <si>
    <t>Coleridge Drive</t>
  </si>
  <si>
    <t>31 Coleridge Drive</t>
  </si>
  <si>
    <t>48 Coleridge Drive, Delahey, Victoria Australia</t>
  </si>
  <si>
    <t>48 Coleridge Drive</t>
  </si>
  <si>
    <t>37 Goldsmith Avenue, Delahey, Victoria Australia</t>
  </si>
  <si>
    <t>37 Goldsmith Avenue</t>
  </si>
  <si>
    <t>60 Yeats Drive, Delahey, Victoria Australia</t>
  </si>
  <si>
    <t>Yeats Drive</t>
  </si>
  <si>
    <t>60 Yeats Drive</t>
  </si>
  <si>
    <t>11 Chaucer Close, Delahey, Victoria Australia</t>
  </si>
  <si>
    <t>Chaucer Close</t>
  </si>
  <si>
    <t>11 Chaucer Close</t>
  </si>
  <si>
    <t>1 Longfellow Drive, Delahey, Victoria Australia</t>
  </si>
  <si>
    <t>Longfellow Drive</t>
  </si>
  <si>
    <t>1 Longfellow Drive</t>
  </si>
  <si>
    <t>3 Longfellow Drive, Delahey, Victoria Australia</t>
  </si>
  <si>
    <t>3 Longfellow Drive</t>
  </si>
  <si>
    <t>5 Longfellow Drive, Delahey, Victoria Australia</t>
  </si>
  <si>
    <t>5 Longfellow Drive</t>
  </si>
  <si>
    <t>12 Dunai Walk, Delahey, Victoria Australia</t>
  </si>
  <si>
    <t>Dunai Walk</t>
  </si>
  <si>
    <t>12 Dunai Walk</t>
  </si>
  <si>
    <t>6 Tannaroo Crescent, Delahey, Victoria Australia</t>
  </si>
  <si>
    <t>Tannaroo Crescent</t>
  </si>
  <si>
    <t>6 Tannaroo Crescent</t>
  </si>
  <si>
    <t>2 Thistle Court, Delahey, Victoria Australia</t>
  </si>
  <si>
    <t>Thistle Court</t>
  </si>
  <si>
    <t>2 Thistle Court</t>
  </si>
  <si>
    <t>6 Thistle Court, Delahey, Victoria Australia</t>
  </si>
  <si>
    <t>6 Thistle Court</t>
  </si>
  <si>
    <t>21 Flint Crescent, Delahey, Victoria Australia</t>
  </si>
  <si>
    <t>Flint Crescent</t>
  </si>
  <si>
    <t>21 Flint Crescent</t>
  </si>
  <si>
    <t>6 Balaka Court, Delahey, Victoria Australia</t>
  </si>
  <si>
    <t>Balaka Court</t>
  </si>
  <si>
    <t>6 Balaka Court</t>
  </si>
  <si>
    <t>8 Balaka Court, Delahey, Victoria Australia</t>
  </si>
  <si>
    <t>8 Balaka Court</t>
  </si>
  <si>
    <t>5 Dandarriga Way, Delahey, Victoria Australia</t>
  </si>
  <si>
    <t>Dandarriga Way</t>
  </si>
  <si>
    <t>5 Dandarriga Way</t>
  </si>
  <si>
    <t>6 Dandarriga Way, Delahey, Victoria Australia</t>
  </si>
  <si>
    <t>6 Dandarriga Way</t>
  </si>
  <si>
    <t>19 Derribong Court, Delahey, Victoria Australia</t>
  </si>
  <si>
    <t>Derribong Court</t>
  </si>
  <si>
    <t>19 Derribong Court</t>
  </si>
  <si>
    <t>21 Derribong Court, Delahey, Victoria Australia</t>
  </si>
  <si>
    <t>21 Derribong Court</t>
  </si>
  <si>
    <t>2 Alexander Close, Delahey, Victoria Australia</t>
  </si>
  <si>
    <t>Alexander Close</t>
  </si>
  <si>
    <t>2 Alexander Close</t>
  </si>
  <si>
    <t>11 Darriwill Close, Delahey, Victoria Australia</t>
  </si>
  <si>
    <t>Darriwill Close</t>
  </si>
  <si>
    <t>11 Darriwill Close</t>
  </si>
  <si>
    <t>12 Darriwill Close, Delahey, Victoria Australia</t>
  </si>
  <si>
    <t>12 Darriwill Close</t>
  </si>
  <si>
    <t>3 Egerton Way, Delahey, Victoria Australia</t>
  </si>
  <si>
    <t>Egerton Way</t>
  </si>
  <si>
    <t>3 Egerton Way</t>
  </si>
  <si>
    <t>1 Ingoldsby Court, Delahey, Victoria Australia</t>
  </si>
  <si>
    <t>Ingoldsby Court</t>
  </si>
  <si>
    <t>1 Ingoldsby Court</t>
  </si>
  <si>
    <t>5 Ingoldsby Court, Delahey, Victoria Australia</t>
  </si>
  <si>
    <t>5 Ingoldsby Court</t>
  </si>
  <si>
    <t>13 Ingoldsby Court, Delahey, Victoria Australia</t>
  </si>
  <si>
    <t>13 Ingoldsby Court</t>
  </si>
  <si>
    <t>1 Aitken Drive, Delahey, Victoria Australia</t>
  </si>
  <si>
    <t>Aitken Drive</t>
  </si>
  <si>
    <t>1 Aitken Drive</t>
  </si>
  <si>
    <t>27 Aitken Drive, Delahey, Victoria Australia</t>
  </si>
  <si>
    <t>27 Aitken Drive</t>
  </si>
  <si>
    <t>31 Aitken Drive, Delahey, Victoria Australia</t>
  </si>
  <si>
    <t>31 Aitken Drive</t>
  </si>
  <si>
    <t>33 Aitken Drive, Delahey, Victoria Australia</t>
  </si>
  <si>
    <t>33 Aitken Drive</t>
  </si>
  <si>
    <t>11 Cowley Street, Delahey, Victoria Australia</t>
  </si>
  <si>
    <t>Cowley Street</t>
  </si>
  <si>
    <t>11 Cowley Street</t>
  </si>
  <si>
    <t>5 Duneed Way, Delahey, Victoria Australia</t>
  </si>
  <si>
    <t>Duneed Way</t>
  </si>
  <si>
    <t>5 Duneed Way</t>
  </si>
  <si>
    <t>7 Duneed Way, Delahey, Victoria Australia</t>
  </si>
  <si>
    <t>7 Duneed Way</t>
  </si>
  <si>
    <t>9 Wallace Street, Delahey, Victoria Australia</t>
  </si>
  <si>
    <t>Wallace Street</t>
  </si>
  <si>
    <t>9 Wallace Street</t>
  </si>
  <si>
    <t>1 Cottrell Court, Delahey, Victoria Australia</t>
  </si>
  <si>
    <t>Cottrell Court</t>
  </si>
  <si>
    <t>1 Cottrell Court</t>
  </si>
  <si>
    <t>7 Doran Walk, Delahey, Victoria Australia</t>
  </si>
  <si>
    <t>Doran Walk</t>
  </si>
  <si>
    <t>7 Doran Walk</t>
  </si>
  <si>
    <t>9 Moriac Way, Delahey, Victoria Australia</t>
  </si>
  <si>
    <t>Moriac Way</t>
  </si>
  <si>
    <t>9 Moriac Way</t>
  </si>
  <si>
    <t>18 Oat Close, Delahey, Victoria Australia</t>
  </si>
  <si>
    <t>Oat Close</t>
  </si>
  <si>
    <t>18 Oat Close</t>
  </si>
  <si>
    <t>6 Stipa Street, Delahey, Victoria Australia</t>
  </si>
  <si>
    <t>Stipa Street</t>
  </si>
  <si>
    <t>6 Stipa Street</t>
  </si>
  <si>
    <t>4 Wheat Walk, Delahey, Victoria Australia</t>
  </si>
  <si>
    <t>Wheat Walk</t>
  </si>
  <si>
    <t>4 Wheat Walk</t>
  </si>
  <si>
    <t>1 Barley Court, Delahey, Victoria Australia</t>
  </si>
  <si>
    <t>Barley Court</t>
  </si>
  <si>
    <t>1 Barley Court</t>
  </si>
  <si>
    <t>7 Barley Court, Delahey, Victoria Australia</t>
  </si>
  <si>
    <t>7 Barley Court</t>
  </si>
  <si>
    <t>15 Barley Court, Delahey, Victoria Australia</t>
  </si>
  <si>
    <t>15 Barley Court</t>
  </si>
  <si>
    <t>18 Barley Court, Delahey, Victoria Australia</t>
  </si>
  <si>
    <t>18 Barley Court</t>
  </si>
  <si>
    <t>1 Darling Court, Delahey, Victoria Australia</t>
  </si>
  <si>
    <t>Darling Court</t>
  </si>
  <si>
    <t>1 Darling Court</t>
  </si>
  <si>
    <t>3 Darling Court, Delahey, Victoria Australia</t>
  </si>
  <si>
    <t>3 Darling Court</t>
  </si>
  <si>
    <t>5 Rye Court, Delahey, Victoria Australia</t>
  </si>
  <si>
    <t>Rye Court</t>
  </si>
  <si>
    <t>5 Rye Court</t>
  </si>
  <si>
    <t>8 Rye Court, Delahey, Victoria Australia</t>
  </si>
  <si>
    <t>8 Rye Court</t>
  </si>
  <si>
    <t>21 Rye Court, Delahey, Victoria Australia</t>
  </si>
  <si>
    <t>21 Rye Court</t>
  </si>
  <si>
    <t>15 Sorghum Way, Delahey, Victoria Australia</t>
  </si>
  <si>
    <t>Sorghum Way</t>
  </si>
  <si>
    <t>15 Sorghum Way</t>
  </si>
  <si>
    <t>20 Danthonia Street, Delahey, Victoria Australia</t>
  </si>
  <si>
    <t>20 Danthonia Street</t>
  </si>
  <si>
    <t>22 Danthonia Street, Delahey, Victoria Australia</t>
  </si>
  <si>
    <t>22 Danthonia Street</t>
  </si>
  <si>
    <t>3 Fescue Place, Delahey, Victoria Australia</t>
  </si>
  <si>
    <t>Fescue Place</t>
  </si>
  <si>
    <t>3 Fescue Place</t>
  </si>
  <si>
    <t>4 Fescue Place, Delahey, Victoria Australia</t>
  </si>
  <si>
    <t>4 Fescue Place</t>
  </si>
  <si>
    <t>6 Fescue Place, Delahey, Victoria Australia</t>
  </si>
  <si>
    <t>6 Fescue Place</t>
  </si>
  <si>
    <t>8 Fescue Place, Delahey, Victoria Australia</t>
  </si>
  <si>
    <t>8 Fescue Place</t>
  </si>
  <si>
    <t>14 Fescue Place, Delahey, Victoria Australia</t>
  </si>
  <si>
    <t>14 Fescue Place</t>
  </si>
  <si>
    <t>3 Themeda Court, Delahey, Victoria Australia</t>
  </si>
  <si>
    <t>3 Themeda Court</t>
  </si>
  <si>
    <t>7 Themeda Court, Delahey, Victoria Australia</t>
  </si>
  <si>
    <t>7 Themeda Court</t>
  </si>
  <si>
    <t>20 Basalt Court, Delahey, Victoria Australia</t>
  </si>
  <si>
    <t>20 Basalt Court</t>
  </si>
  <si>
    <t>33 Bluestone Walk, Delahey, Victoria Australia</t>
  </si>
  <si>
    <t>Bluestone Walk</t>
  </si>
  <si>
    <t>33 Bluestone Walk</t>
  </si>
  <si>
    <t>2 oat close, Delahey, Victoria Australia</t>
  </si>
  <si>
    <t>2 oat close</t>
  </si>
  <si>
    <t>20 Fescue pl, Delahey, Victoria Australia</t>
  </si>
  <si>
    <t>20 Fescue pl</t>
  </si>
  <si>
    <t>32 Carew Way, Derrimut, Victoria Australia</t>
  </si>
  <si>
    <t>Carew Way</t>
  </si>
  <si>
    <t>32 Carew Way</t>
  </si>
  <si>
    <t>14 Higgs Road, Derrimut, Victoria Australia</t>
  </si>
  <si>
    <t>Higgs Road</t>
  </si>
  <si>
    <t>14 Higgs Road</t>
  </si>
  <si>
    <t>18 Higgs Road, Derrimut, Victoria Australia</t>
  </si>
  <si>
    <t>18 Higgs Road</t>
  </si>
  <si>
    <t>42 Westminster Parkway, Derrimut, Victoria Australia</t>
  </si>
  <si>
    <t>Westminster Parkway</t>
  </si>
  <si>
    <t>42 Westminster Parkway</t>
  </si>
  <si>
    <t>36 Westminster Parkway, Derrimut, Victoria Australia</t>
  </si>
  <si>
    <t>36 Westminster Parkway</t>
  </si>
  <si>
    <t>39 Sherrington Grange, Derrimut, Victoria Australia</t>
  </si>
  <si>
    <t>Sherrington Grange</t>
  </si>
  <si>
    <t>39 Sherrington Grange</t>
  </si>
  <si>
    <t>25 Hammerwood Avenue, Derrimut, Victoria Australia</t>
  </si>
  <si>
    <t>Hammerwood Avenue</t>
  </si>
  <si>
    <t>25 Hammerwood Avenue</t>
  </si>
  <si>
    <t>49 Hammerwood Avenue, Derrimut, Victoria Australia</t>
  </si>
  <si>
    <t>49 Hammerwood Avenue</t>
  </si>
  <si>
    <t>1 Lawn Hill Avenue, Derrimut, Victoria Australia</t>
  </si>
  <si>
    <t>Lawn Hill Avenue</t>
  </si>
  <si>
    <t>1 Lawn Hill Avenue</t>
  </si>
  <si>
    <t>41 NutwoodCrs, Derrimut, Victoria Australia</t>
  </si>
  <si>
    <t>NutwoodCrs</t>
  </si>
  <si>
    <t>41 NutwoodCrs</t>
  </si>
  <si>
    <t>12 Colchester Vista, Derrimut, Victoria Australia</t>
  </si>
  <si>
    <t>Colchester Vista</t>
  </si>
  <si>
    <t>12 Colchester Vista</t>
  </si>
  <si>
    <t>3 Eltham Grn, Derrimut, Victoria Australia</t>
  </si>
  <si>
    <t>Eltham Grn</t>
  </si>
  <si>
    <t>3 Eltham Grn</t>
  </si>
  <si>
    <t>15 Lincoln Drive, Derrimut, Victoria Australia</t>
  </si>
  <si>
    <t>Lincoln Drive</t>
  </si>
  <si>
    <t>15 Lincoln Drive</t>
  </si>
  <si>
    <t>13 Lincoln Drive, Derrimut, Victoria Australia</t>
  </si>
  <si>
    <t>13 Lincoln Drive</t>
  </si>
  <si>
    <t>25A Lincoln Drive, Derrimut, Victoria Australia</t>
  </si>
  <si>
    <t>25A Lincoln Drive</t>
  </si>
  <si>
    <t>13 Exeter Street, Derrimut, Victoria Australia</t>
  </si>
  <si>
    <t>13 Exeter Street</t>
  </si>
  <si>
    <t>122 Lennon Parkway, Derrimut, Victoria Australia</t>
  </si>
  <si>
    <t>122 Lennon Parkway</t>
  </si>
  <si>
    <t>6 Tonbridge Circle, Derrimut, Victoria Australia</t>
  </si>
  <si>
    <t>Tonbridge Circle</t>
  </si>
  <si>
    <t>6 Tonbridge Circle</t>
  </si>
  <si>
    <t>17 Chiswick Crescent, Derrimut, Victoria Australia</t>
  </si>
  <si>
    <t>Chiswick Crescent</t>
  </si>
  <si>
    <t>17 Chiswick Crescent</t>
  </si>
  <si>
    <t>28 Peveril Avenue, Derrimut, Victoria Australia</t>
  </si>
  <si>
    <t>Peveril Avenue</t>
  </si>
  <si>
    <t>28 Peveril Avenue</t>
  </si>
  <si>
    <t>1 Clitheroe Green, Derrimut, Victoria Australia</t>
  </si>
  <si>
    <t>Clitheroe Green</t>
  </si>
  <si>
    <t>1 Clitheroe Green</t>
  </si>
  <si>
    <t>11 Rochester Vista, Derrimut, Victoria Australia</t>
  </si>
  <si>
    <t>Rochester Vista</t>
  </si>
  <si>
    <t>11 Rochester Vista</t>
  </si>
  <si>
    <t>57 Stirling Drive, Derrimut, Victoria Australia</t>
  </si>
  <si>
    <t>Stirling Drive</t>
  </si>
  <si>
    <t>57 Stirling Drive</t>
  </si>
  <si>
    <t>51 Stirling Drive, Derrimut, Victoria Australia</t>
  </si>
  <si>
    <t>51 Stirling Drive</t>
  </si>
  <si>
    <t>6 Taunton Grove, Derrimut, Victoria Australia</t>
  </si>
  <si>
    <t>Taunton Grove</t>
  </si>
  <si>
    <t>6 Taunton Grove</t>
  </si>
  <si>
    <t>6 Hammerwood Avenue, Derrimut, Victoria Australia</t>
  </si>
  <si>
    <t>6 Hammerwood Avenue</t>
  </si>
  <si>
    <t>34 Carew Way, Derrimut, Victoria Australia</t>
  </si>
  <si>
    <t>34 Carew Way</t>
  </si>
  <si>
    <t>11 Kilburn Gr, Derrimut, Victoria Australia</t>
  </si>
  <si>
    <t>Kilburn Gr</t>
  </si>
  <si>
    <t>11 Kilburn Gr</t>
  </si>
  <si>
    <t>29 Sherrington Grange, Derrimut, Victoria Australia</t>
  </si>
  <si>
    <t>29 Sherrington Grange</t>
  </si>
  <si>
    <t>15 Stirling Drive, Derrimut, Victoria Australia</t>
  </si>
  <si>
    <t>15 Stirling Drive</t>
  </si>
  <si>
    <t>8 Belvoir Garden, Derrimut, Victoria Australia</t>
  </si>
  <si>
    <t>Belvoir Garden</t>
  </si>
  <si>
    <t>8 Belvoir Garden</t>
  </si>
  <si>
    <t>10 Bowood Circuit, Derrimut, Victoria Australia</t>
  </si>
  <si>
    <t>Bowood Circuit</t>
  </si>
  <si>
    <t>10 Bowood Circuit</t>
  </si>
  <si>
    <t>3 Brodie Mews, Derrimut, Victoria Australia</t>
  </si>
  <si>
    <t>Brodie Mews</t>
  </si>
  <si>
    <t>3 Brodie Mews</t>
  </si>
  <si>
    <t>8 Chatsworth Avenue, Derrimut, Victoria Australia</t>
  </si>
  <si>
    <t>Chatsworth Avenue</t>
  </si>
  <si>
    <t>8 Chatsworth Avenue</t>
  </si>
  <si>
    <t>10 Chatsworth Avenue, Derrimut, Victoria Australia</t>
  </si>
  <si>
    <t>10 Chatsworth Avenue</t>
  </si>
  <si>
    <t>8 Chiswick Crescent, Derrimut, Victoria Australia</t>
  </si>
  <si>
    <t>8 Chiswick Crescent</t>
  </si>
  <si>
    <t>19 Chiswick Crescent, Derrimut, Victoria Australia</t>
  </si>
  <si>
    <t>19 Chiswick Crescent</t>
  </si>
  <si>
    <t>17 Edinburgh Way, Derrimut, Victoria Australia</t>
  </si>
  <si>
    <t>Edinburgh Way</t>
  </si>
  <si>
    <t>17 Edinburgh Way</t>
  </si>
  <si>
    <t>3 Hammerwood Avenue, Derrimut, Victoria Australia</t>
  </si>
  <si>
    <t>3 Hammerwood Avenue</t>
  </si>
  <si>
    <t>17 Hammerwood Avenue, Derrimut, Victoria Australia</t>
  </si>
  <si>
    <t>17 Hammerwood Avenue</t>
  </si>
  <si>
    <t>14 Hammerwood Avenue, Derrimut, Victoria Australia</t>
  </si>
  <si>
    <t>14 Hammerwood Avenue</t>
  </si>
  <si>
    <t>27 Nutwood Crescent, Derrimut, Victoria Australia</t>
  </si>
  <si>
    <t>Nutwood Crescent</t>
  </si>
  <si>
    <t>27 Nutwood Crescent</t>
  </si>
  <si>
    <t>18 Stirling Street, Derrimut, Victoria Australia</t>
  </si>
  <si>
    <t>Stirling Street</t>
  </si>
  <si>
    <t>18 Stirling Street</t>
  </si>
  <si>
    <t>13 Capesthorne Drive, Derrimut, Victoria Australia</t>
  </si>
  <si>
    <t>Capesthorne Drive</t>
  </si>
  <si>
    <t>13 Capesthorne Drive</t>
  </si>
  <si>
    <t>40 Grovernor Crescent, Derrimut, Victoria Australia</t>
  </si>
  <si>
    <t>Grovernor Crescent</t>
  </si>
  <si>
    <t>40 Grovernor Crescent</t>
  </si>
  <si>
    <t>9 Hermitage Parade, Derrimut, Victoria Australia</t>
  </si>
  <si>
    <t>Hermitage Parade</t>
  </si>
  <si>
    <t>9 Hermitage Parade</t>
  </si>
  <si>
    <t>15 Hermitage Parade, Derrimut, Victoria Australia</t>
  </si>
  <si>
    <t>15 Hermitage Parade</t>
  </si>
  <si>
    <t>39 Hermitage Parade, Derrimut, Victoria Australia</t>
  </si>
  <si>
    <t>39 Hermitage Parade</t>
  </si>
  <si>
    <t>32 Manderston Avenue, Derrimut, Victoria Australia</t>
  </si>
  <si>
    <t>Manderston Avenue</t>
  </si>
  <si>
    <t>32 Manderston Avenue</t>
  </si>
  <si>
    <t>72 Westminster Parkway, Derrimut, Victoria Australia</t>
  </si>
  <si>
    <t>72 Westminster Parkway</t>
  </si>
  <si>
    <t>83 Westminster Parkway, Derrimut, Victoria Australia</t>
  </si>
  <si>
    <t>83 Westminster Parkway</t>
  </si>
  <si>
    <t>86 Westminster Parkway, Derrimut, Victoria Australia</t>
  </si>
  <si>
    <t>86 Westminster Parkway</t>
  </si>
  <si>
    <t>92 Westminster Parkway, Derrimut, Victoria Australia</t>
  </si>
  <si>
    <t>92 Westminster Parkway</t>
  </si>
  <si>
    <t>13 Fairfield Crescent, Diggers Rest, Victoria Australia</t>
  </si>
  <si>
    <t>Fairfield Crescent</t>
  </si>
  <si>
    <t>13 Fairfield Crescent</t>
  </si>
  <si>
    <t>4 Fairfield Crescent, Diggers Rest, Victoria Australia</t>
  </si>
  <si>
    <t>4 Fairfield Crescent</t>
  </si>
  <si>
    <t>8 Fairfield Crescent, Diggers Rest, Victoria Australia</t>
  </si>
  <si>
    <t>8 Fairfield Crescent</t>
  </si>
  <si>
    <t>7 Spearys Road, Diggers Rest, Victoria Australia</t>
  </si>
  <si>
    <t>Spearys Road</t>
  </si>
  <si>
    <t>7 Spearys Road</t>
  </si>
  <si>
    <t>7 Gerry Anna Court, Epping, Victoria Australia</t>
  </si>
  <si>
    <t>7 Gerry Anna Court</t>
  </si>
  <si>
    <t>1 Best Close, Epping, Victoria Australia</t>
  </si>
  <si>
    <t>Best Close</t>
  </si>
  <si>
    <t>1 Best Close</t>
  </si>
  <si>
    <t>319 Dalton Road, Epping, Victoria Australia</t>
  </si>
  <si>
    <t>Dalton Road</t>
  </si>
  <si>
    <t>319 Dalton Road</t>
  </si>
  <si>
    <t>67 Grand Parade, Epping, Victoria Australia</t>
  </si>
  <si>
    <t>Grand Parade</t>
  </si>
  <si>
    <t>67 Grand Parade</t>
  </si>
  <si>
    <t>34 Kantiki Drive, Epping, Victoria Australia</t>
  </si>
  <si>
    <t>Kantiki Drive</t>
  </si>
  <si>
    <t>34 Kantiki Drive</t>
  </si>
  <si>
    <t>39 Kantiki Drive, Epping, Victoria Australia</t>
  </si>
  <si>
    <t>39 Kantiki Drive</t>
  </si>
  <si>
    <t>340 Findon Road, Epping, Victoria Australia</t>
  </si>
  <si>
    <t>Findon Road</t>
  </si>
  <si>
    <t>340 Findon Road</t>
  </si>
  <si>
    <t>90 Argyle Street, Fawkner, Victoria Australia</t>
  </si>
  <si>
    <t>Argyle Street</t>
  </si>
  <si>
    <t>90 Argyle Street</t>
  </si>
  <si>
    <t>8 Dowding Close, Fawkner, Victoria Australia</t>
  </si>
  <si>
    <t>Dowding Close</t>
  </si>
  <si>
    <t>8 Dowding Close</t>
  </si>
  <si>
    <t>53 Lorne Street, Fawkner, Victoria Australia</t>
  </si>
  <si>
    <t>Lorne Street</t>
  </si>
  <si>
    <t>53 Lorne Street</t>
  </si>
  <si>
    <t>133 Anderson Road, Fawkner, Victoria Australia</t>
  </si>
  <si>
    <t>Anderson Road</t>
  </si>
  <si>
    <t>133 Anderson Road</t>
  </si>
  <si>
    <t>12 Dowding Close, Fawkner, Victoria Australia</t>
  </si>
  <si>
    <t>12 Dowding Close</t>
  </si>
  <si>
    <t>1358 Hume Highway, Fawkner, Victoria Australia</t>
  </si>
  <si>
    <t>Hume Highway</t>
  </si>
  <si>
    <t>1358 Hume Highway</t>
  </si>
  <si>
    <t>58 Argyle Street, Fawkner, Victoria Australia</t>
  </si>
  <si>
    <t>2/58 Argyle Street</t>
  </si>
  <si>
    <t>58 Argyle Street</t>
  </si>
  <si>
    <t>101 Lorne Street, Fawkner, Victoria Australia</t>
  </si>
  <si>
    <t>101 Lorne Street</t>
  </si>
  <si>
    <t>51 Lorne Street, Fawkner, Victoria Australia</t>
  </si>
  <si>
    <t>51 Lorne Street</t>
  </si>
  <si>
    <t>53 May Street, Fitzroy, Victoria Australia</t>
  </si>
  <si>
    <t>May Street</t>
  </si>
  <si>
    <t>53 May Street</t>
  </si>
  <si>
    <t>36 Eldridge Street, Footscray, Victoria Australia</t>
  </si>
  <si>
    <t>Eldridge Street</t>
  </si>
  <si>
    <t>5/36 Eldridge Street</t>
  </si>
  <si>
    <t>36 Eldridge Street</t>
  </si>
  <si>
    <t>41 Tounge Street, Footscray, Victoria Australia</t>
  </si>
  <si>
    <t>Tounge Street</t>
  </si>
  <si>
    <t>41 Tounge Street</t>
  </si>
  <si>
    <t>105 Cowper Street, Footscray, Victoria Australia</t>
  </si>
  <si>
    <t>Cowper Street</t>
  </si>
  <si>
    <t>105 Cowper Street</t>
  </si>
  <si>
    <t>49 Napier Street, Footscray, Victoria Australia</t>
  </si>
  <si>
    <t>Napier Street</t>
  </si>
  <si>
    <t>5/49 Napier Street</t>
  </si>
  <si>
    <t>49 Napier Street</t>
  </si>
  <si>
    <t>94 Roberts Street, Footscray, Victoria Australia</t>
  </si>
  <si>
    <t>Roberts Street</t>
  </si>
  <si>
    <t>94 Roberts Street</t>
  </si>
  <si>
    <t>226 Ballarat Rd, Footscray, Victoria Australia</t>
  </si>
  <si>
    <t>Ballarat Rd</t>
  </si>
  <si>
    <t>226 Ballarat Rd</t>
  </si>
  <si>
    <t>3 Cassandra Drive, Gladstone Park, Victoria Australia</t>
  </si>
  <si>
    <t>Cassandra Drive</t>
  </si>
  <si>
    <t>3 Cassandra Drive</t>
  </si>
  <si>
    <t>1 The Circuit, Gladstone Park, Victoria Australia</t>
  </si>
  <si>
    <t>The Circuit</t>
  </si>
  <si>
    <t>1 The Circuit</t>
  </si>
  <si>
    <t>3 The Circuit, Gladstone Park, Victoria Australia</t>
  </si>
  <si>
    <t>3 The Circuit</t>
  </si>
  <si>
    <t>14 Woodstock Drive, Gladstone Park, Victoria Australia</t>
  </si>
  <si>
    <t>Woodstock Drive</t>
  </si>
  <si>
    <t>14 Woodstock Drive</t>
  </si>
  <si>
    <t>47 Woodstock Drive, Gladstone Park, Victoria Australia</t>
  </si>
  <si>
    <t>47 Woodstock Drive</t>
  </si>
  <si>
    <t>9 trentham drive, Gladstone Park, Victoria Australia</t>
  </si>
  <si>
    <t>9 trentham drive</t>
  </si>
  <si>
    <t>16 Hartington  Street, Glenroy, Victoria Australia</t>
  </si>
  <si>
    <t>16 Hartington  Street</t>
  </si>
  <si>
    <t>123 Cardinal Road, Glenroy, Victoria Australia</t>
  </si>
  <si>
    <t>Cardinal Road</t>
  </si>
  <si>
    <t>123 Cardinal Road</t>
  </si>
  <si>
    <t>1 Diamond Court, Hillside, Victoria Australia</t>
  </si>
  <si>
    <t>Diamond Court</t>
  </si>
  <si>
    <t>1 Diamond Court</t>
  </si>
  <si>
    <t>9 Hillcrest Drive, Hillside, Victoria Australia</t>
  </si>
  <si>
    <t>Hillcrest Drive</t>
  </si>
  <si>
    <t>9 Hillcrest Drive</t>
  </si>
  <si>
    <t>34 John Paul Drive, Hillside, Victoria Australia</t>
  </si>
  <si>
    <t>John Paul Drive</t>
  </si>
  <si>
    <t>34 John Paul Drive</t>
  </si>
  <si>
    <t>59 Landscape Drive, Hillside, Victoria Australia</t>
  </si>
  <si>
    <t>Landscape Drive</t>
  </si>
  <si>
    <t>59 Landscape Drive</t>
  </si>
  <si>
    <t>6 Marquet Court, Hillside, Victoria Australia</t>
  </si>
  <si>
    <t>Marquet Court</t>
  </si>
  <si>
    <t>6 Marquet Court</t>
  </si>
  <si>
    <t>23 Royal Crescent, Hillside, Victoria Australia</t>
  </si>
  <si>
    <t>Royal Crescent</t>
  </si>
  <si>
    <t>23 Royal Crescent</t>
  </si>
  <si>
    <t>4 Royal Crescent, Hillside, Victoria Australia</t>
  </si>
  <si>
    <t>4 Royal Crescent</t>
  </si>
  <si>
    <t>84 Royal Crescent, Hillside, Victoria Australia</t>
  </si>
  <si>
    <t>84 Royal Crescent</t>
  </si>
  <si>
    <t>40 Allenby Road, Hillside, Victoria Australia</t>
  </si>
  <si>
    <t>Allenby Road</t>
  </si>
  <si>
    <t>1/40 Allenby Road</t>
  </si>
  <si>
    <t>40 Allenby Road</t>
  </si>
  <si>
    <t>207 Community Hub, Hillside, Victoria Australia</t>
  </si>
  <si>
    <t>Community Hub</t>
  </si>
  <si>
    <t>2/207 Community Hub</t>
  </si>
  <si>
    <t>207 Community Hub</t>
  </si>
  <si>
    <t>7 Grenadier Gr, Hillside, Victoria Australia</t>
  </si>
  <si>
    <t>Grenadier Gr</t>
  </si>
  <si>
    <t>7 Grenadier Gr</t>
  </si>
  <si>
    <t>58 Hannah way, Hillside, Victoria Australia</t>
  </si>
  <si>
    <t>58 Hannah way</t>
  </si>
  <si>
    <t>4 Marquet Crt, Hillside, Victoria Australia</t>
  </si>
  <si>
    <t>Marquet Crt</t>
  </si>
  <si>
    <t>4 Marquet Crt</t>
  </si>
  <si>
    <t>107 Community Hub, Hillside, Victoria Australia</t>
  </si>
  <si>
    <t>2/107 Community Hub</t>
  </si>
  <si>
    <t>107 Community Hub</t>
  </si>
  <si>
    <t>33 Hillcrest Drive, Hillside, Victoria Australia</t>
  </si>
  <si>
    <t>33 Hillcrest Drive</t>
  </si>
  <si>
    <t>231 Hogans Rd, Hoppers Crossing, Victoria Australia</t>
  </si>
  <si>
    <t>Hogans Rd</t>
  </si>
  <si>
    <t>231 Hogans Rd</t>
  </si>
  <si>
    <t>20 Abbotswood Drive, Hoppers Crossing, Victoria Australia</t>
  </si>
  <si>
    <t>20 Abbotswood Drive</t>
  </si>
  <si>
    <t>66 Judkins Avenue, Hoppers Crossing, Victoria Australia</t>
  </si>
  <si>
    <t>Judkins Avenue</t>
  </si>
  <si>
    <t>66 Judkins Avenue</t>
  </si>
  <si>
    <t>23 Quarrion Court, Hoppers Crossing, Victoria Australia</t>
  </si>
  <si>
    <t>23 Quarrion Court</t>
  </si>
  <si>
    <t>5 Sunbird Crescent, Hoppers Crossing, Victoria Australia</t>
  </si>
  <si>
    <t>5 Sunbird Crescent</t>
  </si>
  <si>
    <t>16 Carnaby Close, Hoppers Crossing, Victoria Australia</t>
  </si>
  <si>
    <t>Carnaby Close</t>
  </si>
  <si>
    <t>16 Carnaby Close</t>
  </si>
  <si>
    <t>2 Carnaby Close, Hoppers Crossing, Victoria Australia</t>
  </si>
  <si>
    <t>2 Carnaby Close</t>
  </si>
  <si>
    <t>13 Eleanor Drive , Hoppers Crossing, Victoria Australia</t>
  </si>
  <si>
    <t xml:space="preserve">Eleanor Drive </t>
  </si>
  <si>
    <t xml:space="preserve">13 Eleanor Drive </t>
  </si>
  <si>
    <t>21 MedinaDrive, Hoppers Crossing, Victoria Australia</t>
  </si>
  <si>
    <t>MedinaDrive</t>
  </si>
  <si>
    <t>21 MedinaDrive</t>
  </si>
  <si>
    <t>1 Nathan Close, Hoppers Crossing, Victoria Australia</t>
  </si>
  <si>
    <t>Nathan Close</t>
  </si>
  <si>
    <t>1 Nathan Close</t>
  </si>
  <si>
    <t>10 Regency Terrace, Hoppers Crossing, Victoria Australia</t>
  </si>
  <si>
    <t>Regency Terrace</t>
  </si>
  <si>
    <t>10 Regency Terrace</t>
  </si>
  <si>
    <t>18 Tenby Way, Hoppers Crossing, Victoria Australia</t>
  </si>
  <si>
    <t>Tenby Way</t>
  </si>
  <si>
    <t>18 Tenby Way</t>
  </si>
  <si>
    <t>11 Trentham Close , Hoppers Crossing, Victoria Australia</t>
  </si>
  <si>
    <t xml:space="preserve">Trentham Close </t>
  </si>
  <si>
    <t xml:space="preserve">11 Trentham Close </t>
  </si>
  <si>
    <t>4 Stagecoach Close, Hoppers Crossing, Victoria Australia</t>
  </si>
  <si>
    <t>Stagecoach Close</t>
  </si>
  <si>
    <t>4 Stagecoach Close</t>
  </si>
  <si>
    <t>14 Stagecoach Close, Hoppers Crossing, Victoria Australia</t>
  </si>
  <si>
    <t>14 Stagecoach Close</t>
  </si>
  <si>
    <t>43 William Wright Wyd, Hoppers Crossing, Victoria Australia</t>
  </si>
  <si>
    <t>William Wright Wyd</t>
  </si>
  <si>
    <t>43 William Wright Wyd</t>
  </si>
  <si>
    <t>24 Curruthers Drive, Hoppers Crossing, Victoria Australia</t>
  </si>
  <si>
    <t>Curruthers Drive</t>
  </si>
  <si>
    <t>24 Curruthers Drive</t>
  </si>
  <si>
    <t>12 Breton Drive, Hoppers Crossing, Victoria Australia</t>
  </si>
  <si>
    <t>Breton Drive</t>
  </si>
  <si>
    <t>12 Breton Drive</t>
  </si>
  <si>
    <t>34 Breton Drive, Hoppers Crossing, Victoria Australia</t>
  </si>
  <si>
    <t>34 Breton Drive</t>
  </si>
  <si>
    <t>6 Colliet Place, Hoppers Crossing, Victoria Australia</t>
  </si>
  <si>
    <t>Colliet Place</t>
  </si>
  <si>
    <t>6 Colliet Place</t>
  </si>
  <si>
    <t>11 Fernwood Drive, Hoppers Crossing, Victoria Australia</t>
  </si>
  <si>
    <t>Fernwood Drive</t>
  </si>
  <si>
    <t>11 Fernwood Drive</t>
  </si>
  <si>
    <t>14 Quarrion Court, Hoppers Crossing, Victoria Australia</t>
  </si>
  <si>
    <t>14 Quarrion Court</t>
  </si>
  <si>
    <t>2 Moss Close, Hoppers Crossing, Victoria Australia</t>
  </si>
  <si>
    <t>Moss Close</t>
  </si>
  <si>
    <t>2 Moss Close</t>
  </si>
  <si>
    <t>16 Whitsunday Court, Hoppers Crossing, Victoria Australia</t>
  </si>
  <si>
    <t>Whitsunday Court</t>
  </si>
  <si>
    <t>16 Whitsunday Court</t>
  </si>
  <si>
    <t>16 Barrow Court, Hoppers Crossing, Victoria Australia</t>
  </si>
  <si>
    <t>Barrow Court</t>
  </si>
  <si>
    <t>16 Barrow Court</t>
  </si>
  <si>
    <t>26 Bayview Crescent, Hoppers Crossing, Victoria Australia</t>
  </si>
  <si>
    <t>Bayview Crescent</t>
  </si>
  <si>
    <t>26 Bayview Crescent</t>
  </si>
  <si>
    <t>5 Hughes Street, Hoppers Crossing, Victoria Australia</t>
  </si>
  <si>
    <t>Hughes Street</t>
  </si>
  <si>
    <t>5 Hughes Street</t>
  </si>
  <si>
    <t>8 Eton Court, Hoppers Crossing, Victoria Australia</t>
  </si>
  <si>
    <t>Eton Court</t>
  </si>
  <si>
    <t>8 Eton Court</t>
  </si>
  <si>
    <t>9 Baden Drive , Hoppers Crossing, Victoria Australia</t>
  </si>
  <si>
    <t xml:space="preserve">Baden Drive </t>
  </si>
  <si>
    <t xml:space="preserve">9 Baden Drive </t>
  </si>
  <si>
    <t>141 Heaths Road, Hoppers Crossing, Victoria Australia</t>
  </si>
  <si>
    <t>Heaths Road</t>
  </si>
  <si>
    <t>141 Heaths Road</t>
  </si>
  <si>
    <t>15 Third Avenue, Hoppers Crossing, Victoria Australia</t>
  </si>
  <si>
    <t>Third Avenue</t>
  </si>
  <si>
    <t>15 Third Avenue</t>
  </si>
  <si>
    <t>51 Morris Road, Hoppers Crossing, Victoria Australia</t>
  </si>
  <si>
    <t>Morris Road</t>
  </si>
  <si>
    <t>3/51 Morris Road</t>
  </si>
  <si>
    <t>51 Morris Road</t>
  </si>
  <si>
    <t>316 Heaths Road, Hoppers Crossing, Victoria Australia</t>
  </si>
  <si>
    <t>316 Heaths Road</t>
  </si>
  <si>
    <t>28 Silvereye Crescent, Hoppers Crossing, Victoria Australia</t>
  </si>
  <si>
    <t>Silvereye Crescent</t>
  </si>
  <si>
    <t>28 Silvereye Crescent</t>
  </si>
  <si>
    <t>1 Stilt Court , Hoppers Crossing, Victoria Australia</t>
  </si>
  <si>
    <t xml:space="preserve">Stilt Court </t>
  </si>
  <si>
    <t xml:space="preserve">1 Stilt Court </t>
  </si>
  <si>
    <t>10 Falcon Street, Hoppers Crossing, Victoria Australia</t>
  </si>
  <si>
    <t>Falcon Street</t>
  </si>
  <si>
    <t>10 Falcon Street</t>
  </si>
  <si>
    <t>4 Granges Court, Hoppers Crossing, Victoria Australia</t>
  </si>
  <si>
    <t>Granges Court</t>
  </si>
  <si>
    <t>4 Granges Court</t>
  </si>
  <si>
    <t>6 Sanderling Street, Hoppers Crossing, Victoria Australia</t>
  </si>
  <si>
    <t>Sanderling Street</t>
  </si>
  <si>
    <t>6 Sanderling Street</t>
  </si>
  <si>
    <t>6 Sibley Street, Hoppers Crossing, Victoria Australia</t>
  </si>
  <si>
    <t>Sibley Street</t>
  </si>
  <si>
    <t>6 Sibley Street</t>
  </si>
  <si>
    <t>8 Sibley Street, Hoppers Crossing, Victoria Australia</t>
  </si>
  <si>
    <t>8 Sibley Street</t>
  </si>
  <si>
    <t>14 Swallow Street, Hoppers Crossing, Victoria Australia</t>
  </si>
  <si>
    <t>Swallow Street</t>
  </si>
  <si>
    <t>14 Swallow Street</t>
  </si>
  <si>
    <t>32 Matlock Street, Hoppers Crossing, Victoria Australia</t>
  </si>
  <si>
    <t>Matlock Street</t>
  </si>
  <si>
    <t>32 Matlock Street</t>
  </si>
  <si>
    <t>56 Nicklaus Drive, Hoppers Crossing, Victoria Australia</t>
  </si>
  <si>
    <t>Nicklaus Drive</t>
  </si>
  <si>
    <t>56 Nicklaus Drive</t>
  </si>
  <si>
    <t>78 Driscolls Road, Kealba, Victoria Australia</t>
  </si>
  <si>
    <t>Driscolls Road</t>
  </si>
  <si>
    <t>78 Driscolls Road</t>
  </si>
  <si>
    <t>2 Glenbar Court, Kealba, Victoria Australia</t>
  </si>
  <si>
    <t>Glenbar Court</t>
  </si>
  <si>
    <t>2 Glenbar Court</t>
  </si>
  <si>
    <t>5 Glenbar Court, Kealba, Victoria Australia</t>
  </si>
  <si>
    <t>5 Glenbar Court</t>
  </si>
  <si>
    <t>16 Harefield Cresent, Kealba, Victoria Australia</t>
  </si>
  <si>
    <t>Harefield Cresent</t>
  </si>
  <si>
    <t>16 Harefield Cresent</t>
  </si>
  <si>
    <t>7 Scenic Place, Kealba, Victoria Australia</t>
  </si>
  <si>
    <t>Scenic Place</t>
  </si>
  <si>
    <t>7 Scenic Place</t>
  </si>
  <si>
    <t>80A driscolls rd, Kealba, Victoria Australia</t>
  </si>
  <si>
    <t>80A</t>
  </si>
  <si>
    <t>driscolls rd</t>
  </si>
  <si>
    <t>80A driscolls rd</t>
  </si>
  <si>
    <t>32 Watson Rise, Keilor, Victoria Australia</t>
  </si>
  <si>
    <t>Watson Rise</t>
  </si>
  <si>
    <t>32 Watson Rise</t>
  </si>
  <si>
    <t>4 Camelia Street, Keilor Downs, Victoria Australia</t>
  </si>
  <si>
    <t>Camelia Street</t>
  </si>
  <si>
    <t>4 Camelia Street</t>
  </si>
  <si>
    <t>98 Copernicus Way, Keilor Downs, Victoria Australia</t>
  </si>
  <si>
    <t>Copernicus Way</t>
  </si>
  <si>
    <t>98 Copernicus Way</t>
  </si>
  <si>
    <t>101 Lady Nelson Way, Keilor Downs, Victoria Australia</t>
  </si>
  <si>
    <t>Lady Nelson Way</t>
  </si>
  <si>
    <t>101 Lady Nelson Way</t>
  </si>
  <si>
    <t>30 Proctor Cresent, Keilor Downs, Victoria Australia</t>
  </si>
  <si>
    <t>Proctor Cresent</t>
  </si>
  <si>
    <t>30 Proctor Cresent</t>
  </si>
  <si>
    <t>29 Proctor Cresent, Keilor Downs, Victoria Australia</t>
  </si>
  <si>
    <t>29 Proctor Cresent</t>
  </si>
  <si>
    <t>27 Proctor Cresent, Keilor Downs, Victoria Australia</t>
  </si>
  <si>
    <t>27 Proctor Cresent</t>
  </si>
  <si>
    <t>4 Swift Court, Keilor Downs, Victoria Australia</t>
  </si>
  <si>
    <t>Swift Court</t>
  </si>
  <si>
    <t>4 Swift Court</t>
  </si>
  <si>
    <t>25 Proctor Cresent, Keilor Downs, Victoria Australia</t>
  </si>
  <si>
    <t>25 Proctor Cresent</t>
  </si>
  <si>
    <t>60 Carbine Way, Keilor Downs, Victoria Australia</t>
  </si>
  <si>
    <t>Carbine Way</t>
  </si>
  <si>
    <t>60 Carbine Way</t>
  </si>
  <si>
    <t>16 Wimmera Crs, Keilor Downs, Victoria Australia</t>
  </si>
  <si>
    <t>Wimmera Crs</t>
  </si>
  <si>
    <t>16 Wimmera Crs</t>
  </si>
  <si>
    <t>3 Armstrong Cl, Keilor East, Victoria Australia</t>
  </si>
  <si>
    <t>Armstrong Cl</t>
  </si>
  <si>
    <t>3 Armstrong Cl</t>
  </si>
  <si>
    <t>4  Lawry Court, Keilor East, Victoria Australia</t>
  </si>
  <si>
    <t>Lawry Court</t>
  </si>
  <si>
    <t>4  Lawry Court</t>
  </si>
  <si>
    <t>114 Milleara Road, Keilor East, Victoria Australia</t>
  </si>
  <si>
    <t>Milleara Road</t>
  </si>
  <si>
    <t>114 Milleara Road</t>
  </si>
  <si>
    <t>42 Parkside Avenue, Keilor East, Victoria Australia</t>
  </si>
  <si>
    <t>Parkside Avenue</t>
  </si>
  <si>
    <t>42 Parkside Avenue</t>
  </si>
  <si>
    <t>32 Sterling Drive, Keilor East, Victoria Australia</t>
  </si>
  <si>
    <t>Sterling Drive</t>
  </si>
  <si>
    <t>32 Sterling Drive</t>
  </si>
  <si>
    <t>5 Krona Rise, Keilor Lodge, Victoria Australia</t>
  </si>
  <si>
    <t>Krona Rise</t>
  </si>
  <si>
    <t>5 Krona Rise</t>
  </si>
  <si>
    <t>1 Midway Court, Keilor Park, Victoria Australia</t>
  </si>
  <si>
    <t>Midway Court</t>
  </si>
  <si>
    <t>1 Midway Court</t>
  </si>
  <si>
    <t>592 Fullarton Road, Keilor Park, Victoria Australia</t>
  </si>
  <si>
    <t>Fullarton Road</t>
  </si>
  <si>
    <t>592 Fullarton Road</t>
  </si>
  <si>
    <t>32 Tremaine Avenue, Kings Park, Victoria Australia</t>
  </si>
  <si>
    <t>Tremaine Avenue</t>
  </si>
  <si>
    <t>32 Tremaine Avenue</t>
  </si>
  <si>
    <t>10 Kings Road, Kings Park, Victoria Australia</t>
  </si>
  <si>
    <t>Kings Road</t>
  </si>
  <si>
    <t>10 Kings Road</t>
  </si>
  <si>
    <t>6 Jacinta Way, Kings Park, Victoria Australia</t>
  </si>
  <si>
    <t>Jacinta Way</t>
  </si>
  <si>
    <t>6 Jacinta Way</t>
  </si>
  <si>
    <t>271 Taylors Road, Kings Park, Victoria Australia</t>
  </si>
  <si>
    <t>Taylors Road</t>
  </si>
  <si>
    <t>271 Taylors Road</t>
  </si>
  <si>
    <t>272 Taylors Road, Kings Park, Victoria Australia</t>
  </si>
  <si>
    <t>272 Taylors Road</t>
  </si>
  <si>
    <t>399 Taylors Road, Kings Park, Victoria Australia</t>
  </si>
  <si>
    <t>399 Taylors Road</t>
  </si>
  <si>
    <t>12 Beverly Street, Kings Park, Victoria Australia</t>
  </si>
  <si>
    <t>Beverly Street</t>
  </si>
  <si>
    <t>12 Beverly Street</t>
  </si>
  <si>
    <t>4 Hazelwood Court, Kings Park, Victoria Australia</t>
  </si>
  <si>
    <t>Hazelwood Court</t>
  </si>
  <si>
    <t>4 Hazelwood Court</t>
  </si>
  <si>
    <t>7 Hazelwood Court, Kings Park, Victoria Australia</t>
  </si>
  <si>
    <t>7 Hazelwood Court</t>
  </si>
  <si>
    <t>9 Kingfisher Court, Kings Park, Victoria Australia</t>
  </si>
  <si>
    <t>Kingfisher Court</t>
  </si>
  <si>
    <t>9 Kingfisher Court</t>
  </si>
  <si>
    <t>5 Galena Cresent, Kings Park, Victoria Australia</t>
  </si>
  <si>
    <t>Galena Cresent</t>
  </si>
  <si>
    <t>5 Galena Cresent</t>
  </si>
  <si>
    <t>3 Hedland Place, Kings Park, Victoria Australia</t>
  </si>
  <si>
    <t>Hedland Place</t>
  </si>
  <si>
    <t>3 Hedland Place</t>
  </si>
  <si>
    <t>9 Hedland Place, Kings Park, Victoria Australia</t>
  </si>
  <si>
    <t>9 Hedland Place</t>
  </si>
  <si>
    <t>15 Paraburdoo Lane, Kings Park, Victoria Australia</t>
  </si>
  <si>
    <t>Paraburdoo Lane</t>
  </si>
  <si>
    <t>15 Paraburdoo Lane</t>
  </si>
  <si>
    <t>18 Paraburdoo Lane, Kings Park, Victoria Australia</t>
  </si>
  <si>
    <t>18 Paraburdoo Lane</t>
  </si>
  <si>
    <t>1 Penghana Place, Kings Park, Victoria Australia</t>
  </si>
  <si>
    <t>Penghana Place</t>
  </si>
  <si>
    <t>1 Penghana Place</t>
  </si>
  <si>
    <t>30 Unicorn Way, Kings Park, Victoria Australia</t>
  </si>
  <si>
    <t>Unicorn Way</t>
  </si>
  <si>
    <t>30 Unicorn Way</t>
  </si>
  <si>
    <t>48 Kurung Drive, Kings Park, Victoria Australia</t>
  </si>
  <si>
    <t>Kurung Drive</t>
  </si>
  <si>
    <t>48 Kurung Drive</t>
  </si>
  <si>
    <t>179 Gillespie Road, Kings Park, Victoria Australia</t>
  </si>
  <si>
    <t>Gillespie Road</t>
  </si>
  <si>
    <t>179 Gillespie Road</t>
  </si>
  <si>
    <t>235 Gillespie Road, Kings Park, Victoria Australia</t>
  </si>
  <si>
    <t>235 Gillespie Road</t>
  </si>
  <si>
    <t>20 Sandra Street, Kings Park, Victoria Australia</t>
  </si>
  <si>
    <t>Sandra Street</t>
  </si>
  <si>
    <t>20 Sandra Street</t>
  </si>
  <si>
    <t>5 Gum Road, Kings Park, Victoria Australia</t>
  </si>
  <si>
    <t>Gum Road</t>
  </si>
  <si>
    <t>5 Gum Road</t>
  </si>
  <si>
    <t>74 Gum Road, Kings Park, Victoria Australia</t>
  </si>
  <si>
    <t>74 Gum Road</t>
  </si>
  <si>
    <t>2 Jacinta Way, Kings Park, Victoria Australia</t>
  </si>
  <si>
    <t>2 Jacinta Way</t>
  </si>
  <si>
    <t>2 Redbank Court, Kings Park, Victoria Australia</t>
  </si>
  <si>
    <t>Redbank Court</t>
  </si>
  <si>
    <t>2 Redbank Court</t>
  </si>
  <si>
    <t>33 Trafalgar Street, Kings Park, Victoria Australia</t>
  </si>
  <si>
    <t>Trafalgar Street</t>
  </si>
  <si>
    <t>33 Trafalgar Street</t>
  </si>
  <si>
    <t>16 Aldergate Cresent , Kings Park, Victoria Australia</t>
  </si>
  <si>
    <t xml:space="preserve">Aldergate Cresent </t>
  </si>
  <si>
    <t xml:space="preserve">16 Aldergate Cresent </t>
  </si>
  <si>
    <t>2 Chorley Place, Kings Park, Victoria Australia</t>
  </si>
  <si>
    <t>Chorley Place</t>
  </si>
  <si>
    <t>2 Chorley Place</t>
  </si>
  <si>
    <t>9 Falcon Walk, Kings Park, Victoria Australia</t>
  </si>
  <si>
    <t>Falcon Walk</t>
  </si>
  <si>
    <t>9 Falcon Walk</t>
  </si>
  <si>
    <t>63 Kinterbury Drive, Kings Park, Victoria Australia</t>
  </si>
  <si>
    <t>584 Main Road West, Kings Park, Victoria Australia</t>
  </si>
  <si>
    <t>Main Road West</t>
  </si>
  <si>
    <t>584 Main Road West</t>
  </si>
  <si>
    <t>634 Main Road West, Kings Park, Victoria Australia</t>
  </si>
  <si>
    <t>634 Main Road West</t>
  </si>
  <si>
    <t>24 Oakwood Road, Kings Park, Victoria Australia</t>
  </si>
  <si>
    <t>9 Stockton Place, Kings Park, Victoria Australia</t>
  </si>
  <si>
    <t>Stockton Place</t>
  </si>
  <si>
    <t>9 Stockton Place</t>
  </si>
  <si>
    <t>1 Stratton Close, Kings Park, Victoria Australia</t>
  </si>
  <si>
    <t>Stratton Close</t>
  </si>
  <si>
    <t>1 Stratton Close</t>
  </si>
  <si>
    <t>19 Tremaine Avenue, Kings Park, Victoria Australia</t>
  </si>
  <si>
    <t>19 Tremaine Avenue</t>
  </si>
  <si>
    <t>1 Eagle Avenue, Kingsbury, Victoria Australia</t>
  </si>
  <si>
    <t>Eagle Avenue</t>
  </si>
  <si>
    <t>1 Eagle Avenue</t>
  </si>
  <si>
    <t>9 Eagle Avenue, Kingsbury, Victoria Australia</t>
  </si>
  <si>
    <t>9 Eagle Avenue</t>
  </si>
  <si>
    <t>126 Edgars Road, Lalor, Victoria Australia</t>
  </si>
  <si>
    <t>Edgars Road</t>
  </si>
  <si>
    <t>126 Edgars Road</t>
  </si>
  <si>
    <t>22 Ostia Crescent, Lalor, Victoria Australia</t>
  </si>
  <si>
    <t>Ostia Crescent</t>
  </si>
  <si>
    <t>22 Ostia Crescent</t>
  </si>
  <si>
    <t>24 Raymond Street, Lalor, Victoria Australia</t>
  </si>
  <si>
    <t>Raymond Street</t>
  </si>
  <si>
    <t>24 Raymond Street</t>
  </si>
  <si>
    <t>7 Ardenal Crescent, Lalor, Victoria Australia</t>
  </si>
  <si>
    <t>Ardenal Crescent</t>
  </si>
  <si>
    <t>7 Ardenal Crescent</t>
  </si>
  <si>
    <t>3 Franklin Street, Lalor, Victoria Australia</t>
  </si>
  <si>
    <t>Franklin Street</t>
  </si>
  <si>
    <t>3 Franklin Street</t>
  </si>
  <si>
    <t>18 Moffat Drive, Lalor, Victoria Australia</t>
  </si>
  <si>
    <t>Moffat Drive</t>
  </si>
  <si>
    <t>18 Moffat Drive</t>
  </si>
  <si>
    <t>2 Sumers Street, Laverton, Victoria Australia</t>
  </si>
  <si>
    <t>2 Sumers Street</t>
  </si>
  <si>
    <t>63 Railway Avenue, Laverton, Victoria Australia</t>
  </si>
  <si>
    <t>Railway Avenue</t>
  </si>
  <si>
    <t>1/63 Railway Avenue</t>
  </si>
  <si>
    <t>63 Railway Avenue</t>
  </si>
  <si>
    <t>117 Railway Avenue, Laverton, Victoria Australia</t>
  </si>
  <si>
    <t>117 Railway Avenue</t>
  </si>
  <si>
    <t>39 Railway Avenue, Laverton, Victoria Australia</t>
  </si>
  <si>
    <t>39 Railway Avenue</t>
  </si>
  <si>
    <t>168 Bladin Street, Laverton, Victoria Australia</t>
  </si>
  <si>
    <t>Bladin Street</t>
  </si>
  <si>
    <t>168 Bladin Street</t>
  </si>
  <si>
    <t>7 Cobby Street, Laverton, Victoria Australia</t>
  </si>
  <si>
    <t>Cobby Street</t>
  </si>
  <si>
    <t>7 Cobby Street</t>
  </si>
  <si>
    <t>4 Wood Street, Laverton, Victoria Australia</t>
  </si>
  <si>
    <t>Wood Street</t>
  </si>
  <si>
    <t>4 Wood Street</t>
  </si>
  <si>
    <t>37 Robertson Crescent, Laverton, Victoria Australia</t>
  </si>
  <si>
    <t>Robertson Crescent</t>
  </si>
  <si>
    <t>37 Robertson Crescent</t>
  </si>
  <si>
    <t>13 Butcher Crescent, Laverton, Victoria Australia</t>
  </si>
  <si>
    <t>Butcher Crescent</t>
  </si>
  <si>
    <t>13 Butcher Crescent</t>
  </si>
  <si>
    <t>9 Butcher Crescent, Laverton, Victoria Australia</t>
  </si>
  <si>
    <t>9 Butcher Crescent</t>
  </si>
  <si>
    <t>1 Isaac Street, Laverton, Victoria Australia</t>
  </si>
  <si>
    <t>Isaac Street</t>
  </si>
  <si>
    <t>1 Isaac Street</t>
  </si>
  <si>
    <t>2 Isaac Street, Laverton, Victoria Australia</t>
  </si>
  <si>
    <t>2 Isaac Street</t>
  </si>
  <si>
    <t>6 Isaac Street, Laverton, Victoria Australia</t>
  </si>
  <si>
    <t>6 Isaac Street</t>
  </si>
  <si>
    <t>17 Thomson Avenue, Laverton, Victoria Australia</t>
  </si>
  <si>
    <t>Thomson Avenue</t>
  </si>
  <si>
    <t>17 Thomson Avenue</t>
  </si>
  <si>
    <t>5 Thomson Avenue, Laverton, Victoria Australia</t>
  </si>
  <si>
    <t>5 Thomson Avenue</t>
  </si>
  <si>
    <t>16 Wackett Street, Laverton, Victoria Australia</t>
  </si>
  <si>
    <t>Wackett Street</t>
  </si>
  <si>
    <t>16 Wackett Street</t>
  </si>
  <si>
    <t>46 Ballarat Road, Maidstone, Victoria Australia</t>
  </si>
  <si>
    <t>2/46 Ballarat Road</t>
  </si>
  <si>
    <t>46 Ballarat Road</t>
  </si>
  <si>
    <t>85 Ballarat Road, Maidstone, Victoria Australia</t>
  </si>
  <si>
    <t>7/85 Ballarat Road</t>
  </si>
  <si>
    <t>85 Ballarat Road</t>
  </si>
  <si>
    <t>8/46 Ballarat Road</t>
  </si>
  <si>
    <t>73 Devonshire Street, Maidstone, Victoria Australia</t>
  </si>
  <si>
    <t>Devonshire Street</t>
  </si>
  <si>
    <t>73 Devonshire Street</t>
  </si>
  <si>
    <t>42 Richelieu Street, Maidstone, Victoria Australia</t>
  </si>
  <si>
    <t>Richelieu Street</t>
  </si>
  <si>
    <t>42 Richelieu Street</t>
  </si>
  <si>
    <t>21 Curtin Street, Maidstone, Victoria Australia</t>
  </si>
  <si>
    <t>Curtin Street</t>
  </si>
  <si>
    <t>21 Curtin Street</t>
  </si>
  <si>
    <t>48 Fisher Street, Maidstone, Victoria Australia</t>
  </si>
  <si>
    <t>Fisher Street</t>
  </si>
  <si>
    <t>48 Fisher Street</t>
  </si>
  <si>
    <t>3 Barcoo Street, Mambourin, Victoria Australia</t>
  </si>
  <si>
    <t>Barcoo Street</t>
  </si>
  <si>
    <t>3 Barcoo Street</t>
  </si>
  <si>
    <t>74 Eureka Drive, Mambourin, Victoria Australia</t>
  </si>
  <si>
    <t>Eureka Drive</t>
  </si>
  <si>
    <t>74 Eureka Drive</t>
  </si>
  <si>
    <t>10 River Walk, Maribyrnong, Victoria Australia</t>
  </si>
  <si>
    <t>River Walk</t>
  </si>
  <si>
    <t>10 River Walk</t>
  </si>
  <si>
    <t>74 Paringa Blvd, Meadow Heights, Victoria Australia</t>
  </si>
  <si>
    <t>Paringa Blvd</t>
  </si>
  <si>
    <t>74 Paringa Blvd</t>
  </si>
  <si>
    <t>87 Ashleigh Crescent, Meadow Heights, Victoria Australia</t>
  </si>
  <si>
    <t>Ashleigh Crescent</t>
  </si>
  <si>
    <t>87 Ashleigh Crescent</t>
  </si>
  <si>
    <t>38 Magnolia Boulevard, Meadow Heights, Victoria Australia</t>
  </si>
  <si>
    <t>Magnolia Boulevard</t>
  </si>
  <si>
    <t>38 Magnolia Boulevard</t>
  </si>
  <si>
    <t>1 Amstel Court, Meadow Heights, Victoria Australia</t>
  </si>
  <si>
    <t>Amstel Court</t>
  </si>
  <si>
    <t>1 Amstel Court</t>
  </si>
  <si>
    <t>3 Amstel Court, Meadow Heights, Victoria Australia</t>
  </si>
  <si>
    <t>3 Amstel Court</t>
  </si>
  <si>
    <t>13 Gobur Court, Meadow Heights, Victoria Australia</t>
  </si>
  <si>
    <t>Gobur Court</t>
  </si>
  <si>
    <t>13 Gobur Court</t>
  </si>
  <si>
    <t>3 Malmsbury Drive, Meadow Heights, Victoria Australia</t>
  </si>
  <si>
    <t>Malmsbury Drive</t>
  </si>
  <si>
    <t>3 Malmsbury Drive</t>
  </si>
  <si>
    <t>76 Bicentennial Crescent, Meadow Heights, Victoria Australia</t>
  </si>
  <si>
    <t>Bicentennial Crescent</t>
  </si>
  <si>
    <t>76 Bicentennial Crescent</t>
  </si>
  <si>
    <t>10 Eildon Court, Meadow Heights, Victoria Australia</t>
  </si>
  <si>
    <t>Eildon Court</t>
  </si>
  <si>
    <t>10 Eildon Court</t>
  </si>
  <si>
    <t>77 Cassinia Crescent, Meadow Heights, Victoria Australia</t>
  </si>
  <si>
    <t>Cassinia Crescent</t>
  </si>
  <si>
    <t>77 Cassinia Crescent</t>
  </si>
  <si>
    <t>156 Lightwood Crescent, Meadow Heights, Victoria Australia</t>
  </si>
  <si>
    <t>Lightwood Crescent</t>
  </si>
  <si>
    <t>156 Lightwood Crescent</t>
  </si>
  <si>
    <t>158 Lightwood Crescent, Meadow Heights, Victoria Australia</t>
  </si>
  <si>
    <t>158 Lightwood Crescent</t>
  </si>
  <si>
    <t>162 Lightwood Crescent, Meadow Heights, Victoria Australia</t>
  </si>
  <si>
    <t>162 Lightwood Crescent</t>
  </si>
  <si>
    <t>22 Magnolia Boulevard, Meadow Heights, Victoria Australia</t>
  </si>
  <si>
    <t>22 Magnolia Boulevard</t>
  </si>
  <si>
    <t>22 Pinus Place, Meadow Heights, Victoria Australia</t>
  </si>
  <si>
    <t>Pinus Place</t>
  </si>
  <si>
    <t>22 Pinus Place</t>
  </si>
  <si>
    <t>32 Carlyon Close, Melton West, Victoria Australia</t>
  </si>
  <si>
    <t>Carlyon Close</t>
  </si>
  <si>
    <t>32 Carlyon Close</t>
  </si>
  <si>
    <t>11 Westmelton Drive, Melton West, Victoria Australia</t>
  </si>
  <si>
    <t>Westmelton Drive</t>
  </si>
  <si>
    <t>11 Westmelton Drive</t>
  </si>
  <si>
    <t>26 Corella Avenue, Melton West, Victoria Australia</t>
  </si>
  <si>
    <t>Corella Avenue</t>
  </si>
  <si>
    <t>26 Corella Avenue</t>
  </si>
  <si>
    <t>5 Crampton Crescent, Mill Park, Victoria Australia</t>
  </si>
  <si>
    <t>Crampton Crescent</t>
  </si>
  <si>
    <t>5 Crampton Crescent</t>
  </si>
  <si>
    <t>53 Freeman Crescent, Mill Park, Victoria Australia</t>
  </si>
  <si>
    <t>Freeman Crescent</t>
  </si>
  <si>
    <t>53 Freeman Crescent</t>
  </si>
  <si>
    <t>39 Garden Grove Drive, Mill Park, Victoria Australia</t>
  </si>
  <si>
    <t>Garden Grove Drive</t>
  </si>
  <si>
    <t>39 Garden Grove Drive</t>
  </si>
  <si>
    <t>6 Konrads Cresent, Mill Park, Victoria Australia</t>
  </si>
  <si>
    <t>Konrads Cresent</t>
  </si>
  <si>
    <t>6 Konrads Cresent</t>
  </si>
  <si>
    <t>26 Strickland Avenue, Mill Park, Victoria Australia</t>
  </si>
  <si>
    <t>Strickland Avenue</t>
  </si>
  <si>
    <t>26 Strickland Avenue</t>
  </si>
  <si>
    <t>26 Wenden Road, Mill Park, Victoria Australia</t>
  </si>
  <si>
    <t>Wenden Road</t>
  </si>
  <si>
    <t>26 Wenden Road</t>
  </si>
  <si>
    <t>42 Wenden Road, Mill Park, Victoria Australia</t>
  </si>
  <si>
    <t>42 Wenden Road</t>
  </si>
  <si>
    <t>227 Childs Road, Mill Park, Victoria Australia</t>
  </si>
  <si>
    <t>227 Childs Road</t>
  </si>
  <si>
    <t>29 Marshall Drive, Mill Park, Victoria Australia</t>
  </si>
  <si>
    <t>Marshall Drive</t>
  </si>
  <si>
    <t>29 Marshall Drive</t>
  </si>
  <si>
    <t>7 Randell Court, Mill Park, Victoria Australia</t>
  </si>
  <si>
    <t>Randell Court</t>
  </si>
  <si>
    <t>7 Randell Court</t>
  </si>
  <si>
    <t>5 Thompson Circuit, Mill Park, Victoria Australia</t>
  </si>
  <si>
    <t>Thompson Circuit</t>
  </si>
  <si>
    <t>5 Thompson Circuit</t>
  </si>
  <si>
    <t>9 Thompson Circuit, Mill Park, Victoria Australia</t>
  </si>
  <si>
    <t>9 Thompson Circuit</t>
  </si>
  <si>
    <t>163 Blossom Park, Mill Park, Victoria Australia</t>
  </si>
  <si>
    <t>Blossom Park</t>
  </si>
  <si>
    <t>163 Blossom Park</t>
  </si>
  <si>
    <t>32 Frank Ford Circuit, Northcote, Victoria Australia</t>
  </si>
  <si>
    <t>Frank Ford Circuit</t>
  </si>
  <si>
    <t>32 Frank Ford Circuit</t>
  </si>
  <si>
    <t>9 Frank Ford Circuit, Northcote, Victoria Australia</t>
  </si>
  <si>
    <t>9 Frank Ford Circuit</t>
  </si>
  <si>
    <t>3 Daphne Street, Pascoe Vale, Victoria Australia</t>
  </si>
  <si>
    <t>Daphne Street</t>
  </si>
  <si>
    <t>3 Daphne Street</t>
  </si>
  <si>
    <t>27 Derby Street, Pascoe Vale, Victoria Australia</t>
  </si>
  <si>
    <t>Derby Street</t>
  </si>
  <si>
    <t>27 Derby Street</t>
  </si>
  <si>
    <t>20 Grevillia Road, Pascoe Vale, Victoria Australia</t>
  </si>
  <si>
    <t>Grevillia Road</t>
  </si>
  <si>
    <t>6/20 Grevillia Road</t>
  </si>
  <si>
    <t>20 Grevillia Road</t>
  </si>
  <si>
    <t>23 City Vista Court, Plumpton, Victoria Australia</t>
  </si>
  <si>
    <t>City Vista Court</t>
  </si>
  <si>
    <t>23 City Vista Court</t>
  </si>
  <si>
    <t>29 City Vista Court, Plumpton, Victoria Australia</t>
  </si>
  <si>
    <t>29 City Vista Court</t>
  </si>
  <si>
    <t>11 Aubisque Street, Plumpton, Victoria Australia</t>
  </si>
  <si>
    <t>Aubisque Street</t>
  </si>
  <si>
    <t>11 Aubisque Street</t>
  </si>
  <si>
    <t>7 Forclaz Place, Plumpton, Victoria Australia</t>
  </si>
  <si>
    <t>Forclaz Place</t>
  </si>
  <si>
    <t>7 Forclaz Place</t>
  </si>
  <si>
    <t>28 Rivoli Close, Plumpton, Victoria Australia</t>
  </si>
  <si>
    <t>Rivoli Close</t>
  </si>
  <si>
    <t>28 Rivoli Close</t>
  </si>
  <si>
    <t>28 Orbis Avenue, Plumpton, Victoria Australia</t>
  </si>
  <si>
    <t>28 Orbis Avenue</t>
  </si>
  <si>
    <t>15 Miro Way, Plumpton, Victoria Australia</t>
  </si>
  <si>
    <t>Miro Way</t>
  </si>
  <si>
    <t>15 Miro Way</t>
  </si>
  <si>
    <t>16 Miro Way, Plumpton, Victoria Australia</t>
  </si>
  <si>
    <t>16 Miro Way</t>
  </si>
  <si>
    <t>44 Annecy Boulevard, Plumpton, Victoria Australia</t>
  </si>
  <si>
    <t>Annecy Boulevard</t>
  </si>
  <si>
    <t>44 Annecy Boulevard</t>
  </si>
  <si>
    <t>9 Bramley Place, Plumpton, Victoria Australia</t>
  </si>
  <si>
    <t>Bramley Place</t>
  </si>
  <si>
    <t>9 Bramley Place</t>
  </si>
  <si>
    <t>11 Bramley Place, Plumpton, Victoria Australia</t>
  </si>
  <si>
    <t>11 Bramley Place</t>
  </si>
  <si>
    <t>37 Orbis Avenue, Plumpton, Victoria Australia</t>
  </si>
  <si>
    <t>37 Orbis Avenue</t>
  </si>
  <si>
    <t>16 Goldsworthy Drive, Plumpton, Victoria Australia</t>
  </si>
  <si>
    <t>Goldsworthy Drive</t>
  </si>
  <si>
    <t>16 Goldsworthy Drive</t>
  </si>
  <si>
    <t>15 Aubisque Street, Plumpton, Victoria Australia</t>
  </si>
  <si>
    <t>15 Aubisque Street</t>
  </si>
  <si>
    <t>39 Aubisque Street, Plumpton, Victoria Australia</t>
  </si>
  <si>
    <t>39 Aubisque Street</t>
  </si>
  <si>
    <t>39 Annecy Blvd, Plumpton, Victoria Australia</t>
  </si>
  <si>
    <t>39 Annecy Blvd</t>
  </si>
  <si>
    <t>17 Concorde Avenue, Plumpton, Victoria Australia</t>
  </si>
  <si>
    <t>Concorde Avenue</t>
  </si>
  <si>
    <t>17 Concorde Avenue</t>
  </si>
  <si>
    <t>17 Goldsworthy drive, Plumpton, Victoria Australia</t>
  </si>
  <si>
    <t>17 Goldsworthy drive</t>
  </si>
  <si>
    <t>31 Aubisque Cl, Plumpton, Victoria Australia</t>
  </si>
  <si>
    <t>31 Aubisque Cl</t>
  </si>
  <si>
    <t>33 Aubisque Cl, Plumpton, Victoria Australia</t>
  </si>
  <si>
    <t>33 Aubisque Cl</t>
  </si>
  <si>
    <t>15 Orbis Avenue, Plumpton, Victoria Australia</t>
  </si>
  <si>
    <t>15 Orbis Avenue</t>
  </si>
  <si>
    <t>6 Forclaz Street, Plumpton, Victoria Australia</t>
  </si>
  <si>
    <t>6 Forclaz Street</t>
  </si>
  <si>
    <t>35 Brownlow Drive, Point Cook, Victoria Australia</t>
  </si>
  <si>
    <t>Brownlow Drive</t>
  </si>
  <si>
    <t>5/35 Brownlow Drive</t>
  </si>
  <si>
    <t>35 Brownlow Drive</t>
  </si>
  <si>
    <t>59 Ponsford Drive, Point Cook, Victoria Australia</t>
  </si>
  <si>
    <t>Ponsford Drive</t>
  </si>
  <si>
    <t>59 Ponsford Drive</t>
  </si>
  <si>
    <t>7 Mcintyre Ave, Point Cook, Victoria Australia</t>
  </si>
  <si>
    <t>Mcintyre Ave</t>
  </si>
  <si>
    <t>7 Mcintyre Ave</t>
  </si>
  <si>
    <t>9 Mcintyre Ave, Point Cook, Victoria Australia</t>
  </si>
  <si>
    <t>9 Mcintyre Ave</t>
  </si>
  <si>
    <t>9 Sand Drift Walk, Point Cook, Victoria Australia</t>
  </si>
  <si>
    <t>Sand Drift Walk</t>
  </si>
  <si>
    <t>9 Sand Drift Walk</t>
  </si>
  <si>
    <t>8 Kirami Ave, Point Cook, Victoria Australia</t>
  </si>
  <si>
    <t>Kirami Ave</t>
  </si>
  <si>
    <t>8 Kirami Ave</t>
  </si>
  <si>
    <t>39 Times Square , Point Cook, Victoria Australia</t>
  </si>
  <si>
    <t xml:space="preserve">Times Square </t>
  </si>
  <si>
    <t xml:space="preserve">39 Times Square </t>
  </si>
  <si>
    <t>34 Seychelles St, Point Cook, Victoria Australia</t>
  </si>
  <si>
    <t>Seychelles St</t>
  </si>
  <si>
    <t>34 Seychelles St</t>
  </si>
  <si>
    <t>49 Sanctuary Lakes South, Point Cook, Victoria Australia</t>
  </si>
  <si>
    <t>Sanctuary Lakes South</t>
  </si>
  <si>
    <t>49 Sanctuary Lakes South</t>
  </si>
  <si>
    <t>6 Charlton Pl, Point Cook, Victoria Australia</t>
  </si>
  <si>
    <t>Charlton Pl</t>
  </si>
  <si>
    <t>6 Charlton Pl</t>
  </si>
  <si>
    <t>6 Kingsley Ave, Point Cook, Victoria Australia</t>
  </si>
  <si>
    <t>Kingsley Ave</t>
  </si>
  <si>
    <t>6 Kingsley Ave</t>
  </si>
  <si>
    <t>19 Hugo Drv, Point Cook, Victoria Australia</t>
  </si>
  <si>
    <t>Hugo Drv</t>
  </si>
  <si>
    <t>19 Hugo Drv</t>
  </si>
  <si>
    <t>2 Ikon Drv, Point Cook, Victoria Australia</t>
  </si>
  <si>
    <t>Ikon Drv</t>
  </si>
  <si>
    <t>2 Ikon Drv</t>
  </si>
  <si>
    <t>24 Maslin Way, Point Cook, Victoria Australia</t>
  </si>
  <si>
    <t>Maslin Way</t>
  </si>
  <si>
    <t>24 Maslin Way</t>
  </si>
  <si>
    <t>10 Sand Drift Walk, Point Cook, Victoria Australia</t>
  </si>
  <si>
    <t>10 Sand Drift Walk</t>
  </si>
  <si>
    <t>112 Malibu Road, Point Cook, Victoria Australia</t>
  </si>
  <si>
    <t>Malibu Road</t>
  </si>
  <si>
    <t>112 Malibu Road</t>
  </si>
  <si>
    <t>12 Ostend Crs, Point Cook, Victoria Australia</t>
  </si>
  <si>
    <t>Ostend Crs</t>
  </si>
  <si>
    <t>12 Ostend Crs</t>
  </si>
  <si>
    <t>1 Metcalf Way, Point Cook, Victoria Australia</t>
  </si>
  <si>
    <t>Metcalf Way</t>
  </si>
  <si>
    <t>1 Metcalf Way</t>
  </si>
  <si>
    <t>33 Solo Street, Point Cook, Victoria Australia</t>
  </si>
  <si>
    <t>Solo Street</t>
  </si>
  <si>
    <t>33 Solo Street</t>
  </si>
  <si>
    <t>6 Kirami Avenue, Point Cook, Victoria Australia</t>
  </si>
  <si>
    <t>Kirami Avenue</t>
  </si>
  <si>
    <t>6 Kirami Avenue</t>
  </si>
  <si>
    <t>25 Florey Ave, Point Cook, Victoria Australia</t>
  </si>
  <si>
    <t>Florey Ave</t>
  </si>
  <si>
    <t>25 Florey Ave</t>
  </si>
  <si>
    <t>2 Shell Lane, Point Cook, Victoria Australia</t>
  </si>
  <si>
    <t>Shell Lane</t>
  </si>
  <si>
    <t>2 Shell Lane</t>
  </si>
  <si>
    <t>48 Times Square, Point Cook, Victoria Australia</t>
  </si>
  <si>
    <t>Times Square</t>
  </si>
  <si>
    <t>48 Times Square</t>
  </si>
  <si>
    <t>163 Dunnings Road, Point Cook, Victoria Australia</t>
  </si>
  <si>
    <t>Dunnings Road</t>
  </si>
  <si>
    <t>163 Dunnings Road</t>
  </si>
  <si>
    <t>7 Durrack Court, Point Cook, Victoria Australia</t>
  </si>
  <si>
    <t>Durrack Court</t>
  </si>
  <si>
    <t>7 Durrack Court</t>
  </si>
  <si>
    <t>15 Paola Circuit, Point Cook, Victoria Australia</t>
  </si>
  <si>
    <t>Paola Circuit</t>
  </si>
  <si>
    <t>15 Paola Circuit</t>
  </si>
  <si>
    <t>2 Lemongrass Circuit, Point Cook, Victoria Australia</t>
  </si>
  <si>
    <t>Lemongrass Circuit</t>
  </si>
  <si>
    <t>2 Lemongrass Circuit</t>
  </si>
  <si>
    <t>13-19  Oak Street, Preston, Victoria Australia</t>
  </si>
  <si>
    <t xml:space="preserve">13-19 </t>
  </si>
  <si>
    <t>Oak Street</t>
  </si>
  <si>
    <t>7/13-19  Oak Street</t>
  </si>
  <si>
    <t>13-19  Oak Street</t>
  </si>
  <si>
    <t>16 Mihil Street, Preston, Victoria Australia</t>
  </si>
  <si>
    <t>Mihil Street</t>
  </si>
  <si>
    <t>16 Mihil Street</t>
  </si>
  <si>
    <t>2 Burbank Drive, Reservoir, Victoria Australia</t>
  </si>
  <si>
    <t>Burbank Drive</t>
  </si>
  <si>
    <t>2 Burbank Drive</t>
  </si>
  <si>
    <t>11 Clements Grove , Reservoir, Victoria Australia</t>
  </si>
  <si>
    <t xml:space="preserve">Clements Grove </t>
  </si>
  <si>
    <t xml:space="preserve">11 Clements Grove </t>
  </si>
  <si>
    <t>38 Tunaley Parade, Reservoir, Victoria Australia</t>
  </si>
  <si>
    <t>Tunaley Parade</t>
  </si>
  <si>
    <t>38 Tunaley Parade</t>
  </si>
  <si>
    <t>4 Rona Street, Reservoir, Victoria Australia</t>
  </si>
  <si>
    <t>Rona Street</t>
  </si>
  <si>
    <t>4 Rona Street</t>
  </si>
  <si>
    <t>12 Crookston Road, Reservoir, Victoria Australia</t>
  </si>
  <si>
    <t>Crookston Road</t>
  </si>
  <si>
    <t>12 Crookston Road</t>
  </si>
  <si>
    <t>42 Epstein Street, Reservoir, Victoria Australia</t>
  </si>
  <si>
    <t>Epstein Street</t>
  </si>
  <si>
    <t>42 Epstein Street</t>
  </si>
  <si>
    <t>201 Albert Street, Reservoir, Victoria Australia</t>
  </si>
  <si>
    <t>Albert Street</t>
  </si>
  <si>
    <t>201 Albert Street</t>
  </si>
  <si>
    <t>9 Houston Court, Reservoir, Victoria Australia</t>
  </si>
  <si>
    <t>Houston Court</t>
  </si>
  <si>
    <t>9 Houston Court</t>
  </si>
  <si>
    <t>63 Kirby Street, Reservoir, Victoria Australia</t>
  </si>
  <si>
    <t>Kirby Street</t>
  </si>
  <si>
    <t>63 Kirby Street</t>
  </si>
  <si>
    <t>10 Loddon Avenue, Reservoir, Victoria Australia</t>
  </si>
  <si>
    <t>Loddon Avenue</t>
  </si>
  <si>
    <t>10 Loddon Avenue</t>
  </si>
  <si>
    <t>12 Loddon Avenue, Reservoir, Victoria Australia</t>
  </si>
  <si>
    <t>12 Loddon Avenue</t>
  </si>
  <si>
    <t>21 Nisbett Street, Reservoir, Victoria Australia</t>
  </si>
  <si>
    <t>Nisbett Street</t>
  </si>
  <si>
    <t>21 Nisbett Street</t>
  </si>
  <si>
    <t>110 Elizabeth Street, Richmond, Victoria Australia</t>
  </si>
  <si>
    <t>Elizabeth Street</t>
  </si>
  <si>
    <t>121/110 Elizabeth Street</t>
  </si>
  <si>
    <t>110 Elizabeth Street</t>
  </si>
  <si>
    <t>5 Williams Court, Richmond, Victoria Australia</t>
  </si>
  <si>
    <t>Williams Court</t>
  </si>
  <si>
    <t>6/5 Williams Court</t>
  </si>
  <si>
    <t>5 Williams Court</t>
  </si>
  <si>
    <t>27 Edgecombe Way, Roxburgh Park, Victoria Australia</t>
  </si>
  <si>
    <t>Edgecombe Way</t>
  </si>
  <si>
    <t>27 Edgecombe Way</t>
  </si>
  <si>
    <t>6 Gates Court, Roxburgh Park, Victoria Australia</t>
  </si>
  <si>
    <t>Gates Court</t>
  </si>
  <si>
    <t>6 Gates Court</t>
  </si>
  <si>
    <t>8 Gates Court, Roxburgh Park, Victoria Australia</t>
  </si>
  <si>
    <t>8 Gates Court</t>
  </si>
  <si>
    <t>11 Hunter Avenue, Roxburgh Park, Victoria Australia</t>
  </si>
  <si>
    <t>Hunter Avenue</t>
  </si>
  <si>
    <t>11 Hunter Avenue</t>
  </si>
  <si>
    <t>17 Magra Place, Roxburgh Park, Victoria Australia</t>
  </si>
  <si>
    <t>Magra Place</t>
  </si>
  <si>
    <t>17 Magra Place</t>
  </si>
  <si>
    <t>8 Morgan Court, Roxburgh Park, Victoria Australia</t>
  </si>
  <si>
    <t>Morgan Court</t>
  </si>
  <si>
    <t>8 Morgan Court</t>
  </si>
  <si>
    <t>2 Norton Place, Roxburgh Park, Victoria Australia</t>
  </si>
  <si>
    <t>Norton Place</t>
  </si>
  <si>
    <t>2 Norton Place</t>
  </si>
  <si>
    <t>11 Pinnock Avenue, Roxburgh Park, Victoria Australia</t>
  </si>
  <si>
    <t>Pinnock Avenue</t>
  </si>
  <si>
    <t>11 Pinnock Avenue</t>
  </si>
  <si>
    <t>19 Master Circuit, Roxburgh Park, Victoria Australia</t>
  </si>
  <si>
    <t>Master Circuit</t>
  </si>
  <si>
    <t>19 Master Circuit</t>
  </si>
  <si>
    <t>45 Salween Crescent, Roxburgh Park, Victoria Australia</t>
  </si>
  <si>
    <t>Salween Crescent</t>
  </si>
  <si>
    <t>45 Salween Crescent</t>
  </si>
  <si>
    <t>12 Lincolne Cres, Roxburgh Park, Victoria Australia</t>
  </si>
  <si>
    <t>12 Lincolne Cres</t>
  </si>
  <si>
    <t>3 Orion Way, Roxburgh Park, Victoria Australia</t>
  </si>
  <si>
    <t>Orion Way</t>
  </si>
  <si>
    <t>3 Orion Way</t>
  </si>
  <si>
    <t>6 purcell cres, Roxburgh Park, Victoria Australia</t>
  </si>
  <si>
    <t>6 purcell cres</t>
  </si>
  <si>
    <t>8 Purcell Cres, Roxburgh Park, Victoria Australia</t>
  </si>
  <si>
    <t>Purcell Cres</t>
  </si>
  <si>
    <t>8 Purcell Cres</t>
  </si>
  <si>
    <t>5 Satterly Way, Roxburgh Park, Victoria Australia</t>
  </si>
  <si>
    <t>Satterly Way</t>
  </si>
  <si>
    <t>5 Satterly Way</t>
  </si>
  <si>
    <t>2 Serpens Crt, Roxburgh Park, Victoria Australia</t>
  </si>
  <si>
    <t>Serpens Crt</t>
  </si>
  <si>
    <t>2 Serpens Crt</t>
  </si>
  <si>
    <t>41 Seabrook Blvd, Seabrook, Victoria Australia</t>
  </si>
  <si>
    <t>Seabrook Blvd</t>
  </si>
  <si>
    <t>41 Seabrook Blvd</t>
  </si>
  <si>
    <t>15 Hope Place, Seabrook, Victoria Australia</t>
  </si>
  <si>
    <t>Hope Place</t>
  </si>
  <si>
    <t>15 Hope Place</t>
  </si>
  <si>
    <t>4 Nivea Terrace, South Morang, Victoria Australia</t>
  </si>
  <si>
    <t>Nivea Terrace</t>
  </si>
  <si>
    <t>4 Nivea Terrace</t>
  </si>
  <si>
    <t>93 The Avenue, Spotswood, Victoria Australia</t>
  </si>
  <si>
    <t>The Avenue</t>
  </si>
  <si>
    <t>2/93 The Avenue</t>
  </si>
  <si>
    <t>93 The Avenue</t>
  </si>
  <si>
    <t>1/93 The Avenue</t>
  </si>
  <si>
    <t>47 Magnolia Street, St Albans, Victoria Australia</t>
  </si>
  <si>
    <t>Magnolia Street</t>
  </si>
  <si>
    <t>47 Magnolia Street</t>
  </si>
  <si>
    <t>202 Biggs Street, St Albans, Victoria Australia</t>
  </si>
  <si>
    <t>Biggs Street</t>
  </si>
  <si>
    <t>202 Biggs Street</t>
  </si>
  <si>
    <t>52 Theodore Street, St Albans, Victoria Australia</t>
  </si>
  <si>
    <t>Theodore Street</t>
  </si>
  <si>
    <t>1/52 Theodore Street</t>
  </si>
  <si>
    <t>52 Theodore Street</t>
  </si>
  <si>
    <t>27 Scott Avenue, St Albans, Victoria Australia</t>
  </si>
  <si>
    <t>27 Scott Avenue</t>
  </si>
  <si>
    <t>141 Taylors Road, St Albans, Victoria Australia</t>
  </si>
  <si>
    <t>141 Taylors Road</t>
  </si>
  <si>
    <t>66-68 Avondale Avenue, St Albans, Victoria Australia</t>
  </si>
  <si>
    <t>66-68</t>
  </si>
  <si>
    <t>Avondale Avenue</t>
  </si>
  <si>
    <t>4/66-68 Avondale Avenue</t>
  </si>
  <si>
    <t>66-68 Avondale Avenue</t>
  </si>
  <si>
    <t>30 Bailey St, St Albans, Victoria Australia</t>
  </si>
  <si>
    <t>2/30 Bailey St</t>
  </si>
  <si>
    <t>30 Bailey St</t>
  </si>
  <si>
    <t>9 Grant Street, St Albans, Victoria Australia</t>
  </si>
  <si>
    <t>Grant Street</t>
  </si>
  <si>
    <t>7/9 Grant Street</t>
  </si>
  <si>
    <t>9 Grant Street</t>
  </si>
  <si>
    <t>30 Buchanan Street, St Albans, Victoria Australia</t>
  </si>
  <si>
    <t>Buchanan Street</t>
  </si>
  <si>
    <t>30 Buchanan Street</t>
  </si>
  <si>
    <t>23 Willis Street, St Albans, Victoria Australia</t>
  </si>
  <si>
    <t>Willis Street</t>
  </si>
  <si>
    <t>23 Willis Street</t>
  </si>
  <si>
    <t>6 binalong ct, St Albans, Victoria Australia</t>
  </si>
  <si>
    <t>6 binalong ct</t>
  </si>
  <si>
    <t>84 Avondale Avenue, St Albans, Victoria Australia</t>
  </si>
  <si>
    <t>84 Avondale Avenue</t>
  </si>
  <si>
    <t>13 Fox Street, St Albans, Victoria Australia</t>
  </si>
  <si>
    <t>Fox Street</t>
  </si>
  <si>
    <t>13 Fox Street</t>
  </si>
  <si>
    <t>59 Andrea Street, St Albans, Victoria Australia</t>
  </si>
  <si>
    <t>59 Andrea Street</t>
  </si>
  <si>
    <t>65 Andrea Street, St Albans, Victoria Australia</t>
  </si>
  <si>
    <t>65 Andrea Street</t>
  </si>
  <si>
    <t>152 152 Biggs Street, St Albans, Victoria Australia</t>
  </si>
  <si>
    <t>1/152 152 Biggs Street</t>
  </si>
  <si>
    <t>152 152 Biggs Street</t>
  </si>
  <si>
    <t>37 Howardson Circuit, St Albans, Victoria Australia</t>
  </si>
  <si>
    <t>37 Howardson Circuit</t>
  </si>
  <si>
    <t>4 Glendenning Street, St Albans, Victoria Australia</t>
  </si>
  <si>
    <t>4 Glendenning Street</t>
  </si>
  <si>
    <t>24 Cornhill Street, St Albans, Victoria Australia</t>
  </si>
  <si>
    <t>24 Cornhill Street</t>
  </si>
  <si>
    <t>41 Scott Avenue, St Albans, Victoria Australia</t>
  </si>
  <si>
    <t>41 Scott Avenue</t>
  </si>
  <si>
    <t>25 Scott Avenue, St Albans, Victoria Australia</t>
  </si>
  <si>
    <t>A/25 Scott Avenue</t>
  </si>
  <si>
    <t>25 Scott Avenue</t>
  </si>
  <si>
    <t>B/25 Scott Avenue</t>
  </si>
  <si>
    <t>4 Marsden Cresent, St Albans, Victoria Australia</t>
  </si>
  <si>
    <t>Marsden Cresent</t>
  </si>
  <si>
    <t>4 Marsden Cresent</t>
  </si>
  <si>
    <t>35 Scott Avenue, St Albans, Victoria Australia</t>
  </si>
  <si>
    <t>35 Scott Avenue</t>
  </si>
  <si>
    <t>17 Clacton Street, St Albans, Victoria Australia</t>
  </si>
  <si>
    <t>Clacton Street</t>
  </si>
  <si>
    <t>17 Clacton Street</t>
  </si>
  <si>
    <t>11 St Albans Road, St Albans, Victoria Australia</t>
  </si>
  <si>
    <t>St Albans Road</t>
  </si>
  <si>
    <t>10/11 St Albans Road</t>
  </si>
  <si>
    <t>11 St Albans Road</t>
  </si>
  <si>
    <t>3/11 St Albans Road</t>
  </si>
  <si>
    <t>5/11 St Albans Road</t>
  </si>
  <si>
    <t>9 St Albans Road, St Albans, Victoria Australia</t>
  </si>
  <si>
    <t>10/9 St Albans Road</t>
  </si>
  <si>
    <t>9 St Albans Road</t>
  </si>
  <si>
    <t>2/9 St Albans Road</t>
  </si>
  <si>
    <t>175 St Albans Road, St Albans, Victoria Australia</t>
  </si>
  <si>
    <t>175 St Albans Road</t>
  </si>
  <si>
    <t>30 Bailey Street, St Albans, Victoria Australia</t>
  </si>
  <si>
    <t>Bailey Street</t>
  </si>
  <si>
    <t>1/30 Bailey Street</t>
  </si>
  <si>
    <t>30 Bailey Street</t>
  </si>
  <si>
    <t>38 Browne Avenue, St Albans, Victoria Australia</t>
  </si>
  <si>
    <t>Browne Avenue</t>
  </si>
  <si>
    <t>38 Browne Avenue</t>
  </si>
  <si>
    <t>1 Epalock Cresent, St Albans, Victoria Australia</t>
  </si>
  <si>
    <t>Epalock Cresent</t>
  </si>
  <si>
    <t>1 Epalock Cresent</t>
  </si>
  <si>
    <t>13 Glenmaggie Drive, St Albans, Victoria Australia</t>
  </si>
  <si>
    <t>Glenmaggie Drive</t>
  </si>
  <si>
    <t>13 Glenmaggie Drive</t>
  </si>
  <si>
    <t>2 Kerry Court, St Albans, Victoria Australia</t>
  </si>
  <si>
    <t>Kerry Court</t>
  </si>
  <si>
    <t>2 Kerry Court</t>
  </si>
  <si>
    <t>14 Pottenger Way, St Albans, Victoria Australia</t>
  </si>
  <si>
    <t>Pottenger Way</t>
  </si>
  <si>
    <t>14 Pottenger Way</t>
  </si>
  <si>
    <t>7 Bond Avenue, St Albans, Victoria Australia</t>
  </si>
  <si>
    <t>Bond Avenue</t>
  </si>
  <si>
    <t>7 Bond Avenue</t>
  </si>
  <si>
    <t>211 FurlongRoad, St Albans, Victoria Australia</t>
  </si>
  <si>
    <t>FurlongRoad</t>
  </si>
  <si>
    <t>211 FurlongRoad</t>
  </si>
  <si>
    <t>9 Santiago Street, St Albans, Victoria Australia</t>
  </si>
  <si>
    <t>Santiago Street</t>
  </si>
  <si>
    <t>9 Santiago Street</t>
  </si>
  <si>
    <t>4 Amethyst Close, St Albans, Victoria Australia</t>
  </si>
  <si>
    <t>Amethyst Close</t>
  </si>
  <si>
    <t>4 Amethyst Close</t>
  </si>
  <si>
    <t>5 Amethyst Close, St Albans, Victoria Australia</t>
  </si>
  <si>
    <t>5 Amethyst Close</t>
  </si>
  <si>
    <t>8 Amethyst Close, St Albans, Victoria Australia</t>
  </si>
  <si>
    <t>8 Amethyst Close</t>
  </si>
  <si>
    <t>18 Amethyst Close, St Albans, Victoria Australia</t>
  </si>
  <si>
    <t>18 Amethyst Close</t>
  </si>
  <si>
    <t>8 Feldspar Close , St Albans, Victoria Australia</t>
  </si>
  <si>
    <t xml:space="preserve">Feldspar Close </t>
  </si>
  <si>
    <t xml:space="preserve">8 Feldspar Close </t>
  </si>
  <si>
    <t>42 Magnolia Street, St Albans, Victoria Australia</t>
  </si>
  <si>
    <t>42 Magnolia Street</t>
  </si>
  <si>
    <t>49 Magnolia Street, St Albans, Victoria Australia</t>
  </si>
  <si>
    <t>49 Magnolia Street</t>
  </si>
  <si>
    <t>69 Magnolia Street, St Albans, Victoria Australia</t>
  </si>
  <si>
    <t>69 Magnolia Street</t>
  </si>
  <si>
    <t>3 Moonstone Circuit, St Albans, Victoria Australia</t>
  </si>
  <si>
    <t>Moonstone Circuit</t>
  </si>
  <si>
    <t>3 Moonstone Circuit</t>
  </si>
  <si>
    <t>5 Moonstone Circuit, St Albans, Victoria Australia</t>
  </si>
  <si>
    <t>5 Moonstone Circuit</t>
  </si>
  <si>
    <t>51 Moonstone Circuit, St Albans, Victoria Australia</t>
  </si>
  <si>
    <t>51 Moonstone Circuit</t>
  </si>
  <si>
    <t>87 Moonstone Circuit, St Albans, Victoria Australia</t>
  </si>
  <si>
    <t>87 Moonstone Circuit</t>
  </si>
  <si>
    <t>21 Opal Place, St Albans, Victoria Australia</t>
  </si>
  <si>
    <t>Opal Place</t>
  </si>
  <si>
    <t>21 Opal Place</t>
  </si>
  <si>
    <t>8 Swindon Road, St Albans, Victoria Australia</t>
  </si>
  <si>
    <t>Swindon Road</t>
  </si>
  <si>
    <t>8 Swindon Road</t>
  </si>
  <si>
    <t>2 Turquoise Close, St Albans, Victoria Australia</t>
  </si>
  <si>
    <t>Turquoise Close</t>
  </si>
  <si>
    <t>2 Turquoise Close</t>
  </si>
  <si>
    <t>117 Clarke Avenue, St Albans, Victoria Australia</t>
  </si>
  <si>
    <t>Clarke Avenue</t>
  </si>
  <si>
    <t>117 Clarke Avenue</t>
  </si>
  <si>
    <t>27 Clarke Avenue, St Albans, Victoria Australia</t>
  </si>
  <si>
    <t>27 Clarke Avenue</t>
  </si>
  <si>
    <t>20 Marshall Avenue, St Albans, Victoria Australia</t>
  </si>
  <si>
    <t>Marshall Avenue</t>
  </si>
  <si>
    <t>20 Marshall Avenue</t>
  </si>
  <si>
    <t>3 Marshall Avenue, St Albans, Victoria Australia</t>
  </si>
  <si>
    <t>3 Marshall Avenue</t>
  </si>
  <si>
    <t>65 Sunshine Avenue, St Albans, Victoria Australia</t>
  </si>
  <si>
    <t>Sunshine Avenue</t>
  </si>
  <si>
    <t>65 Sunshine Avenue</t>
  </si>
  <si>
    <t>26 Chedgey Drive, St Albans, Victoria Australia</t>
  </si>
  <si>
    <t>Chedgey Drive</t>
  </si>
  <si>
    <t>26 Chedgey Drive</t>
  </si>
  <si>
    <t>38 Chedgey Drive, St Albans, Victoria Australia</t>
  </si>
  <si>
    <t>38 Chedgey Drive</t>
  </si>
  <si>
    <t>52 Atheldene Drive , St Albans, Victoria Australia</t>
  </si>
  <si>
    <t xml:space="preserve">Atheldene Drive </t>
  </si>
  <si>
    <t xml:space="preserve">52 Atheldene Drive </t>
  </si>
  <si>
    <t>17 Rafter Drive, St Albans, Victoria Australia</t>
  </si>
  <si>
    <t>Rafter Drive</t>
  </si>
  <si>
    <t>17 Rafter Drive</t>
  </si>
  <si>
    <t>24 Rafter Drive, St Albans, Victoria Australia</t>
  </si>
  <si>
    <t>24 Rafter Drive</t>
  </si>
  <si>
    <t>23 John Street, St Albans, Victoria Australia</t>
  </si>
  <si>
    <t>John Street</t>
  </si>
  <si>
    <t>23 John Street</t>
  </si>
  <si>
    <t>15 Adelaide Street, St Albans, Victoria Australia</t>
  </si>
  <si>
    <t>Adelaide Street</t>
  </si>
  <si>
    <t>2/15 Adelaide Street</t>
  </si>
  <si>
    <t>15 Adelaide Street</t>
  </si>
  <si>
    <t>2 Butler Street, St Albans, Victoria Australia</t>
  </si>
  <si>
    <t>BD</t>
  </si>
  <si>
    <t>Butler Street</t>
  </si>
  <si>
    <t>BD/2 Butler Street</t>
  </si>
  <si>
    <t>2 Butler Street</t>
  </si>
  <si>
    <t>5 Mc Leod Road, St Albans, Victoria Australia</t>
  </si>
  <si>
    <t>Mc Leod Road</t>
  </si>
  <si>
    <t>5 Mc Leod Road</t>
  </si>
  <si>
    <t>1 Ruth Street, St Albans, Victoria Australia</t>
  </si>
  <si>
    <t>Ruth Street</t>
  </si>
  <si>
    <t>3/1 Ruth Street</t>
  </si>
  <si>
    <t>1 Ruth Street</t>
  </si>
  <si>
    <t>49 Shirley Street, St Albans, Victoria Australia</t>
  </si>
  <si>
    <t>Shirley Street</t>
  </si>
  <si>
    <t>49 Shirley Street</t>
  </si>
  <si>
    <t>4 Erica Avenue, St Albans, Victoria Australia</t>
  </si>
  <si>
    <t>Erica Avenue</t>
  </si>
  <si>
    <t>4 Erica Avenue</t>
  </si>
  <si>
    <t>18 Erica Avenue, St Albans, Victoria Australia</t>
  </si>
  <si>
    <t>18 Erica Avenue</t>
  </si>
  <si>
    <t>22 Mc Ivor Road, St Albans, Victoria Australia</t>
  </si>
  <si>
    <t>Mc Ivor Road</t>
  </si>
  <si>
    <t>1/22 Mc Ivor Road</t>
  </si>
  <si>
    <t>22 Mc Ivor Road</t>
  </si>
  <si>
    <t>4/22 Mc Ivor Road</t>
  </si>
  <si>
    <t>222 Biggs Street, St Albans, Victoria Australia</t>
  </si>
  <si>
    <t>2/222 Biggs Street</t>
  </si>
  <si>
    <t>222 Biggs Street</t>
  </si>
  <si>
    <t>3/222 Biggs Street</t>
  </si>
  <si>
    <t>74 Conrad Street, St Albans, Victoria Australia</t>
  </si>
  <si>
    <t>Conrad Street</t>
  </si>
  <si>
    <t>74 Conrad Street</t>
  </si>
  <si>
    <t>19 Leslie Street, St Albans, Victoria Australia</t>
  </si>
  <si>
    <t>Leslie Street</t>
  </si>
  <si>
    <t>19 Leslie Street</t>
  </si>
  <si>
    <t>38 Theodore Street, St Albans, Victoria Australia</t>
  </si>
  <si>
    <t>38 Theodore Street</t>
  </si>
  <si>
    <t>74 Theodore Street, St Albans, Victoria Australia</t>
  </si>
  <si>
    <t>74 Theodore Street</t>
  </si>
  <si>
    <t>64 Theodore Street, St Albans, Victoria Australia</t>
  </si>
  <si>
    <t>64 Theodore Street</t>
  </si>
  <si>
    <t>88 Theodore Street, St Albans, Victoria Australia</t>
  </si>
  <si>
    <t>88 Theodore Street</t>
  </si>
  <si>
    <t>11 Roland Avenue, Strathmore, Victoria Australia</t>
  </si>
  <si>
    <t>Roland Avenue</t>
  </si>
  <si>
    <t>11 Roland Avenue</t>
  </si>
  <si>
    <t>7 Colin Street, Sunshine, Victoria Australia</t>
  </si>
  <si>
    <t>Colin Street</t>
  </si>
  <si>
    <t>7 Colin Street</t>
  </si>
  <si>
    <t>9 Colin Street, Sunshine, Victoria Australia</t>
  </si>
  <si>
    <t>9 Colin Street</t>
  </si>
  <si>
    <t>5 Colin Street, Sunshine, Victoria Australia</t>
  </si>
  <si>
    <t>5 Colin Street</t>
  </si>
  <si>
    <t>144 Cornwall Road, Sunshine, Victoria Australia</t>
  </si>
  <si>
    <t>Cornwall Road</t>
  </si>
  <si>
    <t>144 Cornwall Road</t>
  </si>
  <si>
    <t>110 Cornwall Road, Sunshine, Victoria Australia</t>
  </si>
  <si>
    <t>2/110 Cornwall Road</t>
  </si>
  <si>
    <t>110 Cornwall Road</t>
  </si>
  <si>
    <t>4 Dorothy Avenue, Sunshine, Victoria Australia</t>
  </si>
  <si>
    <t>Dorothy Avenue</t>
  </si>
  <si>
    <t>4 Dorothy Avenue</t>
  </si>
  <si>
    <t>7 Pengelly Court, Sunshine, Victoria Australia</t>
  </si>
  <si>
    <t>Pengelly Court</t>
  </si>
  <si>
    <t>3/7 Pengelly Court</t>
  </si>
  <si>
    <t>7 Pengelly Court</t>
  </si>
  <si>
    <t>16 Lynch Street, Sunshine, Victoria Australia</t>
  </si>
  <si>
    <t>Lynch Street</t>
  </si>
  <si>
    <t>16 Lynch Street</t>
  </si>
  <si>
    <t>51 Dickson Street, Sunshine, Victoria Australia</t>
  </si>
  <si>
    <t>Dickson Street</t>
  </si>
  <si>
    <t>51 Dickson Street</t>
  </si>
  <si>
    <t>17 Station Place, Sunshine, Victoria Australia</t>
  </si>
  <si>
    <t>Station Place</t>
  </si>
  <si>
    <t>17 Station Place</t>
  </si>
  <si>
    <t>28 Union Street, Sunshine, Victoria Australia</t>
  </si>
  <si>
    <t>Union Street</t>
  </si>
  <si>
    <t>28 Union Street</t>
  </si>
  <si>
    <t>88 Benjamin Street, Sunshine, Victoria Australia</t>
  </si>
  <si>
    <t>Benjamin Street</t>
  </si>
  <si>
    <t>88 Benjamin Street</t>
  </si>
  <si>
    <t>51 Couch Street, Sunshine, Victoria Australia</t>
  </si>
  <si>
    <t>Couch Street</t>
  </si>
  <si>
    <t>51 Couch Street</t>
  </si>
  <si>
    <t>55 Monash Street, Sunshine, Victoria Australia</t>
  </si>
  <si>
    <t>Monash Street</t>
  </si>
  <si>
    <t>5/55 Monash Street</t>
  </si>
  <si>
    <t>55 Monash Street</t>
  </si>
  <si>
    <t>30 Henley Garden , Sunshine North, Victoria Australia</t>
  </si>
  <si>
    <t xml:space="preserve">Henley Garden </t>
  </si>
  <si>
    <t xml:space="preserve">30 Henley Garden </t>
  </si>
  <si>
    <t>34 Henley Garden , Sunshine North, Victoria Australia</t>
  </si>
  <si>
    <t xml:space="preserve">34 Henley Garden </t>
  </si>
  <si>
    <t>55 Meadowbank Drive, Sunshine North, Victoria Australia</t>
  </si>
  <si>
    <t>Meadowbank Drive</t>
  </si>
  <si>
    <t>55 Meadowbank Drive</t>
  </si>
  <si>
    <t>83 Metherall Street, Sunshine North, Victoria Australia</t>
  </si>
  <si>
    <t>Metherall Street</t>
  </si>
  <si>
    <t>83 Metherall Street</t>
  </si>
  <si>
    <t>31 Somerset Drive, Sunshine North, Victoria Australia</t>
  </si>
  <si>
    <t>Somerset Drive</t>
  </si>
  <si>
    <t>31 Somerset Drive</t>
  </si>
  <si>
    <t>61 Somerset Drive, Sunshine North, Victoria Australia</t>
  </si>
  <si>
    <t>61 Somerset Drive</t>
  </si>
  <si>
    <t>27 Berkshire Road, Sunshine North, Victoria Australia</t>
  </si>
  <si>
    <t>Berkshire Road</t>
  </si>
  <si>
    <t>27 Berkshire Road</t>
  </si>
  <si>
    <t>7 Drake Street, Sunshine North, Victoria Australia</t>
  </si>
  <si>
    <t>Drake Street</t>
  </si>
  <si>
    <t>7 Drake Street</t>
  </si>
  <si>
    <t>1 Hoad Street, Sunshine North, Victoria Australia</t>
  </si>
  <si>
    <t>Hoad Street</t>
  </si>
  <si>
    <t>1 Hoad Street</t>
  </si>
  <si>
    <t>18 Lancaster Street, Sunshine North, Victoria Australia</t>
  </si>
  <si>
    <t>Lancaster Street</t>
  </si>
  <si>
    <t>18 Lancaster Street</t>
  </si>
  <si>
    <t>100 Warwick Road, Sunshine North, Victoria Australia</t>
  </si>
  <si>
    <t>Warwick Road</t>
  </si>
  <si>
    <t>100 Warwick Road</t>
  </si>
  <si>
    <t>18 Heron Avenue, Sunshine North, Victoria Australia</t>
  </si>
  <si>
    <t>Heron Avenue</t>
  </si>
  <si>
    <t>18 Heron Avenue</t>
  </si>
  <si>
    <t>40 Troon Crescent, Sunshine North, Victoria Australia</t>
  </si>
  <si>
    <t>Troon Crescent</t>
  </si>
  <si>
    <t>40 Troon Crescent</t>
  </si>
  <si>
    <t>27 Augusta Cres, Sunshine North, Victoria Australia</t>
  </si>
  <si>
    <t>Augusta Cres</t>
  </si>
  <si>
    <t>27 Augusta Cres</t>
  </si>
  <si>
    <t>15 Bardsley Street, Sunshine West, Victoria Australia</t>
  </si>
  <si>
    <t>Bardsley Street</t>
  </si>
  <si>
    <t>2/15 Bardsley Street</t>
  </si>
  <si>
    <t>15 Bardsley Street</t>
  </si>
  <si>
    <t>46 Diosma Avenue, Sunshine West, Victoria Australia</t>
  </si>
  <si>
    <t>Diosma Avenue</t>
  </si>
  <si>
    <t>46 Diosma Avenue</t>
  </si>
  <si>
    <t>21 Mentha Street, Sunshine West, Victoria Australia</t>
  </si>
  <si>
    <t>Mentha Street</t>
  </si>
  <si>
    <t>21 Mentha Street</t>
  </si>
  <si>
    <t>74 Dalton Street, Sunshine West, Victoria Australia</t>
  </si>
  <si>
    <t>Dalton Street</t>
  </si>
  <si>
    <t>74 Dalton Street</t>
  </si>
  <si>
    <t>63 Ridgeway Parade, Sunshine West, Victoria Australia</t>
  </si>
  <si>
    <t>Ridgeway Parade</t>
  </si>
  <si>
    <t>63 Ridgeway Parade</t>
  </si>
  <si>
    <t>20 Bottlebrush, Sunshine West, Victoria Australia</t>
  </si>
  <si>
    <t>Bottlebrush</t>
  </si>
  <si>
    <t>20 Bottlebrush</t>
  </si>
  <si>
    <t>3 Clemantis Place, Sunshine West, Victoria Australia</t>
  </si>
  <si>
    <t>Clemantis Place</t>
  </si>
  <si>
    <t>3 Clemantis Place</t>
  </si>
  <si>
    <t>32 Diosma Avenue, Sunshine West, Victoria Australia</t>
  </si>
  <si>
    <t>32 Diosma Avenue</t>
  </si>
  <si>
    <t>54 Diosma Avenue, Sunshine West, Victoria Australia</t>
  </si>
  <si>
    <t>54 Diosma Avenue</t>
  </si>
  <si>
    <t>12 Veronica Place, Sunshine West, Victoria Australia</t>
  </si>
  <si>
    <t>Veronica Place</t>
  </si>
  <si>
    <t>12 Veronica Place</t>
  </si>
  <si>
    <t>6 Veronica Place, Sunshine West, Victoria Australia</t>
  </si>
  <si>
    <t>6 Veronica Place</t>
  </si>
  <si>
    <t>1 Wingan Circuit, Sunshine West, Victoria Australia</t>
  </si>
  <si>
    <t>Wingan Circuit</t>
  </si>
  <si>
    <t>1 Wingan Circuit</t>
  </si>
  <si>
    <t>26 Acacia Close, Sunshine West, Victoria Australia</t>
  </si>
  <si>
    <t>Acacia Close</t>
  </si>
  <si>
    <t>26 Acacia Close</t>
  </si>
  <si>
    <t>10 Clues Circuit, Sunshine West, Victoria Australia</t>
  </si>
  <si>
    <t>Clues Circuit</t>
  </si>
  <si>
    <t>10 Clues Circuit</t>
  </si>
  <si>
    <t>6 Clues Circuit, Sunshine West, Victoria Australia</t>
  </si>
  <si>
    <t>6 Clues Circuit</t>
  </si>
  <si>
    <t>23 Kutcher Place, Sunshine West, Victoria Australia</t>
  </si>
  <si>
    <t>Kutcher Place</t>
  </si>
  <si>
    <t>23 Kutcher Place</t>
  </si>
  <si>
    <t>28 Kutcher Place, Sunshine West, Victoria Australia</t>
  </si>
  <si>
    <t>28 Kutcher Place</t>
  </si>
  <si>
    <t>29 Kutcher Place, Sunshine West, Victoria Australia</t>
  </si>
  <si>
    <t>29 Kutcher Place</t>
  </si>
  <si>
    <t>5 Mcgregor Circuit, Sunshine West, Victoria Australia</t>
  </si>
  <si>
    <t>Mcgregor Circuit</t>
  </si>
  <si>
    <t>5 Mcgregor Circuit</t>
  </si>
  <si>
    <t>10 Appollo Place, Sunshine West, Victoria Australia</t>
  </si>
  <si>
    <t>Appollo Place</t>
  </si>
  <si>
    <t>10 Appollo Place</t>
  </si>
  <si>
    <t>3 Briar Way, Sunshine West, Victoria Australia</t>
  </si>
  <si>
    <t>Briar Way</t>
  </si>
  <si>
    <t>3 Briar Way</t>
  </si>
  <si>
    <t>7 Gresham Way, Sunshine West, Victoria Australia</t>
  </si>
  <si>
    <t>Gresham Way</t>
  </si>
  <si>
    <t>7 Gresham Way</t>
  </si>
  <si>
    <t>8 Gresham Way, Sunshine West, Victoria Australia</t>
  </si>
  <si>
    <t>8 Gresham Way</t>
  </si>
  <si>
    <t>17 Gresham Way, Sunshine West, Victoria Australia</t>
  </si>
  <si>
    <t>17 Gresham Way</t>
  </si>
  <si>
    <t>45 Gresham Way, Sunshine West, Victoria Australia</t>
  </si>
  <si>
    <t>45 Gresham Way</t>
  </si>
  <si>
    <t>59 Gresham Way, Sunshine West, Victoria Australia</t>
  </si>
  <si>
    <t>59 Gresham Way</t>
  </si>
  <si>
    <t>1 Jones Circuit, Sunshine West, Victoria Australia</t>
  </si>
  <si>
    <t>Jones Circuit</t>
  </si>
  <si>
    <t>1 Jones Circuit</t>
  </si>
  <si>
    <t>21 Mourell Street, Sunshine West, Victoria Australia</t>
  </si>
  <si>
    <t>Mourell Street</t>
  </si>
  <si>
    <t>21 Mourell Street</t>
  </si>
  <si>
    <t>23 Mourell Street, Sunshine West, Victoria Australia</t>
  </si>
  <si>
    <t>23 Mourell Street</t>
  </si>
  <si>
    <t>32 Killeen Street, Sunshine West, Victoria Australia</t>
  </si>
  <si>
    <t>Killeen Street</t>
  </si>
  <si>
    <t>32 Killeen Street</t>
  </si>
  <si>
    <t>21 Warmington Road, Sunshine West, Victoria Australia</t>
  </si>
  <si>
    <t>Warmington Road</t>
  </si>
  <si>
    <t>21 Warmington Road</t>
  </si>
  <si>
    <t>86 Warmington Road, Sunshine West, Victoria Australia</t>
  </si>
  <si>
    <t>86 Warmington Road</t>
  </si>
  <si>
    <t>18 Manchester Drive, Sydenham, Victoria Australia</t>
  </si>
  <si>
    <t>Manchester Drive</t>
  </si>
  <si>
    <t>18 Manchester Drive</t>
  </si>
  <si>
    <t>25 Manchester Drive, Sydenham, Victoria Australia</t>
  </si>
  <si>
    <t>25 Manchester Drive</t>
  </si>
  <si>
    <t>27 Manchester Drive, Sydenham, Victoria Australia</t>
  </si>
  <si>
    <t>27 Manchester Drive</t>
  </si>
  <si>
    <t>37 Manchester Drive, Sydenham, Victoria Australia</t>
  </si>
  <si>
    <t>37 Manchester Drive</t>
  </si>
  <si>
    <t>100 Delbridge Drive, Sydenham, Victoria Australia</t>
  </si>
  <si>
    <t>Delbridge Drive</t>
  </si>
  <si>
    <t>100 Delbridge Drive</t>
  </si>
  <si>
    <t>25 Dundee Way, Sydenham, Victoria Australia</t>
  </si>
  <si>
    <t>Dundee Way</t>
  </si>
  <si>
    <t>25 Dundee Way</t>
  </si>
  <si>
    <t>2 Gooch Close, Sydenham, Victoria Australia</t>
  </si>
  <si>
    <t>Gooch Close</t>
  </si>
  <si>
    <t>2 Gooch Close</t>
  </si>
  <si>
    <t>20 Timele Drive, Sydenham, Victoria Australia</t>
  </si>
  <si>
    <t>Timele Drive</t>
  </si>
  <si>
    <t>20 Timele Drive</t>
  </si>
  <si>
    <t>39 Bungarim Wynd, Sydenham, Victoria Australia</t>
  </si>
  <si>
    <t>Bungarim Wynd</t>
  </si>
  <si>
    <t>39 Bungarim Wynd</t>
  </si>
  <si>
    <t>8 Pastoral Place, Sydenham, Victoria Australia</t>
  </si>
  <si>
    <t>Pastoral Place</t>
  </si>
  <si>
    <t>8 Pastoral Place</t>
  </si>
  <si>
    <t>121 Pecks Road, Sydenham, Victoria Australia</t>
  </si>
  <si>
    <t>Pecks Road</t>
  </si>
  <si>
    <t>121 Pecks Road</t>
  </si>
  <si>
    <t>12 Roadhouse Wynd, Sydenham, Victoria Australia</t>
  </si>
  <si>
    <t>Roadhouse Wynd</t>
  </si>
  <si>
    <t>12 Roadhouse Wynd</t>
  </si>
  <si>
    <t>7A  Rockwall Close, Sydenham, Victoria Australia</t>
  </si>
  <si>
    <t xml:space="preserve">7A </t>
  </si>
  <si>
    <t>Rockwall Close</t>
  </si>
  <si>
    <t>7A  Rockwall Close</t>
  </si>
  <si>
    <t>26 Albertine Crescent, Sydenham, Victoria Australia</t>
  </si>
  <si>
    <t>Albertine Crescent</t>
  </si>
  <si>
    <t>26 Albertine Crescent</t>
  </si>
  <si>
    <t>8 Blue Moon Way, Sydenham, Victoria Australia</t>
  </si>
  <si>
    <t>Blue Moon Way</t>
  </si>
  <si>
    <t>8 Blue Moon Way</t>
  </si>
  <si>
    <t>14 Cressida Cressent, Sydenham, Victoria Australia</t>
  </si>
  <si>
    <t>Cressida Cressent</t>
  </si>
  <si>
    <t>14 Cressida Cressent</t>
  </si>
  <si>
    <t>54 Hume Drive, Sydenham, Victoria Australia</t>
  </si>
  <si>
    <t>Hume Drive</t>
  </si>
  <si>
    <t>54 Hume Drive</t>
  </si>
  <si>
    <t>64 Hume Drive, Sydenham, Victoria Australia</t>
  </si>
  <si>
    <t>64 Hume Drive</t>
  </si>
  <si>
    <t>1 Lady Rose Crescent, Sydenham, Victoria Australia</t>
  </si>
  <si>
    <t>Lady Rose Crescent</t>
  </si>
  <si>
    <t>1 Lady Rose Crescent</t>
  </si>
  <si>
    <t>9 Lady Rose Crescent, Sydenham, Victoria Australia</t>
  </si>
  <si>
    <t>9 Lady Rose Crescent</t>
  </si>
  <si>
    <t>25 Lady Rose Crescent, Sydenham, Victoria Australia</t>
  </si>
  <si>
    <t>25 Lady Rose Crescent</t>
  </si>
  <si>
    <t>42 Lady Rose Crescent, Sydenham, Victoria Australia</t>
  </si>
  <si>
    <t>42 Lady Rose Crescent</t>
  </si>
  <si>
    <t>7 Oriana Way, Sydenham, Victoria Australia</t>
  </si>
  <si>
    <t>Oriana Way</t>
  </si>
  <si>
    <t>7 Oriana Way</t>
  </si>
  <si>
    <t>10 Robina Road, Sydenham, Victoria Australia</t>
  </si>
  <si>
    <t>Robina Road</t>
  </si>
  <si>
    <t>10 Robina Road</t>
  </si>
  <si>
    <t>12 Robina Road, Sydenham, Victoria Australia</t>
  </si>
  <si>
    <t>12 Robina Road</t>
  </si>
  <si>
    <t>15 Robina Road, Sydenham, Victoria Australia</t>
  </si>
  <si>
    <t>15 Robina Road</t>
  </si>
  <si>
    <t>49 Roseleigh Blvd, Sydenham, Victoria Australia</t>
  </si>
  <si>
    <t>Roseleigh Blvd</t>
  </si>
  <si>
    <t>49 Roseleigh Blvd</t>
  </si>
  <si>
    <t>7 Tamora Way, Sydenham, Victoria Australia</t>
  </si>
  <si>
    <t>7 Tamora Way</t>
  </si>
  <si>
    <t>2 Tiamo Rise, Sydenham, Victoria Australia</t>
  </si>
  <si>
    <t>Tiamo Rise</t>
  </si>
  <si>
    <t>2 Tiamo Rise</t>
  </si>
  <si>
    <t>44 Dundee way, Sydenham, Victoria Australia</t>
  </si>
  <si>
    <t>1/44 Dundee way</t>
  </si>
  <si>
    <t>44 Dundee way</t>
  </si>
  <si>
    <t>49 Pecks Road, Sydenham, Victoria Australia</t>
  </si>
  <si>
    <t>1/49 Pecks Road</t>
  </si>
  <si>
    <t>49 Pecks Road</t>
  </si>
  <si>
    <t>47 Pecks Road, Sydenham, Victoria Australia</t>
  </si>
  <si>
    <t>2/47 Pecks Road</t>
  </si>
  <si>
    <t>47 Pecks Road</t>
  </si>
  <si>
    <t>12 Pecks Road, Sydenham, Victoria Australia</t>
  </si>
  <si>
    <t>20/12 Pecks Road</t>
  </si>
  <si>
    <t>12 Pecks Road</t>
  </si>
  <si>
    <t>3/47 Pecks Road</t>
  </si>
  <si>
    <t>13 Tamora Way, Sydenham, Victoria Australia</t>
  </si>
  <si>
    <t>13 Tamora Way</t>
  </si>
  <si>
    <t>13 Ambridge Grv, Sydenham, Victoria Australia</t>
  </si>
  <si>
    <t>Ambridge Grv</t>
  </si>
  <si>
    <t>13 Ambridge Grv</t>
  </si>
  <si>
    <t>5 Boberrit Wynd, Sydenham, Victoria Australia</t>
  </si>
  <si>
    <t>Boberrit Wynd</t>
  </si>
  <si>
    <t>5 Boberrit Wynd</t>
  </si>
  <si>
    <t>25 Timele drive, Sydenham, Victoria Australia</t>
  </si>
  <si>
    <t>25 Timele drive</t>
  </si>
  <si>
    <t>11 Picadilly Place, Sydenham, Victoria Australia</t>
  </si>
  <si>
    <t>Picadilly Place</t>
  </si>
  <si>
    <t>11 Picadilly Place</t>
  </si>
  <si>
    <t>25 Cressida Crescent, Sydenham, Victoria Australia</t>
  </si>
  <si>
    <t>Cressida Crescent</t>
  </si>
  <si>
    <t>25 Cressida Crescent</t>
  </si>
  <si>
    <t>108 Edgevale Way, Tarneit, Victoria Australia</t>
  </si>
  <si>
    <t>Edgevale Way</t>
  </si>
  <si>
    <t>108 Edgevale Way</t>
  </si>
  <si>
    <t>13 Serene st, Tarneit, Victoria Australia</t>
  </si>
  <si>
    <t>Serene st</t>
  </si>
  <si>
    <t>13 Serene st</t>
  </si>
  <si>
    <t>14 Frawley Crt, Tarneit, Victoria Australia</t>
  </si>
  <si>
    <t>Frawley Crt</t>
  </si>
  <si>
    <t>14 Frawley Crt</t>
  </si>
  <si>
    <t>149 Hummingbird Blvd, Tarneit, Victoria Australia</t>
  </si>
  <si>
    <t>Hummingbird Blvd</t>
  </si>
  <si>
    <t>149 Hummingbird Blvd</t>
  </si>
  <si>
    <t>15 Timberside Drive, Tarneit, Victoria Australia</t>
  </si>
  <si>
    <t>Timberside Drive</t>
  </si>
  <si>
    <t>15 Timberside Drive</t>
  </si>
  <si>
    <t>19 Rifflebird Dr, Tarneit, Victoria Australia</t>
  </si>
  <si>
    <t>Rifflebird Dr</t>
  </si>
  <si>
    <t>19 Rifflebird Dr</t>
  </si>
  <si>
    <t>190 Riversdale Drive, Tarneit, Victoria Australia</t>
  </si>
  <si>
    <t>Riversdale Drive</t>
  </si>
  <si>
    <t>190 Riversdale Drive</t>
  </si>
  <si>
    <t>3 Cutleaf Crea, Tarneit, Victoria Australia</t>
  </si>
  <si>
    <t>Cutleaf Crea</t>
  </si>
  <si>
    <t>3 Cutleaf Crea</t>
  </si>
  <si>
    <t>3 Jewel Tce, Tarneit, Victoria Australia</t>
  </si>
  <si>
    <t>Jewel Tce</t>
  </si>
  <si>
    <t>3 Jewel Tce</t>
  </si>
  <si>
    <t>3 Red Blaze Pl, Tarneit, Victoria Australia</t>
  </si>
  <si>
    <t>Red Blaze Pl</t>
  </si>
  <si>
    <t>3 Red Blaze Pl</t>
  </si>
  <si>
    <t>33 Rifflebird Dr, Tarneit, Victoria Australia</t>
  </si>
  <si>
    <t>33 Rifflebird Dr</t>
  </si>
  <si>
    <t>4 Amaryllis Pde, Tarneit, Victoria Australia</t>
  </si>
  <si>
    <t>Amaryllis Pde</t>
  </si>
  <si>
    <t>4 Amaryllis Pde</t>
  </si>
  <si>
    <t>47 Springleaf Rd, Tarneit, Victoria Australia</t>
  </si>
  <si>
    <t>Springleaf Rd</t>
  </si>
  <si>
    <t>47 Springleaf Rd</t>
  </si>
  <si>
    <t>487 Derrimut Rd, Tarneit, Victoria Australia</t>
  </si>
  <si>
    <t>Derrimut Rd</t>
  </si>
  <si>
    <t>487 Derrimut Rd</t>
  </si>
  <si>
    <t>5 Birdsong Glade, Tarneit, Victoria Australia</t>
  </si>
  <si>
    <t>Birdsong Glade</t>
  </si>
  <si>
    <t>5 Birdsong Glade</t>
  </si>
  <si>
    <t>5 Eagleridge Prm, Tarneit, Victoria Australia</t>
  </si>
  <si>
    <t>Eagleridge Prm</t>
  </si>
  <si>
    <t>5 Eagleridge Prm</t>
  </si>
  <si>
    <t>6 Jewel Tce, Tarneit, Victoria Australia</t>
  </si>
  <si>
    <t>6 Jewel Tce</t>
  </si>
  <si>
    <t>6 St Lukes Rd, Tarneit, Victoria Australia</t>
  </si>
  <si>
    <t>St Lukes Rd</t>
  </si>
  <si>
    <t>6 St Lukes Rd</t>
  </si>
  <si>
    <t>7 Bassendean Crt, Tarneit, Victoria Australia</t>
  </si>
  <si>
    <t>Bassendean Crt</t>
  </si>
  <si>
    <t>7 Bassendean Crt</t>
  </si>
  <si>
    <t>7 Frawley Crt, Tarneit, Victoria Australia</t>
  </si>
  <si>
    <t>7 Frawley Crt</t>
  </si>
  <si>
    <t>72 Moorokyle Ave, Tarneit, Victoria Australia</t>
  </si>
  <si>
    <t>Moorokyle Ave</t>
  </si>
  <si>
    <t>72 Moorokyle Ave</t>
  </si>
  <si>
    <t>74 Crossway Ave, Tarneit, Victoria Australia</t>
  </si>
  <si>
    <t>74 Crossway Ave</t>
  </si>
  <si>
    <t>74 Moorokyle Ave, Tarneit, Victoria Australia</t>
  </si>
  <si>
    <t>74 Moorokyle Ave</t>
  </si>
  <si>
    <t>76 Crossway Ave, Tarneit, Victoria Australia</t>
  </si>
  <si>
    <t>76 Crossway Ave</t>
  </si>
  <si>
    <t>223 Bethany rd, Tarneit, Victoria Australia</t>
  </si>
  <si>
    <t>Bethany rd</t>
  </si>
  <si>
    <t>2/223 Bethany rd</t>
  </si>
  <si>
    <t>223 Bethany rd</t>
  </si>
  <si>
    <t>3 Maryann Way, Tarneit, Victoria Australia</t>
  </si>
  <si>
    <t>Maryann Way</t>
  </si>
  <si>
    <t>A/3 Maryann Way</t>
  </si>
  <si>
    <t>3 Maryann Way</t>
  </si>
  <si>
    <t>53 Emperor Pde, Tarneit, Victoria Australia</t>
  </si>
  <si>
    <t>Emperor Pde</t>
  </si>
  <si>
    <t>B/53 Emperor Pde</t>
  </si>
  <si>
    <t>53 Emperor Pde</t>
  </si>
  <si>
    <t>25 Verona Ave, Tarneit, Victoria Australia</t>
  </si>
  <si>
    <t>Verona Ave</t>
  </si>
  <si>
    <t>25 Verona Ave</t>
  </si>
  <si>
    <t>10 Wickford Rd, Tarneit, Victoria Australia</t>
  </si>
  <si>
    <t>Wickford Rd</t>
  </si>
  <si>
    <t>10 Wickford Rd</t>
  </si>
  <si>
    <t>32 Felix Way, Tarneit, Victoria Australia</t>
  </si>
  <si>
    <t>Felix Way</t>
  </si>
  <si>
    <t>32 Felix Way</t>
  </si>
  <si>
    <t>5 Summer Court, Tarneit, Victoria Australia</t>
  </si>
  <si>
    <t>Summer Court</t>
  </si>
  <si>
    <t>5 Summer Court</t>
  </si>
  <si>
    <t>8 Summer Court, Tarneit, Victoria Australia</t>
  </si>
  <si>
    <t>8 Summer Court</t>
  </si>
  <si>
    <t>10 Summer Court, Tarneit, Victoria Australia</t>
  </si>
  <si>
    <t>10 Summer Court</t>
  </si>
  <si>
    <t>25 Rising Sun Court, Tarneit, Victoria Australia</t>
  </si>
  <si>
    <t>Rising Sun Court</t>
  </si>
  <si>
    <t>25 Rising Sun Court</t>
  </si>
  <si>
    <t>30 Damask Drive, Tarneit, Victoria Australia</t>
  </si>
  <si>
    <t>Damask Drive</t>
  </si>
  <si>
    <t>30 Damask Drive</t>
  </si>
  <si>
    <t>61 Crossway Ave, Tarneit, Victoria Australia</t>
  </si>
  <si>
    <t>61 Crossway Ave</t>
  </si>
  <si>
    <t>10 Rising sun pde, Tarneit, Victoria Australia</t>
  </si>
  <si>
    <t>10 Rising sun pde</t>
  </si>
  <si>
    <t>16 Rising sun pde, Tarneit, Victoria Australia</t>
  </si>
  <si>
    <t>16 Rising sun pde</t>
  </si>
  <si>
    <t>64 Emperor Pde, Tarneit, Victoria Australia</t>
  </si>
  <si>
    <t>64 Emperor Pde</t>
  </si>
  <si>
    <t>111 Penrose Prm, Tarneit, Victoria Australia</t>
  </si>
  <si>
    <t>Penrose Prm</t>
  </si>
  <si>
    <t>111 Penrose Prm</t>
  </si>
  <si>
    <t>25 Azure Drive, Tarneit, Victoria Australia</t>
  </si>
  <si>
    <t>25 Azure Drive</t>
  </si>
  <si>
    <t>11 Summer Court, Tarneit, Victoria Australia</t>
  </si>
  <si>
    <t>11 Summer Court</t>
  </si>
  <si>
    <t>4 Fremantle Place, Taylors Hill, Victoria Australia</t>
  </si>
  <si>
    <t>Fremantle Place</t>
  </si>
  <si>
    <t>4 Fremantle Place</t>
  </si>
  <si>
    <t>17 Fremantle Place, Taylors Hill, Victoria Australia</t>
  </si>
  <si>
    <t>17 Fremantle Place</t>
  </si>
  <si>
    <t>110 Taylors Hhill Blvd, Taylors Hill, Victoria Australia</t>
  </si>
  <si>
    <t>Taylors Hhill Blvd</t>
  </si>
  <si>
    <t>110 Taylors Hhill Blvd</t>
  </si>
  <si>
    <t>26 Chancery Way, Taylors Hill, Victoria Australia</t>
  </si>
  <si>
    <t>Chancery Way</t>
  </si>
  <si>
    <t>26 Chancery Way</t>
  </si>
  <si>
    <t>33 Webbs Avenue, Taylors Hill, Victoria Australia</t>
  </si>
  <si>
    <t>Webbs Avenue</t>
  </si>
  <si>
    <t>33 Webbs Avenue</t>
  </si>
  <si>
    <t>4 The Link, Taylors Hill, Victoria Australia</t>
  </si>
  <si>
    <t>The Link</t>
  </si>
  <si>
    <t>4 The Link</t>
  </si>
  <si>
    <t>38 Jamieson Tce, Taylors Hill, Victoria Australia</t>
  </si>
  <si>
    <t>Jamieson Tce</t>
  </si>
  <si>
    <t>38 Jamieson Tce</t>
  </si>
  <si>
    <t>18 Garnet Way, Taylors Hill, Victoria Australia</t>
  </si>
  <si>
    <t>Garnet Way</t>
  </si>
  <si>
    <t>18 Garnet Way</t>
  </si>
  <si>
    <t>2 Callista Cct, Taylors Hill, Victoria Australia</t>
  </si>
  <si>
    <t>Callista Cct</t>
  </si>
  <si>
    <t>2 Callista Cct</t>
  </si>
  <si>
    <t>32 Webbs Avenue, Taylors Hill, Victoria Australia</t>
  </si>
  <si>
    <t>32 Webbs Avenue</t>
  </si>
  <si>
    <t>27 Balmain Circuit, Taylors Hill, Victoria Australia</t>
  </si>
  <si>
    <t>Balmain Circuit</t>
  </si>
  <si>
    <t>27 Balmain Circuit</t>
  </si>
  <si>
    <t>18 Balmain Circuit, Taylors Hill, Victoria Australia</t>
  </si>
  <si>
    <t>18 Balmain Circuit</t>
  </si>
  <si>
    <t>16 Nauru Court, Taylors Hill, Victoria Australia</t>
  </si>
  <si>
    <t>Nauru Court</t>
  </si>
  <si>
    <t>16 Nauru Court</t>
  </si>
  <si>
    <t>20 Chapel Street, Taylors Hill, Victoria Australia</t>
  </si>
  <si>
    <t>Chapel Street</t>
  </si>
  <si>
    <t>20 Chapel Street</t>
  </si>
  <si>
    <t>15 Watervale Blvd, Taylors Hill, Victoria Australia</t>
  </si>
  <si>
    <t>Watervale Blvd</t>
  </si>
  <si>
    <t>15 Watervale Blvd</t>
  </si>
  <si>
    <t>26 Bellbird Avenue, Taylors Lakes, Victoria Australia</t>
  </si>
  <si>
    <t>Bellbird Avenue</t>
  </si>
  <si>
    <t>26 Bellbird Avenue</t>
  </si>
  <si>
    <t>6 Honeyeater Crescent, Taylors Lakes, Victoria Australia</t>
  </si>
  <si>
    <t>Honeyeater Crescent</t>
  </si>
  <si>
    <t>6 Honeyeater Crescent</t>
  </si>
  <si>
    <t>21 Honeyeater Crescent, Taylors Lakes, Victoria Australia</t>
  </si>
  <si>
    <t>21 Honeyeater Crescent</t>
  </si>
  <si>
    <t>56 Nordic Avenue, Taylors Lakes, Victoria Australia</t>
  </si>
  <si>
    <t>Nordic Avenue</t>
  </si>
  <si>
    <t>56 Nordic Avenue</t>
  </si>
  <si>
    <t>28 Martens Court, Taylors Lakes, Victoria Australia</t>
  </si>
  <si>
    <t>Martens Court</t>
  </si>
  <si>
    <t>28 Martens Court</t>
  </si>
  <si>
    <t>1 Namatjira Court, Taylors Lakes, Victoria Australia</t>
  </si>
  <si>
    <t>Namatjira Court</t>
  </si>
  <si>
    <t>1 Namatjira Court</t>
  </si>
  <si>
    <t>1 Strachan Close, Taylors Lakes, Victoria Australia</t>
  </si>
  <si>
    <t>Strachan Close</t>
  </si>
  <si>
    <t>1 Strachan Close</t>
  </si>
  <si>
    <t>16 Streeton Court, Taylors Lakes, Victoria Australia</t>
  </si>
  <si>
    <t>Streeton Court</t>
  </si>
  <si>
    <t>16 Streeton Court</t>
  </si>
  <si>
    <t>47 Tasman Crescent, Taylors Lakes, Victoria Australia</t>
  </si>
  <si>
    <t>Tasman Crescent</t>
  </si>
  <si>
    <t>47 Tasman Crescent</t>
  </si>
  <si>
    <t>65 Tasman Crescent, Taylors Lakes, Victoria Australia</t>
  </si>
  <si>
    <t>65 Tasman Crescent</t>
  </si>
  <si>
    <t>1 Andrea Court, Taylors Lakes, Victoria Australia</t>
  </si>
  <si>
    <t>Andrea Court</t>
  </si>
  <si>
    <t>1 Andrea Court</t>
  </si>
  <si>
    <t>122 Chichester Drive, Taylors Lakes, Victoria Australia</t>
  </si>
  <si>
    <t>Chichester Drive</t>
  </si>
  <si>
    <t>122 Chichester Drive</t>
  </si>
  <si>
    <t>4 Gwen Court, Taylors Lakes, Victoria Australia</t>
  </si>
  <si>
    <t>Gwen Court</t>
  </si>
  <si>
    <t>4 Gwen Court</t>
  </si>
  <si>
    <t>121 Parmelia Drive, Taylors Lakes, Victoria Australia</t>
  </si>
  <si>
    <t>Parmelia Drive</t>
  </si>
  <si>
    <t>121 Parmelia Drive</t>
  </si>
  <si>
    <t>2 Currumbin Court, Taylors Lakes, Victoria Australia</t>
  </si>
  <si>
    <t>Currumbin Court</t>
  </si>
  <si>
    <t>2 Currumbin Court</t>
  </si>
  <si>
    <t>11 Salvana Crt, Taylors Lakes, Victoria Australia</t>
  </si>
  <si>
    <t>Salvana Crt</t>
  </si>
  <si>
    <t>11 Salvana Crt</t>
  </si>
  <si>
    <t>15 Salvana Crt, Taylors Lakes, Victoria Australia</t>
  </si>
  <si>
    <t>15 Salvana Crt</t>
  </si>
  <si>
    <t>89 Robinsons Road, Taylors Lakes, Victoria Australia</t>
  </si>
  <si>
    <t>Robinsons Road</t>
  </si>
  <si>
    <t>89 Robinsons Road</t>
  </si>
  <si>
    <t>31 Bonds Drive, Taylors Lakes, Victoria Australia</t>
  </si>
  <si>
    <t>Bonds Drive</t>
  </si>
  <si>
    <t>31 Bonds Drive</t>
  </si>
  <si>
    <t>81 Bridgewater Way, Truganina, Victoria Australia</t>
  </si>
  <si>
    <t>Bridgewater Way</t>
  </si>
  <si>
    <t>81 Bridgewater Way</t>
  </si>
  <si>
    <t>83 Bridgewater Way, Truganina, Victoria Australia</t>
  </si>
  <si>
    <t>83 Bridgewater Way</t>
  </si>
  <si>
    <t>18 Viaduct Parade, Truganina, Victoria Australia</t>
  </si>
  <si>
    <t>Viaduct Parade</t>
  </si>
  <si>
    <t>18 Viaduct Parade</t>
  </si>
  <si>
    <t>453 Morris Road, Truganina, Victoria Australia</t>
  </si>
  <si>
    <t>453 Morris Road</t>
  </si>
  <si>
    <t>47 Vanderbilt Drive, Truganina, Victoria Australia</t>
  </si>
  <si>
    <t>Vanderbilt Drive</t>
  </si>
  <si>
    <t>47 Vanderbilt Drive</t>
  </si>
  <si>
    <t>13 Barchester Avenue, Truganina, Victoria Australia</t>
  </si>
  <si>
    <t>Barchester Avenue</t>
  </si>
  <si>
    <t>13 Barchester Avenue</t>
  </si>
  <si>
    <t>35 Vanderbilt drive, Truganina, Victoria Australia</t>
  </si>
  <si>
    <t>35 Vanderbilt drive</t>
  </si>
  <si>
    <t>16 Constellation Cct, Truganina, Victoria Australia</t>
  </si>
  <si>
    <t>16 Constellation Cct</t>
  </si>
  <si>
    <t>2 Wenden Court, Truganina, Victoria Australia</t>
  </si>
  <si>
    <t>Wenden Court</t>
  </si>
  <si>
    <t>2 Wenden Court</t>
  </si>
  <si>
    <t>12 Abbington Drive, Truganina, Victoria Australia</t>
  </si>
  <si>
    <t>Abbington Drive</t>
  </si>
  <si>
    <t>12 Abbington Drive</t>
  </si>
  <si>
    <t>6 Bridgewater Way, Truganina, Victoria Australia</t>
  </si>
  <si>
    <t>6 Bridgewater Way</t>
  </si>
  <si>
    <t>26 Viaduct Parade, Truganina, Victoria Australia</t>
  </si>
  <si>
    <t>26 Viaduct Parade</t>
  </si>
  <si>
    <t>39 Landscape Dr, Truganina, Victoria Australia</t>
  </si>
  <si>
    <t>Landscape Dr</t>
  </si>
  <si>
    <t>39 Landscape Dr</t>
  </si>
  <si>
    <t>36 Landscape Dr, Truganina, Victoria Australia</t>
  </si>
  <si>
    <t>36 Landscape Dr</t>
  </si>
  <si>
    <t>35 Dawson Street, Tullamarine, Victoria Australia</t>
  </si>
  <si>
    <t>Dawson Street</t>
  </si>
  <si>
    <t>35 Dawson Street</t>
  </si>
  <si>
    <t>5-7 Kelly Street, Werribee, Victoria Australia</t>
  </si>
  <si>
    <t>Kelly Street</t>
  </si>
  <si>
    <t>1/5-7 Kelly Street</t>
  </si>
  <si>
    <t>5-7 Kelly Street</t>
  </si>
  <si>
    <t>6/5-7 Kelly Street</t>
  </si>
  <si>
    <t>2 Kiewa Court, Werribee, Victoria Australia</t>
  </si>
  <si>
    <t>Kiewa Court</t>
  </si>
  <si>
    <t>2 Kiewa Court</t>
  </si>
  <si>
    <t>7 Rubicon Place, Werribee, Victoria Australia</t>
  </si>
  <si>
    <t>Rubicon Place</t>
  </si>
  <si>
    <t>7 Rubicon Place</t>
  </si>
  <si>
    <t>13 Clyde Court, Werribee, Victoria Australia</t>
  </si>
  <si>
    <t>Clyde Court</t>
  </si>
  <si>
    <t>13 Clyde Court</t>
  </si>
  <si>
    <t>9 Missouri Place, Werribee, Victoria Australia</t>
  </si>
  <si>
    <t>Missouri Place</t>
  </si>
  <si>
    <t>9 Missouri Place</t>
  </si>
  <si>
    <t>11 Argyle Crescent, Werribee, Victoria Australia</t>
  </si>
  <si>
    <t>Argyle Crescent</t>
  </si>
  <si>
    <t>11 Argyle Crescent</t>
  </si>
  <si>
    <t>1 Melia Court, Werribee, Victoria Australia</t>
  </si>
  <si>
    <t>Melia Court</t>
  </si>
  <si>
    <t>2/1 Melia Court</t>
  </si>
  <si>
    <t>1 Melia Court</t>
  </si>
  <si>
    <t>79 Tamarind Crescent, Werribee, Victoria Australia</t>
  </si>
  <si>
    <t>Tamarind Crescent</t>
  </si>
  <si>
    <t>79 Tamarind Crescent</t>
  </si>
  <si>
    <t>90 Tamarind Crescent, Werribee, Victoria Australia</t>
  </si>
  <si>
    <t>90 Tamarind Crescent</t>
  </si>
  <si>
    <t>92 Tamarind Crescent, Werribee, Victoria Australia</t>
  </si>
  <si>
    <t>92 Tamarind Crescent</t>
  </si>
  <si>
    <t>26 Tarneit Road, Werribee, Victoria Australia</t>
  </si>
  <si>
    <t>Tarneit Road</t>
  </si>
  <si>
    <t>26 Tarneit Road</t>
  </si>
  <si>
    <t>8 Rock Street, Werribee, Victoria Australia</t>
  </si>
  <si>
    <t>Rock Street</t>
  </si>
  <si>
    <t>8 Rock Street</t>
  </si>
  <si>
    <t>5 Wallara Road, Werribee, Victoria Australia</t>
  </si>
  <si>
    <t>Wallara Road</t>
  </si>
  <si>
    <t>5 Wallara Road</t>
  </si>
  <si>
    <t>11 Nightjar Court, Werribee, Victoria Australia</t>
  </si>
  <si>
    <t>Nightjar Court</t>
  </si>
  <si>
    <t>11 Nightjar Court</t>
  </si>
  <si>
    <t>1 Walwa Pl, Werribee, Victoria Australia</t>
  </si>
  <si>
    <t>Walwa Pl</t>
  </si>
  <si>
    <t>1 Walwa Pl</t>
  </si>
  <si>
    <t>158 South Ring Road, Werribee, Victoria Australia</t>
  </si>
  <si>
    <t>158 South Ring Road</t>
  </si>
  <si>
    <t>6 Alberta Street, West Footscray, Victoria Australia</t>
  </si>
  <si>
    <t>Alberta Street</t>
  </si>
  <si>
    <t>6 Alberta Street</t>
  </si>
  <si>
    <t>697 Barkly Street, West Footscray, Victoria Australia</t>
  </si>
  <si>
    <t>Barkly Street</t>
  </si>
  <si>
    <t>15/697 Barkly Street</t>
  </si>
  <si>
    <t>697 Barkly Street</t>
  </si>
  <si>
    <t>7 Berthandra Circuit, West Footscray, Victoria Australia</t>
  </si>
  <si>
    <t>Berthandra Circuit</t>
  </si>
  <si>
    <t>7 Berthandra Circuit</t>
  </si>
  <si>
    <t>12 Dempster Street, West Footscray, Victoria Australia</t>
  </si>
  <si>
    <t>Dempster Street</t>
  </si>
  <si>
    <t>12 Dempster Street</t>
  </si>
  <si>
    <t>14 Dempster Street, West Footscray, Victoria Australia</t>
  </si>
  <si>
    <t>14 Dempster Street</t>
  </si>
  <si>
    <t>20 Dempster Street, West Footscray, Victoria Australia</t>
  </si>
  <si>
    <t>20 Dempster Street</t>
  </si>
  <si>
    <t>35-39 Elphinestone Street, West Footscray, Victoria Australia</t>
  </si>
  <si>
    <t>35-39</t>
  </si>
  <si>
    <t>Elphinestone Street</t>
  </si>
  <si>
    <t>10/35-39 Elphinestone Street</t>
  </si>
  <si>
    <t>35-39 Elphinestone Street</t>
  </si>
  <si>
    <t>43 Elphinestone Street, West Footscray, Victoria Australia</t>
  </si>
  <si>
    <t>43 Elphinestone Street</t>
  </si>
  <si>
    <t>49 Blandford Street, West Footscray, Victoria Australia</t>
  </si>
  <si>
    <t>Blandford Street</t>
  </si>
  <si>
    <t>49 Blandford Street</t>
  </si>
  <si>
    <t>12 Market Street, West Footscray, Victoria Australia</t>
  </si>
  <si>
    <t>Market Street</t>
  </si>
  <si>
    <t>2/12 Market Street</t>
  </si>
  <si>
    <t>12 Market Street</t>
  </si>
  <si>
    <t>78 Summerhill Road, West Footscray, Victoria Australia</t>
  </si>
  <si>
    <t>Summerhill Road</t>
  </si>
  <si>
    <t>1/78 Summerhill Road</t>
  </si>
  <si>
    <t>78 Summerhill Road</t>
  </si>
  <si>
    <t>2/78 Summerhill Road</t>
  </si>
  <si>
    <t>3/78 Summerhill Road</t>
  </si>
  <si>
    <t>5/78 Summerhill Road</t>
  </si>
  <si>
    <t>6/78 Summerhill Road</t>
  </si>
  <si>
    <t>7/78 Summerhill Road</t>
  </si>
  <si>
    <t>9/78 Summerhill Road</t>
  </si>
  <si>
    <t>10/78 Summerhill Road</t>
  </si>
  <si>
    <t>11/78 Summerhill Road</t>
  </si>
  <si>
    <t>12/78 Summerhill Road</t>
  </si>
  <si>
    <t>15/78 Summerhill Road</t>
  </si>
  <si>
    <t>16/78 Summerhill Road</t>
  </si>
  <si>
    <t>17/78 Summerhill Road</t>
  </si>
  <si>
    <t>18/78 Summerhill Road</t>
  </si>
  <si>
    <t>19/78 Summerhill Road</t>
  </si>
  <si>
    <t>20/78 Summerhill Road</t>
  </si>
  <si>
    <t>21/78 Summerhill Road</t>
  </si>
  <si>
    <t>7 Devenish Court, Westmeadows, Victoria Australia</t>
  </si>
  <si>
    <t>Devenish Court</t>
  </si>
  <si>
    <t>7 Devenish Court</t>
  </si>
  <si>
    <t>3 Forbes Court, Westmeadows, Victoria Australia</t>
  </si>
  <si>
    <t>Forbes Court</t>
  </si>
  <si>
    <t>3 Forbes Court</t>
  </si>
  <si>
    <t>50 Harricks Cresent, Westmeadows, Victoria Australia</t>
  </si>
  <si>
    <t>Harricks Cresent</t>
  </si>
  <si>
    <t>50 Harricks Cresent</t>
  </si>
  <si>
    <t>94 Harricks Cresent, Westmeadows, Victoria Australia</t>
  </si>
  <si>
    <t>94 Harricks Cresent</t>
  </si>
  <si>
    <t>26 Yarck Court, Westmeadows, Victoria Australia</t>
  </si>
  <si>
    <t>Yarck Court</t>
  </si>
  <si>
    <t>26 Yarck Court</t>
  </si>
  <si>
    <t>27 Rowan Avenue, Williams Landing, Victoria Australia</t>
  </si>
  <si>
    <t>Rowan Avenue</t>
  </si>
  <si>
    <t>27 Rowan Avenue</t>
  </si>
  <si>
    <t>15 Berington Drive, Williams Landing, Victoria Australia</t>
  </si>
  <si>
    <t>Berington Drive</t>
  </si>
  <si>
    <t>15 Berington Drive</t>
  </si>
  <si>
    <t>45 Australis Street, Williams Landing, Victoria Australia</t>
  </si>
  <si>
    <t>Australis Street</t>
  </si>
  <si>
    <t>45 Australis Street</t>
  </si>
  <si>
    <t>17 Urban Drive, Williams Landing, Victoria Australia</t>
  </si>
  <si>
    <t>Urban Drive</t>
  </si>
  <si>
    <t>17 Urban Drive</t>
  </si>
  <si>
    <t>55 Paas Place, Williamstown, Victoria Australia</t>
  </si>
  <si>
    <t>Paas Place</t>
  </si>
  <si>
    <t>55 Paas Place</t>
  </si>
  <si>
    <t>26 Castlerock Drive, Wyndham Vale, Victoria Australia</t>
  </si>
  <si>
    <t>Castlerock Drive</t>
  </si>
  <si>
    <t>26 Castlerock Drive</t>
  </si>
  <si>
    <t>12 Ducane Street, Wyndham Vale, Victoria Australia</t>
  </si>
  <si>
    <t>Ducane Street</t>
  </si>
  <si>
    <t>12 Ducane Street</t>
  </si>
  <si>
    <t>7 Ducane Street, Wyndham Vale, Victoria Australia</t>
  </si>
  <si>
    <t>7 Ducane Street</t>
  </si>
  <si>
    <t>1 Karong Drv, Wyndham Vale, Victoria Australia</t>
  </si>
  <si>
    <t>1 Karong Drv</t>
  </si>
  <si>
    <t>16 narung way, Wyndham Vale, Victoria Australia</t>
  </si>
  <si>
    <t>16 narung way</t>
  </si>
  <si>
    <t>5 Adalegh Street, Yarraville, Victoria Australia</t>
  </si>
  <si>
    <t>5 Adalegh Street</t>
  </si>
  <si>
    <t>28 Adeney Street, Yarraville, Victoria Australia</t>
  </si>
  <si>
    <t>Adeney Street</t>
  </si>
  <si>
    <t>28 Adeney Street</t>
  </si>
  <si>
    <t>253 Francis Street, Yarraville, Victoria Australia</t>
  </si>
  <si>
    <t>Francis Street</t>
  </si>
  <si>
    <t>253 Francis Street</t>
  </si>
  <si>
    <t>21 Ovens Street, Yarraville, Victoria Australia</t>
  </si>
  <si>
    <t>Ovens Street</t>
  </si>
  <si>
    <t>21 Ovens Street</t>
  </si>
  <si>
    <t>Binalong ct</t>
  </si>
  <si>
    <t>NewCallGroupID</t>
  </si>
  <si>
    <t>NewOrder</t>
  </si>
  <si>
    <t>Tarlee Drive</t>
  </si>
  <si>
    <t>Lily Street</t>
  </si>
  <si>
    <t>Riley Court</t>
  </si>
  <si>
    <t>Edgewater Circuit</t>
  </si>
  <si>
    <t>Asthima Way</t>
  </si>
  <si>
    <t>Dargi Green</t>
  </si>
  <si>
    <t>Klippel Way</t>
  </si>
  <si>
    <t>Karnak Crescent</t>
  </si>
  <si>
    <t>Coolaroo</t>
  </si>
  <si>
    <t>Bradshaw Avenue</t>
  </si>
  <si>
    <t>Cragieburn</t>
  </si>
  <si>
    <t>Cockatiel Circuit</t>
  </si>
  <si>
    <t>Grand Boulevard</t>
  </si>
  <si>
    <t>Grattan Cove</t>
  </si>
  <si>
    <t>Grevillea Street</t>
  </si>
  <si>
    <t>Jonesfield st</t>
  </si>
  <si>
    <t>Moor Park Drive</t>
  </si>
  <si>
    <t>Paddington Street</t>
  </si>
  <si>
    <t>Rainham Avenue</t>
  </si>
  <si>
    <t>Somersby Road</t>
  </si>
  <si>
    <t>Woodford Street</t>
  </si>
  <si>
    <t>Aviation Drive</t>
  </si>
  <si>
    <t>Cradle Road</t>
  </si>
  <si>
    <t>Echidna Street</t>
  </si>
  <si>
    <t>Plumpton Road</t>
  </si>
  <si>
    <t>Prospector Crescent</t>
  </si>
  <si>
    <t>Rockfirm Court</t>
  </si>
  <si>
    <t>Welcome Road</t>
  </si>
  <si>
    <t>Eleanor Street</t>
  </si>
  <si>
    <t>Footacray</t>
  </si>
  <si>
    <t>Secomb Place</t>
  </si>
  <si>
    <t>Sunningdale Drive</t>
  </si>
  <si>
    <t>Conifer Close</t>
  </si>
  <si>
    <t>O'neill Avenue</t>
  </si>
  <si>
    <t>Bunker Avenue</t>
  </si>
  <si>
    <t>Alma Street</t>
  </si>
  <si>
    <t>Deakin Street</t>
  </si>
  <si>
    <t>Bloomfield Avenue</t>
  </si>
  <si>
    <t>Astley Drive</t>
  </si>
  <si>
    <t>Melton South</t>
  </si>
  <si>
    <t>Marble Drive</t>
  </si>
  <si>
    <t>Sovereign Blvd</t>
  </si>
  <si>
    <t>Tandarra Cct</t>
  </si>
  <si>
    <t>Melton west</t>
  </si>
  <si>
    <t>Eaglecrest Avenue</t>
  </si>
  <si>
    <t>Goldworthy Drive</t>
  </si>
  <si>
    <t>Solo street</t>
  </si>
  <si>
    <t>Pinnock Ave</t>
  </si>
  <si>
    <t>Roxburgh park</t>
  </si>
  <si>
    <t>Austin Street</t>
  </si>
  <si>
    <t>Bent St</t>
  </si>
  <si>
    <t>Denton Avenue</t>
  </si>
  <si>
    <t>Paringa Drive</t>
  </si>
  <si>
    <t>Pennell Avenue</t>
  </si>
  <si>
    <t>Scott Street</t>
  </si>
  <si>
    <t>Morris Street</t>
  </si>
  <si>
    <t>Rivervalley Blvd</t>
  </si>
  <si>
    <t>Bottlebrush Ct</t>
  </si>
  <si>
    <t>Links Street</t>
  </si>
  <si>
    <t>Gloucester Crt</t>
  </si>
  <si>
    <t>Bunnorong Street</t>
  </si>
  <si>
    <t>Fairview Parade</t>
  </si>
  <si>
    <t>Inverell Parkway</t>
  </si>
  <si>
    <t>Kalorama Street</t>
  </si>
  <si>
    <t>Moorookyle Avenue</t>
  </si>
  <si>
    <t>Ribbon Gum Drive</t>
  </si>
  <si>
    <t>Rising Sun Parade</t>
  </si>
  <si>
    <t>Rose Grange Blvd</t>
  </si>
  <si>
    <t>Sundial Blvd</t>
  </si>
  <si>
    <t>Turon Way</t>
  </si>
  <si>
    <t>Omarama Way</t>
  </si>
  <si>
    <t>Cuthbert Avenue</t>
  </si>
  <si>
    <t>Elderwood Avenue</t>
  </si>
  <si>
    <t>WestonBury Drive</t>
  </si>
  <si>
    <t>Whitehouse Avenue</t>
  </si>
  <si>
    <t>Richmond Crescent</t>
  </si>
  <si>
    <t>Packer Way</t>
  </si>
  <si>
    <t>Windsor Avenue</t>
  </si>
  <si>
    <t>Add to Braybrook 1-0016</t>
  </si>
  <si>
    <t>Add to Caroline Springs 6-0039</t>
  </si>
  <si>
    <t>Add to Taylors hill 0147</t>
  </si>
  <si>
    <t>Add to Caroline Springs 4-0037</t>
  </si>
  <si>
    <t>add to Taylors hill 0147</t>
  </si>
  <si>
    <t>Add to coolaroo / fawkner 0069</t>
  </si>
  <si>
    <t>Add to craigieburn after splitting into 2 maps</t>
  </si>
  <si>
    <t>add to deer park 5-0050</t>
  </si>
  <si>
    <t>Add to Delahey 3-0054</t>
  </si>
  <si>
    <t>Add to map</t>
  </si>
  <si>
    <t>Add to footscray/west footscray-0157</t>
  </si>
  <si>
    <t>Add to hoppers crossing 4-0083</t>
  </si>
  <si>
    <t>Add to Bundoora/Kingsbury-0024</t>
  </si>
  <si>
    <t>Add to Maidstone-0103</t>
  </si>
  <si>
    <t>Add to Maidstone -0103</t>
  </si>
  <si>
    <t>Add to Melton 0106</t>
  </si>
  <si>
    <t>Add to plumpton 1- 168</t>
  </si>
  <si>
    <t>Add to plumpton 1- 167</t>
  </si>
  <si>
    <t>Add to Point cook 2-0173</t>
  </si>
  <si>
    <t>Add to roxburgh park-0116</t>
  </si>
  <si>
    <t>Add to St Albans 5-0125</t>
  </si>
  <si>
    <t>Add to St Albans 7-0127</t>
  </si>
  <si>
    <t>Add to map sunshine north- 0137</t>
  </si>
  <si>
    <t>Add to sunshine west 1-0139</t>
  </si>
  <si>
    <t>8372 5866</t>
  </si>
  <si>
    <t>Add to sydenham 1-0143</t>
  </si>
  <si>
    <t>Add to Tarneit 4-0124</t>
  </si>
  <si>
    <t>Add to Taylors hill</t>
  </si>
  <si>
    <t>Add to Truganina 0168</t>
  </si>
  <si>
    <t>To be with revised werribee map</t>
  </si>
  <si>
    <t>0054</t>
  </si>
  <si>
    <t>0004</t>
  </si>
  <si>
    <t>Roselith Blvd</t>
  </si>
  <si>
    <t>;with t as</t>
  </si>
  <si>
    <t>(</t>
  </si>
  <si>
    <t>SELECT 144.77144 as Longtitude, -37.70733 as Latitude, '' as Unit, '65' as Number, 'Roselith Blvd' as Street, 'Sydenham' as Suburb</t>
  </si>
  <si>
    <t>UNION SELECT 144.77482 as Longtitude, -37.70627 as Latitude, '' as Unit, '25' as Number, 'Lady Rose Crescent' as Street, 'Sydenham' as Suburb</t>
  </si>
  <si>
    <t>UNION SELECT 144.73299 as Longtitude, -37.68325 as Latitude, '' as Unit, '61' as Number, 'Landscape Drive' as Street, 'Hillside' as Suburb</t>
  </si>
  <si>
    <t>UNION SELECT 144.73241 as Longtitude, -37.68318 as Latitude, '' as Unit, '67' as Number, 'Landscape Drive' as Street, 'Hillside' as Suburb</t>
  </si>
  <si>
    <t>)</t>
  </si>
  <si>
    <t>INSERT INTO [dbo].[CallAddress]</t>
  </si>
  <si>
    <t xml:space="preserve">           ([Unit]</t>
  </si>
  <si>
    <t xml:space="preserve">           ,[Number]</t>
  </si>
  <si>
    <t xml:space="preserve">           ,[Street]</t>
  </si>
  <si>
    <t xml:space="preserve">           ,[SuburbId]          </t>
  </si>
  <si>
    <t xml:space="preserve">           ,[IsValid]          </t>
  </si>
  <si>
    <t xml:space="preserve">           ,[Longtitude]</t>
  </si>
  <si>
    <t xml:space="preserve">           ,[Latitude])</t>
  </si>
  <si>
    <t>select t.Unit, t.Number, t.Street, s.ID,1, t.Longtitude, t.Latitude  from t inner join suburb s on t.suburb = s.suburbname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</si>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</sst>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Arial"/>
      <family val="2"/>
    </font>
    <font>
      <sz val="11"/>
      <color rgb="FF9C5700"/>
      <name val="Calibri"/>
      <family val="2"/>
      <scheme val="minor"/>
    </font>
    <font>
      <sz val="10"/>
      <color rgb="FF000000"/>
      <name val="Arial"/>
      <family val="2"/>
    </font>
    <font>
      <sz val="12"/>
      <color theme="1"/>
      <name val="Times New Roman"/>
      <family val="1"/>
    </font>
  </fonts>
  <fills count="2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E59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4" fillId="2" borderId="0" applyNumberFormat="0" applyBorder="0" applyAlignment="0" applyProtection="0"/>
  </cellStyleXfs>
  <cellXfs count="59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0" xfId="0" quotePrefix="1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0" fillId="0" borderId="1" xfId="0" quotePrefix="1" applyBorder="1"/>
    <xf numFmtId="0" fontId="2" fillId="0" borderId="1" xfId="1" applyBorder="1"/>
    <xf numFmtId="0" fontId="1" fillId="0" borderId="1" xfId="0" applyFont="1" applyBorder="1" applyAlignment="1">
      <alignment horizontal="left"/>
    </xf>
    <xf numFmtId="0" fontId="0" fillId="0" borderId="0" xfId="0" applyAlignment="1">
      <alignment horizontal="left"/>
    </xf>
    <xf numFmtId="0" fontId="3" fillId="0" borderId="0" xfId="0" applyFont="1" applyFill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left"/>
    </xf>
    <xf numFmtId="0" fontId="1" fillId="0" borderId="2" xfId="0" applyFont="1" applyBorder="1" applyAlignment="1">
      <alignment horizontal="left"/>
    </xf>
    <xf numFmtId="0" fontId="3" fillId="0" borderId="0" xfId="0" applyFont="1" applyFill="1" applyBorder="1" applyAlignment="1">
      <alignment wrapText="1"/>
    </xf>
    <xf numFmtId="0" fontId="3" fillId="0" borderId="0" xfId="0" applyFont="1" applyFill="1" applyBorder="1" applyAlignment="1">
      <alignment horizontal="left" wrapText="1"/>
    </xf>
    <xf numFmtId="0" fontId="4" fillId="2" borderId="0" xfId="2"/>
    <xf numFmtId="0" fontId="1" fillId="0" borderId="2" xfId="0" applyFont="1" applyBorder="1" applyAlignment="1"/>
    <xf numFmtId="0" fontId="6" fillId="0" borderId="0" xfId="0" applyFont="1"/>
    <xf numFmtId="0" fontId="6" fillId="0" borderId="0" xfId="0" applyFont="1" applyAlignment="1">
      <alignment vertical="center"/>
    </xf>
    <xf numFmtId="0" fontId="6" fillId="0" borderId="0" xfId="0" applyFont="1" applyAlignment="1">
      <alignment horizontal="left" vertical="center"/>
    </xf>
    <xf numFmtId="0" fontId="3" fillId="0" borderId="0" xfId="0" quotePrefix="1" applyFont="1" applyFill="1" applyBorder="1" applyAlignment="1">
      <alignment wrapText="1"/>
    </xf>
    <xf numFmtId="0" fontId="5" fillId="0" borderId="0" xfId="0" quotePrefix="1" applyFont="1" applyFill="1" applyBorder="1" applyAlignment="1">
      <alignment wrapText="1"/>
    </xf>
    <xf numFmtId="0" fontId="3" fillId="0" borderId="0" xfId="0" quotePrefix="1" applyFont="1" applyFill="1" applyBorder="1" applyAlignment="1">
      <alignment vertical="center"/>
    </xf>
    <xf numFmtId="0" fontId="5" fillId="0" borderId="0" xfId="0" quotePrefix="1" applyFont="1" applyFill="1" applyBorder="1" applyAlignment="1">
      <alignment vertical="center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16" fontId="0" fillId="7" borderId="0" xfId="0" applyNumberFormat="1" applyFill="1"/>
    <xf numFmtId="16" fontId="0" fillId="12" borderId="0" xfId="0" applyNumberFormat="1" applyFill="1"/>
    <xf numFmtId="0" fontId="0" fillId="21" borderId="0" xfId="0" applyFill="1"/>
    <xf numFmtId="0" fontId="0" fillId="0" borderId="0" xfId="0" applyFill="1"/>
    <xf numFmtId="0" fontId="0" fillId="22" borderId="0" xfId="0" applyFill="1"/>
    <xf numFmtId="0" fontId="3" fillId="23" borderId="3" xfId="0" applyFont="1" applyFill="1" applyBorder="1" applyAlignment="1">
      <alignment horizontal="right" wrapText="1"/>
    </xf>
    <xf numFmtId="0" fontId="3" fillId="23" borderId="3" xfId="0" applyFont="1" applyFill="1" applyBorder="1" applyAlignment="1">
      <alignment wrapText="1"/>
    </xf>
    <xf numFmtId="0" fontId="5" fillId="23" borderId="3" xfId="0" applyFont="1" applyFill="1" applyBorder="1" applyAlignment="1">
      <alignment horizontal="right" wrapText="1"/>
    </xf>
    <xf numFmtId="0" fontId="5" fillId="23" borderId="3" xfId="0" applyFont="1" applyFill="1" applyBorder="1" applyAlignment="1">
      <alignment wrapText="1"/>
    </xf>
    <xf numFmtId="0" fontId="0" fillId="0" borderId="0" xfId="0" applyFill="1" applyAlignment="1">
      <alignment horizontal="left"/>
    </xf>
    <xf numFmtId="0" fontId="4" fillId="0" borderId="0" xfId="2" applyFill="1"/>
    <xf numFmtId="0" fontId="3" fillId="23" borderId="3" xfId="0" applyFont="1" applyFill="1" applyBorder="1" applyAlignment="1">
      <alignment vertical="center"/>
    </xf>
    <xf numFmtId="0" fontId="1" fillId="0" borderId="0" xfId="0" applyFont="1" applyBorder="1" applyAlignment="1">
      <alignment horizontal="left"/>
    </xf>
    <xf numFmtId="0" fontId="0" fillId="0" borderId="1" xfId="0" applyBorder="1" applyAlignment="1">
      <alignment horizontal="center"/>
    </xf>
  </cellXfs>
  <cellStyles count="3">
    <cellStyle name="Hyperlink" xfId="1" builtinId="8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name2@test.com" TargetMode="External"/><Relationship Id="rId1" Type="http://schemas.openxmlformats.org/officeDocument/2006/relationships/hyperlink" Target="mailto:name1@tes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"/>
  <sheetViews>
    <sheetView workbookViewId="0">
      <selection activeCell="F29" sqref="F29"/>
    </sheetView>
  </sheetViews>
  <sheetFormatPr defaultRowHeight="14.4" x14ac:dyDescent="0.3"/>
  <cols>
    <col min="1" max="1" width="9.6640625" customWidth="1"/>
    <col min="2" max="2" width="15.6640625" bestFit="1" customWidth="1"/>
    <col min="3" max="3" width="10" bestFit="1" customWidth="1"/>
    <col min="4" max="4" width="7.88671875" customWidth="1"/>
    <col min="6" max="6" width="59.5546875" bestFit="1" customWidth="1"/>
    <col min="9" max="9" width="17.5546875" customWidth="1"/>
  </cols>
  <sheetData>
    <row r="1" spans="1:11" x14ac:dyDescent="0.3">
      <c r="A1" s="6" t="s">
        <v>0</v>
      </c>
      <c r="B1" s="6" t="s">
        <v>1</v>
      </c>
      <c r="C1" s="6" t="s">
        <v>2</v>
      </c>
      <c r="D1" s="6" t="s">
        <v>3</v>
      </c>
      <c r="E1" s="5"/>
      <c r="F1" s="5" t="s">
        <v>20</v>
      </c>
      <c r="H1" s="58" t="s">
        <v>9</v>
      </c>
      <c r="I1" s="58"/>
      <c r="K1" s="5" t="s">
        <v>16</v>
      </c>
    </row>
    <row r="2" spans="1:11" x14ac:dyDescent="0.3">
      <c r="A2" s="7" t="s">
        <v>11</v>
      </c>
      <c r="B2" s="9" t="s">
        <v>12</v>
      </c>
      <c r="C2" s="7">
        <v>4</v>
      </c>
      <c r="D2" s="7">
        <v>1</v>
      </c>
      <c r="F2" t="str">
        <f>"UNION SELECT '" &amp; A2 &amp; "', '" &amp; B2 &amp; "', '', '" &amp; B2 &amp; "', " &amp; C2 &amp; "," &amp; D2</f>
        <v>UNION SELECT 'Name1', 'name1@test.com', '', 'name1@test.com', 4,1</v>
      </c>
      <c r="H2" s="1" t="s">
        <v>10</v>
      </c>
      <c r="I2" s="1" t="s">
        <v>0</v>
      </c>
      <c r="K2" t="s">
        <v>15</v>
      </c>
    </row>
    <row r="3" spans="1:11" x14ac:dyDescent="0.3">
      <c r="A3" s="7" t="s">
        <v>13</v>
      </c>
      <c r="B3" s="9" t="s">
        <v>14</v>
      </c>
      <c r="C3" s="7">
        <v>1</v>
      </c>
      <c r="D3" s="7">
        <v>1</v>
      </c>
      <c r="F3" t="str">
        <f>"UNION SELECT '" &amp; A3 &amp; "', '" &amp; B3 &amp; "', '', '" &amp; B3 &amp; "', " &amp; C3 &amp; "," &amp; D3</f>
        <v>UNION SELECT 'Name2', 'name2@test.com', '', 'name2@test.com', 1,1</v>
      </c>
      <c r="H3" s="2">
        <v>1</v>
      </c>
      <c r="I3" s="3" t="s">
        <v>4</v>
      </c>
    </row>
    <row r="4" spans="1:11" x14ac:dyDescent="0.3">
      <c r="H4" s="2">
        <v>2</v>
      </c>
      <c r="I4" s="3" t="s">
        <v>5</v>
      </c>
      <c r="K4" s="5" t="s">
        <v>17</v>
      </c>
    </row>
    <row r="5" spans="1:11" x14ac:dyDescent="0.3">
      <c r="H5" s="2">
        <v>3</v>
      </c>
      <c r="I5" s="3" t="s">
        <v>6</v>
      </c>
      <c r="K5" t="s">
        <v>18</v>
      </c>
    </row>
    <row r="6" spans="1:11" x14ac:dyDescent="0.3">
      <c r="H6" s="2">
        <v>4</v>
      </c>
      <c r="I6" s="3" t="s">
        <v>7</v>
      </c>
      <c r="K6" t="s">
        <v>19</v>
      </c>
    </row>
    <row r="7" spans="1:11" x14ac:dyDescent="0.3">
      <c r="H7" s="2">
        <v>5</v>
      </c>
      <c r="I7" s="3" t="s">
        <v>8</v>
      </c>
      <c r="K7" t="s">
        <v>22</v>
      </c>
    </row>
    <row r="8" spans="1:11" x14ac:dyDescent="0.3">
      <c r="K8" t="s">
        <v>21</v>
      </c>
    </row>
    <row r="9" spans="1:11" x14ac:dyDescent="0.3">
      <c r="K9" t="s">
        <v>39</v>
      </c>
    </row>
    <row r="11" spans="1:11" x14ac:dyDescent="0.3">
      <c r="K11" s="5" t="s">
        <v>23</v>
      </c>
    </row>
    <row r="12" spans="1:11" x14ac:dyDescent="0.3">
      <c r="K12" t="s">
        <v>24</v>
      </c>
    </row>
    <row r="13" spans="1:11" x14ac:dyDescent="0.3">
      <c r="K13" t="s">
        <v>25</v>
      </c>
    </row>
  </sheetData>
  <mergeCells count="1">
    <mergeCell ref="H1:I1"/>
  </mergeCells>
  <hyperlinks>
    <hyperlink ref="B2" r:id="rId1" xr:uid="{00000000-0004-0000-0000-000000000000}"/>
    <hyperlink ref="B3" r:id="rId2" xr:uid="{00000000-0004-0000-0000-000001000000}"/>
  </hyperlinks>
  <pageMargins left="0.7" right="0.7" top="0.75" bottom="0.75" header="0.3" footer="0.3"/>
  <pageSetup paperSize="9" orientation="portrait" horizontalDpi="0" verticalDpi="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"/>
  <sheetViews>
    <sheetView workbookViewId="0">
      <selection activeCell="D17" sqref="D17"/>
    </sheetView>
  </sheetViews>
  <sheetFormatPr defaultRowHeight="14.4" x14ac:dyDescent="0.3"/>
  <cols>
    <col min="1" max="1" width="20.33203125" customWidth="1"/>
    <col min="2" max="2" width="10.5546875" bestFit="1" customWidth="1"/>
  </cols>
  <sheetData>
    <row r="1" spans="1:16" x14ac:dyDescent="0.3">
      <c r="A1" s="6" t="s">
        <v>34</v>
      </c>
      <c r="B1" s="6" t="s">
        <v>35</v>
      </c>
      <c r="D1" s="5" t="s">
        <v>20</v>
      </c>
      <c r="P1" s="5" t="s">
        <v>16</v>
      </c>
    </row>
    <row r="2" spans="1:16" x14ac:dyDescent="0.3">
      <c r="A2" s="7" t="s">
        <v>32</v>
      </c>
      <c r="B2" s="8" t="s">
        <v>36</v>
      </c>
      <c r="D2" t="str">
        <f>"UNION SELECT '" &amp; A2 &amp; "', '" &amp; B2 &amp; "', NULL, NULL, 1, 1, GETDATE()"</f>
        <v>UNION SELECT 'Albion', '0001', NULL, NULL, 1, 1, GETDATE()</v>
      </c>
      <c r="P2" t="s">
        <v>38</v>
      </c>
    </row>
    <row r="3" spans="1:16" x14ac:dyDescent="0.3">
      <c r="A3" s="7" t="s">
        <v>33</v>
      </c>
      <c r="B3" s="8" t="s">
        <v>37</v>
      </c>
      <c r="D3" t="str">
        <f t="shared" ref="D3" si="0">"UNION SELECT '" &amp; A3 &amp; "', '" &amp; B3 &amp; "', NULL, NULL, 1, 1, GETDATE()"</f>
        <v>UNION SELECT 'Avondale Heights', '0002', NULL, NULL, 1, 1, GETDATE()</v>
      </c>
    </row>
    <row r="4" spans="1:16" x14ac:dyDescent="0.3">
      <c r="B4" s="4"/>
      <c r="P4" s="5" t="s">
        <v>17</v>
      </c>
    </row>
    <row r="5" spans="1:16" x14ac:dyDescent="0.3">
      <c r="P5" t="s">
        <v>18</v>
      </c>
    </row>
    <row r="6" spans="1:16" x14ac:dyDescent="0.3">
      <c r="P6" t="s">
        <v>19</v>
      </c>
    </row>
    <row r="7" spans="1:16" x14ac:dyDescent="0.3">
      <c r="P7" t="s">
        <v>22</v>
      </c>
    </row>
    <row r="8" spans="1:16" x14ac:dyDescent="0.3">
      <c r="P8" t="s">
        <v>21</v>
      </c>
    </row>
    <row r="9" spans="1:16" x14ac:dyDescent="0.3">
      <c r="P9" t="s">
        <v>39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P150"/>
  <sheetViews>
    <sheetView tabSelected="1" topLeftCell="I122" workbookViewId="0">
      <selection activeCell="N120" sqref="N120"/>
    </sheetView>
  </sheetViews>
  <sheetFormatPr defaultRowHeight="14.4" x14ac:dyDescent="0.3"/>
  <cols>
    <col min="1" max="1" width="14.88671875" style="11" customWidth="1"/>
    <col min="2" max="2" width="14.77734375" style="11" customWidth="1"/>
    <col min="3" max="3" width="6" style="11" customWidth="1"/>
    <col min="4" max="4" width="7.5546875" style="11" bestFit="1" customWidth="1"/>
    <col min="5" max="5" width="22.33203125" customWidth="1"/>
    <col min="6" max="6" width="34.5546875" customWidth="1"/>
    <col min="7" max="7" width="17.5546875" bestFit="1" customWidth="1"/>
    <col min="8" max="10" width="19.44140625" customWidth="1"/>
    <col min="11" max="11" width="51.33203125" customWidth="1"/>
    <col min="14" max="14" width="68.44140625" bestFit="1" customWidth="1"/>
  </cols>
  <sheetData>
    <row r="1" spans="1:16" ht="15" thickBot="1" x14ac:dyDescent="0.35">
      <c r="A1" s="15" t="s">
        <v>31</v>
      </c>
      <c r="B1" s="15" t="s">
        <v>30</v>
      </c>
      <c r="C1" s="15" t="s">
        <v>26</v>
      </c>
      <c r="D1" s="15" t="s">
        <v>27</v>
      </c>
      <c r="E1" s="15" t="s">
        <v>28</v>
      </c>
      <c r="F1" s="19" t="s">
        <v>40</v>
      </c>
      <c r="G1" s="15" t="s">
        <v>29</v>
      </c>
      <c r="H1" s="15" t="s">
        <v>35</v>
      </c>
      <c r="I1" s="57"/>
      <c r="J1" s="57"/>
      <c r="K1" s="5"/>
      <c r="L1" s="5" t="s">
        <v>20</v>
      </c>
      <c r="M1" s="5" t="s">
        <v>20</v>
      </c>
      <c r="P1" s="5" t="s">
        <v>16</v>
      </c>
    </row>
    <row r="2" spans="1:16" ht="15" thickBot="1" x14ac:dyDescent="0.35">
      <c r="A2" s="50">
        <v>-37.74644</v>
      </c>
      <c r="B2" s="50">
        <v>144.77372</v>
      </c>
      <c r="C2" s="51"/>
      <c r="D2" s="50">
        <v>8</v>
      </c>
      <c r="E2" s="51" t="s">
        <v>417</v>
      </c>
      <c r="F2" s="51" t="s">
        <v>252</v>
      </c>
      <c r="G2">
        <v>8</v>
      </c>
      <c r="H2" s="23" t="s">
        <v>3635</v>
      </c>
      <c r="J2" s="23"/>
      <c r="K2" s="51"/>
      <c r="L2" t="str">
        <f>"UNION SELECT " &amp; B2 &amp; " as Longtitude, " &amp; A2 &amp; " as Latitude, '" &amp; C2 &amp; "' as Unit, '" &amp; D2 &amp; "' as Number, '" &amp; E2 &amp; "' as Street, '" &amp; F2 &amp; "' as Suburb"</f>
        <v>UNION SELECT 144.77372 as Longtitude, -37.74644 as Latitude, '' as Unit, '8' as Number, 'Diamond Avenue' as Street, 'Albanvale' as Suburb</v>
      </c>
      <c r="M2" t="str">
        <f>"UNION SELECT " &amp; C2 &amp; " as Longtitude, " &amp; B2 &amp; " as Latitude, '" &amp; D2 &amp; "' as Unit, '" &amp; E2 &amp; "' as Number, '" &amp; F2 &amp; "' as Street, '" &amp; G2 &amp; "' as Suburb, " &amp; L2 &amp; " as RouteOrder, '" &amp; I2 &amp; "' as GroupCode"</f>
        <v>UNION SELECT  as Longtitude, 144.77372 as Latitude, '8' as Unit, 'Diamond Avenue' as Number, 'Albanvale' as Street, '8' as Suburb, UNION SELECT 144.77372 as Longtitude, -37.74644 as Latitude, '' as Unit, '8' as Number, 'Diamond Avenue' as Street, 'Albanvale' as Suburb as RouteOrder, '' as GroupCode</v>
      </c>
    </row>
    <row r="3" spans="1:16" ht="15" thickBot="1" x14ac:dyDescent="0.35">
      <c r="A3" s="50">
        <v>-37.745379999999997</v>
      </c>
      <c r="B3" s="50">
        <v>144.7782</v>
      </c>
      <c r="C3" s="51"/>
      <c r="D3" s="50">
        <v>3</v>
      </c>
      <c r="E3" s="51" t="s">
        <v>270</v>
      </c>
      <c r="F3" s="51" t="s">
        <v>252</v>
      </c>
      <c r="G3">
        <v>12</v>
      </c>
      <c r="H3" s="23" t="s">
        <v>3635</v>
      </c>
      <c r="I3" s="23"/>
      <c r="J3" s="23"/>
      <c r="K3" s="51"/>
      <c r="L3" t="str">
        <f t="shared" ref="L3:L66" si="0">"UNION SELECT " &amp; B3 &amp; " as Longtitude, " &amp; A3 &amp; " as Latitude, '" &amp; C3 &amp; "' as Unit, '" &amp; D3 &amp; "' as Number, '" &amp; E3 &amp; "' as Street, '" &amp; F3 &amp; "' as Suburb"</f>
        <v>UNION SELECT 144.7782 as Longtitude, -37.74538 as Latitude, '' as Unit, '3' as Number, 'Robyn Avenue' as Street, 'Albanvale' as Suburb</v>
      </c>
      <c r="M3" t="str">
        <f t="shared" ref="M3:M66" si="1">"UNION SELECT " &amp; C3 &amp; " as Longtitude, " &amp; B3 &amp; " as Latitude, '" &amp; D3 &amp; "' as Unit, '" &amp; E3 &amp; "' as Number, '" &amp; F3 &amp; "' as Street, '" &amp; G3 &amp; "' as Suburb, " &amp; L3 &amp; " as RouteOrder, '" &amp; I3 &amp; "' as GroupCode"</f>
        <v>UNION SELECT  as Longtitude, 144.7782 as Latitude, '3' as Unit, 'Robyn Avenue' as Number, 'Albanvale' as Street, '12' as Suburb, UNION SELECT 144.7782 as Longtitude, -37.74538 as Latitude, '' as Unit, '3' as Number, 'Robyn Avenue' as Street, 'Albanvale' as Suburb as RouteOrder, '' as GroupCode</v>
      </c>
    </row>
    <row r="4" spans="1:16" ht="15" thickBot="1" x14ac:dyDescent="0.35">
      <c r="A4" s="50">
        <v>-37.746839999999999</v>
      </c>
      <c r="B4" s="50">
        <v>144.7619</v>
      </c>
      <c r="C4" s="51"/>
      <c r="D4" s="50">
        <v>12</v>
      </c>
      <c r="E4" s="51" t="s">
        <v>3526</v>
      </c>
      <c r="F4" s="51" t="s">
        <v>252</v>
      </c>
      <c r="H4" s="23"/>
      <c r="I4" s="23"/>
      <c r="J4" s="23"/>
      <c r="K4" s="51"/>
      <c r="L4" t="str">
        <f t="shared" si="0"/>
        <v>UNION SELECT 144.7619 as Longtitude, -37.74684 as Latitude, '' as Unit, '12' as Number, 'Tarlee Drive' as Street, 'Albanvale' as Suburb</v>
      </c>
      <c r="M4" t="str">
        <f t="shared" si="1"/>
        <v>UNION SELECT  as Longtitude, 144.7619 as Latitude, '12' as Unit, 'Tarlee Drive' as Number, 'Albanvale' as Street, '' as Suburb, UNION SELECT 144.7619 as Longtitude, -37.74684 as Latitude, '' as Unit, '12' as Number, 'Tarlee Drive' as Street, 'Albanvale' as Suburb as RouteOrder, '' as GroupCode</v>
      </c>
    </row>
    <row r="5" spans="1:16" ht="15" thickBot="1" x14ac:dyDescent="0.35">
      <c r="A5" s="50">
        <v>-37.78378</v>
      </c>
      <c r="B5" s="50">
        <v>144.85158000000001</v>
      </c>
      <c r="C5" s="51"/>
      <c r="D5" s="50">
        <v>35</v>
      </c>
      <c r="E5" s="51" t="s">
        <v>3527</v>
      </c>
      <c r="F5" s="51" t="s">
        <v>67</v>
      </c>
      <c r="H5" s="23"/>
      <c r="I5" s="23"/>
      <c r="J5" s="23"/>
      <c r="K5" s="56" t="s">
        <v>3604</v>
      </c>
      <c r="L5" t="str">
        <f t="shared" si="0"/>
        <v>UNION SELECT 144.85158 as Longtitude, -37.78378 as Latitude, '' as Unit, '35' as Number, 'Lily Street' as Street, 'Braybrook' as Suburb</v>
      </c>
      <c r="M5" t="str">
        <f t="shared" si="1"/>
        <v>UNION SELECT  as Longtitude, 144.85158 as Latitude, '35' as Unit, 'Lily Street' as Number, 'Braybrook' as Street, '' as Suburb, UNION SELECT 144.85158 as Longtitude, -37.78378 as Latitude, '' as Unit, '35' as Number, 'Lily Street' as Street, 'Braybrook' as Suburb as RouteOrder, '' as GroupCode</v>
      </c>
    </row>
    <row r="6" spans="1:16" ht="15" thickBot="1" x14ac:dyDescent="0.35">
      <c r="A6" s="50">
        <v>-37.788159999999998</v>
      </c>
      <c r="B6" s="50">
        <v>144.86287999999999</v>
      </c>
      <c r="C6" s="51"/>
      <c r="D6" s="50">
        <v>12</v>
      </c>
      <c r="E6" s="51" t="s">
        <v>3528</v>
      </c>
      <c r="F6" s="51" t="s">
        <v>67</v>
      </c>
      <c r="H6" s="23"/>
      <c r="I6" s="23"/>
      <c r="J6" s="23"/>
      <c r="K6" s="51"/>
      <c r="L6" t="str">
        <f t="shared" si="0"/>
        <v>UNION SELECT 144.86288 as Longtitude, -37.78816 as Latitude, '' as Unit, '12' as Number, 'Riley Court' as Street, 'Braybrook' as Suburb</v>
      </c>
      <c r="M6" t="str">
        <f t="shared" si="1"/>
        <v>UNION SELECT  as Longtitude, 144.86288 as Latitude, '12' as Unit, 'Riley Court' as Number, 'Braybrook' as Street, '' as Suburb, UNION SELECT 144.86288 as Longtitude, -37.78816 as Latitude, '' as Unit, '12' as Number, 'Riley Court' as Street, 'Braybrook' as Suburb as RouteOrder, '' as GroupCode</v>
      </c>
    </row>
    <row r="7" spans="1:16" ht="15" thickBot="1" x14ac:dyDescent="0.35">
      <c r="A7" s="50">
        <v>-37.764980000000001</v>
      </c>
      <c r="B7" s="50">
        <v>144.78584000000001</v>
      </c>
      <c r="C7" s="51"/>
      <c r="D7" s="50">
        <v>30</v>
      </c>
      <c r="E7" s="51" t="s">
        <v>951</v>
      </c>
      <c r="F7" s="51" t="s">
        <v>296</v>
      </c>
      <c r="H7" s="23"/>
      <c r="I7" s="23"/>
      <c r="J7" s="23"/>
      <c r="K7" s="51"/>
      <c r="L7" t="str">
        <f t="shared" si="0"/>
        <v>UNION SELECT 144.78584 as Longtitude, -37.76498 as Latitude, '' as Unit, '30' as Number, 'Chesterfield Road' as Street, 'Cairnlea' as Suburb</v>
      </c>
      <c r="M7" t="str">
        <f t="shared" si="1"/>
        <v>UNION SELECT  as Longtitude, 144.78584 as Latitude, '30' as Unit, 'Chesterfield Road' as Number, 'Cairnlea' as Street, '' as Suburb, UNION SELECT 144.78584 as Longtitude, -37.76498 as Latitude, '' as Unit, '30' as Number, 'Chesterfield Road' as Street, 'Cairnlea' as Suburb as RouteOrder, '' as GroupCode</v>
      </c>
    </row>
    <row r="8" spans="1:16" ht="15" thickBot="1" x14ac:dyDescent="0.35">
      <c r="A8" s="50">
        <v>-37.749169999999999</v>
      </c>
      <c r="B8" s="50">
        <v>144.78484</v>
      </c>
      <c r="C8" s="51"/>
      <c r="D8" s="50">
        <v>7</v>
      </c>
      <c r="E8" s="51" t="s">
        <v>3529</v>
      </c>
      <c r="F8" s="51" t="s">
        <v>296</v>
      </c>
      <c r="H8" s="23"/>
      <c r="I8" s="23"/>
      <c r="J8" s="23"/>
      <c r="K8" s="51"/>
      <c r="L8" t="str">
        <f t="shared" si="0"/>
        <v>UNION SELECT 144.78484 as Longtitude, -37.74917 as Latitude, '' as Unit, '7' as Number, 'Edgewater Circuit' as Street, 'Cairnlea' as Suburb</v>
      </c>
      <c r="M8" t="str">
        <f t="shared" si="1"/>
        <v>UNION SELECT  as Longtitude, 144.78484 as Latitude, '7' as Unit, 'Edgewater Circuit' as Number, 'Cairnlea' as Street, '' as Suburb, UNION SELECT 144.78484 as Longtitude, -37.74917 as Latitude, '' as Unit, '7' as Number, 'Edgewater Circuit' as Street, 'Cairnlea' as Suburb as RouteOrder, '' as GroupCode</v>
      </c>
    </row>
    <row r="9" spans="1:16" ht="15" thickBot="1" x14ac:dyDescent="0.35">
      <c r="A9" s="50">
        <v>-37.762120000000003</v>
      </c>
      <c r="B9" s="50">
        <v>144.78829999999999</v>
      </c>
      <c r="C9" s="51"/>
      <c r="D9" s="50">
        <v>11</v>
      </c>
      <c r="E9" s="51" t="s">
        <v>859</v>
      </c>
      <c r="F9" s="51" t="s">
        <v>296</v>
      </c>
      <c r="H9" s="23"/>
      <c r="I9" s="23"/>
      <c r="J9" s="23"/>
      <c r="K9" s="51"/>
      <c r="L9" t="str">
        <f t="shared" si="0"/>
        <v>UNION SELECT 144.7883 as Longtitude, -37.76212 as Latitude, '' as Unit, '11' as Number, 'Grovedale Cct' as Street, 'Cairnlea' as Suburb</v>
      </c>
      <c r="M9" t="str">
        <f t="shared" si="1"/>
        <v>UNION SELECT  as Longtitude, 144.7883 as Latitude, '11' as Unit, 'Grovedale Cct' as Number, 'Cairnlea' as Street, '' as Suburb, UNION SELECT 144.7883 as Longtitude, -37.76212 as Latitude, '' as Unit, '11' as Number, 'Grovedale Cct' as Street, 'Cairnlea' as Suburb as RouteOrder, '' as GroupCode</v>
      </c>
    </row>
    <row r="10" spans="1:16" ht="15" thickBot="1" x14ac:dyDescent="0.35">
      <c r="A10" s="50">
        <v>-37.723640000000003</v>
      </c>
      <c r="B10" s="50">
        <v>144.72935000000001</v>
      </c>
      <c r="C10" s="51"/>
      <c r="D10" s="50">
        <v>3</v>
      </c>
      <c r="E10" s="51" t="s">
        <v>3530</v>
      </c>
      <c r="F10" s="51" t="s">
        <v>295</v>
      </c>
      <c r="H10" s="23"/>
      <c r="I10" s="23"/>
      <c r="J10" s="23"/>
      <c r="K10" s="56" t="s">
        <v>3605</v>
      </c>
      <c r="L10" t="str">
        <f t="shared" si="0"/>
        <v>UNION SELECT 144.72935 as Longtitude, -37.72364 as Latitude, '' as Unit, '3' as Number, 'Asthima Way' as Street, 'Caroline Springs' as Suburb</v>
      </c>
      <c r="M10" t="str">
        <f t="shared" si="1"/>
        <v>UNION SELECT  as Longtitude, 144.72935 as Latitude, '3' as Unit, 'Asthima Way' as Number, 'Caroline Springs' as Street, '' as Suburb, UNION SELECT 144.72935 as Longtitude, -37.72364 as Latitude, '' as Unit, '3' as Number, 'Asthima Way' as Street, 'Caroline Springs' as Suburb as RouteOrder, '' as GroupCode</v>
      </c>
    </row>
    <row r="11" spans="1:16" ht="15" thickBot="1" x14ac:dyDescent="0.35">
      <c r="A11" s="50">
        <v>-37.706310000000002</v>
      </c>
      <c r="B11" s="50">
        <v>144.74011999999999</v>
      </c>
      <c r="C11" s="51"/>
      <c r="D11" s="50">
        <v>4</v>
      </c>
      <c r="E11" s="51" t="s">
        <v>3531</v>
      </c>
      <c r="F11" s="51" t="s">
        <v>295</v>
      </c>
      <c r="H11" s="23"/>
      <c r="I11" s="23"/>
      <c r="J11" s="23"/>
      <c r="K11" s="56" t="s">
        <v>3606</v>
      </c>
      <c r="L11" t="str">
        <f t="shared" si="0"/>
        <v>UNION SELECT 144.74012 as Longtitude, -37.70631 as Latitude, '' as Unit, '4' as Number, 'Dargi Green' as Street, 'Caroline Springs' as Suburb</v>
      </c>
      <c r="M11" t="str">
        <f t="shared" si="1"/>
        <v>UNION SELECT  as Longtitude, 144.74012 as Latitude, '4' as Unit, 'Dargi Green' as Number, 'Caroline Springs' as Street, '' as Suburb, UNION SELECT 144.74012 as Longtitude, -37.70631 as Latitude, '' as Unit, '4' as Number, 'Dargi Green' as Street, 'Caroline Springs' as Suburb as RouteOrder, '' as GroupCode</v>
      </c>
    </row>
    <row r="12" spans="1:16" ht="15" thickBot="1" x14ac:dyDescent="0.35">
      <c r="A12" s="50">
        <v>-37.745919999999998</v>
      </c>
      <c r="B12" s="50">
        <v>144.74533</v>
      </c>
      <c r="C12" s="51"/>
      <c r="D12" s="50">
        <v>21</v>
      </c>
      <c r="E12" s="51" t="s">
        <v>1097</v>
      </c>
      <c r="F12" s="51" t="s">
        <v>295</v>
      </c>
      <c r="H12" s="23"/>
      <c r="I12" s="23"/>
      <c r="J12" s="23"/>
      <c r="K12" s="56" t="s">
        <v>3607</v>
      </c>
      <c r="L12" t="str">
        <f t="shared" si="0"/>
        <v>UNION SELECT 144.74533 as Longtitude, -37.74592 as Latitude, '' as Unit, '21' as Number, 'Herrington Turn' as Street, 'Caroline Springs' as Suburb</v>
      </c>
      <c r="M12" t="str">
        <f t="shared" si="1"/>
        <v>UNION SELECT  as Longtitude, 144.74533 as Latitude, '21' as Unit, 'Herrington Turn' as Number, 'Caroline Springs' as Street, '' as Suburb, UNION SELECT 144.74533 as Longtitude, -37.74592 as Latitude, '' as Unit, '21' as Number, 'Herrington Turn' as Street, 'Caroline Springs' as Suburb as RouteOrder, '' as GroupCode</v>
      </c>
    </row>
    <row r="13" spans="1:16" ht="15" thickBot="1" x14ac:dyDescent="0.35">
      <c r="A13" s="50">
        <v>-37.705150000000003</v>
      </c>
      <c r="B13" s="50">
        <v>144.73285999999999</v>
      </c>
      <c r="C13" s="51"/>
      <c r="D13" s="50">
        <v>21</v>
      </c>
      <c r="E13" s="51" t="s">
        <v>3532</v>
      </c>
      <c r="F13" s="51" t="s">
        <v>295</v>
      </c>
      <c r="H13" s="24"/>
      <c r="I13" s="24"/>
      <c r="J13" s="24"/>
      <c r="K13" s="56" t="s">
        <v>3608</v>
      </c>
      <c r="L13" t="str">
        <f t="shared" si="0"/>
        <v>UNION SELECT 144.73286 as Longtitude, -37.70515 as Latitude, '' as Unit, '21' as Number, 'Klippel Way' as Street, 'Caroline Springs' as Suburb</v>
      </c>
      <c r="M13" t="str">
        <f t="shared" si="1"/>
        <v>UNION SELECT  as Longtitude, 144.73286 as Latitude, '21' as Unit, 'Klippel Way' as Number, 'Caroline Springs' as Street, '' as Suburb, UNION SELECT 144.73286 as Longtitude, -37.70515 as Latitude, '' as Unit, '21' as Number, 'Klippel Way' as Street, 'Caroline Springs' as Suburb as RouteOrder, '' as GroupCode</v>
      </c>
    </row>
    <row r="14" spans="1:16" ht="15" thickBot="1" x14ac:dyDescent="0.35">
      <c r="A14" s="50">
        <v>-37.6571</v>
      </c>
      <c r="B14" s="50">
        <v>144.93194</v>
      </c>
      <c r="C14" s="51"/>
      <c r="D14" s="52">
        <v>36</v>
      </c>
      <c r="E14" s="53" t="s">
        <v>3533</v>
      </c>
      <c r="F14" s="53" t="s">
        <v>3534</v>
      </c>
      <c r="H14" s="25"/>
      <c r="I14" s="25"/>
      <c r="J14" s="25"/>
      <c r="K14" s="56" t="s">
        <v>3609</v>
      </c>
      <c r="L14" t="str">
        <f t="shared" si="0"/>
        <v>UNION SELECT 144.93194 as Longtitude, -37.6571 as Latitude, '' as Unit, '36' as Number, 'Karnak Crescent' as Street, 'Coolaroo' as Suburb</v>
      </c>
      <c r="M14" t="str">
        <f t="shared" si="1"/>
        <v>UNION SELECT  as Longtitude, 144.93194 as Latitude, '36' as Unit, 'Karnak Crescent' as Number, 'Coolaroo' as Street, '' as Suburb, UNION SELECT 144.93194 as Longtitude, -37.6571 as Latitude, '' as Unit, '36' as Number, 'Karnak Crescent' as Street, 'Coolaroo' as Suburb as RouteOrder, '' as GroupCode</v>
      </c>
    </row>
    <row r="15" spans="1:16" ht="15" thickBot="1" x14ac:dyDescent="0.35">
      <c r="A15" s="50">
        <v>-37.573169999999998</v>
      </c>
      <c r="B15" s="50">
        <v>144.90425999999999</v>
      </c>
      <c r="C15" s="51"/>
      <c r="D15" s="50">
        <v>27</v>
      </c>
      <c r="E15" s="51" t="s">
        <v>3535</v>
      </c>
      <c r="F15" s="51" t="s">
        <v>3536</v>
      </c>
      <c r="H15" s="25"/>
      <c r="I15" s="25"/>
      <c r="J15" s="25"/>
      <c r="K15" s="51"/>
      <c r="L15" t="str">
        <f t="shared" si="0"/>
        <v>UNION SELECT 144.90426 as Longtitude, -37.57317 as Latitude, '' as Unit, '27' as Number, 'Bradshaw Avenue' as Street, 'Cragieburn' as Suburb</v>
      </c>
      <c r="M15" t="str">
        <f t="shared" si="1"/>
        <v>UNION SELECT  as Longtitude, 144.90426 as Latitude, '27' as Unit, 'Bradshaw Avenue' as Number, 'Cragieburn' as Street, '' as Suburb, UNION SELECT 144.90426 as Longtitude, -37.57317 as Latitude, '' as Unit, '27' as Number, 'Bradshaw Avenue' as Street, 'Cragieburn' as Suburb as RouteOrder, '' as GroupCode</v>
      </c>
    </row>
    <row r="16" spans="1:16" ht="15" thickBot="1" x14ac:dyDescent="0.35">
      <c r="A16" s="50">
        <v>-37.572879999999998</v>
      </c>
      <c r="B16" s="50">
        <v>144.90423000000001</v>
      </c>
      <c r="C16" s="51"/>
      <c r="D16" s="50">
        <v>26</v>
      </c>
      <c r="E16" s="51" t="s">
        <v>3535</v>
      </c>
      <c r="F16" s="51" t="s">
        <v>3536</v>
      </c>
      <c r="H16" s="23"/>
      <c r="I16" s="23"/>
      <c r="J16" s="23"/>
      <c r="K16" s="51"/>
      <c r="L16" t="str">
        <f t="shared" si="0"/>
        <v>UNION SELECT 144.90423 as Longtitude, -37.57288 as Latitude, '' as Unit, '26' as Number, 'Bradshaw Avenue' as Street, 'Cragieburn' as Suburb</v>
      </c>
      <c r="M16" t="str">
        <f t="shared" si="1"/>
        <v>UNION SELECT  as Longtitude, 144.90423 as Latitude, '26' as Unit, 'Bradshaw Avenue' as Number, 'Cragieburn' as Street, '' as Suburb, UNION SELECT 144.90423 as Longtitude, -37.57288 as Latitude, '' as Unit, '26' as Number, 'Bradshaw Avenue' as Street, 'Cragieburn' as Suburb as RouteOrder, '' as GroupCode</v>
      </c>
    </row>
    <row r="17" spans="1:13" ht="15" thickBot="1" x14ac:dyDescent="0.35">
      <c r="A17" s="50">
        <v>-37.573140000000002</v>
      </c>
      <c r="B17" s="50">
        <v>144.90397999999999</v>
      </c>
      <c r="C17" s="51"/>
      <c r="D17" s="50">
        <v>31</v>
      </c>
      <c r="E17" s="51" t="s">
        <v>3535</v>
      </c>
      <c r="F17" s="51" t="s">
        <v>3536</v>
      </c>
      <c r="H17" s="23"/>
      <c r="I17" s="23"/>
      <c r="J17" s="23"/>
      <c r="K17" s="51"/>
      <c r="L17" t="str">
        <f t="shared" si="0"/>
        <v>UNION SELECT 144.90398 as Longtitude, -37.57314 as Latitude, '' as Unit, '31' as Number, 'Bradshaw Avenue' as Street, 'Cragieburn' as Suburb</v>
      </c>
      <c r="M17" t="str">
        <f t="shared" si="1"/>
        <v>UNION SELECT  as Longtitude, 144.90398 as Latitude, '31' as Unit, 'Bradshaw Avenue' as Number, 'Cragieburn' as Street, '' as Suburb, UNION SELECT 144.90398 as Longtitude, -37.57314 as Latitude, '' as Unit, '31' as Number, 'Bradshaw Avenue' as Street, 'Cragieburn' as Suburb as RouteOrder, '' as GroupCode</v>
      </c>
    </row>
    <row r="18" spans="1:13" ht="15" thickBot="1" x14ac:dyDescent="0.35">
      <c r="A18" s="50">
        <v>-37.574339999999999</v>
      </c>
      <c r="B18" s="50">
        <v>144.90781999999999</v>
      </c>
      <c r="C18" s="51"/>
      <c r="D18" s="50">
        <v>44</v>
      </c>
      <c r="E18" s="51" t="s">
        <v>3537</v>
      </c>
      <c r="F18" s="51" t="s">
        <v>3536</v>
      </c>
      <c r="H18" s="23"/>
      <c r="I18" s="23"/>
      <c r="J18" s="23"/>
      <c r="K18" s="56" t="s">
        <v>3610</v>
      </c>
      <c r="L18" t="str">
        <f t="shared" si="0"/>
        <v>UNION SELECT 144.90782 as Longtitude, -37.57434 as Latitude, '' as Unit, '44' as Number, 'Cockatiel Circuit' as Street, 'Cragieburn' as Suburb</v>
      </c>
      <c r="M18" t="str">
        <f t="shared" si="1"/>
        <v>UNION SELECT  as Longtitude, 144.90782 as Latitude, '44' as Unit, 'Cockatiel Circuit' as Number, 'Cragieburn' as Street, '' as Suburb, UNION SELECT 144.90782 as Longtitude, -37.57434 as Latitude, '' as Unit, '44' as Number, 'Cockatiel Circuit' as Street, 'Cragieburn' as Suburb as RouteOrder, '' as GroupCode</v>
      </c>
    </row>
    <row r="19" spans="1:13" ht="15" thickBot="1" x14ac:dyDescent="0.35">
      <c r="A19" s="50">
        <v>-37.571150000000003</v>
      </c>
      <c r="B19" s="50">
        <v>144.90450999999999</v>
      </c>
      <c r="C19" s="51"/>
      <c r="D19" s="50">
        <v>485</v>
      </c>
      <c r="E19" s="51" t="s">
        <v>3538</v>
      </c>
      <c r="F19" s="51" t="s">
        <v>3536</v>
      </c>
      <c r="H19" s="23"/>
      <c r="I19" s="23"/>
      <c r="J19" s="23"/>
      <c r="K19" s="51"/>
      <c r="L19" t="str">
        <f t="shared" si="0"/>
        <v>UNION SELECT 144.90451 as Longtitude, -37.57115 as Latitude, '' as Unit, '485' as Number, 'Grand Boulevard' as Street, 'Cragieburn' as Suburb</v>
      </c>
      <c r="M19" t="str">
        <f t="shared" si="1"/>
        <v>UNION SELECT  as Longtitude, 144.90451 as Latitude, '485' as Unit, 'Grand Boulevard' as Number, 'Cragieburn' as Street, '' as Suburb, UNION SELECT 144.90451 as Longtitude, -37.57115 as Latitude, '' as Unit, '485' as Number, 'Grand Boulevard' as Street, 'Cragieburn' as Suburb as RouteOrder, '' as GroupCode</v>
      </c>
    </row>
    <row r="20" spans="1:13" ht="15" thickBot="1" x14ac:dyDescent="0.35">
      <c r="A20" s="50">
        <v>-37.588740000000001</v>
      </c>
      <c r="B20" s="50">
        <v>144.91587000000001</v>
      </c>
      <c r="C20" s="51"/>
      <c r="D20" s="50">
        <v>34</v>
      </c>
      <c r="E20" s="51" t="s">
        <v>3539</v>
      </c>
      <c r="F20" s="51" t="s">
        <v>3536</v>
      </c>
      <c r="H20" s="23"/>
      <c r="I20" s="23"/>
      <c r="J20" s="23"/>
      <c r="K20" s="51"/>
      <c r="L20" t="str">
        <f t="shared" si="0"/>
        <v>UNION SELECT 144.91587 as Longtitude, -37.58874 as Latitude, '' as Unit, '34' as Number, 'Grattan Cove' as Street, 'Cragieburn' as Suburb</v>
      </c>
      <c r="M20" t="str">
        <f t="shared" si="1"/>
        <v>UNION SELECT  as Longtitude, 144.91587 as Latitude, '34' as Unit, 'Grattan Cove' as Number, 'Cragieburn' as Street, '' as Suburb, UNION SELECT 144.91587 as Longtitude, -37.58874 as Latitude, '' as Unit, '34' as Number, 'Grattan Cove' as Street, 'Cragieburn' as Suburb as RouteOrder, '' as GroupCode</v>
      </c>
    </row>
    <row r="21" spans="1:13" ht="15" thickBot="1" x14ac:dyDescent="0.35">
      <c r="A21" s="50">
        <v>-37.583309999999997</v>
      </c>
      <c r="B21" s="50">
        <v>144.91024999999999</v>
      </c>
      <c r="C21" s="51"/>
      <c r="D21" s="50">
        <v>22</v>
      </c>
      <c r="E21" s="51" t="s">
        <v>3540</v>
      </c>
      <c r="F21" s="51" t="s">
        <v>3536</v>
      </c>
      <c r="H21" s="23"/>
      <c r="I21" s="23"/>
      <c r="J21" s="23"/>
      <c r="K21" s="51"/>
      <c r="L21" t="str">
        <f t="shared" si="0"/>
        <v>UNION SELECT 144.91025 as Longtitude, -37.58331 as Latitude, '' as Unit, '22' as Number, 'Grevillea Street' as Street, 'Cragieburn' as Suburb</v>
      </c>
      <c r="M21" t="str">
        <f t="shared" si="1"/>
        <v>UNION SELECT  as Longtitude, 144.91025 as Latitude, '22' as Unit, 'Grevillea Street' as Number, 'Cragieburn' as Street, '' as Suburb, UNION SELECT 144.91025 as Longtitude, -37.58331 as Latitude, '' as Unit, '22' as Number, 'Grevillea Street' as Street, 'Cragieburn' as Suburb as RouteOrder, '' as GroupCode</v>
      </c>
    </row>
    <row r="22" spans="1:13" ht="15" thickBot="1" x14ac:dyDescent="0.35">
      <c r="A22" s="50">
        <v>-37.572429999999997</v>
      </c>
      <c r="B22" s="50">
        <v>144.90378000000001</v>
      </c>
      <c r="C22" s="51"/>
      <c r="D22" s="50">
        <v>37</v>
      </c>
      <c r="E22" s="51" t="s">
        <v>3541</v>
      </c>
      <c r="F22" s="51" t="s">
        <v>3536</v>
      </c>
      <c r="H22" s="23"/>
      <c r="I22" s="23"/>
      <c r="J22" s="23"/>
      <c r="K22" s="51"/>
      <c r="L22" t="str">
        <f t="shared" si="0"/>
        <v>UNION SELECT 144.90378 as Longtitude, -37.57243 as Latitude, '' as Unit, '37' as Number, 'Jonesfield st' as Street, 'Cragieburn' as Suburb</v>
      </c>
      <c r="M22" t="str">
        <f t="shared" si="1"/>
        <v>UNION SELECT  as Longtitude, 144.90378 as Latitude, '37' as Unit, 'Jonesfield st' as Number, 'Cragieburn' as Street, '' as Suburb, UNION SELECT 144.90378 as Longtitude, -37.57243 as Latitude, '' as Unit, '37' as Number, 'Jonesfield st' as Street, 'Cragieburn' as Suburb as RouteOrder, '' as GroupCode</v>
      </c>
    </row>
    <row r="23" spans="1:13" ht="15" thickBot="1" x14ac:dyDescent="0.35">
      <c r="A23" s="50">
        <v>-37.573410000000003</v>
      </c>
      <c r="B23" s="50">
        <v>144.90828999999999</v>
      </c>
      <c r="C23" s="51"/>
      <c r="D23" s="50">
        <v>7</v>
      </c>
      <c r="E23" s="51" t="s">
        <v>3542</v>
      </c>
      <c r="F23" s="51" t="s">
        <v>3536</v>
      </c>
      <c r="H23" s="23"/>
      <c r="I23" s="23"/>
      <c r="J23" s="23"/>
      <c r="K23" s="51"/>
      <c r="L23" t="str">
        <f t="shared" si="0"/>
        <v>UNION SELECT 144.90829 as Longtitude, -37.57341 as Latitude, '' as Unit, '7' as Number, 'Moor Park Drive' as Street, 'Cragieburn' as Suburb</v>
      </c>
      <c r="M23" t="str">
        <f t="shared" si="1"/>
        <v>UNION SELECT  as Longtitude, 144.90829 as Latitude, '7' as Unit, 'Moor Park Drive' as Number, 'Cragieburn' as Street, '' as Suburb, UNION SELECT 144.90829 as Longtitude, -37.57341 as Latitude, '' as Unit, '7' as Number, 'Moor Park Drive' as Street, 'Cragieburn' as Suburb as RouteOrder, '' as GroupCode</v>
      </c>
    </row>
    <row r="24" spans="1:13" ht="15" thickBot="1" x14ac:dyDescent="0.35">
      <c r="A24" s="50">
        <v>-37.580660000000002</v>
      </c>
      <c r="B24" s="50">
        <v>144.92046999999999</v>
      </c>
      <c r="C24" s="51"/>
      <c r="D24" s="50">
        <v>29</v>
      </c>
      <c r="E24" s="51" t="s">
        <v>3543</v>
      </c>
      <c r="F24" s="51" t="s">
        <v>3536</v>
      </c>
      <c r="H24" s="23"/>
      <c r="I24" s="23"/>
      <c r="J24" s="23"/>
      <c r="K24" s="51"/>
      <c r="L24" t="str">
        <f t="shared" si="0"/>
        <v>UNION SELECT 144.92047 as Longtitude, -37.58066 as Latitude, '' as Unit, '29' as Number, 'Paddington Street' as Street, 'Cragieburn' as Suburb</v>
      </c>
      <c r="M24" t="str">
        <f t="shared" si="1"/>
        <v>UNION SELECT  as Longtitude, 144.92047 as Latitude, '29' as Unit, 'Paddington Street' as Number, 'Cragieburn' as Street, '' as Suburb, UNION SELECT 144.92047 as Longtitude, -37.58066 as Latitude, '' as Unit, '29' as Number, 'Paddington Street' as Street, 'Cragieburn' as Suburb as RouteOrder, '' as GroupCode</v>
      </c>
    </row>
    <row r="25" spans="1:13" ht="15" thickBot="1" x14ac:dyDescent="0.35">
      <c r="A25" s="50">
        <v>-37.573650000000001</v>
      </c>
      <c r="B25" s="50">
        <v>144.90749</v>
      </c>
      <c r="C25" s="51"/>
      <c r="D25" s="50">
        <v>18</v>
      </c>
      <c r="E25" s="51" t="s">
        <v>3544</v>
      </c>
      <c r="F25" s="51" t="s">
        <v>3536</v>
      </c>
      <c r="H25" s="23"/>
      <c r="I25" s="23"/>
      <c r="J25" s="23"/>
      <c r="K25" s="51"/>
      <c r="L25" t="str">
        <f t="shared" si="0"/>
        <v>UNION SELECT 144.90749 as Longtitude, -37.57365 as Latitude, '' as Unit, '18' as Number, 'Rainham Avenue' as Street, 'Cragieburn' as Suburb</v>
      </c>
      <c r="M25" t="str">
        <f t="shared" si="1"/>
        <v>UNION SELECT  as Longtitude, 144.90749 as Latitude, '18' as Unit, 'Rainham Avenue' as Number, 'Cragieburn' as Street, '' as Suburb, UNION SELECT 144.90749 as Longtitude, -37.57365 as Latitude, '' as Unit, '18' as Number, 'Rainham Avenue' as Street, 'Cragieburn' as Suburb as RouteOrder, '' as GroupCode</v>
      </c>
    </row>
    <row r="26" spans="1:13" ht="15" thickBot="1" x14ac:dyDescent="0.35">
      <c r="A26" s="50">
        <v>-37.581389999999999</v>
      </c>
      <c r="B26" s="50">
        <v>144.92124000000001</v>
      </c>
      <c r="C26" s="51"/>
      <c r="D26" s="50">
        <v>28</v>
      </c>
      <c r="E26" s="51" t="s">
        <v>3545</v>
      </c>
      <c r="F26" s="51" t="s">
        <v>3536</v>
      </c>
      <c r="H26" s="23"/>
      <c r="I26" s="23"/>
      <c r="J26" s="23"/>
      <c r="K26" s="51"/>
      <c r="L26" t="str">
        <f t="shared" si="0"/>
        <v>UNION SELECT 144.92124 as Longtitude, -37.58139 as Latitude, '' as Unit, '28' as Number, 'Somersby Road' as Street, 'Cragieburn' as Suburb</v>
      </c>
      <c r="M26" t="str">
        <f t="shared" si="1"/>
        <v>UNION SELECT  as Longtitude, 144.92124 as Latitude, '28' as Unit, 'Somersby Road' as Number, 'Cragieburn' as Street, '' as Suburb, UNION SELECT 144.92124 as Longtitude, -37.58139 as Latitude, '' as Unit, '28' as Number, 'Somersby Road' as Street, 'Cragieburn' as Suburb as RouteOrder, '' as GroupCode</v>
      </c>
    </row>
    <row r="27" spans="1:13" ht="15" thickBot="1" x14ac:dyDescent="0.35">
      <c r="A27" s="50">
        <v>-37.571959999999997</v>
      </c>
      <c r="B27" s="50">
        <v>144.90844000000001</v>
      </c>
      <c r="C27" s="51"/>
      <c r="D27" s="50">
        <v>22</v>
      </c>
      <c r="E27" s="51" t="s">
        <v>3546</v>
      </c>
      <c r="F27" s="51" t="s">
        <v>3536</v>
      </c>
      <c r="H27" s="23"/>
      <c r="I27" s="23"/>
      <c r="J27" s="23"/>
      <c r="K27" s="51"/>
      <c r="L27" t="str">
        <f t="shared" si="0"/>
        <v>UNION SELECT 144.90844 as Longtitude, -37.57196 as Latitude, '' as Unit, '22' as Number, 'Woodford Street' as Street, 'Cragieburn' as Suburb</v>
      </c>
      <c r="M27" t="str">
        <f t="shared" si="1"/>
        <v>UNION SELECT  as Longtitude, 144.90844 as Latitude, '22' as Unit, 'Woodford Street' as Number, 'Cragieburn' as Street, '' as Suburb, UNION SELECT 144.90844 as Longtitude, -37.57196 as Latitude, '' as Unit, '22' as Number, 'Woodford Street' as Street, 'Cragieburn' as Suburb as RouteOrder, '' as GroupCode</v>
      </c>
    </row>
    <row r="28" spans="1:13" ht="15" thickBot="1" x14ac:dyDescent="0.35">
      <c r="A28" s="50">
        <v>-37.778390000000002</v>
      </c>
      <c r="B28" s="50">
        <v>144.76276999999999</v>
      </c>
      <c r="C28" s="51"/>
      <c r="D28" s="50">
        <v>65</v>
      </c>
      <c r="E28" s="51" t="s">
        <v>1245</v>
      </c>
      <c r="F28" s="51" t="s">
        <v>265</v>
      </c>
      <c r="H28" s="23"/>
      <c r="I28" s="23"/>
      <c r="J28" s="23"/>
      <c r="K28" s="56" t="s">
        <v>3611</v>
      </c>
      <c r="L28" t="str">
        <f t="shared" si="0"/>
        <v>UNION SELECT 144.76277 as Longtitude, -37.77839 as Latitude, '' as Unit, '65' as Number, 'Hatchlands Drive' as Street, 'Deer Park' as Suburb</v>
      </c>
      <c r="M28" t="str">
        <f t="shared" si="1"/>
        <v>UNION SELECT  as Longtitude, 144.76277 as Latitude, '65' as Unit, 'Hatchlands Drive' as Number, 'Deer Park' as Street, '' as Suburb, UNION SELECT 144.76277 as Longtitude, -37.77839 as Latitude, '' as Unit, '65' as Number, 'Hatchlands Drive' as Street, 'Deer Park' as Suburb as RouteOrder, '' as GroupCode</v>
      </c>
    </row>
    <row r="29" spans="1:13" ht="15" thickBot="1" x14ac:dyDescent="0.35">
      <c r="A29" s="50">
        <v>-37.779470000000003</v>
      </c>
      <c r="B29" s="50">
        <v>144.75984</v>
      </c>
      <c r="C29" s="51"/>
      <c r="D29" s="50">
        <v>36</v>
      </c>
      <c r="E29" s="51" t="s">
        <v>1253</v>
      </c>
      <c r="F29" s="51" t="s">
        <v>265</v>
      </c>
      <c r="H29" s="23"/>
      <c r="I29" s="23"/>
      <c r="J29" s="23"/>
      <c r="K29" s="51"/>
      <c r="L29" t="str">
        <f t="shared" si="0"/>
        <v>UNION SELECT 144.75984 as Longtitude, -37.77947 as Latitude, '' as Unit, '36' as Number, 'Pioneer Drive' as Street, 'Deer Park' as Suburb</v>
      </c>
      <c r="M29" t="str">
        <f t="shared" si="1"/>
        <v>UNION SELECT  as Longtitude, 144.75984 as Latitude, '36' as Unit, 'Pioneer Drive' as Number, 'Deer Park' as Street, '' as Suburb, UNION SELECT 144.75984 as Longtitude, -37.77947 as Latitude, '' as Unit, '36' as Number, 'Pioneer Drive' as Street, 'Deer Park' as Suburb as RouteOrder, '' as GroupCode</v>
      </c>
    </row>
    <row r="30" spans="1:13" ht="15" thickBot="1" x14ac:dyDescent="0.35">
      <c r="A30" s="50">
        <v>-37.779319999999998</v>
      </c>
      <c r="B30" s="50">
        <v>144.76007999999999</v>
      </c>
      <c r="C30" s="51"/>
      <c r="D30" s="50">
        <v>40</v>
      </c>
      <c r="E30" s="51" t="s">
        <v>1253</v>
      </c>
      <c r="F30" s="51" t="s">
        <v>265</v>
      </c>
      <c r="H30" s="23"/>
      <c r="I30" s="23"/>
      <c r="J30" s="23"/>
      <c r="K30" s="51"/>
      <c r="L30" t="str">
        <f t="shared" si="0"/>
        <v>UNION SELECT 144.76008 as Longtitude, -37.77932 as Latitude, '' as Unit, '40' as Number, 'Pioneer Drive' as Street, 'Deer Park' as Suburb</v>
      </c>
      <c r="M30" t="str">
        <f t="shared" si="1"/>
        <v>UNION SELECT  as Longtitude, 144.76008 as Latitude, '40' as Unit, 'Pioneer Drive' as Number, 'Deer Park' as Street, '' as Suburb, UNION SELECT 144.76008 as Longtitude, -37.77932 as Latitude, '' as Unit, '40' as Number, 'Pioneer Drive' as Street, 'Deer Park' as Suburb as RouteOrder, '' as GroupCode</v>
      </c>
    </row>
    <row r="31" spans="1:13" ht="15" thickBot="1" x14ac:dyDescent="0.35">
      <c r="A31" s="50">
        <v>-37.716000000000001</v>
      </c>
      <c r="B31" s="50">
        <v>144.76846</v>
      </c>
      <c r="C31" s="51"/>
      <c r="D31" s="50">
        <v>30</v>
      </c>
      <c r="E31" s="51" t="s">
        <v>1541</v>
      </c>
      <c r="F31" s="51" t="s">
        <v>76</v>
      </c>
      <c r="G31">
        <v>2</v>
      </c>
      <c r="H31" s="23" t="s">
        <v>3634</v>
      </c>
      <c r="I31" s="23"/>
      <c r="J31" s="23"/>
      <c r="K31" s="56" t="s">
        <v>3612</v>
      </c>
      <c r="L31" t="str">
        <f t="shared" si="0"/>
        <v>UNION SELECT 144.76846 as Longtitude, -37.716 as Latitude, '' as Unit, '30' as Number, 'Aitken Drive' as Street, 'Delahey' as Suburb</v>
      </c>
      <c r="M31" t="str">
        <f t="shared" si="1"/>
        <v>UNION SELECT  as Longtitude, 144.76846 as Latitude, '30' as Unit, 'Aitken Drive' as Number, 'Delahey' as Street, '2' as Suburb, UNION SELECT 144.76846 as Longtitude, -37.716 as Latitude, '' as Unit, '30' as Number, 'Aitken Drive' as Street, 'Delahey' as Suburb as RouteOrder, '' as GroupCode</v>
      </c>
    </row>
    <row r="32" spans="1:13" ht="15" thickBot="1" x14ac:dyDescent="0.35">
      <c r="A32" s="50">
        <v>-37.617800000000003</v>
      </c>
      <c r="B32" s="50">
        <v>144.70222999999999</v>
      </c>
      <c r="C32" s="51"/>
      <c r="D32" s="50">
        <v>22</v>
      </c>
      <c r="E32" s="53" t="s">
        <v>3547</v>
      </c>
      <c r="F32" s="51" t="s">
        <v>65</v>
      </c>
      <c r="H32" s="23"/>
      <c r="I32" s="23"/>
      <c r="J32" s="23"/>
      <c r="K32" s="51" t="s">
        <v>3613</v>
      </c>
      <c r="L32" t="str">
        <f t="shared" si="0"/>
        <v>UNION SELECT 144.70223 as Longtitude, -37.6178 as Latitude, '' as Unit, '22' as Number, 'Aviation Drive' as Street, 'Diggers Rest' as Suburb</v>
      </c>
      <c r="M32" t="str">
        <f t="shared" si="1"/>
        <v>UNION SELECT  as Longtitude, 144.70223 as Latitude, '22' as Unit, 'Aviation Drive' as Number, 'Diggers Rest' as Street, '' as Suburb, UNION SELECT 144.70223 as Longtitude, -37.6178 as Latitude, '' as Unit, '22' as Number, 'Aviation Drive' as Street, 'Diggers Rest' as Suburb as RouteOrder, '' as GroupCode</v>
      </c>
    </row>
    <row r="33" spans="1:13" ht="15" thickBot="1" x14ac:dyDescent="0.35">
      <c r="A33" s="50">
        <v>-37.621740000000003</v>
      </c>
      <c r="B33" s="50">
        <v>144.71084999999999</v>
      </c>
      <c r="C33" s="51"/>
      <c r="D33" s="50">
        <v>60</v>
      </c>
      <c r="E33" s="51" t="s">
        <v>3548</v>
      </c>
      <c r="F33" s="51" t="s">
        <v>65</v>
      </c>
      <c r="H33" s="23"/>
      <c r="I33" s="23"/>
      <c r="J33" s="23"/>
      <c r="K33" s="51" t="s">
        <v>3613</v>
      </c>
      <c r="L33" t="str">
        <f t="shared" si="0"/>
        <v>UNION SELECT 144.71085 as Longtitude, -37.62174 as Latitude, '' as Unit, '60' as Number, 'Cradle Road' as Street, 'Diggers Rest' as Suburb</v>
      </c>
      <c r="M33" t="str">
        <f t="shared" si="1"/>
        <v>UNION SELECT  as Longtitude, 144.71085 as Latitude, '60' as Unit, 'Cradle Road' as Number, 'Diggers Rest' as Street, '' as Suburb, UNION SELECT 144.71085 as Longtitude, -37.62174 as Latitude, '' as Unit, '60' as Number, 'Cradle Road' as Street, 'Diggers Rest' as Suburb as RouteOrder, '' as GroupCode</v>
      </c>
    </row>
    <row r="34" spans="1:13" ht="15" thickBot="1" x14ac:dyDescent="0.35">
      <c r="A34" s="50">
        <v>-37.62379</v>
      </c>
      <c r="B34" s="50">
        <v>144.70788999999999</v>
      </c>
      <c r="C34" s="51"/>
      <c r="D34" s="50">
        <v>5</v>
      </c>
      <c r="E34" s="51" t="s">
        <v>3549</v>
      </c>
      <c r="F34" s="51" t="s">
        <v>65</v>
      </c>
      <c r="H34" s="23"/>
      <c r="I34" s="23"/>
      <c r="J34" s="23"/>
      <c r="K34" s="51"/>
      <c r="L34" t="str">
        <f t="shared" si="0"/>
        <v>UNION SELECT 144.70789 as Longtitude, -37.62379 as Latitude, '' as Unit, '5' as Number, 'Echidna Street' as Street, 'Diggers Rest' as Suburb</v>
      </c>
      <c r="M34" t="str">
        <f t="shared" si="1"/>
        <v>UNION SELECT  as Longtitude, 144.70789 as Latitude, '5' as Unit, 'Echidna Street' as Number, 'Diggers Rest' as Street, '' as Suburb, UNION SELECT 144.70789 as Longtitude, -37.62379 as Latitude, '' as Unit, '5' as Number, 'Echidna Street' as Street, 'Diggers Rest' as Suburb as RouteOrder, '' as GroupCode</v>
      </c>
    </row>
    <row r="35" spans="1:13" ht="15" thickBot="1" x14ac:dyDescent="0.35">
      <c r="A35" s="50">
        <v>-37.623930000000001</v>
      </c>
      <c r="B35" s="50">
        <v>144.70751000000001</v>
      </c>
      <c r="C35" s="51"/>
      <c r="D35" s="50">
        <v>10</v>
      </c>
      <c r="E35" s="51" t="s">
        <v>3549</v>
      </c>
      <c r="F35" s="51" t="s">
        <v>65</v>
      </c>
      <c r="H35" s="23"/>
      <c r="I35" s="23"/>
      <c r="J35" s="23"/>
      <c r="K35" s="51"/>
      <c r="L35" t="str">
        <f t="shared" si="0"/>
        <v>UNION SELECT 144.70751 as Longtitude, -37.62393 as Latitude, '' as Unit, '10' as Number, 'Echidna Street' as Street, 'Diggers Rest' as Suburb</v>
      </c>
      <c r="M35" t="str">
        <f t="shared" si="1"/>
        <v>UNION SELECT  as Longtitude, 144.70751 as Latitude, '10' as Unit, 'Echidna Street' as Number, 'Diggers Rest' as Street, '' as Suburb, UNION SELECT 144.70751 as Longtitude, -37.62393 as Latitude, '' as Unit, '10' as Number, 'Echidna Street' as Street, 'Diggers Rest' as Suburb as RouteOrder, '' as GroupCode</v>
      </c>
    </row>
    <row r="36" spans="1:13" ht="15" thickBot="1" x14ac:dyDescent="0.35">
      <c r="A36" s="50">
        <v>-37.623609999999999</v>
      </c>
      <c r="B36" s="50">
        <v>144.70756</v>
      </c>
      <c r="C36" s="51"/>
      <c r="D36" s="50">
        <v>4</v>
      </c>
      <c r="E36" s="51" t="s">
        <v>3549</v>
      </c>
      <c r="F36" s="51" t="s">
        <v>65</v>
      </c>
      <c r="H36" s="23"/>
      <c r="I36" s="23"/>
      <c r="J36" s="23"/>
      <c r="K36" s="51"/>
      <c r="L36" t="str">
        <f t="shared" si="0"/>
        <v>UNION SELECT 144.70756 as Longtitude, -37.62361 as Latitude, '' as Unit, '4' as Number, 'Echidna Street' as Street, 'Diggers Rest' as Suburb</v>
      </c>
      <c r="M36" t="str">
        <f t="shared" si="1"/>
        <v>UNION SELECT  as Longtitude, 144.70756 as Latitude, '4' as Unit, 'Echidna Street' as Number, 'Diggers Rest' as Street, '' as Suburb, UNION SELECT 144.70756 as Longtitude, -37.62361 as Latitude, '' as Unit, '4' as Number, 'Echidna Street' as Street, 'Diggers Rest' as Suburb as RouteOrder, '' as GroupCode</v>
      </c>
    </row>
    <row r="37" spans="1:13" ht="15" thickBot="1" x14ac:dyDescent="0.35">
      <c r="A37" s="50">
        <v>-37.624600000000001</v>
      </c>
      <c r="B37" s="50">
        <v>144.70912999999999</v>
      </c>
      <c r="C37" s="51"/>
      <c r="D37" s="50">
        <v>112</v>
      </c>
      <c r="E37" s="51" t="s">
        <v>3550</v>
      </c>
      <c r="F37" s="51" t="s">
        <v>65</v>
      </c>
      <c r="H37" s="23"/>
      <c r="I37" s="23"/>
      <c r="J37" s="23"/>
      <c r="K37" s="51"/>
      <c r="L37" t="str">
        <f t="shared" si="0"/>
        <v>UNION SELECT 144.70913 as Longtitude, -37.6246 as Latitude, '' as Unit, '112' as Number, 'Plumpton Road' as Street, 'Diggers Rest' as Suburb</v>
      </c>
      <c r="M37" t="str">
        <f t="shared" si="1"/>
        <v>UNION SELECT  as Longtitude, 144.70913 as Latitude, '112' as Unit, 'Plumpton Road' as Number, 'Diggers Rest' as Street, '' as Suburb, UNION SELECT 144.70913 as Longtitude, -37.6246 as Latitude, '' as Unit, '112' as Number, 'Plumpton Road' as Street, 'Diggers Rest' as Suburb as RouteOrder, '' as GroupCode</v>
      </c>
    </row>
    <row r="38" spans="1:13" ht="15" thickBot="1" x14ac:dyDescent="0.35">
      <c r="A38" s="50">
        <v>-37.624699999999997</v>
      </c>
      <c r="B38" s="50">
        <v>144.70911000000001</v>
      </c>
      <c r="C38" s="51"/>
      <c r="D38" s="50">
        <v>114</v>
      </c>
      <c r="E38" s="51" t="s">
        <v>3550</v>
      </c>
      <c r="F38" s="51" t="s">
        <v>65</v>
      </c>
      <c r="H38" s="24"/>
      <c r="I38" s="24"/>
      <c r="J38" s="24"/>
      <c r="K38" s="51"/>
      <c r="L38" t="str">
        <f t="shared" si="0"/>
        <v>UNION SELECT 144.70911 as Longtitude, -37.6247 as Latitude, '' as Unit, '114' as Number, 'Plumpton Road' as Street, 'Diggers Rest' as Suburb</v>
      </c>
      <c r="M38" t="str">
        <f t="shared" si="1"/>
        <v>UNION SELECT  as Longtitude, 144.70911 as Latitude, '114' as Unit, 'Plumpton Road' as Number, 'Diggers Rest' as Street, '' as Suburb, UNION SELECT 144.70911 as Longtitude, -37.6247 as Latitude, '' as Unit, '114' as Number, 'Plumpton Road' as Street, 'Diggers Rest' as Suburb as RouteOrder, '' as GroupCode</v>
      </c>
    </row>
    <row r="39" spans="1:13" ht="15" thickBot="1" x14ac:dyDescent="0.35">
      <c r="A39" s="50">
        <v>-37.615189999999998</v>
      </c>
      <c r="B39" s="50">
        <v>144.70397</v>
      </c>
      <c r="C39" s="51"/>
      <c r="D39" s="50">
        <v>7</v>
      </c>
      <c r="E39" s="53" t="s">
        <v>3551</v>
      </c>
      <c r="F39" s="51" t="s">
        <v>65</v>
      </c>
      <c r="H39" s="24"/>
      <c r="I39" s="24"/>
      <c r="J39" s="24"/>
      <c r="K39" s="51" t="s">
        <v>3613</v>
      </c>
      <c r="L39" t="str">
        <f t="shared" si="0"/>
        <v>UNION SELECT 144.70397 as Longtitude, -37.61519 as Latitude, '' as Unit, '7' as Number, 'Prospector Crescent' as Street, 'Diggers Rest' as Suburb</v>
      </c>
      <c r="M39" t="str">
        <f t="shared" si="1"/>
        <v>UNION SELECT  as Longtitude, 144.70397 as Latitude, '7' as Unit, 'Prospector Crescent' as Number, 'Diggers Rest' as Street, '' as Suburb, UNION SELECT 144.70397 as Longtitude, -37.61519 as Latitude, '' as Unit, '7' as Number, 'Prospector Crescent' as Street, 'Diggers Rest' as Suburb as RouteOrder, '' as GroupCode</v>
      </c>
    </row>
    <row r="40" spans="1:13" ht="15" thickBot="1" x14ac:dyDescent="0.35">
      <c r="A40" s="50">
        <v>-37.615079999999999</v>
      </c>
      <c r="B40" s="50">
        <v>144.70399</v>
      </c>
      <c r="C40" s="51"/>
      <c r="D40" s="50">
        <v>9</v>
      </c>
      <c r="E40" s="53" t="s">
        <v>3551</v>
      </c>
      <c r="F40" s="51" t="s">
        <v>65</v>
      </c>
      <c r="H40" s="24"/>
      <c r="I40" s="24"/>
      <c r="J40" s="24"/>
      <c r="K40" s="51" t="s">
        <v>3613</v>
      </c>
      <c r="L40" t="str">
        <f t="shared" si="0"/>
        <v>UNION SELECT 144.70399 as Longtitude, -37.61508 as Latitude, '' as Unit, '9' as Number, 'Prospector Crescent' as Street, 'Diggers Rest' as Suburb</v>
      </c>
      <c r="M40" t="str">
        <f t="shared" si="1"/>
        <v>UNION SELECT  as Longtitude, 144.70399 as Latitude, '9' as Unit, 'Prospector Crescent' as Number, 'Diggers Rest' as Street, '' as Suburb, UNION SELECT 144.70399 as Longtitude, -37.61508 as Latitude, '' as Unit, '9' as Number, 'Prospector Crescent' as Street, 'Diggers Rest' as Suburb as RouteOrder, '' as GroupCode</v>
      </c>
    </row>
    <row r="41" spans="1:13" ht="15" thickBot="1" x14ac:dyDescent="0.35">
      <c r="A41" s="50">
        <v>-37.618789999999997</v>
      </c>
      <c r="B41" s="50">
        <v>144.70582999999999</v>
      </c>
      <c r="C41" s="51"/>
      <c r="D41" s="50">
        <v>4</v>
      </c>
      <c r="E41" s="51" t="s">
        <v>3552</v>
      </c>
      <c r="F41" s="51" t="s">
        <v>65</v>
      </c>
      <c r="H41" s="24"/>
      <c r="I41" s="24"/>
      <c r="J41" s="24"/>
      <c r="K41" s="51"/>
      <c r="L41" t="str">
        <f t="shared" si="0"/>
        <v>UNION SELECT 144.70583 as Longtitude, -37.61879 as Latitude, '' as Unit, '4' as Number, 'Rockfirm Court' as Street, 'Diggers Rest' as Suburb</v>
      </c>
      <c r="M41" t="str">
        <f t="shared" si="1"/>
        <v>UNION SELECT  as Longtitude, 144.70583 as Latitude, '4' as Unit, 'Rockfirm Court' as Number, 'Diggers Rest' as Street, '' as Suburb, UNION SELECT 144.70583 as Longtitude, -37.61879 as Latitude, '' as Unit, '4' as Number, 'Rockfirm Court' as Street, 'Diggers Rest' as Suburb as RouteOrder, '' as GroupCode</v>
      </c>
    </row>
    <row r="42" spans="1:13" ht="15" thickBot="1" x14ac:dyDescent="0.35">
      <c r="A42" s="50">
        <v>-37.620249999999999</v>
      </c>
      <c r="B42" s="50">
        <v>144.71257</v>
      </c>
      <c r="C42" s="51"/>
      <c r="D42" s="50">
        <v>61</v>
      </c>
      <c r="E42" s="51" t="s">
        <v>3553</v>
      </c>
      <c r="F42" s="51" t="s">
        <v>65</v>
      </c>
      <c r="H42" s="24"/>
      <c r="I42" s="24"/>
      <c r="J42" s="24"/>
      <c r="K42" s="51" t="s">
        <v>3613</v>
      </c>
      <c r="L42" t="str">
        <f t="shared" si="0"/>
        <v>UNION SELECT 144.71257 as Longtitude, -37.62025 as Latitude, '' as Unit, '61' as Number, 'Welcome Road' as Street, 'Diggers Rest' as Suburb</v>
      </c>
      <c r="M42" t="str">
        <f t="shared" si="1"/>
        <v>UNION SELECT  as Longtitude, 144.71257 as Latitude, '61' as Unit, 'Welcome Road' as Number, 'Diggers Rest' as Street, '' as Suburb, UNION SELECT 144.71257 as Longtitude, -37.62025 as Latitude, '' as Unit, '61' as Number, 'Welcome Road' as Street, 'Diggers Rest' as Suburb as RouteOrder, '' as GroupCode</v>
      </c>
    </row>
    <row r="43" spans="1:13" ht="15" thickBot="1" x14ac:dyDescent="0.35">
      <c r="A43" s="50">
        <v>-37.792789999999997</v>
      </c>
      <c r="B43" s="50">
        <v>144.88507999999999</v>
      </c>
      <c r="C43" s="51"/>
      <c r="D43" s="50">
        <v>42</v>
      </c>
      <c r="E43" s="51" t="s">
        <v>3554</v>
      </c>
      <c r="F43" s="51" t="s">
        <v>3555</v>
      </c>
      <c r="H43" s="24"/>
      <c r="I43" s="24"/>
      <c r="J43" s="24"/>
      <c r="K43" s="56" t="s">
        <v>3614</v>
      </c>
      <c r="L43" t="str">
        <f t="shared" si="0"/>
        <v>UNION SELECT 144.88508 as Longtitude, -37.79279 as Latitude, '' as Unit, '42' as Number, 'Eleanor Street' as Street, 'Footacray' as Suburb</v>
      </c>
      <c r="M43" t="str">
        <f t="shared" si="1"/>
        <v>UNION SELECT  as Longtitude, 144.88508 as Latitude, '42' as Unit, 'Eleanor Street' as Number, 'Footacray' as Street, '' as Suburb, UNION SELECT 144.88508 as Longtitude, -37.79279 as Latitude, '' as Unit, '42' as Number, 'Eleanor Street' as Street, 'Footacray' as Suburb as RouteOrder, '' as GroupCode</v>
      </c>
    </row>
    <row r="44" spans="1:13" ht="15" thickBot="1" x14ac:dyDescent="0.35">
      <c r="A44" s="50">
        <v>-37.796770000000002</v>
      </c>
      <c r="B44" s="50">
        <v>144.90765999999999</v>
      </c>
      <c r="C44" s="51"/>
      <c r="D44" s="50">
        <v>14</v>
      </c>
      <c r="E44" s="51" t="s">
        <v>3556</v>
      </c>
      <c r="F44" s="51" t="s">
        <v>311</v>
      </c>
      <c r="H44" s="23"/>
      <c r="I44" s="23"/>
      <c r="J44" s="23"/>
      <c r="K44" s="51"/>
      <c r="L44" t="str">
        <f t="shared" si="0"/>
        <v>UNION SELECT 144.90766 as Longtitude, -37.79677 as Latitude, '' as Unit, '14' as Number, 'Secomb Place' as Street, 'Footscray' as Suburb</v>
      </c>
      <c r="M44" t="str">
        <f t="shared" si="1"/>
        <v>UNION SELECT  as Longtitude, 144.90766 as Latitude, '14' as Unit, 'Secomb Place' as Number, 'Footscray' as Street, '' as Suburb, UNION SELECT 144.90766 as Longtitude, -37.79677 as Latitude, '' as Unit, '14' as Number, 'Secomb Place' as Street, 'Footscray' as Suburb as RouteOrder, '' as GroupCode</v>
      </c>
    </row>
    <row r="45" spans="1:13" ht="15" thickBot="1" x14ac:dyDescent="0.35">
      <c r="A45" s="50">
        <v>-37.691830000000003</v>
      </c>
      <c r="B45" s="50">
        <v>144.72757999999999</v>
      </c>
      <c r="C45" s="51"/>
      <c r="D45" s="50">
        <v>54</v>
      </c>
      <c r="E45" s="51" t="s">
        <v>3557</v>
      </c>
      <c r="F45" s="51" t="s">
        <v>68</v>
      </c>
      <c r="H45" s="23"/>
      <c r="I45" s="23"/>
      <c r="J45" s="23"/>
      <c r="K45" s="51"/>
      <c r="L45" t="str">
        <f t="shared" si="0"/>
        <v>UNION SELECT 144.72758 as Longtitude, -37.69183 as Latitude, '' as Unit, '54' as Number, 'Sunningdale Drive' as Street, 'Hillside' as Suburb</v>
      </c>
      <c r="M45" t="str">
        <f t="shared" si="1"/>
        <v>UNION SELECT  as Longtitude, 144.72758 as Latitude, '54' as Unit, 'Sunningdale Drive' as Number, 'Hillside' as Street, '' as Suburb, UNION SELECT 144.72758 as Longtitude, -37.69183 as Latitude, '' as Unit, '54' as Number, 'Sunningdale Drive' as Street, 'Hillside' as Suburb as RouteOrder, '' as GroupCode</v>
      </c>
    </row>
    <row r="46" spans="1:13" ht="15" thickBot="1" x14ac:dyDescent="0.35">
      <c r="A46" s="50">
        <v>-37.860340000000001</v>
      </c>
      <c r="B46" s="50">
        <v>144.71222</v>
      </c>
      <c r="C46" s="51"/>
      <c r="D46" s="50">
        <v>4</v>
      </c>
      <c r="E46" s="51" t="s">
        <v>3558</v>
      </c>
      <c r="F46" s="51" t="s">
        <v>85</v>
      </c>
      <c r="H46" s="23"/>
      <c r="I46" s="23"/>
      <c r="J46" s="23"/>
      <c r="K46" s="51"/>
      <c r="L46" t="str">
        <f t="shared" si="0"/>
        <v>UNION SELECT 144.71222 as Longtitude, -37.86034 as Latitude, '' as Unit, '4' as Number, 'Conifer Close' as Street, 'Hoppers Crossing' as Suburb</v>
      </c>
      <c r="M46" t="str">
        <f t="shared" si="1"/>
        <v>UNION SELECT  as Longtitude, 144.71222 as Latitude, '4' as Unit, 'Conifer Close' as Number, 'Hoppers Crossing' as Street, '' as Suburb, UNION SELECT 144.71222 as Longtitude, -37.86034 as Latitude, '' as Unit, '4' as Number, 'Conifer Close' as Street, 'Hoppers Crossing' as Suburb as RouteOrder, '' as GroupCode</v>
      </c>
    </row>
    <row r="47" spans="1:13" ht="15" thickBot="1" x14ac:dyDescent="0.35">
      <c r="A47" s="50">
        <v>-37.873190000000001</v>
      </c>
      <c r="B47" s="50">
        <v>144.70211</v>
      </c>
      <c r="C47" s="51"/>
      <c r="D47" s="50">
        <v>141</v>
      </c>
      <c r="E47" s="51" t="s">
        <v>1991</v>
      </c>
      <c r="F47" s="51" t="s">
        <v>85</v>
      </c>
      <c r="H47" s="23"/>
      <c r="I47" s="23"/>
      <c r="J47" s="23"/>
      <c r="K47" s="56" t="s">
        <v>3615</v>
      </c>
      <c r="L47" t="str">
        <f t="shared" si="0"/>
        <v>UNION SELECT 144.70211 as Longtitude, -37.87319 as Latitude, '' as Unit, '141' as Number, 'Morris Road' as Street, 'Hoppers Crossing' as Suburb</v>
      </c>
      <c r="M47" t="str">
        <f t="shared" si="1"/>
        <v>UNION SELECT  as Longtitude, 144.70211 as Latitude, '141' as Unit, 'Morris Road' as Number, 'Hoppers Crossing' as Street, '' as Suburb, UNION SELECT 144.70211 as Longtitude, -37.87319 as Latitude, '' as Unit, '141' as Number, 'Morris Road' as Street, 'Hoppers Crossing' as Suburb as RouteOrder, '' as GroupCode</v>
      </c>
    </row>
    <row r="48" spans="1:13" ht="15" thickBot="1" x14ac:dyDescent="0.35">
      <c r="A48" s="50">
        <v>-37.871319999999997</v>
      </c>
      <c r="B48" s="50">
        <v>144.69968</v>
      </c>
      <c r="C48" s="51"/>
      <c r="D48" s="50">
        <v>32</v>
      </c>
      <c r="E48" s="51" t="s">
        <v>3559</v>
      </c>
      <c r="F48" s="51" t="s">
        <v>85</v>
      </c>
      <c r="H48" s="23"/>
      <c r="I48" s="23"/>
      <c r="J48" s="23"/>
      <c r="K48" s="51"/>
      <c r="L48" t="str">
        <f t="shared" si="0"/>
        <v>UNION SELECT 144.69968 as Longtitude, -37.87132 as Latitude, '' as Unit, '32' as Number, 'O'neill Avenue' as Street, 'Hoppers Crossing' as Suburb</v>
      </c>
      <c r="M48" t="str">
        <f t="shared" si="1"/>
        <v>UNION SELECT  as Longtitude, 144.69968 as Latitude, '32' as Unit, 'O'neill Avenue' as Number, 'Hoppers Crossing' as Street, '' as Suburb, UNION SELECT 144.69968 as Longtitude, -37.87132 as Latitude, '' as Unit, '32' as Number, 'O'neill Avenue' as Street, 'Hoppers Crossing' as Suburb as RouteOrder, '' as GroupCode</v>
      </c>
    </row>
    <row r="49" spans="1:13" ht="15" thickBot="1" x14ac:dyDescent="0.35">
      <c r="A49" s="50">
        <v>-37.714579999999998</v>
      </c>
      <c r="B49" s="50">
        <v>145.03147000000001</v>
      </c>
      <c r="C49" s="51"/>
      <c r="D49" s="50">
        <v>16</v>
      </c>
      <c r="E49" s="51" t="s">
        <v>3560</v>
      </c>
      <c r="F49" s="51" t="s">
        <v>319</v>
      </c>
      <c r="H49" s="23"/>
      <c r="I49" s="23"/>
      <c r="J49" s="23"/>
      <c r="K49" s="56" t="s">
        <v>3616</v>
      </c>
      <c r="L49" t="str">
        <f t="shared" si="0"/>
        <v>UNION SELECT 145.03147 as Longtitude, -37.71458 as Latitude, '' as Unit, '16' as Number, 'Bunker Avenue' as Street, 'Kingsbury' as Suburb</v>
      </c>
      <c r="M49" t="str">
        <f t="shared" si="1"/>
        <v>UNION SELECT  as Longtitude, 145.03147 as Latitude, '16' as Unit, 'Bunker Avenue' as Number, 'Kingsbury' as Street, '' as Suburb, UNION SELECT 145.03147 as Longtitude, -37.71458 as Latitude, '' as Unit, '16' as Number, 'Bunker Avenue' as Street, 'Kingsbury' as Suburb as RouteOrder, '' as GroupCode</v>
      </c>
    </row>
    <row r="50" spans="1:13" ht="15" thickBot="1" x14ac:dyDescent="0.35">
      <c r="A50" s="50">
        <v>-37.86636</v>
      </c>
      <c r="B50" s="50">
        <v>144.81273999999999</v>
      </c>
      <c r="C50" s="51"/>
      <c r="D50" s="50">
        <v>98</v>
      </c>
      <c r="E50" s="51" t="s">
        <v>3561</v>
      </c>
      <c r="F50" s="51" t="s">
        <v>191</v>
      </c>
      <c r="H50" s="23"/>
      <c r="I50" s="23"/>
      <c r="J50" s="23"/>
      <c r="K50" s="56" t="s">
        <v>3617</v>
      </c>
      <c r="L50" t="str">
        <f t="shared" si="0"/>
        <v>UNION SELECT 144.81274 as Longtitude, -37.86636 as Latitude, '' as Unit, '98' as Number, 'Alma Street' as Street, 'Maidstone' as Suburb</v>
      </c>
      <c r="M50" t="str">
        <f t="shared" si="1"/>
        <v>UNION SELECT  as Longtitude, 144.81274 as Latitude, '98' as Unit, 'Alma Street' as Number, 'Maidstone' as Street, '' as Suburb, UNION SELECT 144.81274 as Longtitude, -37.86636 as Latitude, '' as Unit, '98' as Number, 'Alma Street' as Street, 'Maidstone' as Suburb as RouteOrder, '' as GroupCode</v>
      </c>
    </row>
    <row r="51" spans="1:13" ht="15" thickBot="1" x14ac:dyDescent="0.35">
      <c r="A51" s="50">
        <v>-37.787970000000001</v>
      </c>
      <c r="B51" s="50">
        <v>144.86947000000001</v>
      </c>
      <c r="C51" s="51"/>
      <c r="D51" s="50">
        <v>14</v>
      </c>
      <c r="E51" s="51" t="s">
        <v>3562</v>
      </c>
      <c r="F51" s="51" t="s">
        <v>191</v>
      </c>
      <c r="H51" s="23"/>
      <c r="I51" s="23"/>
      <c r="J51" s="23"/>
      <c r="K51" s="56" t="s">
        <v>3617</v>
      </c>
      <c r="L51" t="str">
        <f t="shared" si="0"/>
        <v>UNION SELECT 144.86947 as Longtitude, -37.78797 as Latitude, '' as Unit, '14' as Number, 'Deakin Street' as Street, 'Maidstone' as Suburb</v>
      </c>
      <c r="M51" t="str">
        <f t="shared" si="1"/>
        <v>UNION SELECT  as Longtitude, 144.86947 as Latitude, '14' as Unit, 'Deakin Street' as Number, 'Maidstone' as Street, '' as Suburb, UNION SELECT 144.86947 as Longtitude, -37.78797 as Latitude, '' as Unit, '14' as Number, 'Deakin Street' as Street, 'Maidstone' as Suburb as RouteOrder, '' as GroupCode</v>
      </c>
    </row>
    <row r="52" spans="1:13" ht="15" thickBot="1" x14ac:dyDescent="0.35">
      <c r="A52" s="50">
        <v>-37.769568999999997</v>
      </c>
      <c r="B52" s="50">
        <v>144.887024</v>
      </c>
      <c r="C52" s="51"/>
      <c r="D52" s="50">
        <v>60</v>
      </c>
      <c r="E52" s="51" t="s">
        <v>3563</v>
      </c>
      <c r="F52" s="51" t="s">
        <v>328</v>
      </c>
      <c r="H52" s="23"/>
      <c r="I52" s="23"/>
      <c r="J52" s="23"/>
      <c r="K52" s="56" t="s">
        <v>3618</v>
      </c>
      <c r="L52" t="str">
        <f t="shared" si="0"/>
        <v>UNION SELECT 144.887024 as Longtitude, -37.769569 as Latitude, '' as Unit, '60' as Number, 'Bloomfield Avenue' as Street, 'Maribyrnong' as Suburb</v>
      </c>
      <c r="M52" t="str">
        <f t="shared" si="1"/>
        <v>UNION SELECT  as Longtitude, 144.887024 as Latitude, '60' as Unit, 'Bloomfield Avenue' as Number, 'Maribyrnong' as Street, '' as Suburb, UNION SELECT 144.887024 as Longtitude, -37.769569 as Latitude, '' as Unit, '60' as Number, 'Bloomfield Avenue' as Street, 'Maribyrnong' as Suburb as RouteOrder, '' as GroupCode</v>
      </c>
    </row>
    <row r="53" spans="1:13" ht="15" thickBot="1" x14ac:dyDescent="0.35">
      <c r="A53" s="50">
        <v>-37.717759999999998</v>
      </c>
      <c r="B53" s="50">
        <v>144.59682000000001</v>
      </c>
      <c r="C53" s="51"/>
      <c r="D53" s="50">
        <v>11</v>
      </c>
      <c r="E53" s="51" t="s">
        <v>3564</v>
      </c>
      <c r="F53" s="51" t="s">
        <v>3565</v>
      </c>
      <c r="H53" s="23"/>
      <c r="I53" s="23"/>
      <c r="J53" s="23"/>
      <c r="K53" s="51" t="s">
        <v>3619</v>
      </c>
      <c r="L53" t="str">
        <f t="shared" si="0"/>
        <v>UNION SELECT 144.59682 as Longtitude, -37.71776 as Latitude, '' as Unit, '11' as Number, 'Astley Drive' as Street, 'Melton South' as Suburb</v>
      </c>
      <c r="M53" t="str">
        <f t="shared" si="1"/>
        <v>UNION SELECT  as Longtitude, 144.59682 as Latitude, '11' as Unit, 'Astley Drive' as Number, 'Melton South' as Street, '' as Suburb, UNION SELECT 144.59682 as Longtitude, -37.71776 as Latitude, '' as Unit, '11' as Number, 'Astley Drive' as Street, 'Melton South' as Suburb as RouteOrder, '' as GroupCode</v>
      </c>
    </row>
    <row r="54" spans="1:13" ht="15" thickBot="1" x14ac:dyDescent="0.35">
      <c r="A54" s="50">
        <v>-37.713380000000001</v>
      </c>
      <c r="B54" s="50">
        <v>144.58847</v>
      </c>
      <c r="C54" s="51"/>
      <c r="D54" s="50">
        <v>42</v>
      </c>
      <c r="E54" s="51" t="s">
        <v>3566</v>
      </c>
      <c r="F54" s="51" t="s">
        <v>3565</v>
      </c>
      <c r="H54" s="23"/>
      <c r="I54" s="23"/>
      <c r="J54" s="23"/>
      <c r="K54" s="51" t="s">
        <v>3619</v>
      </c>
      <c r="L54" t="str">
        <f t="shared" si="0"/>
        <v>UNION SELECT 144.58847 as Longtitude, -37.71338 as Latitude, '' as Unit, '42' as Number, 'Marble Drive' as Street, 'Melton South' as Suburb</v>
      </c>
      <c r="M54" t="str">
        <f t="shared" si="1"/>
        <v>UNION SELECT  as Longtitude, 144.58847 as Latitude, '42' as Unit, 'Marble Drive' as Number, 'Melton South' as Street, '' as Suburb, UNION SELECT 144.58847 as Longtitude, -37.71338 as Latitude, '' as Unit, '42' as Number, 'Marble Drive' as Street, 'Melton South' as Suburb as RouteOrder, '' as GroupCode</v>
      </c>
    </row>
    <row r="55" spans="1:13" ht="15" thickBot="1" x14ac:dyDescent="0.35">
      <c r="A55" s="50">
        <v>-37.67409</v>
      </c>
      <c r="B55" s="50">
        <v>144.54812000000001</v>
      </c>
      <c r="C55" s="50">
        <v>1</v>
      </c>
      <c r="D55" s="50">
        <v>20</v>
      </c>
      <c r="E55" s="51" t="s">
        <v>3567</v>
      </c>
      <c r="F55" s="51" t="s">
        <v>313</v>
      </c>
      <c r="H55" s="23"/>
      <c r="I55" s="23"/>
      <c r="J55" s="23"/>
      <c r="K55" s="51" t="s">
        <v>3619</v>
      </c>
      <c r="L55" t="str">
        <f t="shared" si="0"/>
        <v>UNION SELECT 144.54812 as Longtitude, -37.67409 as Latitude, '1' as Unit, '20' as Number, 'Sovereign Blvd' as Street, 'Melton West' as Suburb</v>
      </c>
      <c r="M55" t="str">
        <f t="shared" si="1"/>
        <v>UNION SELECT 1 as Longtitude, 144.54812 as Latitude, '20' as Unit, 'Sovereign Blvd' as Number, 'Melton West' as Street, '' as Suburb, UNION SELECT 144.54812 as Longtitude, -37.67409 as Latitude, '1' as Unit, '20' as Number, 'Sovereign Blvd' as Street, 'Melton West' as Suburb as RouteOrder, '' as GroupCode</v>
      </c>
    </row>
    <row r="56" spans="1:13" ht="15" thickBot="1" x14ac:dyDescent="0.35">
      <c r="A56" s="50">
        <v>-37.683610000000002</v>
      </c>
      <c r="B56" s="50">
        <v>144.55613</v>
      </c>
      <c r="C56" s="51"/>
      <c r="D56" s="50">
        <v>7</v>
      </c>
      <c r="E56" s="51" t="s">
        <v>3568</v>
      </c>
      <c r="F56" s="51" t="s">
        <v>3569</v>
      </c>
      <c r="H56" s="23"/>
      <c r="I56" s="23"/>
      <c r="J56" s="23"/>
      <c r="K56" s="51" t="s">
        <v>3619</v>
      </c>
      <c r="L56" t="str">
        <f t="shared" si="0"/>
        <v>UNION SELECT 144.55613 as Longtitude, -37.68361 as Latitude, '' as Unit, '7' as Number, 'Tandarra Cct' as Street, 'Melton west' as Suburb</v>
      </c>
      <c r="M56" t="str">
        <f t="shared" si="1"/>
        <v>UNION SELECT  as Longtitude, 144.55613 as Latitude, '7' as Unit, 'Tandarra Cct' as Number, 'Melton west' as Street, '' as Suburb, UNION SELECT 144.55613 as Longtitude, -37.68361 as Latitude, '' as Unit, '7' as Number, 'Tandarra Cct' as Street, 'Melton west' as Suburb as RouteOrder, '' as GroupCode</v>
      </c>
    </row>
    <row r="57" spans="1:13" ht="15" thickBot="1" x14ac:dyDescent="0.35">
      <c r="A57" s="50">
        <v>-37.681600000000003</v>
      </c>
      <c r="B57" s="50">
        <v>144.55608000000001</v>
      </c>
      <c r="C57" s="51"/>
      <c r="D57" s="50">
        <v>26</v>
      </c>
      <c r="E57" s="51" t="s">
        <v>3568</v>
      </c>
      <c r="F57" s="51" t="s">
        <v>3569</v>
      </c>
      <c r="H57" s="23"/>
      <c r="I57" s="23"/>
      <c r="J57" s="23"/>
      <c r="K57" s="51" t="s">
        <v>3619</v>
      </c>
      <c r="L57" t="str">
        <f t="shared" si="0"/>
        <v>UNION SELECT 144.55608 as Longtitude, -37.6816 as Latitude, '' as Unit, '26' as Number, 'Tandarra Cct' as Street, 'Melton west' as Suburb</v>
      </c>
      <c r="M57" t="str">
        <f t="shared" si="1"/>
        <v>UNION SELECT  as Longtitude, 144.55608 as Latitude, '26' as Unit, 'Tandarra Cct' as Number, 'Melton west' as Street, '' as Suburb, UNION SELECT 144.55608 as Longtitude, -37.6816 as Latitude, '' as Unit, '26' as Number, 'Tandarra Cct' as Street, 'Melton west' as Suburb as RouteOrder, '' as GroupCode</v>
      </c>
    </row>
    <row r="58" spans="1:13" ht="15" thickBot="1" x14ac:dyDescent="0.35">
      <c r="A58" s="50">
        <v>-37.597569999999997</v>
      </c>
      <c r="B58" s="50">
        <v>144.93618000000001</v>
      </c>
      <c r="C58" s="51"/>
      <c r="D58" s="50">
        <v>9</v>
      </c>
      <c r="E58" s="51" t="s">
        <v>3570</v>
      </c>
      <c r="F58" s="51" t="s">
        <v>73</v>
      </c>
      <c r="H58" s="23"/>
      <c r="I58" s="23"/>
      <c r="J58" s="23"/>
      <c r="K58" s="56" t="s">
        <v>3620</v>
      </c>
      <c r="L58" t="str">
        <f t="shared" si="0"/>
        <v>UNION SELECT 144.93618 as Longtitude, -37.59757 as Latitude, '' as Unit, '9' as Number, 'Eaglecrest Avenue' as Street, 'Plumpton' as Suburb</v>
      </c>
      <c r="M58" t="str">
        <f t="shared" si="1"/>
        <v>UNION SELECT  as Longtitude, 144.93618 as Latitude, '9' as Unit, 'Eaglecrest Avenue' as Number, 'Plumpton' as Street, '' as Suburb, UNION SELECT 144.93618 as Longtitude, -37.59757 as Latitude, '' as Unit, '9' as Number, 'Eaglecrest Avenue' as Street, 'Plumpton' as Suburb as RouteOrder, '' as GroupCode</v>
      </c>
    </row>
    <row r="59" spans="1:13" ht="15" thickBot="1" x14ac:dyDescent="0.35">
      <c r="A59" s="50">
        <v>-37.597020000000001</v>
      </c>
      <c r="B59" s="50">
        <v>144.93662</v>
      </c>
      <c r="C59" s="51"/>
      <c r="D59" s="50">
        <v>18</v>
      </c>
      <c r="E59" s="51" t="s">
        <v>3570</v>
      </c>
      <c r="F59" s="51" t="s">
        <v>73</v>
      </c>
      <c r="H59" s="23"/>
      <c r="I59" s="23"/>
      <c r="J59" s="23"/>
      <c r="K59" s="56" t="s">
        <v>3621</v>
      </c>
      <c r="L59" t="str">
        <f t="shared" si="0"/>
        <v>UNION SELECT 144.93662 as Longtitude, -37.59702 as Latitude, '' as Unit, '18' as Number, 'Eaglecrest Avenue' as Street, 'Plumpton' as Suburb</v>
      </c>
      <c r="M59" t="str">
        <f t="shared" si="1"/>
        <v>UNION SELECT  as Longtitude, 144.93662 as Latitude, '18' as Unit, 'Eaglecrest Avenue' as Number, 'Plumpton' as Street, '' as Suburb, UNION SELECT 144.93662 as Longtitude, -37.59702 as Latitude, '' as Unit, '18' as Number, 'Eaglecrest Avenue' as Street, 'Plumpton' as Suburb as RouteOrder, '' as GroupCode</v>
      </c>
    </row>
    <row r="60" spans="1:13" ht="15" thickBot="1" x14ac:dyDescent="0.35">
      <c r="A60" s="50">
        <v>-37.720370000000003</v>
      </c>
      <c r="B60" s="50">
        <v>144.72916000000001</v>
      </c>
      <c r="C60" s="51"/>
      <c r="D60" s="50">
        <v>7</v>
      </c>
      <c r="E60" s="51" t="s">
        <v>3571</v>
      </c>
      <c r="F60" s="51" t="s">
        <v>73</v>
      </c>
      <c r="H60" s="23"/>
      <c r="I60" s="23"/>
      <c r="J60" s="23"/>
      <c r="K60" s="51"/>
      <c r="L60" t="str">
        <f t="shared" si="0"/>
        <v>UNION SELECT 144.72916 as Longtitude, -37.72037 as Latitude, '' as Unit, '7' as Number, 'Goldworthy Drive' as Street, 'Plumpton' as Suburb</v>
      </c>
      <c r="M60" t="str">
        <f t="shared" si="1"/>
        <v>UNION SELECT  as Longtitude, 144.72916 as Latitude, '7' as Unit, 'Goldworthy Drive' as Number, 'Plumpton' as Street, '' as Suburb, UNION SELECT 144.72916 as Longtitude, -37.72037 as Latitude, '' as Unit, '7' as Number, 'Goldworthy Drive' as Street, 'Plumpton' as Suburb as RouteOrder, '' as GroupCode</v>
      </c>
    </row>
    <row r="61" spans="1:13" ht="15" thickBot="1" x14ac:dyDescent="0.35">
      <c r="A61" s="50">
        <v>-37.901710000000001</v>
      </c>
      <c r="B61" s="50">
        <v>144.72155000000001</v>
      </c>
      <c r="C61" s="51"/>
      <c r="D61" s="50">
        <v>1</v>
      </c>
      <c r="E61" s="51" t="s">
        <v>3572</v>
      </c>
      <c r="F61" s="51" t="s">
        <v>301</v>
      </c>
      <c r="H61" s="23"/>
      <c r="I61" s="23"/>
      <c r="J61" s="23"/>
      <c r="K61" s="56" t="s">
        <v>3622</v>
      </c>
      <c r="L61" t="str">
        <f t="shared" si="0"/>
        <v>UNION SELECT 144.72155 as Longtitude, -37.90171 as Latitude, '' as Unit, '1' as Number, 'Solo street' as Street, 'Point Cook' as Suburb</v>
      </c>
      <c r="M61" t="str">
        <f t="shared" si="1"/>
        <v>UNION SELECT  as Longtitude, 144.72155 as Latitude, '1' as Unit, 'Solo street' as Number, 'Point Cook' as Street, '' as Suburb, UNION SELECT 144.72155 as Longtitude, -37.90171 as Latitude, '' as Unit, '1' as Number, 'Solo street' as Street, 'Point Cook' as Suburb as RouteOrder, '' as GroupCode</v>
      </c>
    </row>
    <row r="62" spans="1:13" ht="15" thickBot="1" x14ac:dyDescent="0.35">
      <c r="A62" s="50">
        <v>-37.628740000000001</v>
      </c>
      <c r="B62" s="50">
        <v>144.91863000000001</v>
      </c>
      <c r="C62" s="51"/>
      <c r="D62" s="50">
        <v>8</v>
      </c>
      <c r="E62" s="51" t="s">
        <v>3573</v>
      </c>
      <c r="F62" s="51" t="s">
        <v>3574</v>
      </c>
      <c r="H62" s="23"/>
      <c r="I62" s="23"/>
      <c r="J62" s="23"/>
      <c r="K62" s="56" t="s">
        <v>3623</v>
      </c>
      <c r="L62" t="str">
        <f t="shared" si="0"/>
        <v>UNION SELECT 144.91863 as Longtitude, -37.62874 as Latitude, '' as Unit, '8' as Number, 'Pinnock Ave' as Street, 'Roxburgh park' as Suburb</v>
      </c>
      <c r="M62" t="str">
        <f t="shared" si="1"/>
        <v>UNION SELECT  as Longtitude, 144.91863 as Latitude, '8' as Unit, 'Pinnock Ave' as Number, 'Roxburgh park' as Street, '' as Suburb, UNION SELECT 144.91863 as Longtitude, -37.62874 as Latitude, '' as Unit, '8' as Number, 'Pinnock Ave' as Street, 'Roxburgh park' as Suburb as RouteOrder, '' as GroupCode</v>
      </c>
    </row>
    <row r="63" spans="1:13" ht="15" thickBot="1" x14ac:dyDescent="0.35">
      <c r="A63" s="50">
        <v>-37.747619999999998</v>
      </c>
      <c r="B63" s="50">
        <v>144.79463000000001</v>
      </c>
      <c r="C63" s="51"/>
      <c r="D63" s="50">
        <v>59</v>
      </c>
      <c r="E63" s="51" t="s">
        <v>262</v>
      </c>
      <c r="F63" s="51" t="s">
        <v>260</v>
      </c>
      <c r="H63" s="23"/>
      <c r="I63" s="23"/>
      <c r="J63" s="23"/>
      <c r="K63" s="51"/>
      <c r="L63" t="str">
        <f t="shared" si="0"/>
        <v>UNION SELECT 144.79463 as Longtitude, -37.74762 as Latitude, '' as Unit, '59' as Number, 'Andrea Street' as Street, 'St Albans' as Suburb</v>
      </c>
      <c r="M63" t="str">
        <f t="shared" si="1"/>
        <v>UNION SELECT  as Longtitude, 144.79463 as Latitude, '59' as Unit, 'Andrea Street' as Number, 'St Albans' as Street, '' as Suburb, UNION SELECT 144.79463 as Longtitude, -37.74762 as Latitude, '' as Unit, '59' as Number, 'Andrea Street' as Street, 'St Albans' as Suburb as RouteOrder, '' as GroupCode</v>
      </c>
    </row>
    <row r="64" spans="1:13" ht="15" thickBot="1" x14ac:dyDescent="0.35">
      <c r="A64" s="50">
        <v>-37.758659999999999</v>
      </c>
      <c r="B64" s="50">
        <v>144.80398</v>
      </c>
      <c r="C64" s="51"/>
      <c r="D64" s="50">
        <v>4</v>
      </c>
      <c r="E64" s="51" t="s">
        <v>3575</v>
      </c>
      <c r="F64" s="51" t="s">
        <v>260</v>
      </c>
      <c r="H64" s="24"/>
      <c r="I64" s="24"/>
      <c r="J64" s="24"/>
      <c r="K64" s="51"/>
      <c r="L64" t="str">
        <f t="shared" si="0"/>
        <v>UNION SELECT 144.80398 as Longtitude, -37.75866 as Latitude, '' as Unit, '4' as Number, 'Austin Street' as Street, 'St Albans' as Suburb</v>
      </c>
      <c r="M64" t="str">
        <f t="shared" si="1"/>
        <v>UNION SELECT  as Longtitude, 144.80398 as Latitude, '4' as Unit, 'Austin Street' as Number, 'St Albans' as Street, '' as Suburb, UNION SELECT 144.80398 as Longtitude, -37.75866 as Latitude, '' as Unit, '4' as Number, 'Austin Street' as Street, 'St Albans' as Suburb as RouteOrder, '' as GroupCode</v>
      </c>
    </row>
    <row r="65" spans="1:13" ht="15" thickBot="1" x14ac:dyDescent="0.35">
      <c r="A65" s="50">
        <v>-37.757351</v>
      </c>
      <c r="B65" s="50">
        <v>144.80299400000001</v>
      </c>
      <c r="C65" s="51"/>
      <c r="D65" s="50">
        <v>20</v>
      </c>
      <c r="E65" s="51" t="s">
        <v>3576</v>
      </c>
      <c r="F65" s="51" t="s">
        <v>260</v>
      </c>
      <c r="H65" s="24"/>
      <c r="I65" s="24"/>
      <c r="J65" s="24"/>
      <c r="K65" s="56" t="s">
        <v>3624</v>
      </c>
      <c r="L65" t="str">
        <f t="shared" si="0"/>
        <v>UNION SELECT 144.802994 as Longtitude, -37.757351 as Latitude, '' as Unit, '20' as Number, 'Bent St' as Street, 'St Albans' as Suburb</v>
      </c>
      <c r="M65" t="str">
        <f t="shared" si="1"/>
        <v>UNION SELECT  as Longtitude, 144.802994 as Latitude, '20' as Unit, 'Bent St' as Number, 'St Albans' as Street, '' as Suburb, UNION SELECT 144.802994 as Longtitude, -37.757351 as Latitude, '' as Unit, '20' as Number, 'Bent St' as Street, 'St Albans' as Suburb as RouteOrder, '' as GroupCode</v>
      </c>
    </row>
    <row r="66" spans="1:13" ht="15" thickBot="1" x14ac:dyDescent="0.35">
      <c r="A66" s="50">
        <v>-37.757559999999998</v>
      </c>
      <c r="B66" s="50">
        <v>144.80293</v>
      </c>
      <c r="C66" s="50">
        <v>3</v>
      </c>
      <c r="D66" s="50">
        <v>18</v>
      </c>
      <c r="E66" s="51" t="s">
        <v>3576</v>
      </c>
      <c r="F66" s="51" t="s">
        <v>260</v>
      </c>
      <c r="H66" s="24"/>
      <c r="I66" s="24"/>
      <c r="J66" s="24"/>
      <c r="K66" s="56" t="s">
        <v>3624</v>
      </c>
      <c r="L66" t="str">
        <f t="shared" si="0"/>
        <v>UNION SELECT 144.80293 as Longtitude, -37.75756 as Latitude, '3' as Unit, '18' as Number, 'Bent St' as Street, 'St Albans' as Suburb</v>
      </c>
      <c r="M66" t="str">
        <f t="shared" si="1"/>
        <v>UNION SELECT 3 as Longtitude, 144.80293 as Latitude, '18' as Unit, 'Bent St' as Number, 'St Albans' as Street, '' as Suburb, UNION SELECT 144.80293 as Longtitude, -37.75756 as Latitude, '3' as Unit, '18' as Number, 'Bent St' as Street, 'St Albans' as Suburb as RouteOrder, '' as GroupCode</v>
      </c>
    </row>
    <row r="67" spans="1:13" ht="15" thickBot="1" x14ac:dyDescent="0.35">
      <c r="A67" s="50">
        <v>-37.73433</v>
      </c>
      <c r="B67" s="50">
        <v>144.80911</v>
      </c>
      <c r="C67" s="51"/>
      <c r="D67" s="50">
        <v>12</v>
      </c>
      <c r="E67" s="51" t="s">
        <v>2833</v>
      </c>
      <c r="F67" s="51" t="s">
        <v>260</v>
      </c>
      <c r="H67" s="24"/>
      <c r="I67" s="24"/>
      <c r="J67" s="24"/>
      <c r="K67" s="51"/>
      <c r="L67" t="str">
        <f t="shared" ref="L67:L109" si="2">"UNION SELECT " &amp; B67 &amp; " as Longtitude, " &amp; A67 &amp; " as Latitude, '" &amp; C67 &amp; "' as Unit, '" &amp; D67 &amp; "' as Number, '" &amp; E67 &amp; "' as Street, '" &amp; F67 &amp; "' as Suburb"</f>
        <v>UNION SELECT 144.80911 as Longtitude, -37.73433 as Latitude, '' as Unit, '12' as Number, 'Conrad Street' as Street, 'St Albans' as Suburb</v>
      </c>
      <c r="M67" t="str">
        <f t="shared" ref="M67:M109" si="3">"UNION SELECT " &amp; C67 &amp; " as Longtitude, " &amp; B67 &amp; " as Latitude, '" &amp; D67 &amp; "' as Unit, '" &amp; E67 &amp; "' as Number, '" &amp; F67 &amp; "' as Street, '" &amp; G67 &amp; "' as Suburb, " &amp; L67 &amp; " as RouteOrder, '" &amp; I67 &amp; "' as GroupCode"</f>
        <v>UNION SELECT  as Longtitude, 144.80911 as Latitude, '12' as Unit, 'Conrad Street' as Number, 'St Albans' as Street, '' as Suburb, UNION SELECT 144.80911 as Longtitude, -37.73433 as Latitude, '' as Unit, '12' as Number, 'Conrad Street' as Street, 'St Albans' as Suburb as RouteOrder, '' as GroupCode</v>
      </c>
    </row>
    <row r="68" spans="1:13" ht="15" thickBot="1" x14ac:dyDescent="0.35">
      <c r="A68" s="50">
        <v>-37.76491</v>
      </c>
      <c r="B68" s="50">
        <v>144.80831000000001</v>
      </c>
      <c r="C68" s="51"/>
      <c r="D68" s="50">
        <v>111</v>
      </c>
      <c r="E68" s="51" t="s">
        <v>3577</v>
      </c>
      <c r="F68" s="51" t="s">
        <v>260</v>
      </c>
      <c r="H68" s="24"/>
      <c r="I68" s="24"/>
      <c r="J68" s="24"/>
      <c r="K68" s="51"/>
      <c r="L68" t="str">
        <f t="shared" si="2"/>
        <v>UNION SELECT 144.80831 as Longtitude, -37.76491 as Latitude, '' as Unit, '111' as Number, 'Denton Avenue' as Street, 'St Albans' as Suburb</v>
      </c>
      <c r="M68" t="str">
        <f t="shared" si="3"/>
        <v>UNION SELECT  as Longtitude, 144.80831 as Latitude, '111' as Unit, 'Denton Avenue' as Number, 'St Albans' as Street, '' as Suburb, UNION SELECT 144.80831 as Longtitude, -37.76491 as Latitude, '' as Unit, '111' as Number, 'Denton Avenue' as Street, 'St Albans' as Suburb as RouteOrder, '' as GroupCode</v>
      </c>
    </row>
    <row r="69" spans="1:13" ht="15" thickBot="1" x14ac:dyDescent="0.35">
      <c r="A69" s="50">
        <v>-37.753971</v>
      </c>
      <c r="B69" s="50">
        <v>144.82283000000001</v>
      </c>
      <c r="C69" s="51"/>
      <c r="D69" s="50">
        <v>57</v>
      </c>
      <c r="E69" s="51" t="s">
        <v>2629</v>
      </c>
      <c r="F69" s="51" t="s">
        <v>260</v>
      </c>
      <c r="H69" s="24"/>
      <c r="I69" s="24"/>
      <c r="J69" s="24"/>
      <c r="K69" s="56" t="s">
        <v>3625</v>
      </c>
      <c r="L69" t="str">
        <f t="shared" si="2"/>
        <v>UNION SELECT 144.82283 as Longtitude, -37.753971 as Latitude, '' as Unit, '57' as Number, 'Magnolia Street' as Street, 'St Albans' as Suburb</v>
      </c>
      <c r="M69" t="str">
        <f t="shared" si="3"/>
        <v>UNION SELECT  as Longtitude, 144.82283 as Latitude, '57' as Unit, 'Magnolia Street' as Number, 'St Albans' as Street, '' as Suburb, UNION SELECT 144.82283 as Longtitude, -37.753971 as Latitude, '' as Unit, '57' as Number, 'Magnolia Street' as Street, 'St Albans' as Suburb as RouteOrder, '' as GroupCode</v>
      </c>
    </row>
    <row r="70" spans="1:13" ht="15" thickBot="1" x14ac:dyDescent="0.35">
      <c r="A70" s="50">
        <v>-37.748370000000001</v>
      </c>
      <c r="B70" s="50">
        <v>144.82848000000001</v>
      </c>
      <c r="C70" s="51"/>
      <c r="D70" s="50">
        <v>40</v>
      </c>
      <c r="E70" s="51" t="s">
        <v>3578</v>
      </c>
      <c r="F70" s="51" t="s">
        <v>260</v>
      </c>
      <c r="H70" s="24"/>
      <c r="I70" s="24"/>
      <c r="J70" s="24"/>
      <c r="K70" s="56" t="s">
        <v>3625</v>
      </c>
      <c r="L70" t="str">
        <f t="shared" si="2"/>
        <v>UNION SELECT 144.82848 as Longtitude, -37.74837 as Latitude, '' as Unit, '40' as Number, 'Paringa Drive' as Street, 'St Albans' as Suburb</v>
      </c>
      <c r="M70" t="str">
        <f t="shared" si="3"/>
        <v>UNION SELECT  as Longtitude, 144.82848 as Latitude, '40' as Unit, 'Paringa Drive' as Number, 'St Albans' as Street, '' as Suburb, UNION SELECT 144.82848 as Longtitude, -37.74837 as Latitude, '' as Unit, '40' as Number, 'Paringa Drive' as Street, 'St Albans' as Suburb as RouteOrder, '' as GroupCode</v>
      </c>
    </row>
    <row r="71" spans="1:13" ht="15" thickBot="1" x14ac:dyDescent="0.35">
      <c r="A71" s="50">
        <v>-37.745440000000002</v>
      </c>
      <c r="B71" s="50">
        <v>144.79369</v>
      </c>
      <c r="C71" s="51"/>
      <c r="D71" s="50">
        <v>28</v>
      </c>
      <c r="E71" s="51" t="s">
        <v>3579</v>
      </c>
      <c r="F71" s="51" t="s">
        <v>260</v>
      </c>
      <c r="H71" s="24"/>
      <c r="I71" s="24"/>
      <c r="J71" s="24"/>
      <c r="K71" s="51"/>
      <c r="L71" t="str">
        <f t="shared" si="2"/>
        <v>UNION SELECT 144.79369 as Longtitude, -37.74544 as Latitude, '' as Unit, '28' as Number, 'Pennell Avenue' as Street, 'St Albans' as Suburb</v>
      </c>
      <c r="M71" t="str">
        <f t="shared" si="3"/>
        <v>UNION SELECT  as Longtitude, 144.79369 as Latitude, '28' as Unit, 'Pennell Avenue' as Number, 'St Albans' as Street, '' as Suburb, UNION SELECT 144.79369 as Longtitude, -37.74544 as Latitude, '' as Unit, '28' as Number, 'Pennell Avenue' as Street, 'St Albans' as Suburb as RouteOrder, '' as GroupCode</v>
      </c>
    </row>
    <row r="72" spans="1:13" ht="15" thickBot="1" x14ac:dyDescent="0.35">
      <c r="A72" s="50">
        <v>-37.745539999999998</v>
      </c>
      <c r="B72" s="50">
        <v>144.79461000000001</v>
      </c>
      <c r="C72" s="51"/>
      <c r="D72" s="50">
        <v>27</v>
      </c>
      <c r="E72" s="51" t="s">
        <v>256</v>
      </c>
      <c r="F72" s="51" t="s">
        <v>260</v>
      </c>
      <c r="H72" s="26"/>
      <c r="I72" s="26"/>
      <c r="J72" s="26"/>
      <c r="K72" s="51"/>
      <c r="L72" t="str">
        <f t="shared" si="2"/>
        <v>UNION SELECT 144.79461 as Longtitude, -37.74554 as Latitude, '' as Unit, '27' as Number, 'Scott Avenue' as Street, 'St Albans' as Suburb</v>
      </c>
      <c r="M72" t="str">
        <f t="shared" si="3"/>
        <v>UNION SELECT  as Longtitude, 144.79461 as Latitude, '27' as Unit, 'Scott Avenue' as Number, 'St Albans' as Street, '' as Suburb, UNION SELECT 144.79461 as Longtitude, -37.74554 as Latitude, '' as Unit, '27' as Number, 'Scott Avenue' as Street, 'St Albans' as Suburb as RouteOrder, '' as GroupCode</v>
      </c>
    </row>
    <row r="73" spans="1:13" ht="15" thickBot="1" x14ac:dyDescent="0.35">
      <c r="A73" s="50">
        <v>-37.747439999999997</v>
      </c>
      <c r="B73" s="50">
        <v>144.79447999999999</v>
      </c>
      <c r="C73" s="50">
        <v>2</v>
      </c>
      <c r="D73" s="50">
        <v>26</v>
      </c>
      <c r="E73" s="51" t="s">
        <v>3580</v>
      </c>
      <c r="F73" s="51" t="s">
        <v>260</v>
      </c>
      <c r="H73" s="24"/>
      <c r="I73" s="24"/>
      <c r="J73" s="24"/>
      <c r="K73" s="51"/>
      <c r="L73" t="str">
        <f t="shared" si="2"/>
        <v>UNION SELECT 144.79448 as Longtitude, -37.74744 as Latitude, '2' as Unit, '26' as Number, 'Scott Street' as Street, 'St Albans' as Suburb</v>
      </c>
      <c r="M73" t="str">
        <f t="shared" si="3"/>
        <v>UNION SELECT 2 as Longtitude, 144.79448 as Latitude, '26' as Unit, 'Scott Street' as Number, 'St Albans' as Street, '' as Suburb, UNION SELECT 144.79448 as Longtitude, -37.74744 as Latitude, '2' as Unit, '26' as Number, 'Scott Street' as Street, 'St Albans' as Suburb as RouteOrder, '' as GroupCode</v>
      </c>
    </row>
    <row r="74" spans="1:13" ht="15" thickBot="1" x14ac:dyDescent="0.35">
      <c r="A74" s="50">
        <v>-37.79224</v>
      </c>
      <c r="B74" s="50">
        <v>144.82873000000001</v>
      </c>
      <c r="C74" s="50">
        <v>2</v>
      </c>
      <c r="D74" s="50">
        <v>160</v>
      </c>
      <c r="E74" s="51" t="s">
        <v>3581</v>
      </c>
      <c r="F74" s="51" t="s">
        <v>305</v>
      </c>
      <c r="H74" s="23"/>
      <c r="I74" s="23"/>
      <c r="J74" s="23"/>
      <c r="K74" s="51"/>
      <c r="L74" t="str">
        <f t="shared" si="2"/>
        <v>UNION SELECT 144.82873 as Longtitude, -37.79224 as Latitude, '2' as Unit, '160' as Number, 'Morris Street' as Street, 'Sunshine' as Suburb</v>
      </c>
      <c r="M74" t="str">
        <f t="shared" si="3"/>
        <v>UNION SELECT 2 as Longtitude, 144.82873 as Latitude, '160' as Unit, 'Morris Street' as Number, 'Sunshine' as Street, '' as Suburb, UNION SELECT 144.82873 as Longtitude, -37.79224 as Latitude, '2' as Unit, '160' as Number, 'Morris Street' as Street, 'Sunshine' as Suburb as RouteOrder, '' as GroupCode</v>
      </c>
    </row>
    <row r="75" spans="1:13" ht="15" thickBot="1" x14ac:dyDescent="0.35">
      <c r="A75" s="50">
        <v>-37.79233</v>
      </c>
      <c r="B75" s="50">
        <v>144.82978</v>
      </c>
      <c r="C75" s="51"/>
      <c r="D75" s="50">
        <v>144</v>
      </c>
      <c r="E75" s="51" t="s">
        <v>3581</v>
      </c>
      <c r="F75" s="51" t="s">
        <v>305</v>
      </c>
      <c r="H75" s="23"/>
      <c r="I75" s="23"/>
      <c r="J75" s="23"/>
      <c r="K75" s="51"/>
      <c r="L75" t="str">
        <f t="shared" si="2"/>
        <v>UNION SELECT 144.82978 as Longtitude, -37.79233 as Latitude, '' as Unit, '144' as Number, 'Morris Street' as Street, 'Sunshine' as Suburb</v>
      </c>
      <c r="M75" t="str">
        <f t="shared" si="3"/>
        <v>UNION SELECT  as Longtitude, 144.82978 as Latitude, '144' as Unit, 'Morris Street' as Number, 'Sunshine' as Street, '' as Suburb, UNION SELECT 144.82978 as Longtitude, -37.79233 as Latitude, '' as Unit, '144' as Number, 'Morris Street' as Street, 'Sunshine' as Suburb as RouteOrder, '' as GroupCode</v>
      </c>
    </row>
    <row r="76" spans="1:13" ht="15" thickBot="1" x14ac:dyDescent="0.35">
      <c r="A76" s="50">
        <v>-37.765340000000002</v>
      </c>
      <c r="B76" s="50">
        <v>144.85005000000001</v>
      </c>
      <c r="C76" s="51"/>
      <c r="D76" s="50">
        <v>14</v>
      </c>
      <c r="E76" s="51" t="s">
        <v>3582</v>
      </c>
      <c r="F76" s="51" t="s">
        <v>306</v>
      </c>
      <c r="H76" s="23"/>
      <c r="I76" s="23"/>
      <c r="J76" s="23"/>
      <c r="K76" s="56" t="s">
        <v>3626</v>
      </c>
      <c r="L76" t="str">
        <f t="shared" si="2"/>
        <v>UNION SELECT 144.85005 as Longtitude, -37.76534 as Latitude, '' as Unit, '14' as Number, 'Rivervalley Blvd' as Street, 'Sunshine North' as Suburb</v>
      </c>
      <c r="M76" t="str">
        <f t="shared" si="3"/>
        <v>UNION SELECT  as Longtitude, 144.85005 as Latitude, '14' as Unit, 'Rivervalley Blvd' as Number, 'Sunshine North' as Street, '' as Suburb, UNION SELECT 144.85005 as Longtitude, -37.76534 as Latitude, '' as Unit, '14' as Number, 'Rivervalley Blvd' as Street, 'Sunshine North' as Suburb as RouteOrder, '' as GroupCode</v>
      </c>
    </row>
    <row r="77" spans="1:13" ht="15" thickBot="1" x14ac:dyDescent="0.35">
      <c r="A77" s="50">
        <v>-37.796860000000002</v>
      </c>
      <c r="B77" s="50">
        <v>144.79052999999999</v>
      </c>
      <c r="C77" s="51"/>
      <c r="D77" s="50">
        <v>18</v>
      </c>
      <c r="E77" s="51" t="s">
        <v>3583</v>
      </c>
      <c r="F77" s="51" t="s">
        <v>298</v>
      </c>
      <c r="H77" s="24"/>
      <c r="I77" s="24"/>
      <c r="J77" s="24"/>
      <c r="K77" s="56" t="s">
        <v>3627</v>
      </c>
      <c r="L77" t="str">
        <f t="shared" si="2"/>
        <v>UNION SELECT 144.79053 as Longtitude, -37.79686 as Latitude, '' as Unit, '18' as Number, 'Bottlebrush Ct' as Street, 'Sunshine West' as Suburb</v>
      </c>
      <c r="M77" t="str">
        <f t="shared" si="3"/>
        <v>UNION SELECT  as Longtitude, 144.79053 as Latitude, '18' as Unit, 'Bottlebrush Ct' as Number, 'Sunshine West' as Street, '' as Suburb, UNION SELECT 144.79053 as Longtitude, -37.79686 as Latitude, '' as Unit, '18' as Number, 'Bottlebrush Ct' as Street, 'Sunshine West' as Suburb as RouteOrder, '' as GroupCode</v>
      </c>
    </row>
    <row r="78" spans="1:13" ht="15" thickBot="1" x14ac:dyDescent="0.35">
      <c r="A78" s="50">
        <v>-37.796860000000002</v>
      </c>
      <c r="B78" s="50">
        <v>144.79052999999999</v>
      </c>
      <c r="C78" s="51"/>
      <c r="D78" s="50">
        <v>38</v>
      </c>
      <c r="E78" s="51" t="s">
        <v>3584</v>
      </c>
      <c r="F78" s="51" t="s">
        <v>298</v>
      </c>
      <c r="H78" s="24"/>
      <c r="I78" s="24"/>
      <c r="J78" s="24"/>
      <c r="K78" s="51" t="s">
        <v>3628</v>
      </c>
      <c r="L78" t="str">
        <f t="shared" si="2"/>
        <v>UNION SELECT 144.79053 as Longtitude, -37.79686 as Latitude, '' as Unit, '38' as Number, 'Links Street' as Street, 'Sunshine West' as Suburb</v>
      </c>
      <c r="M78" t="str">
        <f t="shared" si="3"/>
        <v>UNION SELECT  as Longtitude, 144.79053 as Latitude, '38' as Unit, 'Links Street' as Number, 'Sunshine West' as Street, '' as Suburb, UNION SELECT 144.79053 as Longtitude, -37.79686 as Latitude, '' as Unit, '38' as Number, 'Links Street' as Street, 'Sunshine West' as Suburb as RouteOrder, '' as GroupCode</v>
      </c>
    </row>
    <row r="79" spans="1:13" ht="15" thickBot="1" x14ac:dyDescent="0.35">
      <c r="A79" s="50">
        <v>-37.691920000000003</v>
      </c>
      <c r="B79" s="50">
        <v>144.76366999999999</v>
      </c>
      <c r="C79" s="51"/>
      <c r="D79" s="50">
        <v>3</v>
      </c>
      <c r="E79" s="51" t="s">
        <v>3585</v>
      </c>
      <c r="F79" s="51" t="s">
        <v>48</v>
      </c>
      <c r="H79" s="26"/>
      <c r="I79" s="26"/>
      <c r="J79" s="26"/>
      <c r="K79" s="56" t="s">
        <v>3629</v>
      </c>
      <c r="L79" t="str">
        <f t="shared" si="2"/>
        <v>UNION SELECT 144.76367 as Longtitude, -37.69192 as Latitude, '' as Unit, '3' as Number, 'Gloucester Crt' as Street, 'Sydenham' as Suburb</v>
      </c>
      <c r="M79" t="str">
        <f t="shared" si="3"/>
        <v>UNION SELECT  as Longtitude, 144.76367 as Latitude, '3' as Unit, 'Gloucester Crt' as Number, 'Sydenham' as Street, '' as Suburb, UNION SELECT 144.76367 as Longtitude, -37.69192 as Latitude, '' as Unit, '3' as Number, 'Gloucester Crt' as Street, 'Sydenham' as Suburb as RouteOrder, '' as GroupCode</v>
      </c>
    </row>
    <row r="80" spans="1:13" ht="15" thickBot="1" x14ac:dyDescent="0.35">
      <c r="A80" s="52">
        <v>-37.835839999999997</v>
      </c>
      <c r="B80" s="52">
        <v>144.68823</v>
      </c>
      <c r="C80" s="51"/>
      <c r="D80" s="50">
        <v>20</v>
      </c>
      <c r="E80" s="51" t="s">
        <v>3586</v>
      </c>
      <c r="F80" s="51" t="s">
        <v>62</v>
      </c>
      <c r="H80" s="26"/>
      <c r="I80" s="26"/>
      <c r="J80" s="26"/>
      <c r="K80" s="56" t="s">
        <v>3630</v>
      </c>
      <c r="L80" t="str">
        <f t="shared" si="2"/>
        <v>UNION SELECT 144.68823 as Longtitude, -37.83584 as Latitude, '' as Unit, '20' as Number, 'Bunnorong Street' as Street, 'Tarneit' as Suburb</v>
      </c>
      <c r="M80" t="str">
        <f t="shared" si="3"/>
        <v>UNION SELECT  as Longtitude, 144.68823 as Latitude, '20' as Unit, 'Bunnorong Street' as Number, 'Tarneit' as Street, '' as Suburb, UNION SELECT 144.68823 as Longtitude, -37.83584 as Latitude, '' as Unit, '20' as Number, 'Bunnorong Street' as Street, 'Tarneit' as Suburb as RouteOrder, '' as GroupCode</v>
      </c>
    </row>
    <row r="81" spans="1:13" ht="15" thickBot="1" x14ac:dyDescent="0.35">
      <c r="A81" s="50">
        <v>-37.842750000000002</v>
      </c>
      <c r="B81" s="50">
        <v>144.69953000000001</v>
      </c>
      <c r="C81" s="51"/>
      <c r="D81" s="50">
        <v>7</v>
      </c>
      <c r="E81" s="51" t="s">
        <v>3587</v>
      </c>
      <c r="F81" s="51" t="s">
        <v>62</v>
      </c>
      <c r="H81" s="26"/>
      <c r="I81" s="26"/>
      <c r="J81" s="26"/>
      <c r="K81" s="51"/>
      <c r="L81" t="str">
        <f t="shared" si="2"/>
        <v>UNION SELECT 144.69953 as Longtitude, -37.84275 as Latitude, '' as Unit, '7' as Number, 'Fairview Parade' as Street, 'Tarneit' as Suburb</v>
      </c>
      <c r="M81" t="str">
        <f t="shared" si="3"/>
        <v>UNION SELECT  as Longtitude, 144.69953 as Latitude, '7' as Unit, 'Fairview Parade' as Number, 'Tarneit' as Street, '' as Suburb, UNION SELECT 144.69953 as Longtitude, -37.84275 as Latitude, '' as Unit, '7' as Number, 'Fairview Parade' as Street, 'Tarneit' as Suburb as RouteOrder, '' as GroupCode</v>
      </c>
    </row>
    <row r="82" spans="1:13" ht="15" thickBot="1" x14ac:dyDescent="0.35">
      <c r="A82" s="50">
        <v>-37.846710000000002</v>
      </c>
      <c r="B82" s="50">
        <v>144.69815</v>
      </c>
      <c r="C82" s="51"/>
      <c r="D82" s="50">
        <v>56</v>
      </c>
      <c r="E82" s="51" t="s">
        <v>3587</v>
      </c>
      <c r="F82" s="51" t="s">
        <v>62</v>
      </c>
      <c r="H82" s="13"/>
      <c r="I82" s="13"/>
      <c r="J82" s="13"/>
      <c r="K82" s="51"/>
      <c r="L82" t="str">
        <f t="shared" si="2"/>
        <v>UNION SELECT 144.69815 as Longtitude, -37.84671 as Latitude, '' as Unit, '56' as Number, 'Fairview Parade' as Street, 'Tarneit' as Suburb</v>
      </c>
      <c r="M82" t="str">
        <f t="shared" si="3"/>
        <v>UNION SELECT  as Longtitude, 144.69815 as Latitude, '56' as Unit, 'Fairview Parade' as Number, 'Tarneit' as Street, '' as Suburb, UNION SELECT 144.69815 as Longtitude, -37.84671 as Latitude, '' as Unit, '56' as Number, 'Fairview Parade' as Street, 'Tarneit' as Suburb as RouteOrder, '' as GroupCode</v>
      </c>
    </row>
    <row r="83" spans="1:13" ht="15" thickBot="1" x14ac:dyDescent="0.35">
      <c r="A83" s="50">
        <v>-37.836150000000004</v>
      </c>
      <c r="B83" s="50">
        <v>144.67131000000001</v>
      </c>
      <c r="C83" s="51"/>
      <c r="D83" s="50">
        <v>6</v>
      </c>
      <c r="E83" s="51" t="s">
        <v>3133</v>
      </c>
      <c r="F83" s="51" t="s">
        <v>62</v>
      </c>
      <c r="H83" s="13"/>
      <c r="I83" s="13"/>
      <c r="J83" s="13"/>
      <c r="K83" s="51"/>
      <c r="L83" t="str">
        <f t="shared" si="2"/>
        <v>UNION SELECT 144.67131 as Longtitude, -37.83615 as Latitude, '' as Unit, '6' as Number, 'Hummingbird Blvd' as Street, 'Tarneit' as Suburb</v>
      </c>
      <c r="M83" t="str">
        <f t="shared" si="3"/>
        <v>UNION SELECT  as Longtitude, 144.67131 as Latitude, '6' as Unit, 'Hummingbird Blvd' as Number, 'Tarneit' as Street, '' as Suburb, UNION SELECT 144.67131 as Longtitude, -37.83615 as Latitude, '' as Unit, '6' as Number, 'Hummingbird Blvd' as Street, 'Tarneit' as Suburb as RouteOrder, '' as GroupCode</v>
      </c>
    </row>
    <row r="84" spans="1:13" ht="15" thickBot="1" x14ac:dyDescent="0.35">
      <c r="A84" s="50">
        <v>-37.835479999999997</v>
      </c>
      <c r="B84" s="50">
        <v>144.65733</v>
      </c>
      <c r="C84" s="51"/>
      <c r="D84" s="50">
        <v>135</v>
      </c>
      <c r="E84" s="51" t="s">
        <v>3133</v>
      </c>
      <c r="F84" s="51" t="s">
        <v>62</v>
      </c>
      <c r="H84" s="13"/>
      <c r="I84" s="13"/>
      <c r="J84" s="13"/>
      <c r="K84" s="51"/>
      <c r="L84" t="str">
        <f t="shared" si="2"/>
        <v>UNION SELECT 144.65733 as Longtitude, -37.83548 as Latitude, '' as Unit, '135' as Number, 'Hummingbird Blvd' as Street, 'Tarneit' as Suburb</v>
      </c>
      <c r="M84" t="str">
        <f t="shared" si="3"/>
        <v>UNION SELECT  as Longtitude, 144.65733 as Latitude, '135' as Unit, 'Hummingbird Blvd' as Number, 'Tarneit' as Street, '' as Suburb, UNION SELECT 144.65733 as Longtitude, -37.83548 as Latitude, '' as Unit, '135' as Number, 'Hummingbird Blvd' as Street, 'Tarneit' as Suburb as RouteOrder, '' as GroupCode</v>
      </c>
    </row>
    <row r="85" spans="1:13" ht="15" thickBot="1" x14ac:dyDescent="0.35">
      <c r="A85" s="50">
        <v>-37.843699999999998</v>
      </c>
      <c r="B85" s="50">
        <v>144.68138999999999</v>
      </c>
      <c r="C85" s="51"/>
      <c r="D85" s="50">
        <v>67</v>
      </c>
      <c r="E85" s="51" t="s">
        <v>3588</v>
      </c>
      <c r="F85" s="51" t="s">
        <v>62</v>
      </c>
      <c r="H85" s="13"/>
      <c r="I85" s="13"/>
      <c r="J85" s="13"/>
      <c r="K85" s="51"/>
      <c r="L85" t="str">
        <f t="shared" si="2"/>
        <v>UNION SELECT 144.68139 as Longtitude, -37.8437 as Latitude, '' as Unit, '67' as Number, 'Inverell Parkway' as Street, 'Tarneit' as Suburb</v>
      </c>
      <c r="M85" t="str">
        <f t="shared" si="3"/>
        <v>UNION SELECT  as Longtitude, 144.68139 as Latitude, '67' as Unit, 'Inverell Parkway' as Number, 'Tarneit' as Street, '' as Suburb, UNION SELECT 144.68139 as Longtitude, -37.8437 as Latitude, '' as Unit, '67' as Number, 'Inverell Parkway' as Street, 'Tarneit' as Suburb as RouteOrder, '' as GroupCode</v>
      </c>
    </row>
    <row r="86" spans="1:13" ht="15" thickBot="1" x14ac:dyDescent="0.35">
      <c r="A86" s="52">
        <v>-37.841679999999997</v>
      </c>
      <c r="B86" s="52">
        <v>144.68746999999999</v>
      </c>
      <c r="C86" s="51"/>
      <c r="D86" s="50">
        <v>24</v>
      </c>
      <c r="E86" s="51" t="s">
        <v>3589</v>
      </c>
      <c r="F86" s="51" t="s">
        <v>62</v>
      </c>
      <c r="H86" s="13"/>
      <c r="I86" s="13"/>
      <c r="J86" s="13"/>
      <c r="K86" s="56" t="s">
        <v>3630</v>
      </c>
      <c r="L86" t="str">
        <f t="shared" si="2"/>
        <v>UNION SELECT 144.68747 as Longtitude, -37.84168 as Latitude, '' as Unit, '24' as Number, 'Kalorama Street' as Street, 'Tarneit' as Suburb</v>
      </c>
      <c r="M86" t="str">
        <f t="shared" si="3"/>
        <v>UNION SELECT  as Longtitude, 144.68747 as Latitude, '24' as Unit, 'Kalorama Street' as Number, 'Tarneit' as Street, '' as Suburb, UNION SELECT 144.68747 as Longtitude, -37.84168 as Latitude, '' as Unit, '24' as Number, 'Kalorama Street' as Street, 'Tarneit' as Suburb as RouteOrder, '' as GroupCode</v>
      </c>
    </row>
    <row r="87" spans="1:13" ht="15" thickBot="1" x14ac:dyDescent="0.35">
      <c r="A87" s="50">
        <v>-37.838999999999999</v>
      </c>
      <c r="B87" s="50">
        <v>144.65609000000001</v>
      </c>
      <c r="C87" s="51"/>
      <c r="D87" s="50">
        <v>72</v>
      </c>
      <c r="E87" s="51" t="s">
        <v>3590</v>
      </c>
      <c r="F87" s="51" t="s">
        <v>62</v>
      </c>
      <c r="H87" s="13"/>
      <c r="I87" s="13"/>
      <c r="J87" s="13"/>
      <c r="K87" s="51"/>
      <c r="L87" t="str">
        <f t="shared" si="2"/>
        <v>UNION SELECT 144.65609 as Longtitude, -37.839 as Latitude, '' as Unit, '72' as Number, 'Moorookyle Avenue' as Street, 'Tarneit' as Suburb</v>
      </c>
      <c r="M87" t="str">
        <f t="shared" si="3"/>
        <v>UNION SELECT  as Longtitude, 144.65609 as Latitude, '72' as Unit, 'Moorookyle Avenue' as Number, 'Tarneit' as Street, '' as Suburb, UNION SELECT 144.65609 as Longtitude, -37.839 as Latitude, '' as Unit, '72' as Number, 'Moorookyle Avenue' as Street, 'Tarneit' as Suburb as RouteOrder, '' as GroupCode</v>
      </c>
    </row>
    <row r="88" spans="1:13" ht="15" thickBot="1" x14ac:dyDescent="0.35">
      <c r="A88" s="50">
        <v>-37.847960999999998</v>
      </c>
      <c r="B88" s="50">
        <v>144.697327</v>
      </c>
      <c r="C88" s="51"/>
      <c r="D88" s="50">
        <v>7</v>
      </c>
      <c r="E88" s="51" t="s">
        <v>3591</v>
      </c>
      <c r="F88" s="51" t="s">
        <v>62</v>
      </c>
      <c r="H88" s="13"/>
      <c r="I88" s="13"/>
      <c r="J88" s="13"/>
      <c r="K88" s="51"/>
      <c r="L88" t="str">
        <f t="shared" si="2"/>
        <v>UNION SELECT 144.697327 as Longtitude, -37.847961 as Latitude, '' as Unit, '7' as Number, 'Ribbon Gum Drive' as Street, 'Tarneit' as Suburb</v>
      </c>
      <c r="M88" t="str">
        <f t="shared" si="3"/>
        <v>UNION SELECT  as Longtitude, 144.697327 as Latitude, '7' as Unit, 'Ribbon Gum Drive' as Number, 'Tarneit' as Street, '' as Suburb, UNION SELECT 144.697327 as Longtitude, -37.847961 as Latitude, '' as Unit, '7' as Number, 'Ribbon Gum Drive' as Street, 'Tarneit' as Suburb as RouteOrder, '' as GroupCode</v>
      </c>
    </row>
    <row r="89" spans="1:13" ht="15" thickBot="1" x14ac:dyDescent="0.35">
      <c r="A89" s="50">
        <v>-37.846530000000001</v>
      </c>
      <c r="B89" s="50">
        <v>144.68244000000001</v>
      </c>
      <c r="C89" s="51"/>
      <c r="D89" s="50">
        <v>12</v>
      </c>
      <c r="E89" s="51" t="s">
        <v>3592</v>
      </c>
      <c r="F89" s="51" t="s">
        <v>62</v>
      </c>
      <c r="H89" s="13"/>
      <c r="I89" s="13"/>
      <c r="J89" s="13"/>
      <c r="K89" s="51"/>
      <c r="L89" t="str">
        <f t="shared" si="2"/>
        <v>UNION SELECT 144.68244 as Longtitude, -37.84653 as Latitude, '' as Unit, '12' as Number, 'Rising Sun Parade' as Street, 'Tarneit' as Suburb</v>
      </c>
      <c r="M89" t="str">
        <f t="shared" si="3"/>
        <v>UNION SELECT  as Longtitude, 144.68244 as Latitude, '12' as Unit, 'Rising Sun Parade' as Number, 'Tarneit' as Street, '' as Suburb, UNION SELECT 144.68244 as Longtitude, -37.84653 as Latitude, '' as Unit, '12' as Number, 'Rising Sun Parade' as Street, 'Tarneit' as Suburb as RouteOrder, '' as GroupCode</v>
      </c>
    </row>
    <row r="90" spans="1:13" ht="15" thickBot="1" x14ac:dyDescent="0.35">
      <c r="A90" s="50">
        <v>-37.842590000000001</v>
      </c>
      <c r="B90" s="50">
        <v>144.70384999999999</v>
      </c>
      <c r="C90" s="51"/>
      <c r="D90" s="50">
        <v>33</v>
      </c>
      <c r="E90" s="51" t="s">
        <v>3593</v>
      </c>
      <c r="F90" s="51" t="s">
        <v>62</v>
      </c>
      <c r="H90" s="13"/>
      <c r="I90" s="13"/>
      <c r="J90" s="13"/>
      <c r="K90" s="51"/>
      <c r="L90" t="str">
        <f t="shared" si="2"/>
        <v>UNION SELECT 144.70385 as Longtitude, -37.84259 as Latitude, '' as Unit, '33' as Number, 'Rose Grange Blvd' as Street, 'Tarneit' as Suburb</v>
      </c>
      <c r="M90" t="str">
        <f t="shared" si="3"/>
        <v>UNION SELECT  as Longtitude, 144.70385 as Latitude, '33' as Unit, 'Rose Grange Blvd' as Number, 'Tarneit' as Street, '' as Suburb, UNION SELECT 144.70385 as Longtitude, -37.84259 as Latitude, '' as Unit, '33' as Number, 'Rose Grange Blvd' as Street, 'Tarneit' as Suburb as RouteOrder, '' as GroupCode</v>
      </c>
    </row>
    <row r="91" spans="1:13" ht="15" thickBot="1" x14ac:dyDescent="0.35">
      <c r="A91" s="50">
        <v>-37.845100000000002</v>
      </c>
      <c r="B91" s="50">
        <v>144.69386</v>
      </c>
      <c r="C91" s="51"/>
      <c r="D91" s="50">
        <v>39</v>
      </c>
      <c r="E91" s="51" t="s">
        <v>3594</v>
      </c>
      <c r="F91" s="51" t="s">
        <v>62</v>
      </c>
      <c r="H91" s="13"/>
      <c r="I91" s="13"/>
      <c r="J91" s="13"/>
      <c r="K91" s="51"/>
      <c r="L91" t="str">
        <f t="shared" si="2"/>
        <v>UNION SELECT 144.69386 as Longtitude, -37.8451 as Latitude, '' as Unit, '39' as Number, 'Sundial Blvd' as Street, 'Tarneit' as Suburb</v>
      </c>
      <c r="M91" t="str">
        <f t="shared" si="3"/>
        <v>UNION SELECT  as Longtitude, 144.69386 as Latitude, '39' as Unit, 'Sundial Blvd' as Number, 'Tarneit' as Street, '' as Suburb, UNION SELECT 144.69386 as Longtitude, -37.8451 as Latitude, '' as Unit, '39' as Number, 'Sundial Blvd' as Street, 'Tarneit' as Suburb as RouteOrder, '' as GroupCode</v>
      </c>
    </row>
    <row r="92" spans="1:13" ht="15" thickBot="1" x14ac:dyDescent="0.35">
      <c r="A92" s="50">
        <v>-37.845100000000002</v>
      </c>
      <c r="B92" s="50">
        <v>144.69407000000001</v>
      </c>
      <c r="C92" s="51"/>
      <c r="D92" s="50">
        <v>41</v>
      </c>
      <c r="E92" s="51" t="s">
        <v>3594</v>
      </c>
      <c r="F92" s="51" t="s">
        <v>62</v>
      </c>
      <c r="H92" s="13"/>
      <c r="I92" s="13"/>
      <c r="J92" s="13"/>
      <c r="K92" s="51"/>
      <c r="L92" t="str">
        <f t="shared" si="2"/>
        <v>UNION SELECT 144.69407 as Longtitude, -37.8451 as Latitude, '' as Unit, '41' as Number, 'Sundial Blvd' as Street, 'Tarneit' as Suburb</v>
      </c>
      <c r="M92" t="str">
        <f t="shared" si="3"/>
        <v>UNION SELECT  as Longtitude, 144.69407 as Latitude, '41' as Unit, 'Sundial Blvd' as Number, 'Tarneit' as Street, '' as Suburb, UNION SELECT 144.69407 as Longtitude, -37.8451 as Latitude, '' as Unit, '41' as Number, 'Sundial Blvd' as Street, 'Tarneit' as Suburb as RouteOrder, '' as GroupCode</v>
      </c>
    </row>
    <row r="93" spans="1:13" ht="15" thickBot="1" x14ac:dyDescent="0.35">
      <c r="A93" s="50">
        <v>-37.836530000000003</v>
      </c>
      <c r="B93" s="50">
        <v>144.65783999999999</v>
      </c>
      <c r="C93" s="51"/>
      <c r="D93" s="50">
        <v>10</v>
      </c>
      <c r="E93" s="51" t="s">
        <v>3595</v>
      </c>
      <c r="F93" s="51" t="s">
        <v>62</v>
      </c>
      <c r="H93" s="13"/>
      <c r="I93" s="13"/>
      <c r="J93" s="13"/>
      <c r="K93" s="51"/>
      <c r="L93" t="str">
        <f t="shared" si="2"/>
        <v>UNION SELECT 144.65784 as Longtitude, -37.83653 as Latitude, '' as Unit, '10' as Number, 'Turon Way' as Street, 'Tarneit' as Suburb</v>
      </c>
      <c r="M93" t="str">
        <f t="shared" si="3"/>
        <v>UNION SELECT  as Longtitude, 144.65784 as Latitude, '10' as Unit, 'Turon Way' as Number, 'Tarneit' as Street, '' as Suburb, UNION SELECT 144.65784 as Longtitude, -37.83653 as Latitude, '' as Unit, '10' as Number, 'Turon Way' as Street, 'Tarneit' as Suburb as RouteOrder, '' as GroupCode</v>
      </c>
    </row>
    <row r="94" spans="1:13" ht="15" thickBot="1" x14ac:dyDescent="0.35">
      <c r="A94" s="50">
        <v>-37.713859999999997</v>
      </c>
      <c r="B94" s="50">
        <v>144.7533</v>
      </c>
      <c r="C94" s="51"/>
      <c r="D94" s="50">
        <v>39</v>
      </c>
      <c r="E94" s="51" t="s">
        <v>3596</v>
      </c>
      <c r="F94" s="51" t="s">
        <v>226</v>
      </c>
      <c r="H94" s="13"/>
      <c r="I94" s="13"/>
      <c r="J94" s="13"/>
      <c r="K94" s="51" t="s">
        <v>3631</v>
      </c>
      <c r="L94" t="str">
        <f t="shared" si="2"/>
        <v>UNION SELECT 144.7533 as Longtitude, -37.71386 as Latitude, '' as Unit, '39' as Number, 'Omarama Way' as Street, 'Taylors Hill' as Suburb</v>
      </c>
      <c r="M94" t="str">
        <f t="shared" si="3"/>
        <v>UNION SELECT  as Longtitude, 144.7533 as Latitude, '39' as Unit, 'Omarama Way' as Number, 'Taylors Hill' as Street, '' as Suburb, UNION SELECT 144.7533 as Longtitude, -37.71386 as Latitude, '' as Unit, '39' as Number, 'Omarama Way' as Street, 'Taylors Hill' as Suburb as RouteOrder, '' as GroupCode</v>
      </c>
    </row>
    <row r="95" spans="1:13" ht="15" thickBot="1" x14ac:dyDescent="0.35">
      <c r="A95" s="52">
        <v>-37.858879999999999</v>
      </c>
      <c r="B95" s="52">
        <v>144.72045</v>
      </c>
      <c r="C95" s="51"/>
      <c r="D95" s="52">
        <v>16</v>
      </c>
      <c r="E95" s="53" t="s">
        <v>3348</v>
      </c>
      <c r="F95" s="53" t="s">
        <v>57</v>
      </c>
      <c r="H95" s="13"/>
      <c r="I95" s="13"/>
      <c r="J95" s="13"/>
      <c r="K95" s="56" t="s">
        <v>3632</v>
      </c>
      <c r="L95" t="str">
        <f t="shared" si="2"/>
        <v>UNION SELECT 144.72045 as Longtitude, -37.85888 as Latitude, '' as Unit, '16' as Number, 'Barchester Avenue' as Street, 'Truganina' as Suburb</v>
      </c>
      <c r="M95" t="str">
        <f t="shared" si="3"/>
        <v>UNION SELECT  as Longtitude, 144.72045 as Latitude, '16' as Unit, 'Barchester Avenue' as Number, 'Truganina' as Street, '' as Suburb, UNION SELECT 144.72045 as Longtitude, -37.85888 as Latitude, '' as Unit, '16' as Number, 'Barchester Avenue' as Street, 'Truganina' as Suburb as RouteOrder, '' as GroupCode</v>
      </c>
    </row>
    <row r="96" spans="1:13" ht="15" thickBot="1" x14ac:dyDescent="0.35">
      <c r="A96" s="52">
        <v>-37.85736</v>
      </c>
      <c r="B96" s="52">
        <v>144.72095999999999</v>
      </c>
      <c r="C96" s="51"/>
      <c r="D96" s="52">
        <v>45</v>
      </c>
      <c r="E96" s="53" t="s">
        <v>3597</v>
      </c>
      <c r="F96" s="53" t="s">
        <v>57</v>
      </c>
      <c r="H96" s="13"/>
      <c r="I96" s="13"/>
      <c r="J96" s="13"/>
      <c r="K96" s="56" t="s">
        <v>3632</v>
      </c>
      <c r="L96" t="str">
        <f t="shared" si="2"/>
        <v>UNION SELECT 144.72096 as Longtitude, -37.85736 as Latitude, '' as Unit, '45' as Number, 'Cuthbert Avenue' as Street, 'Truganina' as Suburb</v>
      </c>
      <c r="M96" t="str">
        <f t="shared" si="3"/>
        <v>UNION SELECT  as Longtitude, 144.72096 as Latitude, '45' as Unit, 'Cuthbert Avenue' as Number, 'Truganina' as Street, '' as Suburb, UNION SELECT 144.72096 as Longtitude, -37.85736 as Latitude, '' as Unit, '45' as Number, 'Cuthbert Avenue' as Street, 'Truganina' as Suburb as RouteOrder, '' as GroupCode</v>
      </c>
    </row>
    <row r="97" spans="1:13" ht="15" thickBot="1" x14ac:dyDescent="0.35">
      <c r="A97" s="52">
        <v>-37.844610000000003</v>
      </c>
      <c r="B97" s="52">
        <v>144.73874000000001</v>
      </c>
      <c r="C97" s="51"/>
      <c r="D97" s="52">
        <v>15</v>
      </c>
      <c r="E97" s="53" t="s">
        <v>3598</v>
      </c>
      <c r="F97" s="53" t="s">
        <v>57</v>
      </c>
      <c r="H97" s="13"/>
      <c r="I97" s="13"/>
      <c r="J97" s="13"/>
      <c r="K97" s="56" t="s">
        <v>3632</v>
      </c>
      <c r="L97" t="str">
        <f t="shared" si="2"/>
        <v>UNION SELECT 144.73874 as Longtitude, -37.84461 as Latitude, '' as Unit, '15' as Number, 'Elderwood Avenue' as Street, 'Truganina' as Suburb</v>
      </c>
      <c r="M97" t="str">
        <f t="shared" si="3"/>
        <v>UNION SELECT  as Longtitude, 144.73874 as Latitude, '15' as Unit, 'Elderwood Avenue' as Number, 'Truganina' as Street, '' as Suburb, UNION SELECT 144.73874 as Longtitude, -37.84461 as Latitude, '' as Unit, '15' as Number, 'Elderwood Avenue' as Street, 'Truganina' as Suburb as RouteOrder, '' as GroupCode</v>
      </c>
    </row>
    <row r="98" spans="1:13" ht="15" thickBot="1" x14ac:dyDescent="0.35">
      <c r="A98" s="50">
        <v>-37.848269999999999</v>
      </c>
      <c r="B98" s="50">
        <v>144.73054999999999</v>
      </c>
      <c r="C98" s="51"/>
      <c r="D98" s="50">
        <v>40</v>
      </c>
      <c r="E98" s="51" t="s">
        <v>3599</v>
      </c>
      <c r="F98" s="51" t="s">
        <v>57</v>
      </c>
      <c r="H98" s="13"/>
      <c r="I98" s="13"/>
      <c r="J98" s="13"/>
      <c r="K98" s="51"/>
      <c r="L98" t="str">
        <f t="shared" si="2"/>
        <v>UNION SELECT 144.73055 as Longtitude, -37.84827 as Latitude, '' as Unit, '40' as Number, 'WestonBury Drive' as Street, 'Truganina' as Suburb</v>
      </c>
      <c r="M98" t="str">
        <f t="shared" si="3"/>
        <v>UNION SELECT  as Longtitude, 144.73055 as Latitude, '40' as Unit, 'WestonBury Drive' as Number, 'Truganina' as Street, '' as Suburb, UNION SELECT 144.73055 as Longtitude, -37.84827 as Latitude, '' as Unit, '40' as Number, 'WestonBury Drive' as Street, 'Truganina' as Suburb as RouteOrder, '' as GroupCode</v>
      </c>
    </row>
    <row r="99" spans="1:13" ht="15" thickBot="1" x14ac:dyDescent="0.35">
      <c r="A99" s="52">
        <v>-37.785739999999997</v>
      </c>
      <c r="B99" s="52">
        <v>145.27753999999999</v>
      </c>
      <c r="C99" s="51"/>
      <c r="D99" s="50">
        <v>7</v>
      </c>
      <c r="E99" s="51" t="s">
        <v>3600</v>
      </c>
      <c r="F99" s="51" t="s">
        <v>57</v>
      </c>
      <c r="H99" s="13"/>
      <c r="I99" s="13"/>
      <c r="J99" s="13"/>
      <c r="K99" s="56" t="s">
        <v>3632</v>
      </c>
      <c r="L99" t="str">
        <f t="shared" si="2"/>
        <v>UNION SELECT 145.27754 as Longtitude, -37.78574 as Latitude, '' as Unit, '7' as Number, 'Whitehouse Avenue' as Street, 'Truganina' as Suburb</v>
      </c>
      <c r="M99" t="str">
        <f t="shared" si="3"/>
        <v>UNION SELECT  as Longtitude, 145.27754 as Latitude, '7' as Unit, 'Whitehouse Avenue' as Number, 'Truganina' as Street, '' as Suburb, UNION SELECT 145.27754 as Longtitude, -37.78574 as Latitude, '' as Unit, '7' as Number, 'Whitehouse Avenue' as Street, 'Truganina' as Suburb as RouteOrder, '' as GroupCode</v>
      </c>
    </row>
    <row r="100" spans="1:13" ht="15" thickBot="1" x14ac:dyDescent="0.35">
      <c r="A100" s="52">
        <v>-38.173499999999997</v>
      </c>
      <c r="B100" s="52">
        <v>144.43970999999999</v>
      </c>
      <c r="C100" s="51"/>
      <c r="D100" s="50">
        <v>11</v>
      </c>
      <c r="E100" s="51" t="s">
        <v>3600</v>
      </c>
      <c r="F100" s="51" t="s">
        <v>57</v>
      </c>
      <c r="H100" s="13"/>
      <c r="I100" s="13"/>
      <c r="J100" s="13"/>
      <c r="K100" s="56" t="s">
        <v>3632</v>
      </c>
      <c r="L100" t="str">
        <f t="shared" si="2"/>
        <v>UNION SELECT 144.43971 as Longtitude, -38.1735 as Latitude, '' as Unit, '11' as Number, 'Whitehouse Avenue' as Street, 'Truganina' as Suburb</v>
      </c>
      <c r="M100" t="str">
        <f t="shared" si="3"/>
        <v>UNION SELECT  as Longtitude, 144.43971 as Latitude, '11' as Unit, 'Whitehouse Avenue' as Number, 'Truganina' as Street, '' as Suburb, UNION SELECT 144.43971 as Longtitude, -38.1735 as Latitude, '' as Unit, '11' as Number, 'Whitehouse Avenue' as Street, 'Truganina' as Suburb as RouteOrder, '' as GroupCode</v>
      </c>
    </row>
    <row r="101" spans="1:13" ht="15" thickBot="1" x14ac:dyDescent="0.35">
      <c r="A101" s="50">
        <v>-37.895099999999999</v>
      </c>
      <c r="B101" s="50">
        <v>144.65528</v>
      </c>
      <c r="C101" s="51"/>
      <c r="D101" s="50">
        <v>17</v>
      </c>
      <c r="E101" s="51" t="s">
        <v>3601</v>
      </c>
      <c r="F101" s="51" t="s">
        <v>95</v>
      </c>
      <c r="H101" s="13"/>
      <c r="I101" s="13"/>
      <c r="J101" s="13"/>
      <c r="K101" s="51"/>
      <c r="L101" t="str">
        <f t="shared" si="2"/>
        <v>UNION SELECT 144.65528 as Longtitude, -37.8951 as Latitude, '' as Unit, '17' as Number, 'Richmond Crescent' as Street, 'Werribee' as Suburb</v>
      </c>
      <c r="M101" t="str">
        <f t="shared" si="3"/>
        <v>UNION SELECT  as Longtitude, 144.65528 as Latitude, '17' as Unit, 'Richmond Crescent' as Number, 'Werribee' as Street, '' as Suburb, UNION SELECT 144.65528 as Longtitude, -37.8951 as Latitude, '' as Unit, '17' as Number, 'Richmond Crescent' as Street, 'Werribee' as Suburb as RouteOrder, '' as GroupCode</v>
      </c>
    </row>
    <row r="102" spans="1:13" ht="15" thickBot="1" x14ac:dyDescent="0.35">
      <c r="A102" s="50">
        <v>-37.890192999999996</v>
      </c>
      <c r="B102" s="50">
        <v>144.671617</v>
      </c>
      <c r="C102" s="51"/>
      <c r="D102" s="50">
        <v>11</v>
      </c>
      <c r="E102" s="51" t="s">
        <v>2009</v>
      </c>
      <c r="F102" s="51" t="s">
        <v>95</v>
      </c>
      <c r="H102" s="13"/>
      <c r="I102" s="13"/>
      <c r="J102" s="13"/>
      <c r="K102" s="56" t="s">
        <v>3633</v>
      </c>
      <c r="L102" t="str">
        <f t="shared" si="2"/>
        <v>UNION SELECT 144.671617 as Longtitude, -37.890193 as Latitude, '' as Unit, '11' as Number, 'Sanderling Street' as Street, 'Werribee' as Suburb</v>
      </c>
      <c r="M102" t="str">
        <f t="shared" si="3"/>
        <v>UNION SELECT  as Longtitude, 144.671617 as Latitude, '11' as Unit, 'Sanderling Street' as Number, 'Werribee' as Street, '' as Suburb, UNION SELECT 144.671617 as Longtitude, -37.890193 as Latitude, '' as Unit, '11' as Number, 'Sanderling Street' as Street, 'Werribee' as Suburb as RouteOrder, '' as GroupCode</v>
      </c>
    </row>
    <row r="103" spans="1:13" ht="15" thickBot="1" x14ac:dyDescent="0.35">
      <c r="A103" s="50">
        <v>-37.889991000000002</v>
      </c>
      <c r="B103" s="50">
        <v>144.671907</v>
      </c>
      <c r="C103" s="51"/>
      <c r="D103" s="50">
        <v>12</v>
      </c>
      <c r="E103" s="51" t="s">
        <v>2009</v>
      </c>
      <c r="F103" s="51" t="s">
        <v>95</v>
      </c>
      <c r="H103" s="13"/>
      <c r="I103" s="13"/>
      <c r="J103" s="13"/>
      <c r="K103" s="51"/>
      <c r="L103" t="str">
        <f t="shared" si="2"/>
        <v>UNION SELECT 144.671907 as Longtitude, -37.889991 as Latitude, '' as Unit, '12' as Number, 'Sanderling Street' as Street, 'Werribee' as Suburb</v>
      </c>
      <c r="M103" t="str">
        <f t="shared" si="3"/>
        <v>UNION SELECT  as Longtitude, 144.671907 as Latitude, '12' as Unit, 'Sanderling Street' as Number, 'Werribee' as Street, '' as Suburb, UNION SELECT 144.671907 as Longtitude, -37.889991 as Latitude, '' as Unit, '12' as Number, 'Sanderling Street' as Street, 'Werribee' as Suburb as RouteOrder, '' as GroupCode</v>
      </c>
    </row>
    <row r="104" spans="1:13" ht="15" thickBot="1" x14ac:dyDescent="0.35">
      <c r="A104" s="50">
        <v>-37.856839999999998</v>
      </c>
      <c r="B104" s="50">
        <v>144.75193999999999</v>
      </c>
      <c r="C104" s="51"/>
      <c r="D104" s="50">
        <v>11</v>
      </c>
      <c r="E104" s="51" t="s">
        <v>3602</v>
      </c>
      <c r="F104" s="51" t="s">
        <v>240</v>
      </c>
      <c r="H104" s="13"/>
      <c r="I104" s="13"/>
      <c r="J104" s="13"/>
      <c r="K104" s="51"/>
      <c r="L104" t="str">
        <f t="shared" si="2"/>
        <v>UNION SELECT 144.75194 as Longtitude, -37.85684 as Latitude, '' as Unit, '11' as Number, 'Packer Way' as Street, 'Williams Landing' as Suburb</v>
      </c>
      <c r="M104" t="str">
        <f t="shared" si="3"/>
        <v>UNION SELECT  as Longtitude, 144.75194 as Latitude, '11' as Unit, 'Packer Way' as Number, 'Williams Landing' as Street, '' as Suburb, UNION SELECT 144.75194 as Longtitude, -37.85684 as Latitude, '' as Unit, '11' as Number, 'Packer Way' as Street, 'Williams Landing' as Suburb as RouteOrder, '' as GroupCode</v>
      </c>
    </row>
    <row r="105" spans="1:13" ht="15" thickBot="1" x14ac:dyDescent="0.35">
      <c r="A105" s="50">
        <v>-37.886890000000001</v>
      </c>
      <c r="B105" s="50">
        <v>144.62808000000001</v>
      </c>
      <c r="C105" s="51"/>
      <c r="D105" s="50">
        <v>42</v>
      </c>
      <c r="E105" s="51" t="s">
        <v>3603</v>
      </c>
      <c r="F105" s="51" t="s">
        <v>236</v>
      </c>
      <c r="H105" s="13"/>
      <c r="I105" s="13"/>
      <c r="J105" s="13"/>
      <c r="K105" s="51"/>
      <c r="L105" t="str">
        <f t="shared" si="2"/>
        <v>UNION SELECT 144.62808 as Longtitude, -37.88689 as Latitude, '' as Unit, '42' as Number, 'Windsor Avenue' as Street, 'Wyndham Vale' as Suburb</v>
      </c>
      <c r="M105" t="str">
        <f t="shared" si="3"/>
        <v>UNION SELECT  as Longtitude, 144.62808 as Latitude, '42' as Unit, 'Windsor Avenue' as Number, 'Wyndham Vale' as Street, '' as Suburb, UNION SELECT 144.62808 as Longtitude, -37.88689 as Latitude, '' as Unit, '42' as Number, 'Windsor Avenue' as Street, 'Wyndham Vale' as Suburb as RouteOrder, '' as GroupCode</v>
      </c>
    </row>
    <row r="106" spans="1:13" ht="15" thickBot="1" x14ac:dyDescent="0.35">
      <c r="A106" s="14">
        <v>-37.707329999999999</v>
      </c>
      <c r="B106" s="14">
        <v>144.77144000000001</v>
      </c>
      <c r="C106" s="17"/>
      <c r="D106" s="50">
        <v>65</v>
      </c>
      <c r="E106" s="51" t="s">
        <v>3636</v>
      </c>
      <c r="F106" s="51" t="s">
        <v>48</v>
      </c>
      <c r="G106" s="12"/>
      <c r="H106" s="13"/>
      <c r="I106" s="13"/>
      <c r="J106" s="13"/>
      <c r="K106" s="13"/>
      <c r="L106" t="str">
        <f t="shared" si="2"/>
        <v>UNION SELECT 144.77144 as Longtitude, -37.70733 as Latitude, '' as Unit, '65' as Number, 'Roselith Blvd' as Street, 'Sydenham' as Suburb</v>
      </c>
      <c r="M106" t="str">
        <f t="shared" si="3"/>
        <v>UNION SELECT  as Longtitude, 144.77144 as Latitude, '65' as Unit, 'Roselith Blvd' as Number, 'Sydenham' as Street, '' as Suburb, UNION SELECT 144.77144 as Longtitude, -37.70733 as Latitude, '' as Unit, '65' as Number, 'Roselith Blvd' as Street, 'Sydenham' as Suburb as RouteOrder, '' as GroupCode</v>
      </c>
    </row>
    <row r="107" spans="1:13" ht="15" thickBot="1" x14ac:dyDescent="0.35">
      <c r="A107" s="14">
        <v>-37.706270000000004</v>
      </c>
      <c r="B107" s="14">
        <v>144.77482000000001</v>
      </c>
      <c r="C107" s="17"/>
      <c r="D107" s="50">
        <v>25</v>
      </c>
      <c r="E107" s="51" t="s">
        <v>3068</v>
      </c>
      <c r="F107" s="51" t="s">
        <v>48</v>
      </c>
      <c r="G107" s="12"/>
      <c r="H107" s="13"/>
      <c r="I107" s="13"/>
      <c r="J107" s="13"/>
      <c r="K107" s="13"/>
      <c r="L107" t="str">
        <f t="shared" si="2"/>
        <v>UNION SELECT 144.77482 as Longtitude, -37.70627 as Latitude, '' as Unit, '25' as Number, 'Lady Rose Crescent' as Street, 'Sydenham' as Suburb</v>
      </c>
      <c r="M107" t="str">
        <f t="shared" si="3"/>
        <v>UNION SELECT  as Longtitude, 144.77482 as Latitude, '25' as Unit, 'Lady Rose Crescent' as Number, 'Sydenham' as Street, '' as Suburb, UNION SELECT 144.77482 as Longtitude, -37.70627 as Latitude, '' as Unit, '25' as Number, 'Lady Rose Crescent' as Street, 'Sydenham' as Suburb as RouteOrder, '' as GroupCode</v>
      </c>
    </row>
    <row r="108" spans="1:13" ht="15" thickBot="1" x14ac:dyDescent="0.35">
      <c r="A108" s="14">
        <v>-37.683250000000001</v>
      </c>
      <c r="B108" s="14">
        <v>144.73299</v>
      </c>
      <c r="C108" s="17"/>
      <c r="D108" s="50">
        <v>61</v>
      </c>
      <c r="E108" s="51" t="s">
        <v>1871</v>
      </c>
      <c r="F108" s="51" t="s">
        <v>68</v>
      </c>
      <c r="G108" s="12"/>
      <c r="H108" s="13"/>
      <c r="I108" s="13"/>
      <c r="J108" s="13"/>
      <c r="K108" s="13"/>
      <c r="L108" t="str">
        <f t="shared" si="2"/>
        <v>UNION SELECT 144.73299 as Longtitude, -37.68325 as Latitude, '' as Unit, '61' as Number, 'Landscape Drive' as Street, 'Hillside' as Suburb</v>
      </c>
      <c r="M108" t="str">
        <f t="shared" si="3"/>
        <v>UNION SELECT  as Longtitude, 144.73299 as Latitude, '61' as Unit, 'Landscape Drive' as Number, 'Hillside' as Street, '' as Suburb, UNION SELECT 144.73299 as Longtitude, -37.68325 as Latitude, '' as Unit, '61' as Number, 'Landscape Drive' as Street, 'Hillside' as Suburb as RouteOrder, '' as GroupCode</v>
      </c>
    </row>
    <row r="109" spans="1:13" ht="15" thickBot="1" x14ac:dyDescent="0.35">
      <c r="A109" s="14">
        <v>-37.68318</v>
      </c>
      <c r="B109" s="14">
        <v>144.73240999999999</v>
      </c>
      <c r="C109" s="17"/>
      <c r="D109" s="50">
        <v>67</v>
      </c>
      <c r="E109" s="51" t="s">
        <v>1871</v>
      </c>
      <c r="F109" s="51" t="s">
        <v>68</v>
      </c>
      <c r="G109" s="12"/>
      <c r="H109" s="13"/>
      <c r="I109" s="13"/>
      <c r="J109" s="13"/>
      <c r="K109" s="13"/>
      <c r="L109" t="str">
        <f t="shared" si="2"/>
        <v>UNION SELECT 144.73241 as Longtitude, -37.68318 as Latitude, '' as Unit, '67' as Number, 'Landscape Drive' as Street, 'Hillside' as Suburb</v>
      </c>
      <c r="M109" t="str">
        <f t="shared" si="3"/>
        <v>UNION SELECT  as Longtitude, 144.73241 as Latitude, '67' as Unit, 'Landscape Drive' as Number, 'Hillside' as Street, '' as Suburb, UNION SELECT 144.73241 as Longtitude, -37.68318 as Latitude, '' as Unit, '67' as Number, 'Landscape Drive' as Street, 'Hillside' as Suburb as RouteOrder, '' as GroupCode</v>
      </c>
    </row>
    <row r="110" spans="1:13" x14ac:dyDescent="0.3">
      <c r="A110" s="14"/>
      <c r="B110" s="14"/>
      <c r="C110" s="17"/>
      <c r="D110" s="17"/>
      <c r="E110" s="16"/>
      <c r="F110" s="16"/>
      <c r="G110" s="12"/>
      <c r="H110" s="13"/>
      <c r="I110" s="13"/>
      <c r="J110" s="13"/>
      <c r="K110" s="13"/>
    </row>
    <row r="111" spans="1:13" x14ac:dyDescent="0.3">
      <c r="A111" s="14"/>
      <c r="B111" s="14"/>
      <c r="C111" s="17"/>
      <c r="D111" s="17"/>
      <c r="E111" s="16"/>
      <c r="F111" s="16"/>
      <c r="G111" s="12"/>
      <c r="H111" s="13"/>
      <c r="I111" s="13"/>
      <c r="J111" s="13"/>
      <c r="K111" s="13"/>
    </row>
    <row r="112" spans="1:13" x14ac:dyDescent="0.3">
      <c r="A112" s="14"/>
      <c r="B112" s="14"/>
      <c r="C112" s="17"/>
      <c r="D112" s="17"/>
      <c r="E112" s="16"/>
      <c r="F112" s="16"/>
      <c r="G112" s="12"/>
      <c r="H112" s="13"/>
      <c r="I112" s="13"/>
      <c r="J112" s="13"/>
      <c r="K112" s="13"/>
    </row>
    <row r="113" spans="1:15" x14ac:dyDescent="0.3">
      <c r="A113" s="14"/>
      <c r="B113" s="14"/>
      <c r="C113" s="17"/>
      <c r="D113" s="17"/>
      <c r="E113" s="16"/>
      <c r="F113" s="16"/>
      <c r="G113" s="12"/>
      <c r="H113" s="13"/>
      <c r="I113" s="13"/>
      <c r="J113" s="13"/>
      <c r="K113" s="13"/>
    </row>
    <row r="114" spans="1:15" x14ac:dyDescent="0.3">
      <c r="A114" s="14"/>
      <c r="B114" s="14"/>
      <c r="C114" s="17"/>
      <c r="D114" s="17"/>
      <c r="E114" s="16"/>
      <c r="F114" s="16"/>
      <c r="G114" s="12"/>
      <c r="H114" s="13"/>
      <c r="I114" s="13"/>
      <c r="J114" s="13"/>
      <c r="K114" s="13"/>
    </row>
    <row r="115" spans="1:15" x14ac:dyDescent="0.3">
      <c r="A115" s="14"/>
      <c r="B115" s="14"/>
      <c r="C115" s="17"/>
      <c r="D115" s="17"/>
      <c r="E115" s="16"/>
      <c r="F115" s="16"/>
      <c r="G115" s="12"/>
      <c r="H115" s="13"/>
      <c r="I115" s="13"/>
      <c r="J115" s="13"/>
      <c r="K115" s="13"/>
    </row>
    <row r="116" spans="1:15" x14ac:dyDescent="0.3">
      <c r="A116" s="14"/>
      <c r="B116" s="14"/>
      <c r="C116" s="17"/>
      <c r="D116" s="17"/>
      <c r="E116" s="16"/>
      <c r="F116" s="16"/>
      <c r="G116" s="12"/>
      <c r="H116" s="13"/>
      <c r="I116" s="13"/>
      <c r="J116" s="13"/>
      <c r="K116" s="13"/>
    </row>
    <row r="117" spans="1:15" x14ac:dyDescent="0.3">
      <c r="A117" s="14"/>
      <c r="B117" s="14"/>
      <c r="C117" s="17"/>
      <c r="D117" s="17"/>
      <c r="E117" s="16"/>
      <c r="F117" s="16"/>
      <c r="G117" s="12"/>
      <c r="H117" s="13"/>
      <c r="I117" s="13"/>
      <c r="J117" s="13"/>
      <c r="K117" s="13"/>
    </row>
    <row r="118" spans="1:15" x14ac:dyDescent="0.3">
      <c r="A118" s="14"/>
      <c r="B118" s="14"/>
      <c r="C118" s="17"/>
      <c r="D118" s="17"/>
      <c r="E118" s="16"/>
      <c r="F118" s="16"/>
      <c r="G118" s="12"/>
      <c r="H118" s="13"/>
      <c r="I118" s="13"/>
      <c r="J118" s="13"/>
      <c r="K118" s="13"/>
    </row>
    <row r="119" spans="1:15" x14ac:dyDescent="0.3">
      <c r="A119" s="14"/>
      <c r="B119" s="14"/>
      <c r="C119" s="17"/>
      <c r="D119" s="17"/>
      <c r="E119" s="16"/>
      <c r="F119" s="16"/>
      <c r="G119" s="12"/>
      <c r="H119" s="13"/>
      <c r="I119" s="13"/>
      <c r="J119" s="13"/>
      <c r="K119" s="13"/>
    </row>
    <row r="120" spans="1:15" x14ac:dyDescent="0.3">
      <c r="A120" s="14"/>
      <c r="B120" s="14"/>
      <c r="C120" s="17"/>
      <c r="D120" s="17"/>
      <c r="E120" s="16"/>
      <c r="F120" s="16"/>
      <c r="G120" s="12"/>
      <c r="H120" s="13"/>
      <c r="I120" s="13"/>
      <c r="J120" s="13"/>
      <c r="K120" s="13"/>
    </row>
    <row r="121" spans="1:15" x14ac:dyDescent="0.3">
      <c r="A121" s="14"/>
      <c r="B121" s="14"/>
      <c r="C121" s="17"/>
      <c r="D121" s="17"/>
      <c r="E121" s="16"/>
      <c r="F121" s="16"/>
      <c r="G121" s="12"/>
      <c r="H121" s="13"/>
      <c r="I121" s="13"/>
      <c r="J121" s="13"/>
      <c r="K121" s="13"/>
    </row>
    <row r="122" spans="1:15" x14ac:dyDescent="0.3">
      <c r="A122" s="14"/>
      <c r="B122" s="14"/>
      <c r="C122" s="17"/>
      <c r="D122" s="17"/>
      <c r="E122" s="16"/>
      <c r="F122" s="16"/>
      <c r="G122" s="12"/>
      <c r="H122" s="13"/>
      <c r="I122" s="13"/>
      <c r="J122" s="13"/>
      <c r="K122" s="13"/>
    </row>
    <row r="123" spans="1:15" x14ac:dyDescent="0.3">
      <c r="C123" s="12"/>
      <c r="D123" s="12"/>
      <c r="E123" s="12" t="s">
        <v>41</v>
      </c>
      <c r="F123" s="12" t="s">
        <v>42</v>
      </c>
      <c r="G123" s="13" t="s">
        <v>43</v>
      </c>
      <c r="H123" s="13"/>
      <c r="I123" s="13"/>
      <c r="J123" s="13"/>
    </row>
    <row r="124" spans="1:15" x14ac:dyDescent="0.3">
      <c r="C124" s="12"/>
      <c r="D124" s="12"/>
      <c r="E124">
        <v>858</v>
      </c>
      <c r="F124" s="18">
        <v>197</v>
      </c>
      <c r="G124" s="18">
        <v>1</v>
      </c>
      <c r="K124" t="str">
        <f>"UPDATE CallAddress SET CallGroupID = " &amp; F124 &amp; ", RouteOrderFromKH = " &amp; G124 &amp; "  WHERE ID = " &amp; E124</f>
        <v>UPDATE CallAddress SET CallGroupID = 197, RouteOrderFromKH = 1  WHERE ID = 858</v>
      </c>
      <c r="O124" t="s">
        <v>3637</v>
      </c>
    </row>
    <row r="125" spans="1:15" x14ac:dyDescent="0.3">
      <c r="A125" s="13"/>
      <c r="B125" s="13"/>
      <c r="C125" s="12"/>
      <c r="D125" s="12"/>
      <c r="E125">
        <v>1207</v>
      </c>
      <c r="F125" s="18">
        <v>197</v>
      </c>
      <c r="G125" s="18">
        <v>2</v>
      </c>
      <c r="K125" t="str">
        <f>"UPDATE CallAddress SET CallGroupID = " &amp; F125 &amp; ", RouteOrderFromKH = " &amp; G125 &amp; "  WHERE ID = " &amp; E125</f>
        <v>UPDATE CallAddress SET CallGroupID = 197, RouteOrderFromKH = 2  WHERE ID = 1207</v>
      </c>
      <c r="O125" t="s">
        <v>3638</v>
      </c>
    </row>
    <row r="126" spans="1:15" x14ac:dyDescent="0.3">
      <c r="A126" s="13"/>
      <c r="B126" s="13"/>
      <c r="C126" s="12"/>
      <c r="D126" s="12"/>
      <c r="E126">
        <v>2341</v>
      </c>
      <c r="F126" s="18">
        <v>197</v>
      </c>
      <c r="G126" s="18">
        <v>3</v>
      </c>
      <c r="K126" t="str">
        <f>"UPDATE CallAddress SET CallGroupID = " &amp; F126 &amp; ", RouteOrderFromKH = " &amp; G126 &amp; "  WHERE ID = " &amp; E126</f>
        <v>UPDATE CallAddress SET CallGroupID = 197, RouteOrderFromKH = 3  WHERE ID = 2341</v>
      </c>
      <c r="O126" t="s">
        <v>3639</v>
      </c>
    </row>
    <row r="127" spans="1:15" x14ac:dyDescent="0.3">
      <c r="A127" s="13"/>
      <c r="B127" s="13"/>
      <c r="C127" s="12"/>
      <c r="D127" s="12"/>
      <c r="E127">
        <v>2329</v>
      </c>
      <c r="F127" s="18">
        <v>197</v>
      </c>
      <c r="G127" s="18">
        <v>4</v>
      </c>
      <c r="K127" t="str">
        <f>"UPDATE CallAddress SET CallGroupID = " &amp; F127 &amp; ", RouteOrderFromKH = " &amp; G127 &amp; "  WHERE ID = " &amp; E127</f>
        <v>UPDATE CallAddress SET CallGroupID = 197, RouteOrderFromKH = 4  WHERE ID = 2329</v>
      </c>
      <c r="O127" t="s">
        <v>3640</v>
      </c>
    </row>
    <row r="128" spans="1:15" x14ac:dyDescent="0.3">
      <c r="E128">
        <v>868</v>
      </c>
      <c r="F128" s="18">
        <v>197</v>
      </c>
      <c r="G128" s="18">
        <v>8</v>
      </c>
      <c r="H128" s="18"/>
      <c r="I128" s="18"/>
      <c r="J128" s="18"/>
      <c r="K128" t="str">
        <f>"UPDATE CallAddress SET CallGroupID = " &amp; F128 &amp; ", RouteOrderFromKH = " &amp; G128 &amp; "  WHERE ID = " &amp; E128</f>
        <v>UPDATE CallAddress SET CallGroupID = 197, RouteOrderFromKH = 8  WHERE ID = 868</v>
      </c>
      <c r="O128" t="s">
        <v>3641</v>
      </c>
    </row>
    <row r="129" spans="1:15" x14ac:dyDescent="0.3">
      <c r="E129">
        <v>874</v>
      </c>
      <c r="F129" s="18">
        <v>197</v>
      </c>
      <c r="G129" s="18">
        <v>7</v>
      </c>
      <c r="H129" s="18"/>
      <c r="I129" s="18"/>
      <c r="J129" s="18"/>
      <c r="K129" t="str">
        <f t="shared" ref="K129:K131" si="4">"UPDATE CallAddress SET CallGroupID = " &amp; F129 &amp; ", RouteOrderFromKH = " &amp; G129 &amp; "  WHERE ID = " &amp; E129</f>
        <v>UPDATE CallAddress SET CallGroupID = 197, RouteOrderFromKH = 7  WHERE ID = 874</v>
      </c>
      <c r="O129" t="s">
        <v>3642</v>
      </c>
    </row>
    <row r="130" spans="1:15" x14ac:dyDescent="0.3">
      <c r="E130">
        <v>875</v>
      </c>
      <c r="F130" s="18">
        <v>197</v>
      </c>
      <c r="G130" s="18">
        <v>6</v>
      </c>
      <c r="H130" s="18"/>
      <c r="I130" s="18"/>
      <c r="J130" s="18"/>
      <c r="K130" t="str">
        <f t="shared" si="4"/>
        <v>UPDATE CallAddress SET CallGroupID = 197, RouteOrderFromKH = 6  WHERE ID = 875</v>
      </c>
      <c r="O130" t="s">
        <v>3643</v>
      </c>
    </row>
    <row r="131" spans="1:15" x14ac:dyDescent="0.3">
      <c r="E131">
        <v>869</v>
      </c>
      <c r="F131" s="18">
        <v>197</v>
      </c>
      <c r="G131">
        <v>5</v>
      </c>
      <c r="K131" t="str">
        <f t="shared" si="4"/>
        <v>UPDATE CallAddress SET CallGroupID = 197, RouteOrderFromKH = 5  WHERE ID = 869</v>
      </c>
      <c r="O131" t="s">
        <v>3644</v>
      </c>
    </row>
    <row r="132" spans="1:15" s="48" customFormat="1" x14ac:dyDescent="0.3">
      <c r="A132" s="54"/>
      <c r="B132" s="54"/>
      <c r="C132" s="54"/>
      <c r="D132" s="54"/>
      <c r="O132" s="48" t="s">
        <v>3645</v>
      </c>
    </row>
    <row r="133" spans="1:15" s="48" customFormat="1" x14ac:dyDescent="0.3">
      <c r="A133" s="54"/>
      <c r="B133" s="54"/>
      <c r="C133" s="54"/>
      <c r="D133" s="54"/>
      <c r="G133" s="55"/>
      <c r="H133" s="55"/>
      <c r="I133" s="55"/>
      <c r="J133" s="55"/>
      <c r="O133" s="48" t="s">
        <v>3646</v>
      </c>
    </row>
    <row r="134" spans="1:15" s="48" customFormat="1" x14ac:dyDescent="0.3">
      <c r="A134" s="54"/>
      <c r="B134" s="54"/>
      <c r="C134" s="54"/>
      <c r="D134" s="54"/>
      <c r="G134" s="55"/>
      <c r="H134" s="55"/>
      <c r="I134" s="55"/>
      <c r="J134" s="55"/>
      <c r="O134" s="48" t="s">
        <v>3647</v>
      </c>
    </row>
    <row r="135" spans="1:15" s="48" customFormat="1" x14ac:dyDescent="0.3">
      <c r="A135" s="54"/>
      <c r="B135" s="54"/>
      <c r="C135" s="54"/>
      <c r="D135" s="54"/>
      <c r="G135" s="55"/>
      <c r="H135" s="55"/>
      <c r="I135" s="55"/>
      <c r="J135" s="55"/>
      <c r="O135" s="48" t="s">
        <v>3648</v>
      </c>
    </row>
    <row r="136" spans="1:15" s="48" customFormat="1" x14ac:dyDescent="0.3">
      <c r="A136" s="54"/>
      <c r="B136" s="54"/>
      <c r="C136" s="54"/>
      <c r="D136" s="54"/>
      <c r="O136" s="48" t="s">
        <v>3649</v>
      </c>
    </row>
    <row r="137" spans="1:15" s="48" customFormat="1" x14ac:dyDescent="0.3">
      <c r="A137" s="54"/>
      <c r="B137" s="54"/>
      <c r="C137" s="54"/>
      <c r="D137" s="54"/>
      <c r="O137" s="48" t="s">
        <v>3650</v>
      </c>
    </row>
    <row r="138" spans="1:15" s="48" customFormat="1" x14ac:dyDescent="0.3">
      <c r="A138" s="54"/>
      <c r="B138" s="54"/>
      <c r="C138" s="54"/>
      <c r="D138" s="54"/>
      <c r="O138" s="48" t="s">
        <v>3651</v>
      </c>
    </row>
    <row r="139" spans="1:15" s="48" customFormat="1" x14ac:dyDescent="0.3">
      <c r="A139" s="54"/>
      <c r="B139" s="54"/>
      <c r="C139" s="54"/>
      <c r="D139" s="54"/>
      <c r="O139" s="48" t="s">
        <v>3652</v>
      </c>
    </row>
    <row r="140" spans="1:15" s="48" customFormat="1" x14ac:dyDescent="0.3">
      <c r="A140" s="54"/>
      <c r="B140" s="54"/>
      <c r="C140" s="54"/>
      <c r="D140" s="54"/>
    </row>
    <row r="141" spans="1:15" s="48" customFormat="1" x14ac:dyDescent="0.3">
      <c r="A141" s="54"/>
      <c r="B141" s="54"/>
      <c r="C141" s="54"/>
      <c r="D141" s="54"/>
    </row>
    <row r="142" spans="1:15" s="48" customFormat="1" x14ac:dyDescent="0.3">
      <c r="A142" s="54"/>
      <c r="B142" s="54"/>
      <c r="C142" s="54"/>
      <c r="D142" s="54"/>
    </row>
    <row r="143" spans="1:15" s="48" customFormat="1" x14ac:dyDescent="0.3">
      <c r="A143" s="54"/>
      <c r="B143" s="54"/>
      <c r="C143" s="54"/>
      <c r="D143" s="54"/>
      <c r="O143" s="48" t="s">
        <v>3653</v>
      </c>
    </row>
    <row r="144" spans="1:15" s="48" customFormat="1" x14ac:dyDescent="0.3">
      <c r="A144" s="54"/>
      <c r="B144" s="54"/>
      <c r="C144" s="54"/>
      <c r="D144" s="54"/>
      <c r="O144" s="48" t="s">
        <v>3653</v>
      </c>
    </row>
    <row r="145" spans="1:4" s="48" customFormat="1" x14ac:dyDescent="0.3">
      <c r="A145" s="54"/>
      <c r="B145" s="54"/>
      <c r="C145" s="54"/>
      <c r="D145" s="54"/>
    </row>
    <row r="146" spans="1:4" s="48" customFormat="1" x14ac:dyDescent="0.3">
      <c r="A146" s="54"/>
      <c r="B146" s="54"/>
      <c r="C146" s="54"/>
      <c r="D146" s="54"/>
    </row>
    <row r="147" spans="1:4" s="48" customFormat="1" x14ac:dyDescent="0.3">
      <c r="A147" s="54"/>
      <c r="B147" s="54"/>
      <c r="C147" s="54"/>
      <c r="D147" s="54"/>
    </row>
    <row r="148" spans="1:4" s="48" customFormat="1" x14ac:dyDescent="0.3">
      <c r="A148" s="54"/>
      <c r="B148" s="54"/>
      <c r="C148" s="54"/>
      <c r="D148" s="54"/>
    </row>
    <row r="149" spans="1:4" s="48" customFormat="1" x14ac:dyDescent="0.3">
      <c r="A149" s="54"/>
      <c r="B149" s="54"/>
      <c r="C149" s="54"/>
      <c r="D149" s="54"/>
    </row>
    <row r="150" spans="1:4" s="48" customFormat="1" x14ac:dyDescent="0.3">
      <c r="A150" s="54"/>
      <c r="B150" s="54"/>
      <c r="C150" s="54"/>
      <c r="D150" s="54"/>
    </row>
  </sheetData>
  <sortState xmlns:xlrd2="http://schemas.microsoft.com/office/spreadsheetml/2017/richdata2" ref="A2:K81">
    <sortCondition ref="E2:E81"/>
    <sortCondition ref="D2:D81"/>
    <sortCondition ref="C2:C81"/>
  </sortState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40"/>
  <sheetViews>
    <sheetView topLeftCell="A25" workbookViewId="0">
      <selection activeCell="A2" sqref="A2:F40"/>
    </sheetView>
  </sheetViews>
  <sheetFormatPr defaultRowHeight="14.4" x14ac:dyDescent="0.3"/>
  <cols>
    <col min="1" max="1" width="10.6640625" bestFit="1" customWidth="1"/>
    <col min="2" max="2" width="11" bestFit="1" customWidth="1"/>
    <col min="4" max="4" width="7.21875" customWidth="1"/>
    <col min="5" max="5" width="22.5546875" customWidth="1"/>
    <col min="6" max="6" width="27.33203125" customWidth="1"/>
    <col min="7" max="7" width="22" customWidth="1"/>
    <col min="8" max="8" width="15.77734375" customWidth="1"/>
  </cols>
  <sheetData>
    <row r="1" spans="1:9" x14ac:dyDescent="0.3">
      <c r="A1" s="15" t="s">
        <v>31</v>
      </c>
      <c r="B1" s="15" t="s">
        <v>30</v>
      </c>
      <c r="C1" s="15" t="s">
        <v>26</v>
      </c>
      <c r="D1" s="15" t="s">
        <v>27</v>
      </c>
      <c r="E1" s="15" t="s">
        <v>28</v>
      </c>
      <c r="F1" s="19" t="s">
        <v>40</v>
      </c>
      <c r="G1" s="10" t="s">
        <v>29</v>
      </c>
      <c r="H1" s="10" t="s">
        <v>35</v>
      </c>
    </row>
    <row r="2" spans="1:9" x14ac:dyDescent="0.3">
      <c r="A2">
        <v>-37.851222999999997</v>
      </c>
      <c r="B2">
        <v>144.67458199999999</v>
      </c>
      <c r="D2">
        <v>23</v>
      </c>
      <c r="E2" t="s">
        <v>84</v>
      </c>
      <c r="F2" t="s">
        <v>85</v>
      </c>
      <c r="H2" s="4" t="s">
        <v>109</v>
      </c>
      <c r="I2" t="str">
        <f>D2 &amp; " " &amp; E2 &amp; " " &amp; F2 &amp; ", Victoria Australia"</f>
        <v>23 Quarrion Court Hoppers Crossing, Victoria Australia</v>
      </c>
    </row>
    <row r="3" spans="1:9" x14ac:dyDescent="0.3">
      <c r="A3">
        <v>-37.812688000000001</v>
      </c>
      <c r="B3">
        <v>144.87610599999999</v>
      </c>
      <c r="D3">
        <v>5</v>
      </c>
      <c r="E3" t="s">
        <v>86</v>
      </c>
      <c r="F3" t="s">
        <v>87</v>
      </c>
      <c r="I3" t="str">
        <f t="shared" ref="I3:I17" si="0">D3 &amp; " " &amp; E3 &amp; " " &amp; F3 &amp; ", Victoria Australia"</f>
        <v>5 Adalegh Street Yarraville, Victoria Australia</v>
      </c>
    </row>
    <row r="4" spans="1:9" x14ac:dyDescent="0.3">
      <c r="A4">
        <v>-37.727452999999997</v>
      </c>
      <c r="B4">
        <v>144.964855</v>
      </c>
      <c r="D4">
        <v>30</v>
      </c>
      <c r="E4" t="s">
        <v>88</v>
      </c>
      <c r="F4" t="s">
        <v>89</v>
      </c>
      <c r="I4" t="str">
        <f t="shared" si="0"/>
        <v>30 Bakers Road Coburg, Victoria Australia</v>
      </c>
    </row>
    <row r="5" spans="1:9" x14ac:dyDescent="0.3">
      <c r="A5">
        <v>-37.849522999999998</v>
      </c>
      <c r="B5">
        <v>144.67226400000001</v>
      </c>
      <c r="D5">
        <v>20</v>
      </c>
      <c r="E5" t="s">
        <v>90</v>
      </c>
      <c r="F5" t="s">
        <v>85</v>
      </c>
      <c r="I5" t="str">
        <f t="shared" si="0"/>
        <v>20 Abbotswood Drive Hoppers Crossing, Victoria Australia</v>
      </c>
    </row>
    <row r="6" spans="1:9" x14ac:dyDescent="0.3">
      <c r="A6">
        <v>-37.682124999999999</v>
      </c>
      <c r="B6">
        <v>145.074658</v>
      </c>
      <c r="C6">
        <v>106</v>
      </c>
      <c r="D6">
        <v>50</v>
      </c>
      <c r="E6" t="s">
        <v>91</v>
      </c>
      <c r="F6" t="s">
        <v>92</v>
      </c>
      <c r="I6" t="str">
        <f t="shared" si="0"/>
        <v>50 Janefield Drive Bundoora, Victoria Australia</v>
      </c>
    </row>
    <row r="7" spans="1:9" x14ac:dyDescent="0.3">
      <c r="A7">
        <v>-37.783230000000003</v>
      </c>
      <c r="B7">
        <v>144.76149699999999</v>
      </c>
      <c r="D7">
        <v>122</v>
      </c>
      <c r="E7" t="s">
        <v>93</v>
      </c>
      <c r="F7" t="s">
        <v>83</v>
      </c>
      <c r="I7" t="str">
        <f t="shared" si="0"/>
        <v>122 Lennon Parkway Derrimut, Victoria Australia</v>
      </c>
    </row>
    <row r="8" spans="1:9" x14ac:dyDescent="0.3">
      <c r="A8">
        <v>-37.912675999999998</v>
      </c>
      <c r="B8">
        <v>144.675299</v>
      </c>
      <c r="D8">
        <v>158</v>
      </c>
      <c r="E8" t="s">
        <v>94</v>
      </c>
      <c r="F8" t="s">
        <v>95</v>
      </c>
      <c r="I8" t="str">
        <f t="shared" si="0"/>
        <v>158 South Ring Road Werribee, Victoria Australia</v>
      </c>
    </row>
    <row r="9" spans="1:9" x14ac:dyDescent="0.3">
      <c r="A9">
        <v>-37.849383000000003</v>
      </c>
      <c r="B9">
        <v>144.663906</v>
      </c>
      <c r="D9">
        <v>25</v>
      </c>
      <c r="E9" t="s">
        <v>96</v>
      </c>
      <c r="F9" t="s">
        <v>62</v>
      </c>
      <c r="I9" t="str">
        <f t="shared" si="0"/>
        <v>25 Azure Drive Tarneit, Victoria Australia</v>
      </c>
    </row>
    <row r="10" spans="1:9" x14ac:dyDescent="0.3">
      <c r="A10">
        <v>-37.827865000000003</v>
      </c>
      <c r="B10">
        <v>144.85480000000001</v>
      </c>
      <c r="D10">
        <v>19</v>
      </c>
      <c r="E10" t="s">
        <v>97</v>
      </c>
      <c r="F10" t="s">
        <v>98</v>
      </c>
      <c r="I10" t="str">
        <f t="shared" si="0"/>
        <v>19 Marigold Avenue Altona North, Victoria Australia</v>
      </c>
    </row>
    <row r="11" spans="1:9" x14ac:dyDescent="0.3">
      <c r="A11">
        <v>-37.870614000000003</v>
      </c>
      <c r="B11">
        <v>144.71200999999999</v>
      </c>
      <c r="D11">
        <v>5</v>
      </c>
      <c r="E11" t="s">
        <v>99</v>
      </c>
      <c r="F11" t="s">
        <v>85</v>
      </c>
      <c r="I11" t="str">
        <f t="shared" si="0"/>
        <v>5 Sunbird Crescent Hoppers Crossing, Victoria Australia</v>
      </c>
    </row>
    <row r="12" spans="1:9" x14ac:dyDescent="0.3">
      <c r="A12">
        <v>-37.851388999999998</v>
      </c>
      <c r="B12">
        <v>144.74247299999999</v>
      </c>
      <c r="D12">
        <v>16</v>
      </c>
      <c r="E12" t="s">
        <v>100</v>
      </c>
      <c r="F12" t="s">
        <v>57</v>
      </c>
      <c r="I12" t="str">
        <f t="shared" si="0"/>
        <v>16 Constellation Cct Truganina, Victoria Australia</v>
      </c>
    </row>
    <row r="13" spans="1:9" x14ac:dyDescent="0.3">
      <c r="A13">
        <v>-37.860109999999999</v>
      </c>
      <c r="B13">
        <v>144.769113</v>
      </c>
      <c r="D13">
        <v>2</v>
      </c>
      <c r="E13" t="s">
        <v>101</v>
      </c>
      <c r="F13" t="s">
        <v>102</v>
      </c>
      <c r="H13" s="4" t="s">
        <v>111</v>
      </c>
      <c r="I13" t="str">
        <f t="shared" si="0"/>
        <v>2 Sumers Street Laverton, Victoria Australia</v>
      </c>
    </row>
    <row r="14" spans="1:9" x14ac:dyDescent="0.3">
      <c r="A14">
        <v>-37.714118999999997</v>
      </c>
      <c r="B14">
        <v>144.72553400000001</v>
      </c>
      <c r="D14">
        <v>6</v>
      </c>
      <c r="E14" t="s">
        <v>104</v>
      </c>
      <c r="F14" t="s">
        <v>73</v>
      </c>
      <c r="H14" s="4" t="s">
        <v>82</v>
      </c>
      <c r="I14" t="str">
        <f t="shared" si="0"/>
        <v>6 Forclaz Street Plumpton, Victoria Australia</v>
      </c>
    </row>
    <row r="15" spans="1:9" x14ac:dyDescent="0.3">
      <c r="A15">
        <v>-37.713028000000001</v>
      </c>
      <c r="B15">
        <v>144.722645</v>
      </c>
      <c r="D15">
        <v>39</v>
      </c>
      <c r="E15" t="s">
        <v>105</v>
      </c>
      <c r="F15" t="s">
        <v>73</v>
      </c>
      <c r="H15" s="4" t="s">
        <v>82</v>
      </c>
      <c r="I15" t="str">
        <f t="shared" si="0"/>
        <v>39 Annecy Blvd Plumpton, Victoria Australia</v>
      </c>
    </row>
    <row r="16" spans="1:9" x14ac:dyDescent="0.3">
      <c r="A16">
        <v>-37.719822999999998</v>
      </c>
      <c r="B16">
        <v>144.73130499999999</v>
      </c>
      <c r="D16">
        <v>15</v>
      </c>
      <c r="E16" t="s">
        <v>107</v>
      </c>
      <c r="F16" t="s">
        <v>73</v>
      </c>
      <c r="H16" s="4" t="s">
        <v>81</v>
      </c>
      <c r="I16" t="str">
        <f t="shared" si="0"/>
        <v>15 Orbis Avenue Plumpton, Victoria Australia</v>
      </c>
    </row>
    <row r="17" spans="1:9" x14ac:dyDescent="0.3">
      <c r="A17">
        <v>-37.792993000000003</v>
      </c>
      <c r="B17">
        <v>144.754828</v>
      </c>
      <c r="D17">
        <v>13</v>
      </c>
      <c r="E17" t="s">
        <v>108</v>
      </c>
      <c r="F17" t="s">
        <v>83</v>
      </c>
      <c r="I17" t="str">
        <f t="shared" si="0"/>
        <v>13 Exeter Street Derrimut, Victoria Australia</v>
      </c>
    </row>
    <row r="18" spans="1:9" x14ac:dyDescent="0.3">
      <c r="A18">
        <v>-37.649172</v>
      </c>
      <c r="B18">
        <v>145.05225899999999</v>
      </c>
      <c r="D18">
        <v>7</v>
      </c>
      <c r="E18" t="s">
        <v>248</v>
      </c>
      <c r="F18" t="s">
        <v>166</v>
      </c>
      <c r="I18" t="s">
        <v>249</v>
      </c>
    </row>
    <row r="19" spans="1:9" ht="15.6" x14ac:dyDescent="0.3">
      <c r="A19">
        <v>-37.777439000000001</v>
      </c>
      <c r="B19">
        <v>144.821619</v>
      </c>
      <c r="C19">
        <v>3</v>
      </c>
      <c r="D19">
        <v>8</v>
      </c>
      <c r="E19" s="20" t="s">
        <v>250</v>
      </c>
      <c r="F19" t="s">
        <v>32</v>
      </c>
      <c r="I19" s="20" t="s">
        <v>272</v>
      </c>
    </row>
    <row r="20" spans="1:9" ht="15.6" x14ac:dyDescent="0.3">
      <c r="A20">
        <v>-37.743234999999999</v>
      </c>
      <c r="B20">
        <v>144.76551499999999</v>
      </c>
      <c r="D20">
        <v>1</v>
      </c>
      <c r="E20" s="20" t="s">
        <v>251</v>
      </c>
      <c r="F20" t="s">
        <v>252</v>
      </c>
      <c r="I20" s="20" t="s">
        <v>273</v>
      </c>
    </row>
    <row r="21" spans="1:9" ht="15.6" x14ac:dyDescent="0.3">
      <c r="A21">
        <v>-37.777942000000003</v>
      </c>
      <c r="B21">
        <v>144.82131200000001</v>
      </c>
      <c r="C21">
        <v>2</v>
      </c>
      <c r="D21">
        <v>21</v>
      </c>
      <c r="E21" s="20" t="s">
        <v>250</v>
      </c>
      <c r="F21" t="s">
        <v>32</v>
      </c>
      <c r="I21" s="20" t="s">
        <v>274</v>
      </c>
    </row>
    <row r="22" spans="1:9" ht="15.6" x14ac:dyDescent="0.3">
      <c r="A22">
        <v>-37.571688999999999</v>
      </c>
      <c r="B22">
        <v>144.91800000000001</v>
      </c>
      <c r="D22">
        <v>62</v>
      </c>
      <c r="E22" s="20" t="s">
        <v>253</v>
      </c>
      <c r="F22" t="s">
        <v>255</v>
      </c>
      <c r="I22" s="20" t="s">
        <v>275</v>
      </c>
    </row>
    <row r="23" spans="1:9" ht="15.6" x14ac:dyDescent="0.3">
      <c r="A23">
        <v>-37.749595999999997</v>
      </c>
      <c r="B23">
        <v>144.76929200000001</v>
      </c>
      <c r="D23">
        <v>37</v>
      </c>
      <c r="E23" t="s">
        <v>254</v>
      </c>
      <c r="F23" t="s">
        <v>252</v>
      </c>
      <c r="I23" s="22" t="s">
        <v>276</v>
      </c>
    </row>
    <row r="24" spans="1:9" ht="15.6" x14ac:dyDescent="0.3">
      <c r="A24">
        <v>-37.744588</v>
      </c>
      <c r="B24">
        <v>144.794768</v>
      </c>
      <c r="D24">
        <v>41</v>
      </c>
      <c r="E24" t="s">
        <v>256</v>
      </c>
      <c r="F24" t="s">
        <v>260</v>
      </c>
      <c r="I24" s="21" t="s">
        <v>277</v>
      </c>
    </row>
    <row r="25" spans="1:9" ht="15.6" x14ac:dyDescent="0.3">
      <c r="A25">
        <v>-37.745539999999998</v>
      </c>
      <c r="B25">
        <v>144.79461499999999</v>
      </c>
      <c r="D25">
        <v>27</v>
      </c>
      <c r="E25" t="s">
        <v>256</v>
      </c>
      <c r="F25" t="s">
        <v>260</v>
      </c>
      <c r="I25" s="21" t="s">
        <v>278</v>
      </c>
    </row>
    <row r="26" spans="1:9" ht="15.6" x14ac:dyDescent="0.3">
      <c r="A26">
        <v>-37.745690000000003</v>
      </c>
      <c r="B26">
        <v>144.794602</v>
      </c>
      <c r="C26" t="s">
        <v>257</v>
      </c>
      <c r="D26">
        <v>25</v>
      </c>
      <c r="E26" t="s">
        <v>256</v>
      </c>
      <c r="F26" t="s">
        <v>260</v>
      </c>
      <c r="I26" s="21" t="s">
        <v>279</v>
      </c>
    </row>
    <row r="27" spans="1:9" ht="15.6" x14ac:dyDescent="0.3">
      <c r="A27">
        <v>-37.745690000000003</v>
      </c>
      <c r="B27">
        <v>144.794602</v>
      </c>
      <c r="C27" t="s">
        <v>258</v>
      </c>
      <c r="D27">
        <v>25</v>
      </c>
      <c r="E27" t="s">
        <v>256</v>
      </c>
      <c r="F27" t="s">
        <v>260</v>
      </c>
      <c r="I27" s="21" t="s">
        <v>279</v>
      </c>
    </row>
    <row r="28" spans="1:9" ht="15.6" x14ac:dyDescent="0.3">
      <c r="A28">
        <v>-37.748268000000003</v>
      </c>
      <c r="B28">
        <v>144.79630700000001</v>
      </c>
      <c r="D28">
        <v>37</v>
      </c>
      <c r="E28" s="21" t="s">
        <v>259</v>
      </c>
      <c r="F28" t="s">
        <v>260</v>
      </c>
      <c r="I28" s="21" t="s">
        <v>280</v>
      </c>
    </row>
    <row r="29" spans="1:9" ht="15.6" x14ac:dyDescent="0.3">
      <c r="A29">
        <v>-37.744765000000001</v>
      </c>
      <c r="B29">
        <v>144.792731</v>
      </c>
      <c r="D29">
        <v>24</v>
      </c>
      <c r="E29" t="s">
        <v>261</v>
      </c>
      <c r="F29" t="s">
        <v>260</v>
      </c>
      <c r="I29" s="20" t="s">
        <v>281</v>
      </c>
    </row>
    <row r="30" spans="1:9" ht="15.6" x14ac:dyDescent="0.3">
      <c r="A30">
        <v>-37.747560999999997</v>
      </c>
      <c r="B30">
        <v>144.794107</v>
      </c>
      <c r="D30">
        <v>65</v>
      </c>
      <c r="E30" s="20" t="s">
        <v>262</v>
      </c>
      <c r="F30" t="s">
        <v>260</v>
      </c>
      <c r="I30" s="20" t="s">
        <v>282</v>
      </c>
    </row>
    <row r="31" spans="1:9" ht="15.6" x14ac:dyDescent="0.3">
      <c r="A31">
        <v>-37.747705000000003</v>
      </c>
      <c r="B31">
        <v>144.794556</v>
      </c>
      <c r="D31">
        <v>59</v>
      </c>
      <c r="E31" s="20" t="s">
        <v>262</v>
      </c>
      <c r="F31" t="s">
        <v>260</v>
      </c>
      <c r="I31" s="20" t="s">
        <v>283</v>
      </c>
    </row>
    <row r="32" spans="1:9" ht="15.6" x14ac:dyDescent="0.3">
      <c r="A32">
        <v>-37.746935999999998</v>
      </c>
      <c r="B32">
        <v>144.79603700000001</v>
      </c>
      <c r="D32">
        <v>4</v>
      </c>
      <c r="E32" s="20" t="s">
        <v>263</v>
      </c>
      <c r="F32" t="s">
        <v>260</v>
      </c>
      <c r="I32" s="20" t="s">
        <v>284</v>
      </c>
    </row>
    <row r="33" spans="1:9" ht="15.6" x14ac:dyDescent="0.3">
      <c r="A33">
        <v>-37.768774000000001</v>
      </c>
      <c r="B33">
        <v>144.76603299999999</v>
      </c>
      <c r="D33">
        <v>50</v>
      </c>
      <c r="E33" s="20" t="s">
        <v>264</v>
      </c>
      <c r="F33" t="s">
        <v>265</v>
      </c>
      <c r="I33" s="20" t="s">
        <v>285</v>
      </c>
    </row>
    <row r="34" spans="1:9" ht="15.6" x14ac:dyDescent="0.3">
      <c r="A34">
        <v>-37.737183000000002</v>
      </c>
      <c r="B34">
        <v>144.805361</v>
      </c>
      <c r="C34">
        <v>1</v>
      </c>
      <c r="D34">
        <v>152</v>
      </c>
      <c r="E34" s="20" t="s">
        <v>266</v>
      </c>
      <c r="F34" t="s">
        <v>260</v>
      </c>
      <c r="I34" s="20" t="s">
        <v>286</v>
      </c>
    </row>
    <row r="35" spans="1:9" ht="15.6" x14ac:dyDescent="0.3">
      <c r="A35">
        <v>-37.701892000000001</v>
      </c>
      <c r="B35">
        <v>144.917337</v>
      </c>
      <c r="D35">
        <v>16</v>
      </c>
      <c r="E35" s="20" t="s">
        <v>267</v>
      </c>
      <c r="F35" t="s">
        <v>171</v>
      </c>
      <c r="I35" s="20" t="s">
        <v>287</v>
      </c>
    </row>
    <row r="36" spans="1:9" ht="15.6" x14ac:dyDescent="0.3">
      <c r="A36">
        <v>-37.585856</v>
      </c>
      <c r="B36">
        <v>144.91335799999999</v>
      </c>
      <c r="D36">
        <v>37</v>
      </c>
      <c r="E36" s="20" t="s">
        <v>268</v>
      </c>
      <c r="F36" t="s">
        <v>50</v>
      </c>
      <c r="I36" s="20" t="s">
        <v>288</v>
      </c>
    </row>
    <row r="37" spans="1:9" ht="15.6" x14ac:dyDescent="0.3">
      <c r="A37">
        <v>-37.719766</v>
      </c>
      <c r="B37">
        <v>144.72929199999999</v>
      </c>
      <c r="D37">
        <v>17</v>
      </c>
      <c r="E37" s="20" t="s">
        <v>269</v>
      </c>
      <c r="F37" t="s">
        <v>73</v>
      </c>
      <c r="I37" s="20" t="s">
        <v>289</v>
      </c>
    </row>
    <row r="38" spans="1:9" ht="15.6" x14ac:dyDescent="0.3">
      <c r="A38">
        <v>-37.745299000000003</v>
      </c>
      <c r="B38">
        <v>144.77750800000001</v>
      </c>
      <c r="D38">
        <v>11</v>
      </c>
      <c r="E38" s="20" t="s">
        <v>270</v>
      </c>
      <c r="F38" t="s">
        <v>252</v>
      </c>
      <c r="I38" s="20" t="s">
        <v>290</v>
      </c>
    </row>
    <row r="39" spans="1:9" ht="15.6" x14ac:dyDescent="0.3">
      <c r="A39">
        <v>-37.746014000000002</v>
      </c>
      <c r="B39">
        <v>144.77576199999999</v>
      </c>
      <c r="D39">
        <v>8</v>
      </c>
      <c r="E39" s="20" t="s">
        <v>271</v>
      </c>
      <c r="F39" t="s">
        <v>252</v>
      </c>
      <c r="I39" s="20" t="s">
        <v>292</v>
      </c>
    </row>
    <row r="40" spans="1:9" ht="15.6" x14ac:dyDescent="0.3">
      <c r="A40">
        <v>-37.746566999999999</v>
      </c>
      <c r="B40">
        <v>144.77498499999999</v>
      </c>
      <c r="D40">
        <v>20</v>
      </c>
      <c r="E40" s="20" t="s">
        <v>271</v>
      </c>
      <c r="F40" t="s">
        <v>252</v>
      </c>
      <c r="I40" s="20" t="s">
        <v>291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6C9EA-4C58-47DD-8946-D2D3073271BD}">
  <dimension ref="A1:B86"/>
  <sheetViews>
    <sheetView workbookViewId="0">
      <selection activeCell="A3" sqref="A3"/>
    </sheetView>
  </sheetViews>
  <sheetFormatPr defaultRowHeight="14.4" x14ac:dyDescent="0.3"/>
  <cols>
    <col min="1" max="1" width="49.109375" bestFit="1" customWidth="1"/>
    <col min="2" max="2" width="9.6640625" bestFit="1" customWidth="1"/>
    <col min="3" max="3" width="14.21875" customWidth="1"/>
  </cols>
  <sheetData>
    <row r="1" spans="1:2" x14ac:dyDescent="0.3">
      <c r="A1" t="s">
        <v>293</v>
      </c>
      <c r="B1" t="s">
        <v>294</v>
      </c>
    </row>
    <row r="2" spans="1:2" x14ac:dyDescent="0.3">
      <c r="A2" t="s">
        <v>76</v>
      </c>
      <c r="B2">
        <v>84</v>
      </c>
    </row>
    <row r="3" spans="1:2" x14ac:dyDescent="0.3">
      <c r="A3" t="s">
        <v>260</v>
      </c>
      <c r="B3">
        <v>84</v>
      </c>
    </row>
    <row r="4" spans="1:2" x14ac:dyDescent="0.3">
      <c r="A4" t="s">
        <v>295</v>
      </c>
      <c r="B4">
        <v>81</v>
      </c>
    </row>
    <row r="5" spans="1:2" x14ac:dyDescent="0.3">
      <c r="A5" t="s">
        <v>265</v>
      </c>
      <c r="B5">
        <v>69</v>
      </c>
    </row>
    <row r="6" spans="1:2" x14ac:dyDescent="0.3">
      <c r="A6" t="s">
        <v>83</v>
      </c>
      <c r="B6">
        <v>54</v>
      </c>
    </row>
    <row r="7" spans="1:2" x14ac:dyDescent="0.3">
      <c r="A7" t="s">
        <v>296</v>
      </c>
      <c r="B7">
        <v>47</v>
      </c>
    </row>
    <row r="8" spans="1:2" x14ac:dyDescent="0.3">
      <c r="A8" t="s">
        <v>85</v>
      </c>
      <c r="B8">
        <v>43</v>
      </c>
    </row>
    <row r="9" spans="1:2" x14ac:dyDescent="0.3">
      <c r="A9" t="s">
        <v>62</v>
      </c>
      <c r="B9">
        <v>42</v>
      </c>
    </row>
    <row r="10" spans="1:2" x14ac:dyDescent="0.3">
      <c r="A10" t="s">
        <v>48</v>
      </c>
      <c r="B10">
        <v>40</v>
      </c>
    </row>
    <row r="11" spans="1:2" x14ac:dyDescent="0.3">
      <c r="A11" t="s">
        <v>252</v>
      </c>
      <c r="B11">
        <v>39</v>
      </c>
    </row>
    <row r="12" spans="1:2" x14ac:dyDescent="0.3">
      <c r="A12" t="s">
        <v>297</v>
      </c>
      <c r="B12">
        <v>36</v>
      </c>
    </row>
    <row r="13" spans="1:2" x14ac:dyDescent="0.3">
      <c r="A13" t="s">
        <v>298</v>
      </c>
      <c r="B13">
        <v>32</v>
      </c>
    </row>
    <row r="14" spans="1:2" x14ac:dyDescent="0.3">
      <c r="A14" t="s">
        <v>299</v>
      </c>
      <c r="B14">
        <v>32</v>
      </c>
    </row>
    <row r="15" spans="1:2" x14ac:dyDescent="0.3">
      <c r="A15" t="s">
        <v>300</v>
      </c>
      <c r="B15">
        <v>31</v>
      </c>
    </row>
    <row r="16" spans="1:2" x14ac:dyDescent="0.3">
      <c r="A16" t="s">
        <v>301</v>
      </c>
      <c r="B16">
        <v>27</v>
      </c>
    </row>
    <row r="17" spans="1:2" x14ac:dyDescent="0.3">
      <c r="A17" t="s">
        <v>302</v>
      </c>
      <c r="B17">
        <v>27</v>
      </c>
    </row>
    <row r="18" spans="1:2" x14ac:dyDescent="0.3">
      <c r="A18" t="s">
        <v>73</v>
      </c>
      <c r="B18">
        <v>23</v>
      </c>
    </row>
    <row r="19" spans="1:2" x14ac:dyDescent="0.3">
      <c r="A19" t="s">
        <v>67</v>
      </c>
      <c r="B19">
        <v>22</v>
      </c>
    </row>
    <row r="20" spans="1:2" x14ac:dyDescent="0.3">
      <c r="A20" t="s">
        <v>303</v>
      </c>
      <c r="B20">
        <v>19</v>
      </c>
    </row>
    <row r="21" spans="1:2" x14ac:dyDescent="0.3">
      <c r="A21" t="s">
        <v>95</v>
      </c>
      <c r="B21">
        <v>17</v>
      </c>
    </row>
    <row r="22" spans="1:2" x14ac:dyDescent="0.3">
      <c r="A22" t="s">
        <v>50</v>
      </c>
      <c r="B22">
        <v>16</v>
      </c>
    </row>
    <row r="23" spans="1:2" x14ac:dyDescent="0.3">
      <c r="A23" t="s">
        <v>201</v>
      </c>
      <c r="B23">
        <v>16</v>
      </c>
    </row>
    <row r="24" spans="1:2" x14ac:dyDescent="0.3">
      <c r="A24" t="s">
        <v>102</v>
      </c>
      <c r="B24">
        <v>16</v>
      </c>
    </row>
    <row r="25" spans="1:2" x14ac:dyDescent="0.3">
      <c r="A25" t="s">
        <v>304</v>
      </c>
      <c r="B25">
        <v>15</v>
      </c>
    </row>
    <row r="26" spans="1:2" x14ac:dyDescent="0.3">
      <c r="A26" t="s">
        <v>68</v>
      </c>
      <c r="B26">
        <v>15</v>
      </c>
    </row>
    <row r="27" spans="1:2" x14ac:dyDescent="0.3">
      <c r="A27" t="s">
        <v>79</v>
      </c>
      <c r="B27">
        <v>15</v>
      </c>
    </row>
    <row r="28" spans="1:2" x14ac:dyDescent="0.3">
      <c r="A28" t="s">
        <v>57</v>
      </c>
      <c r="B28">
        <v>15</v>
      </c>
    </row>
    <row r="29" spans="1:2" x14ac:dyDescent="0.3">
      <c r="A29" t="s">
        <v>226</v>
      </c>
      <c r="B29">
        <v>15</v>
      </c>
    </row>
    <row r="30" spans="1:2" x14ac:dyDescent="0.3">
      <c r="A30" t="s">
        <v>305</v>
      </c>
      <c r="B30">
        <v>14</v>
      </c>
    </row>
    <row r="31" spans="1:2" x14ac:dyDescent="0.3">
      <c r="A31" t="s">
        <v>306</v>
      </c>
      <c r="B31">
        <v>14</v>
      </c>
    </row>
    <row r="32" spans="1:2" x14ac:dyDescent="0.3">
      <c r="A32" t="s">
        <v>307</v>
      </c>
      <c r="B32">
        <v>13</v>
      </c>
    </row>
    <row r="33" spans="1:2" x14ac:dyDescent="0.3">
      <c r="A33" t="s">
        <v>33</v>
      </c>
      <c r="B33">
        <v>13</v>
      </c>
    </row>
    <row r="34" spans="1:2" x14ac:dyDescent="0.3">
      <c r="A34" t="s">
        <v>308</v>
      </c>
      <c r="B34">
        <v>12</v>
      </c>
    </row>
    <row r="35" spans="1:2" x14ac:dyDescent="0.3">
      <c r="A35" t="s">
        <v>180</v>
      </c>
      <c r="B35">
        <v>10</v>
      </c>
    </row>
    <row r="36" spans="1:2" x14ac:dyDescent="0.3">
      <c r="A36" t="s">
        <v>309</v>
      </c>
      <c r="B36">
        <v>9</v>
      </c>
    </row>
    <row r="37" spans="1:2" x14ac:dyDescent="0.3">
      <c r="A37" t="s">
        <v>167</v>
      </c>
      <c r="B37">
        <v>9</v>
      </c>
    </row>
    <row r="38" spans="1:2" x14ac:dyDescent="0.3">
      <c r="A38" t="s">
        <v>166</v>
      </c>
      <c r="B38">
        <v>7</v>
      </c>
    </row>
    <row r="39" spans="1:2" x14ac:dyDescent="0.3">
      <c r="A39" t="s">
        <v>191</v>
      </c>
      <c r="B39">
        <v>7</v>
      </c>
    </row>
    <row r="40" spans="1:2" x14ac:dyDescent="0.3">
      <c r="A40" t="s">
        <v>310</v>
      </c>
      <c r="B40">
        <v>6</v>
      </c>
    </row>
    <row r="41" spans="1:2" x14ac:dyDescent="0.3">
      <c r="A41" t="s">
        <v>188</v>
      </c>
      <c r="B41">
        <v>6</v>
      </c>
    </row>
    <row r="42" spans="1:2" x14ac:dyDescent="0.3">
      <c r="A42" t="s">
        <v>311</v>
      </c>
      <c r="B42">
        <v>6</v>
      </c>
    </row>
    <row r="43" spans="1:2" x14ac:dyDescent="0.3">
      <c r="A43" t="s">
        <v>170</v>
      </c>
      <c r="B43">
        <v>6</v>
      </c>
    </row>
    <row r="44" spans="1:2" x14ac:dyDescent="0.3">
      <c r="A44" t="s">
        <v>312</v>
      </c>
      <c r="B44">
        <v>5</v>
      </c>
    </row>
    <row r="45" spans="1:2" x14ac:dyDescent="0.3">
      <c r="A45" t="s">
        <v>92</v>
      </c>
      <c r="B45">
        <v>5</v>
      </c>
    </row>
    <row r="46" spans="1:2" x14ac:dyDescent="0.3">
      <c r="A46" t="s">
        <v>32</v>
      </c>
      <c r="B46">
        <v>5</v>
      </c>
    </row>
    <row r="47" spans="1:2" x14ac:dyDescent="0.3">
      <c r="A47" t="s">
        <v>181</v>
      </c>
      <c r="B47">
        <v>5</v>
      </c>
    </row>
    <row r="48" spans="1:2" x14ac:dyDescent="0.3">
      <c r="A48" t="s">
        <v>234</v>
      </c>
      <c r="B48">
        <v>5</v>
      </c>
    </row>
    <row r="49" spans="1:2" x14ac:dyDescent="0.3">
      <c r="A49" t="s">
        <v>236</v>
      </c>
      <c r="B49">
        <v>5</v>
      </c>
    </row>
    <row r="50" spans="1:2" x14ac:dyDescent="0.3">
      <c r="A50" t="s">
        <v>87</v>
      </c>
      <c r="B50">
        <v>4</v>
      </c>
    </row>
    <row r="51" spans="1:2" x14ac:dyDescent="0.3">
      <c r="A51" t="s">
        <v>240</v>
      </c>
      <c r="B51">
        <v>4</v>
      </c>
    </row>
    <row r="52" spans="1:2" x14ac:dyDescent="0.3">
      <c r="A52" t="s">
        <v>65</v>
      </c>
      <c r="B52">
        <v>4</v>
      </c>
    </row>
    <row r="53" spans="1:2" x14ac:dyDescent="0.3">
      <c r="A53" t="s">
        <v>98</v>
      </c>
      <c r="B53">
        <v>3</v>
      </c>
    </row>
    <row r="54" spans="1:2" x14ac:dyDescent="0.3">
      <c r="A54" t="s">
        <v>313</v>
      </c>
      <c r="B54">
        <v>3</v>
      </c>
    </row>
    <row r="55" spans="1:2" x14ac:dyDescent="0.3">
      <c r="A55" t="s">
        <v>196</v>
      </c>
      <c r="B55">
        <v>3</v>
      </c>
    </row>
    <row r="56" spans="1:2" x14ac:dyDescent="0.3">
      <c r="A56" t="s">
        <v>314</v>
      </c>
      <c r="B56">
        <v>2</v>
      </c>
    </row>
    <row r="57" spans="1:2" x14ac:dyDescent="0.3">
      <c r="A57" t="s">
        <v>315</v>
      </c>
      <c r="B57">
        <v>2</v>
      </c>
    </row>
    <row r="58" spans="1:2" x14ac:dyDescent="0.3">
      <c r="A58" t="s">
        <v>316</v>
      </c>
      <c r="B58">
        <v>2</v>
      </c>
    </row>
    <row r="59" spans="1:2" x14ac:dyDescent="0.3">
      <c r="A59" t="s">
        <v>317</v>
      </c>
      <c r="B59">
        <v>2</v>
      </c>
    </row>
    <row r="60" spans="1:2" x14ac:dyDescent="0.3">
      <c r="A60" t="s">
        <v>318</v>
      </c>
      <c r="B60">
        <v>2</v>
      </c>
    </row>
    <row r="61" spans="1:2" x14ac:dyDescent="0.3">
      <c r="A61" t="s">
        <v>246</v>
      </c>
      <c r="B61">
        <v>2</v>
      </c>
    </row>
    <row r="62" spans="1:2" x14ac:dyDescent="0.3">
      <c r="A62" t="s">
        <v>182</v>
      </c>
      <c r="B62">
        <v>2</v>
      </c>
    </row>
    <row r="63" spans="1:2" x14ac:dyDescent="0.3">
      <c r="A63" t="s">
        <v>319</v>
      </c>
      <c r="B63">
        <v>2</v>
      </c>
    </row>
    <row r="64" spans="1:2" x14ac:dyDescent="0.3">
      <c r="A64" t="s">
        <v>122</v>
      </c>
      <c r="B64">
        <v>2</v>
      </c>
    </row>
    <row r="65" spans="1:2" x14ac:dyDescent="0.3">
      <c r="A65" t="s">
        <v>123</v>
      </c>
      <c r="B65">
        <v>2</v>
      </c>
    </row>
    <row r="66" spans="1:2" x14ac:dyDescent="0.3">
      <c r="A66" t="s">
        <v>113</v>
      </c>
      <c r="B66">
        <v>2</v>
      </c>
    </row>
    <row r="67" spans="1:2" x14ac:dyDescent="0.3">
      <c r="A67" t="s">
        <v>64</v>
      </c>
      <c r="B67">
        <v>2</v>
      </c>
    </row>
    <row r="68" spans="1:2" x14ac:dyDescent="0.3">
      <c r="A68" t="s">
        <v>320</v>
      </c>
      <c r="B68">
        <v>2</v>
      </c>
    </row>
    <row r="69" spans="1:2" x14ac:dyDescent="0.3">
      <c r="A69" t="s">
        <v>171</v>
      </c>
      <c r="B69">
        <v>2</v>
      </c>
    </row>
    <row r="70" spans="1:2" x14ac:dyDescent="0.3">
      <c r="A70" t="s">
        <v>89</v>
      </c>
      <c r="B70">
        <v>2</v>
      </c>
    </row>
    <row r="71" spans="1:2" x14ac:dyDescent="0.3">
      <c r="A71" t="s">
        <v>321</v>
      </c>
      <c r="B71">
        <v>2</v>
      </c>
    </row>
    <row r="72" spans="1:2" x14ac:dyDescent="0.3">
      <c r="A72" t="s">
        <v>143</v>
      </c>
      <c r="B72">
        <v>1</v>
      </c>
    </row>
    <row r="73" spans="1:2" x14ac:dyDescent="0.3">
      <c r="A73" t="s">
        <v>322</v>
      </c>
      <c r="B73">
        <v>1</v>
      </c>
    </row>
    <row r="74" spans="1:2" x14ac:dyDescent="0.3">
      <c r="A74" t="s">
        <v>323</v>
      </c>
      <c r="B74">
        <v>1</v>
      </c>
    </row>
    <row r="75" spans="1:2" x14ac:dyDescent="0.3">
      <c r="A75" t="s">
        <v>324</v>
      </c>
      <c r="B75">
        <v>1</v>
      </c>
    </row>
    <row r="76" spans="1:2" x14ac:dyDescent="0.3">
      <c r="A76" t="s">
        <v>325</v>
      </c>
      <c r="B76">
        <v>1</v>
      </c>
    </row>
    <row r="77" spans="1:2" x14ac:dyDescent="0.3">
      <c r="A77" t="s">
        <v>326</v>
      </c>
      <c r="B77">
        <v>1</v>
      </c>
    </row>
    <row r="78" spans="1:2" x14ac:dyDescent="0.3">
      <c r="A78" t="s">
        <v>327</v>
      </c>
      <c r="B78">
        <v>1</v>
      </c>
    </row>
    <row r="79" spans="1:2" x14ac:dyDescent="0.3">
      <c r="A79" t="s">
        <v>328</v>
      </c>
      <c r="B79">
        <v>1</v>
      </c>
    </row>
    <row r="80" spans="1:2" x14ac:dyDescent="0.3">
      <c r="A80" t="s">
        <v>329</v>
      </c>
      <c r="B80">
        <v>1</v>
      </c>
    </row>
    <row r="81" spans="1:2" x14ac:dyDescent="0.3">
      <c r="A81" t="s">
        <v>202</v>
      </c>
      <c r="B81">
        <v>1</v>
      </c>
    </row>
    <row r="82" spans="1:2" x14ac:dyDescent="0.3">
      <c r="A82" t="s">
        <v>330</v>
      </c>
      <c r="B82">
        <v>1</v>
      </c>
    </row>
    <row r="83" spans="1:2" x14ac:dyDescent="0.3">
      <c r="A83" t="s">
        <v>235</v>
      </c>
      <c r="B83">
        <v>1</v>
      </c>
    </row>
    <row r="84" spans="1:2" x14ac:dyDescent="0.3">
      <c r="A84" t="s">
        <v>331</v>
      </c>
      <c r="B84">
        <v>1</v>
      </c>
    </row>
    <row r="85" spans="1:2" x14ac:dyDescent="0.3">
      <c r="A85" t="s">
        <v>233</v>
      </c>
      <c r="B85">
        <v>1</v>
      </c>
    </row>
    <row r="86" spans="1:2" x14ac:dyDescent="0.3">
      <c r="B86">
        <f>SUM(B2:B85)</f>
        <v>1201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76440-F419-43EE-B39B-6D568D684762}">
  <dimension ref="A1:O1"/>
  <sheetViews>
    <sheetView workbookViewId="0">
      <pane ySplit="1" topLeftCell="A2673" activePane="bottomLeft" state="frozen"/>
      <selection pane="bottomLeft" activeCell="B12" sqref="B12"/>
    </sheetView>
  </sheetViews>
  <sheetFormatPr defaultRowHeight="14.4" x14ac:dyDescent="0.3"/>
  <cols>
    <col min="1" max="1" width="22.33203125" bestFit="1" customWidth="1"/>
    <col min="2" max="2" width="52.44140625" bestFit="1" customWidth="1"/>
    <col min="3" max="3" width="49.109375" bestFit="1" customWidth="1"/>
    <col min="7" max="7" width="19.88671875" bestFit="1" customWidth="1"/>
    <col min="12" max="12" width="12" bestFit="1" customWidth="1"/>
    <col min="13" max="13" width="11.6640625" bestFit="1" customWidth="1"/>
    <col min="14" max="14" width="25" bestFit="1" customWidth="1"/>
  </cols>
  <sheetData>
    <row r="1" spans="1:15" x14ac:dyDescent="0.3">
      <c r="A1" t="s">
        <v>293</v>
      </c>
      <c r="B1" t="s">
        <v>332</v>
      </c>
      <c r="C1" t="s">
        <v>112</v>
      </c>
      <c r="D1" t="s">
        <v>10</v>
      </c>
      <c r="E1" t="s">
        <v>26</v>
      </c>
      <c r="F1" t="s">
        <v>27</v>
      </c>
      <c r="G1" t="s">
        <v>28</v>
      </c>
      <c r="H1" t="s">
        <v>333</v>
      </c>
      <c r="I1" t="s">
        <v>29</v>
      </c>
      <c r="J1" t="s">
        <v>334</v>
      </c>
      <c r="K1" t="s">
        <v>335</v>
      </c>
      <c r="L1" t="s">
        <v>30</v>
      </c>
      <c r="M1" t="s">
        <v>31</v>
      </c>
      <c r="N1" t="s">
        <v>336</v>
      </c>
      <c r="O1" t="s">
        <v>337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26EAF-5FCC-493F-A3E5-3E55A2B26839}">
  <dimension ref="A1:S1238"/>
  <sheetViews>
    <sheetView topLeftCell="D1" workbookViewId="0">
      <pane ySplit="1" topLeftCell="A722" activePane="bottomLeft" state="frozen"/>
      <selection pane="bottomLeft" activeCell="G736" sqref="G736"/>
    </sheetView>
  </sheetViews>
  <sheetFormatPr defaultRowHeight="14.4" x14ac:dyDescent="0.3"/>
  <cols>
    <col min="1" max="1" width="15.109375" bestFit="1" customWidth="1"/>
    <col min="2" max="2" width="51.77734375" bestFit="1" customWidth="1"/>
    <col min="3" max="3" width="49.109375" bestFit="1" customWidth="1"/>
    <col min="7" max="7" width="16.44140625" bestFit="1" customWidth="1"/>
    <col min="10" max="10" width="11.109375" customWidth="1"/>
    <col min="15" max="15" width="20.33203125" bestFit="1" customWidth="1"/>
    <col min="16" max="16" width="14.6640625" bestFit="1" customWidth="1"/>
  </cols>
  <sheetData>
    <row r="1" spans="1:19" x14ac:dyDescent="0.3">
      <c r="A1" t="s">
        <v>293</v>
      </c>
      <c r="B1" t="s">
        <v>332</v>
      </c>
      <c r="C1" t="s">
        <v>112</v>
      </c>
      <c r="D1" t="s">
        <v>10</v>
      </c>
      <c r="E1" t="s">
        <v>26</v>
      </c>
      <c r="F1" t="s">
        <v>27</v>
      </c>
      <c r="G1" t="s">
        <v>28</v>
      </c>
      <c r="H1" t="s">
        <v>333</v>
      </c>
      <c r="I1" t="s">
        <v>29</v>
      </c>
      <c r="J1" t="s">
        <v>334</v>
      </c>
      <c r="K1" t="s">
        <v>335</v>
      </c>
      <c r="L1" t="s">
        <v>30</v>
      </c>
      <c r="M1" t="s">
        <v>31</v>
      </c>
      <c r="N1" t="s">
        <v>336</v>
      </c>
      <c r="O1" t="s">
        <v>337</v>
      </c>
      <c r="P1" t="s">
        <v>3524</v>
      </c>
      <c r="Q1" t="s">
        <v>3525</v>
      </c>
    </row>
    <row r="2" spans="1:19" s="28" customFormat="1" x14ac:dyDescent="0.3">
      <c r="A2" s="28" t="s">
        <v>260</v>
      </c>
      <c r="B2" s="28" t="s">
        <v>2642</v>
      </c>
      <c r="C2" s="28" t="s">
        <v>212</v>
      </c>
      <c r="D2" s="28">
        <v>1260</v>
      </c>
      <c r="E2" s="28">
        <v>4</v>
      </c>
      <c r="F2" s="28" t="s">
        <v>2643</v>
      </c>
      <c r="G2" s="28" t="s">
        <v>2644</v>
      </c>
      <c r="H2" s="28">
        <v>69</v>
      </c>
      <c r="I2" s="28">
        <v>1</v>
      </c>
      <c r="J2" s="28">
        <v>171</v>
      </c>
      <c r="K2" s="28">
        <v>1</v>
      </c>
      <c r="L2" s="28">
        <v>144.815742</v>
      </c>
      <c r="M2" s="28">
        <v>-37.740898999999999</v>
      </c>
      <c r="N2" s="28" t="s">
        <v>2645</v>
      </c>
      <c r="O2" s="28" t="s">
        <v>2646</v>
      </c>
      <c r="P2" s="28">
        <v>161</v>
      </c>
      <c r="Q2" s="28">
        <v>1</v>
      </c>
      <c r="S2" t="str">
        <f t="shared" ref="S2:S33" si="0">"UPDATE CallAddress SET CallGroupID = " &amp; P2 &amp; ", RouteOrderFromKH = " &amp; Q2 &amp; "  WHERE ID = " &amp; D2</f>
        <v>UPDATE CallAddress SET CallGroupID = 161, RouteOrderFromKH = 1  WHERE ID = 1260</v>
      </c>
    </row>
    <row r="3" spans="1:19" s="28" customFormat="1" x14ac:dyDescent="0.3">
      <c r="A3" s="28" t="s">
        <v>260</v>
      </c>
      <c r="B3" s="28" t="s">
        <v>2662</v>
      </c>
      <c r="C3" s="28" t="s">
        <v>212</v>
      </c>
      <c r="D3" s="28">
        <v>2477</v>
      </c>
      <c r="F3" s="28">
        <v>84</v>
      </c>
      <c r="G3" s="28" t="s">
        <v>2644</v>
      </c>
      <c r="H3" s="28">
        <v>69</v>
      </c>
      <c r="I3" s="28">
        <v>1</v>
      </c>
      <c r="J3" s="28">
        <v>171</v>
      </c>
      <c r="K3" s="28">
        <v>1</v>
      </c>
      <c r="L3" s="28">
        <v>144.81587999999999</v>
      </c>
      <c r="M3" s="28">
        <v>-37.739446999999998</v>
      </c>
      <c r="N3" s="28" t="s">
        <v>2663</v>
      </c>
      <c r="O3" s="28" t="s">
        <v>2663</v>
      </c>
      <c r="P3" s="28">
        <v>161</v>
      </c>
      <c r="Q3" s="28">
        <v>2</v>
      </c>
      <c r="S3" t="str">
        <f t="shared" si="0"/>
        <v>UPDATE CallAddress SET CallGroupID = 161, RouteOrderFromKH = 2  WHERE ID = 2477</v>
      </c>
    </row>
    <row r="4" spans="1:19" s="28" customFormat="1" x14ac:dyDescent="0.3">
      <c r="A4" s="28" t="s">
        <v>260</v>
      </c>
      <c r="B4" s="28" t="s">
        <v>2664</v>
      </c>
      <c r="C4" s="28" t="s">
        <v>213</v>
      </c>
      <c r="D4" s="28">
        <v>2478</v>
      </c>
      <c r="F4" s="28">
        <v>13</v>
      </c>
      <c r="G4" s="28" t="s">
        <v>2665</v>
      </c>
      <c r="H4" s="28">
        <v>69</v>
      </c>
      <c r="I4" s="28">
        <v>7</v>
      </c>
      <c r="J4" s="28">
        <v>172</v>
      </c>
      <c r="K4" s="28">
        <v>1</v>
      </c>
      <c r="L4" s="28">
        <v>144.81537299999999</v>
      </c>
      <c r="M4" s="28">
        <v>-37.734310000000001</v>
      </c>
      <c r="N4" s="28" t="s">
        <v>2666</v>
      </c>
      <c r="O4" s="28" t="s">
        <v>2666</v>
      </c>
      <c r="P4" s="28">
        <v>161</v>
      </c>
      <c r="Q4" s="28">
        <v>3</v>
      </c>
      <c r="S4" t="str">
        <f t="shared" si="0"/>
        <v>UPDATE CallAddress SET CallGroupID = 161, RouteOrderFromKH = 3  WHERE ID = 2478</v>
      </c>
    </row>
    <row r="5" spans="1:19" s="28" customFormat="1" x14ac:dyDescent="0.3">
      <c r="A5" s="28" t="s">
        <v>260</v>
      </c>
      <c r="B5" s="28" t="s">
        <v>2835</v>
      </c>
      <c r="C5" s="28" t="s">
        <v>212</v>
      </c>
      <c r="D5" s="28">
        <v>913</v>
      </c>
      <c r="F5" s="28">
        <v>19</v>
      </c>
      <c r="G5" s="28" t="s">
        <v>2836</v>
      </c>
      <c r="H5" s="28">
        <v>69</v>
      </c>
      <c r="I5" s="28">
        <v>2</v>
      </c>
      <c r="J5" s="28">
        <v>171</v>
      </c>
      <c r="K5" s="28">
        <v>1</v>
      </c>
      <c r="L5" s="28">
        <v>144.809494</v>
      </c>
      <c r="M5" s="28">
        <v>-37.736122999999999</v>
      </c>
      <c r="N5" s="28" t="s">
        <v>2837</v>
      </c>
      <c r="O5" s="28" t="s">
        <v>2837</v>
      </c>
      <c r="P5" s="28">
        <v>161</v>
      </c>
      <c r="Q5" s="28">
        <v>4</v>
      </c>
      <c r="S5" t="str">
        <f t="shared" si="0"/>
        <v>UPDATE CallAddress SET CallGroupID = 161, RouteOrderFromKH = 4  WHERE ID = 913</v>
      </c>
    </row>
    <row r="6" spans="1:19" s="28" customFormat="1" x14ac:dyDescent="0.3">
      <c r="A6" s="28" t="s">
        <v>260</v>
      </c>
      <c r="B6" s="28" t="s">
        <v>2671</v>
      </c>
      <c r="C6" s="28" t="s">
        <v>340</v>
      </c>
      <c r="D6" s="28">
        <v>2585</v>
      </c>
      <c r="E6" s="28">
        <v>1</v>
      </c>
      <c r="F6" s="28">
        <v>152</v>
      </c>
      <c r="G6" s="28" t="s">
        <v>2632</v>
      </c>
      <c r="H6" s="28">
        <v>69</v>
      </c>
      <c r="I6" s="28">
        <v>0</v>
      </c>
      <c r="J6" s="28" t="s">
        <v>340</v>
      </c>
      <c r="K6" s="28">
        <v>1</v>
      </c>
      <c r="L6" s="28">
        <v>144.805361</v>
      </c>
      <c r="M6" s="28">
        <v>-37.737183000000002</v>
      </c>
      <c r="N6" s="28" t="s">
        <v>2672</v>
      </c>
      <c r="O6" s="28" t="s">
        <v>2673</v>
      </c>
      <c r="P6" s="28">
        <v>161</v>
      </c>
      <c r="Q6" s="28">
        <v>5</v>
      </c>
      <c r="S6" t="str">
        <f t="shared" si="0"/>
        <v>UPDATE CallAddress SET CallGroupID = 161, RouteOrderFromKH = 5  WHERE ID = 2585</v>
      </c>
    </row>
    <row r="7" spans="1:19" s="28" customFormat="1" x14ac:dyDescent="0.3">
      <c r="A7" s="28" t="s">
        <v>260</v>
      </c>
      <c r="B7" s="28" t="s">
        <v>2631</v>
      </c>
      <c r="C7" s="28" t="s">
        <v>212</v>
      </c>
      <c r="D7" s="28">
        <v>2345</v>
      </c>
      <c r="E7" s="28" t="s">
        <v>340</v>
      </c>
      <c r="F7" s="28">
        <v>202</v>
      </c>
      <c r="G7" s="28" t="s">
        <v>2632</v>
      </c>
      <c r="H7" s="28">
        <v>69</v>
      </c>
      <c r="I7" s="28">
        <v>3</v>
      </c>
      <c r="J7" s="28">
        <v>171</v>
      </c>
      <c r="K7" s="28">
        <v>1</v>
      </c>
      <c r="L7" s="28">
        <v>144.799622</v>
      </c>
      <c r="M7" s="28">
        <v>-37.736159999999998</v>
      </c>
      <c r="N7" s="28" t="s">
        <v>2633</v>
      </c>
      <c r="O7" s="28" t="s">
        <v>2633</v>
      </c>
      <c r="P7" s="28">
        <v>161</v>
      </c>
      <c r="Q7" s="28">
        <v>6</v>
      </c>
      <c r="S7" t="str">
        <f t="shared" si="0"/>
        <v>UPDATE CallAddress SET CallGroupID = 161, RouteOrderFromKH = 6  WHERE ID = 2345</v>
      </c>
    </row>
    <row r="8" spans="1:19" s="28" customFormat="1" x14ac:dyDescent="0.3">
      <c r="A8" s="28" t="s">
        <v>260</v>
      </c>
      <c r="B8" s="28" t="s">
        <v>2828</v>
      </c>
      <c r="C8" s="28" t="s">
        <v>212</v>
      </c>
      <c r="D8" s="28">
        <v>906</v>
      </c>
      <c r="E8" s="28">
        <v>2</v>
      </c>
      <c r="F8" s="28">
        <v>222</v>
      </c>
      <c r="G8" s="28" t="s">
        <v>2632</v>
      </c>
      <c r="H8" s="28">
        <v>69</v>
      </c>
      <c r="I8" s="28">
        <v>4</v>
      </c>
      <c r="J8" s="28">
        <v>171</v>
      </c>
      <c r="K8" s="28">
        <v>1</v>
      </c>
      <c r="L8" s="28">
        <v>144.79679300000001</v>
      </c>
      <c r="M8" s="28">
        <v>-37.735996</v>
      </c>
      <c r="N8" s="28" t="s">
        <v>2829</v>
      </c>
      <c r="O8" s="28" t="s">
        <v>2830</v>
      </c>
      <c r="P8" s="28">
        <v>161</v>
      </c>
      <c r="Q8" s="28">
        <v>7</v>
      </c>
      <c r="S8" t="str">
        <f t="shared" si="0"/>
        <v>UPDATE CallAddress SET CallGroupID = 161, RouteOrderFromKH = 7  WHERE ID = 906</v>
      </c>
    </row>
    <row r="9" spans="1:19" s="28" customFormat="1" x14ac:dyDescent="0.3">
      <c r="A9" s="28" t="s">
        <v>260</v>
      </c>
      <c r="B9" s="28" t="s">
        <v>2828</v>
      </c>
      <c r="C9" s="28" t="s">
        <v>212</v>
      </c>
      <c r="D9" s="28">
        <v>907</v>
      </c>
      <c r="E9" s="28">
        <v>3</v>
      </c>
      <c r="F9" s="28">
        <v>222</v>
      </c>
      <c r="G9" s="28" t="s">
        <v>2632</v>
      </c>
      <c r="H9" s="28">
        <v>69</v>
      </c>
      <c r="I9" s="28">
        <v>5</v>
      </c>
      <c r="J9" s="28">
        <v>171</v>
      </c>
      <c r="K9" s="28">
        <v>1</v>
      </c>
      <c r="L9" s="28">
        <v>144.79679300000001</v>
      </c>
      <c r="M9" s="28">
        <v>-37.735996</v>
      </c>
      <c r="N9" s="28" t="s">
        <v>2831</v>
      </c>
      <c r="O9" s="28" t="s">
        <v>2830</v>
      </c>
      <c r="P9" s="28">
        <v>161</v>
      </c>
      <c r="Q9" s="28">
        <v>8</v>
      </c>
      <c r="S9" t="str">
        <f t="shared" si="0"/>
        <v>UPDATE CallAddress SET CallGroupID = 161, RouteOrderFromKH = 8  WHERE ID = 907</v>
      </c>
    </row>
    <row r="10" spans="1:19" s="28" customFormat="1" x14ac:dyDescent="0.3">
      <c r="A10" s="28" t="s">
        <v>260</v>
      </c>
      <c r="B10" s="28" t="s">
        <v>2838</v>
      </c>
      <c r="C10" s="28" t="s">
        <v>213</v>
      </c>
      <c r="D10" s="28">
        <v>916</v>
      </c>
      <c r="F10" s="28">
        <v>38</v>
      </c>
      <c r="G10" s="28" t="s">
        <v>2635</v>
      </c>
      <c r="H10" s="28">
        <v>69</v>
      </c>
      <c r="I10" s="28">
        <v>6</v>
      </c>
      <c r="J10" s="28">
        <v>172</v>
      </c>
      <c r="K10" s="28">
        <v>1</v>
      </c>
      <c r="L10" s="28">
        <v>144.799454</v>
      </c>
      <c r="M10" s="28">
        <v>-37.735722000000003</v>
      </c>
      <c r="N10" s="28" t="s">
        <v>2839</v>
      </c>
      <c r="O10" s="28" t="s">
        <v>2839</v>
      </c>
      <c r="P10" s="28">
        <v>161</v>
      </c>
      <c r="Q10" s="28">
        <v>9</v>
      </c>
      <c r="S10" t="str">
        <f t="shared" si="0"/>
        <v>UPDATE CallAddress SET CallGroupID = 161, RouteOrderFromKH = 9  WHERE ID = 916</v>
      </c>
    </row>
    <row r="11" spans="1:19" s="28" customFormat="1" x14ac:dyDescent="0.3">
      <c r="A11" s="28" t="s">
        <v>260</v>
      </c>
      <c r="B11" s="28" t="s">
        <v>2634</v>
      </c>
      <c r="C11" s="28" t="s">
        <v>213</v>
      </c>
      <c r="D11" s="28">
        <v>1256</v>
      </c>
      <c r="E11" s="28">
        <v>1</v>
      </c>
      <c r="F11" s="28">
        <v>52</v>
      </c>
      <c r="G11" s="28" t="s">
        <v>2635</v>
      </c>
      <c r="H11" s="28">
        <v>69</v>
      </c>
      <c r="I11" s="28">
        <v>5</v>
      </c>
      <c r="J11" s="28">
        <v>172</v>
      </c>
      <c r="K11" s="28">
        <v>1</v>
      </c>
      <c r="L11" s="28">
        <v>144.79986199999999</v>
      </c>
      <c r="M11" s="28">
        <v>-37.734312000000003</v>
      </c>
      <c r="N11" s="28" t="s">
        <v>2636</v>
      </c>
      <c r="O11" s="28" t="s">
        <v>2637</v>
      </c>
      <c r="P11" s="28">
        <v>161</v>
      </c>
      <c r="Q11" s="28">
        <v>10</v>
      </c>
      <c r="S11" t="str">
        <f t="shared" si="0"/>
        <v>UPDATE CallAddress SET CallGroupID = 161, RouteOrderFromKH = 10  WHERE ID = 1256</v>
      </c>
    </row>
    <row r="12" spans="1:19" s="28" customFormat="1" x14ac:dyDescent="0.3">
      <c r="A12" s="28" t="s">
        <v>260</v>
      </c>
      <c r="B12" s="28" t="s">
        <v>2832</v>
      </c>
      <c r="C12" s="28" t="s">
        <v>213</v>
      </c>
      <c r="D12" s="28">
        <v>909</v>
      </c>
      <c r="F12" s="28">
        <v>74</v>
      </c>
      <c r="G12" s="28" t="s">
        <v>2833</v>
      </c>
      <c r="H12" s="28">
        <v>69</v>
      </c>
      <c r="I12" s="28">
        <v>4</v>
      </c>
      <c r="J12" s="28">
        <v>172</v>
      </c>
      <c r="K12" s="28">
        <v>1</v>
      </c>
      <c r="L12" s="28">
        <v>144.80128199999999</v>
      </c>
      <c r="M12" s="28">
        <v>-37.733240000000002</v>
      </c>
      <c r="N12" s="28" t="s">
        <v>2834</v>
      </c>
      <c r="O12" s="28" t="s">
        <v>2834</v>
      </c>
      <c r="P12" s="28">
        <v>161</v>
      </c>
      <c r="Q12" s="28">
        <v>11</v>
      </c>
      <c r="S12" t="str">
        <f t="shared" si="0"/>
        <v>UPDATE CallAddress SET CallGroupID = 161, RouteOrderFromKH = 11  WHERE ID = 909</v>
      </c>
    </row>
    <row r="13" spans="1:19" s="28" customFormat="1" x14ac:dyDescent="0.3">
      <c r="A13" s="28" t="s">
        <v>260</v>
      </c>
      <c r="B13" s="28" t="s">
        <v>2842</v>
      </c>
      <c r="C13" s="28" t="s">
        <v>213</v>
      </c>
      <c r="D13" s="28">
        <v>918</v>
      </c>
      <c r="F13" s="28">
        <v>64</v>
      </c>
      <c r="G13" s="28" t="s">
        <v>2635</v>
      </c>
      <c r="H13" s="28">
        <v>69</v>
      </c>
      <c r="I13" s="28">
        <v>3</v>
      </c>
      <c r="J13" s="28">
        <v>172</v>
      </c>
      <c r="K13" s="28">
        <v>1</v>
      </c>
      <c r="L13" s="28">
        <v>144.799972</v>
      </c>
      <c r="M13" s="28">
        <v>-37.733235999999998</v>
      </c>
      <c r="N13" s="28" t="s">
        <v>2843</v>
      </c>
      <c r="O13" s="28" t="s">
        <v>2843</v>
      </c>
      <c r="P13" s="28">
        <v>161</v>
      </c>
      <c r="Q13" s="28">
        <v>12</v>
      </c>
      <c r="S13" t="str">
        <f t="shared" si="0"/>
        <v>UPDATE CallAddress SET CallGroupID = 161, RouteOrderFromKH = 12  WHERE ID = 918</v>
      </c>
    </row>
    <row r="14" spans="1:19" s="28" customFormat="1" x14ac:dyDescent="0.3">
      <c r="A14" s="28" t="s">
        <v>260</v>
      </c>
      <c r="B14" s="28" t="s">
        <v>2840</v>
      </c>
      <c r="C14" s="28" t="s">
        <v>213</v>
      </c>
      <c r="D14" s="28">
        <v>917</v>
      </c>
      <c r="F14" s="28">
        <v>74</v>
      </c>
      <c r="G14" s="28" t="s">
        <v>2635</v>
      </c>
      <c r="H14" s="28">
        <v>69</v>
      </c>
      <c r="I14" s="28">
        <v>2</v>
      </c>
      <c r="J14" s="28">
        <v>172</v>
      </c>
      <c r="K14" s="28">
        <v>1</v>
      </c>
      <c r="L14" s="28">
        <v>144.80011300000001</v>
      </c>
      <c r="M14" s="28">
        <v>-37.732491000000003</v>
      </c>
      <c r="N14" s="28" t="s">
        <v>2841</v>
      </c>
      <c r="O14" s="28" t="s">
        <v>2841</v>
      </c>
      <c r="P14" s="28">
        <v>161</v>
      </c>
      <c r="Q14" s="28">
        <v>13</v>
      </c>
      <c r="S14" t="str">
        <f t="shared" si="0"/>
        <v>UPDATE CallAddress SET CallGroupID = 161, RouteOrderFromKH = 13  WHERE ID = 917</v>
      </c>
    </row>
    <row r="15" spans="1:19" s="28" customFormat="1" x14ac:dyDescent="0.3">
      <c r="A15" s="28" t="s">
        <v>260</v>
      </c>
      <c r="B15" s="28" t="s">
        <v>2844</v>
      </c>
      <c r="C15" s="28" t="s">
        <v>213</v>
      </c>
      <c r="D15" s="28">
        <v>919</v>
      </c>
      <c r="F15" s="28">
        <v>88</v>
      </c>
      <c r="G15" s="28" t="s">
        <v>2635</v>
      </c>
      <c r="H15" s="28">
        <v>69</v>
      </c>
      <c r="I15" s="28">
        <v>1</v>
      </c>
      <c r="J15" s="28">
        <v>172</v>
      </c>
      <c r="K15" s="28">
        <v>1</v>
      </c>
      <c r="L15" s="28">
        <v>144.800399</v>
      </c>
      <c r="M15" s="28">
        <v>-37.731079000000001</v>
      </c>
      <c r="N15" s="28" t="s">
        <v>2845</v>
      </c>
      <c r="O15" s="28" t="s">
        <v>2845</v>
      </c>
      <c r="P15" s="28">
        <v>161</v>
      </c>
      <c r="Q15" s="28">
        <v>14</v>
      </c>
      <c r="S15" t="str">
        <f t="shared" si="0"/>
        <v>UPDATE CallAddress SET CallGroupID = 161, RouteOrderFromKH = 14  WHERE ID = 919</v>
      </c>
    </row>
    <row r="16" spans="1:19" s="28" customFormat="1" x14ac:dyDescent="0.3">
      <c r="A16" s="28" t="s">
        <v>260</v>
      </c>
      <c r="B16" s="28" t="s">
        <v>2640</v>
      </c>
      <c r="C16" s="28" t="s">
        <v>212</v>
      </c>
      <c r="D16" s="28">
        <v>1259</v>
      </c>
      <c r="E16" s="28" t="s">
        <v>340</v>
      </c>
      <c r="F16" s="28">
        <v>141</v>
      </c>
      <c r="G16" s="28" t="s">
        <v>2107</v>
      </c>
      <c r="H16" s="28">
        <v>69</v>
      </c>
      <c r="I16" s="28">
        <v>6</v>
      </c>
      <c r="J16" s="28">
        <v>171</v>
      </c>
      <c r="K16" s="28">
        <v>1</v>
      </c>
      <c r="L16" s="28">
        <v>144.79969</v>
      </c>
      <c r="M16" s="28">
        <v>-37.728451999999997</v>
      </c>
      <c r="N16" s="28" t="s">
        <v>2641</v>
      </c>
      <c r="O16" s="28" t="s">
        <v>2641</v>
      </c>
      <c r="P16" s="28">
        <v>161</v>
      </c>
      <c r="Q16" s="28">
        <v>15</v>
      </c>
      <c r="S16" t="str">
        <f t="shared" si="0"/>
        <v>UPDATE CallAddress SET CallGroupID = 161, RouteOrderFromKH = 15  WHERE ID = 1259</v>
      </c>
    </row>
    <row r="17" spans="1:19" s="29" customFormat="1" x14ac:dyDescent="0.3">
      <c r="A17" s="29" t="s">
        <v>260</v>
      </c>
      <c r="B17" s="29" t="s">
        <v>2788</v>
      </c>
      <c r="C17" s="29" t="s">
        <v>203</v>
      </c>
      <c r="D17" s="29">
        <v>885</v>
      </c>
      <c r="F17" s="29">
        <v>52</v>
      </c>
      <c r="G17" s="29" t="s">
        <v>2789</v>
      </c>
      <c r="H17" s="29">
        <v>69</v>
      </c>
      <c r="I17" s="29">
        <v>8</v>
      </c>
      <c r="J17" s="29">
        <v>161</v>
      </c>
      <c r="K17" s="29">
        <v>1</v>
      </c>
      <c r="L17" s="29">
        <v>144.78770599999999</v>
      </c>
      <c r="M17" s="29">
        <v>-37.730272999999997</v>
      </c>
      <c r="N17" s="29" t="s">
        <v>2790</v>
      </c>
      <c r="O17" s="29" t="s">
        <v>2790</v>
      </c>
      <c r="P17" s="29">
        <v>162</v>
      </c>
      <c r="Q17" s="29">
        <v>1</v>
      </c>
      <c r="S17" t="str">
        <f t="shared" si="0"/>
        <v>UPDATE CallAddress SET CallGroupID = 162, RouteOrderFromKH = 1  WHERE ID = 885</v>
      </c>
    </row>
    <row r="18" spans="1:19" s="29" customFormat="1" x14ac:dyDescent="0.3">
      <c r="A18" s="29" t="s">
        <v>260</v>
      </c>
      <c r="B18" s="29" t="s">
        <v>2791</v>
      </c>
      <c r="C18" s="29" t="s">
        <v>203</v>
      </c>
      <c r="D18" s="29">
        <v>886</v>
      </c>
      <c r="F18" s="29">
        <v>17</v>
      </c>
      <c r="G18" s="29" t="s">
        <v>2792</v>
      </c>
      <c r="H18" s="29">
        <v>69</v>
      </c>
      <c r="I18" s="29">
        <v>6</v>
      </c>
      <c r="J18" s="29">
        <v>161</v>
      </c>
      <c r="K18" s="29">
        <v>1</v>
      </c>
      <c r="L18" s="29">
        <v>144.792833</v>
      </c>
      <c r="M18" s="29">
        <v>-37.733651999999999</v>
      </c>
      <c r="N18" s="29" t="s">
        <v>2793</v>
      </c>
      <c r="O18" s="29" t="s">
        <v>2793</v>
      </c>
      <c r="P18" s="29">
        <v>162</v>
      </c>
      <c r="Q18" s="29">
        <v>2</v>
      </c>
      <c r="S18" t="str">
        <f t="shared" si="0"/>
        <v>UPDATE CallAddress SET CallGroupID = 162, RouteOrderFromKH = 2  WHERE ID = 886</v>
      </c>
    </row>
    <row r="19" spans="1:19" s="29" customFormat="1" x14ac:dyDescent="0.3">
      <c r="A19" s="29" t="s">
        <v>260</v>
      </c>
      <c r="B19" s="29" t="s">
        <v>2794</v>
      </c>
      <c r="C19" s="29" t="s">
        <v>203</v>
      </c>
      <c r="D19" s="29">
        <v>887</v>
      </c>
      <c r="F19" s="29">
        <v>24</v>
      </c>
      <c r="G19" s="29" t="s">
        <v>2792</v>
      </c>
      <c r="H19" s="29">
        <v>69</v>
      </c>
      <c r="I19" s="29">
        <v>7</v>
      </c>
      <c r="J19" s="29">
        <v>161</v>
      </c>
      <c r="K19" s="29">
        <v>1</v>
      </c>
      <c r="L19" s="29">
        <v>144.793329</v>
      </c>
      <c r="M19" s="29">
        <v>-37.734163000000002</v>
      </c>
      <c r="N19" s="29" t="s">
        <v>2795</v>
      </c>
      <c r="O19" s="29" t="s">
        <v>2795</v>
      </c>
      <c r="P19" s="29">
        <v>162</v>
      </c>
      <c r="Q19" s="29">
        <v>3</v>
      </c>
      <c r="S19" t="str">
        <f t="shared" si="0"/>
        <v>UPDATE CallAddress SET CallGroupID = 162, RouteOrderFromKH = 3  WHERE ID = 887</v>
      </c>
    </row>
    <row r="20" spans="1:19" s="29" customFormat="1" x14ac:dyDescent="0.3">
      <c r="A20" s="29" t="s">
        <v>260</v>
      </c>
      <c r="B20" s="29" t="s">
        <v>2808</v>
      </c>
      <c r="C20" s="29" t="s">
        <v>203</v>
      </c>
      <c r="D20" s="29">
        <v>895</v>
      </c>
      <c r="F20" s="29">
        <v>5</v>
      </c>
      <c r="G20" s="29" t="s">
        <v>2809</v>
      </c>
      <c r="H20" s="29">
        <v>69</v>
      </c>
      <c r="I20" s="29">
        <v>5</v>
      </c>
      <c r="J20" s="29">
        <v>161</v>
      </c>
      <c r="K20" s="29">
        <v>1</v>
      </c>
      <c r="L20" s="29">
        <v>144.785202</v>
      </c>
      <c r="M20" s="29">
        <v>-37.736566000000003</v>
      </c>
      <c r="N20" s="29" t="s">
        <v>2810</v>
      </c>
      <c r="O20" s="29" t="s">
        <v>2810</v>
      </c>
      <c r="P20" s="29">
        <v>162</v>
      </c>
      <c r="Q20" s="29">
        <v>4</v>
      </c>
      <c r="S20" t="str">
        <f t="shared" si="0"/>
        <v>UPDATE CallAddress SET CallGroupID = 162, RouteOrderFromKH = 4  WHERE ID = 895</v>
      </c>
    </row>
    <row r="21" spans="1:19" s="29" customFormat="1" x14ac:dyDescent="0.3">
      <c r="A21" s="29" t="s">
        <v>260</v>
      </c>
      <c r="B21" s="29" t="s">
        <v>2803</v>
      </c>
      <c r="C21" s="29" t="s">
        <v>203</v>
      </c>
      <c r="D21" s="29">
        <v>893</v>
      </c>
      <c r="E21" s="29" t="s">
        <v>2804</v>
      </c>
      <c r="F21" s="29">
        <v>2</v>
      </c>
      <c r="G21" s="29" t="s">
        <v>2805</v>
      </c>
      <c r="H21" s="29">
        <v>69</v>
      </c>
      <c r="I21" s="29">
        <v>4</v>
      </c>
      <c r="J21" s="29">
        <v>161</v>
      </c>
      <c r="K21" s="29">
        <v>1</v>
      </c>
      <c r="L21" s="29">
        <v>144.78610800000001</v>
      </c>
      <c r="M21" s="29">
        <v>-37.739024999999998</v>
      </c>
      <c r="N21" s="29" t="s">
        <v>2806</v>
      </c>
      <c r="O21" s="29" t="s">
        <v>2807</v>
      </c>
      <c r="P21" s="29">
        <v>162</v>
      </c>
      <c r="Q21" s="29">
        <v>5</v>
      </c>
      <c r="S21" t="str">
        <f t="shared" si="0"/>
        <v>UPDATE CallAddress SET CallGroupID = 162, RouteOrderFromKH = 5  WHERE ID = 893</v>
      </c>
    </row>
    <row r="22" spans="1:19" s="29" customFormat="1" x14ac:dyDescent="0.3">
      <c r="A22" s="29" t="s">
        <v>260</v>
      </c>
      <c r="B22" s="29" t="s">
        <v>2796</v>
      </c>
      <c r="C22" s="29" t="s">
        <v>203</v>
      </c>
      <c r="D22" s="29">
        <v>889</v>
      </c>
      <c r="F22" s="29">
        <v>23</v>
      </c>
      <c r="G22" s="29" t="s">
        <v>2797</v>
      </c>
      <c r="H22" s="29">
        <v>69</v>
      </c>
      <c r="I22" s="29">
        <v>3</v>
      </c>
      <c r="J22" s="29">
        <v>161</v>
      </c>
      <c r="K22" s="29">
        <v>1</v>
      </c>
      <c r="L22" s="29">
        <v>144.78607400000001</v>
      </c>
      <c r="M22" s="29">
        <v>-37.738739000000002</v>
      </c>
      <c r="N22" s="29" t="s">
        <v>2798</v>
      </c>
      <c r="O22" s="29" t="s">
        <v>2798</v>
      </c>
      <c r="P22" s="29">
        <v>162</v>
      </c>
      <c r="Q22" s="29">
        <v>6</v>
      </c>
      <c r="S22" t="str">
        <f t="shared" si="0"/>
        <v>UPDATE CallAddress SET CallGroupID = 162, RouteOrderFromKH = 6  WHERE ID = 889</v>
      </c>
    </row>
    <row r="23" spans="1:19" s="29" customFormat="1" x14ac:dyDescent="0.3">
      <c r="A23" s="29" t="s">
        <v>260</v>
      </c>
      <c r="B23" s="29" t="s">
        <v>2654</v>
      </c>
      <c r="C23" s="29" t="s">
        <v>203</v>
      </c>
      <c r="D23" s="29">
        <v>2473</v>
      </c>
      <c r="F23" s="29">
        <v>30</v>
      </c>
      <c r="G23" s="29" t="s">
        <v>2655</v>
      </c>
      <c r="H23" s="29">
        <v>69</v>
      </c>
      <c r="I23" s="29">
        <v>9</v>
      </c>
      <c r="J23" s="29">
        <v>161</v>
      </c>
      <c r="K23" s="29">
        <v>1</v>
      </c>
      <c r="L23" s="29">
        <v>144.784119</v>
      </c>
      <c r="M23" s="29">
        <v>-37.743206999999998</v>
      </c>
      <c r="N23" s="29" t="s">
        <v>2656</v>
      </c>
      <c r="O23" s="29" t="s">
        <v>2656</v>
      </c>
      <c r="P23" s="29">
        <v>162</v>
      </c>
      <c r="Q23" s="29">
        <v>7</v>
      </c>
      <c r="S23" t="str">
        <f t="shared" si="0"/>
        <v>UPDATE CallAddress SET CallGroupID = 162, RouteOrderFromKH = 7  WHERE ID = 2473</v>
      </c>
    </row>
    <row r="24" spans="1:19" s="29" customFormat="1" x14ac:dyDescent="0.3">
      <c r="A24" s="29" t="s">
        <v>260</v>
      </c>
      <c r="B24" s="29" t="s">
        <v>2650</v>
      </c>
      <c r="C24" s="29" t="s">
        <v>204</v>
      </c>
      <c r="D24" s="29">
        <v>927</v>
      </c>
      <c r="E24" s="29">
        <v>7</v>
      </c>
      <c r="F24" s="29">
        <v>9</v>
      </c>
      <c r="G24" s="29" t="s">
        <v>2651</v>
      </c>
      <c r="H24" s="29">
        <v>69</v>
      </c>
      <c r="I24" s="29">
        <v>4</v>
      </c>
      <c r="J24" s="29">
        <v>162</v>
      </c>
      <c r="K24" s="29">
        <v>1</v>
      </c>
      <c r="L24" s="29">
        <v>144.78570120000001</v>
      </c>
      <c r="M24" s="29">
        <v>-37.746055400000003</v>
      </c>
      <c r="N24" s="29" t="s">
        <v>2652</v>
      </c>
      <c r="O24" s="29" t="s">
        <v>2653</v>
      </c>
      <c r="P24" s="29">
        <v>162</v>
      </c>
      <c r="Q24" s="29">
        <v>8</v>
      </c>
      <c r="S24" t="str">
        <f t="shared" si="0"/>
        <v>UPDATE CallAddress SET CallGroupID = 162, RouteOrderFromKH = 8  WHERE ID = 927</v>
      </c>
    </row>
    <row r="25" spans="1:19" s="29" customFormat="1" x14ac:dyDescent="0.3">
      <c r="A25" s="29" t="s">
        <v>260</v>
      </c>
      <c r="B25" s="29" t="s">
        <v>2815</v>
      </c>
      <c r="C25" s="29" t="s">
        <v>203</v>
      </c>
      <c r="D25" s="29">
        <v>897</v>
      </c>
      <c r="F25" s="29">
        <v>49</v>
      </c>
      <c r="G25" s="29" t="s">
        <v>2816</v>
      </c>
      <c r="H25" s="29">
        <v>69</v>
      </c>
      <c r="I25" s="29">
        <v>2</v>
      </c>
      <c r="J25" s="29">
        <v>161</v>
      </c>
      <c r="K25" s="29">
        <v>1</v>
      </c>
      <c r="L25" s="29">
        <v>144.78913900000001</v>
      </c>
      <c r="M25" s="29">
        <v>-37.738053000000001</v>
      </c>
      <c r="N25" s="29" t="s">
        <v>2817</v>
      </c>
      <c r="O25" s="29" t="s">
        <v>2817</v>
      </c>
      <c r="P25" s="29">
        <v>162</v>
      </c>
      <c r="Q25" s="29">
        <v>9</v>
      </c>
      <c r="S25" t="str">
        <f t="shared" si="0"/>
        <v>UPDATE CallAddress SET CallGroupID = 162, RouteOrderFromKH = 9  WHERE ID = 897</v>
      </c>
    </row>
    <row r="26" spans="1:19" s="29" customFormat="1" x14ac:dyDescent="0.3">
      <c r="A26" s="29" t="s">
        <v>260</v>
      </c>
      <c r="B26" s="29" t="s">
        <v>2811</v>
      </c>
      <c r="C26" s="29" t="s">
        <v>203</v>
      </c>
      <c r="D26" s="29">
        <v>896</v>
      </c>
      <c r="E26" s="29">
        <v>3</v>
      </c>
      <c r="F26" s="29">
        <v>1</v>
      </c>
      <c r="G26" s="29" t="s">
        <v>2812</v>
      </c>
      <c r="H26" s="29">
        <v>69</v>
      </c>
      <c r="I26" s="29">
        <v>1</v>
      </c>
      <c r="J26" s="29">
        <v>161</v>
      </c>
      <c r="K26" s="29">
        <v>1</v>
      </c>
      <c r="L26" s="29">
        <v>144.79579369999999</v>
      </c>
      <c r="M26" s="29">
        <v>-37.739385499999997</v>
      </c>
      <c r="N26" s="29" t="s">
        <v>2813</v>
      </c>
      <c r="O26" s="29" t="s">
        <v>2814</v>
      </c>
      <c r="P26" s="29">
        <v>162</v>
      </c>
      <c r="Q26" s="29">
        <v>10</v>
      </c>
      <c r="S26" t="str">
        <f t="shared" si="0"/>
        <v>UPDATE CallAddress SET CallGroupID = 162, RouteOrderFromKH = 10  WHERE ID = 896</v>
      </c>
    </row>
    <row r="27" spans="1:19" s="29" customFormat="1" x14ac:dyDescent="0.3">
      <c r="A27" s="29" t="s">
        <v>260</v>
      </c>
      <c r="B27" s="29" t="s">
        <v>2799</v>
      </c>
      <c r="C27" s="29" t="s">
        <v>204</v>
      </c>
      <c r="D27" s="29">
        <v>891</v>
      </c>
      <c r="E27" s="29">
        <v>2</v>
      </c>
      <c r="F27" s="29">
        <v>15</v>
      </c>
      <c r="G27" s="29" t="s">
        <v>2800</v>
      </c>
      <c r="H27" s="29">
        <v>69</v>
      </c>
      <c r="I27" s="29">
        <v>3</v>
      </c>
      <c r="J27" s="29">
        <v>162</v>
      </c>
      <c r="K27" s="29">
        <v>1</v>
      </c>
      <c r="L27" s="29">
        <v>144.79330300000001</v>
      </c>
      <c r="M27" s="29">
        <v>-37.741593999999999</v>
      </c>
      <c r="N27" s="29" t="s">
        <v>2801</v>
      </c>
      <c r="O27" s="29" t="s">
        <v>2802</v>
      </c>
      <c r="P27" s="29">
        <v>162</v>
      </c>
      <c r="Q27" s="29">
        <v>11</v>
      </c>
      <c r="S27" t="str">
        <f t="shared" si="0"/>
        <v>UPDATE CallAddress SET CallGroupID = 162, RouteOrderFromKH = 11  WHERE ID = 891</v>
      </c>
    </row>
    <row r="28" spans="1:19" s="31" customFormat="1" x14ac:dyDescent="0.3">
      <c r="A28" s="31" t="s">
        <v>260</v>
      </c>
      <c r="B28" s="31" t="s">
        <v>2678</v>
      </c>
      <c r="C28" s="31" t="s">
        <v>340</v>
      </c>
      <c r="D28" s="31">
        <v>2598</v>
      </c>
      <c r="F28" s="31">
        <v>24</v>
      </c>
      <c r="G28" s="31" t="s">
        <v>261</v>
      </c>
      <c r="H28" s="31">
        <v>69</v>
      </c>
      <c r="I28" s="31">
        <v>0</v>
      </c>
      <c r="J28" s="31" t="s">
        <v>340</v>
      </c>
      <c r="K28" s="31">
        <v>1</v>
      </c>
      <c r="L28" s="31">
        <v>144.792731</v>
      </c>
      <c r="M28" s="31">
        <v>-37.744765000000001</v>
      </c>
      <c r="N28" s="31" t="s">
        <v>2679</v>
      </c>
      <c r="O28" s="31" t="s">
        <v>2679</v>
      </c>
      <c r="P28" s="31">
        <v>163</v>
      </c>
      <c r="Q28" s="31">
        <v>1</v>
      </c>
      <c r="S28" t="str">
        <f t="shared" si="0"/>
        <v>UPDATE CallAddress SET CallGroupID = 163, RouteOrderFromKH = 1  WHERE ID = 2598</v>
      </c>
    </row>
    <row r="29" spans="1:19" s="31" customFormat="1" x14ac:dyDescent="0.3">
      <c r="A29" s="31" t="s">
        <v>260</v>
      </c>
      <c r="B29" s="31" t="s">
        <v>2680</v>
      </c>
      <c r="C29" s="31" t="s">
        <v>340</v>
      </c>
      <c r="D29" s="31">
        <v>2618</v>
      </c>
      <c r="F29" s="31">
        <v>41</v>
      </c>
      <c r="G29" s="31" t="s">
        <v>256</v>
      </c>
      <c r="H29" s="31">
        <v>69</v>
      </c>
      <c r="I29" s="31">
        <v>0</v>
      </c>
      <c r="J29" s="31" t="s">
        <v>340</v>
      </c>
      <c r="K29" s="31">
        <v>1</v>
      </c>
      <c r="L29" s="31">
        <v>144.794768</v>
      </c>
      <c r="M29" s="31">
        <v>-37.744588</v>
      </c>
      <c r="N29" s="31" t="s">
        <v>2681</v>
      </c>
      <c r="O29" s="31" t="s">
        <v>2681</v>
      </c>
      <c r="P29" s="31">
        <v>163</v>
      </c>
      <c r="Q29" s="31">
        <v>2</v>
      </c>
      <c r="S29" t="str">
        <f t="shared" si="0"/>
        <v>UPDATE CallAddress SET CallGroupID = 163, RouteOrderFromKH = 2  WHERE ID = 2618</v>
      </c>
    </row>
    <row r="30" spans="1:19" s="31" customFormat="1" x14ac:dyDescent="0.3">
      <c r="A30" s="31" t="s">
        <v>260</v>
      </c>
      <c r="B30" s="31" t="s">
        <v>2689</v>
      </c>
      <c r="C30" s="31" t="s">
        <v>204</v>
      </c>
      <c r="D30" s="31">
        <v>942</v>
      </c>
      <c r="F30" s="31">
        <v>35</v>
      </c>
      <c r="G30" s="31" t="s">
        <v>256</v>
      </c>
      <c r="H30" s="31">
        <v>69</v>
      </c>
      <c r="I30" s="31">
        <v>2</v>
      </c>
      <c r="J30" s="31">
        <v>162</v>
      </c>
      <c r="K30" s="31">
        <v>1</v>
      </c>
      <c r="L30" s="31">
        <v>144.794534</v>
      </c>
      <c r="M30" s="31">
        <v>-37.744970000000002</v>
      </c>
      <c r="N30" s="31" t="s">
        <v>2690</v>
      </c>
      <c r="O30" s="31" t="s">
        <v>2690</v>
      </c>
      <c r="P30" s="31">
        <v>163</v>
      </c>
      <c r="Q30" s="31">
        <v>3</v>
      </c>
      <c r="S30" t="str">
        <f t="shared" si="0"/>
        <v>UPDATE CallAddress SET CallGroupID = 163, RouteOrderFromKH = 3  WHERE ID = 942</v>
      </c>
    </row>
    <row r="31" spans="1:19" s="31" customFormat="1" x14ac:dyDescent="0.3">
      <c r="A31" s="31" t="s">
        <v>260</v>
      </c>
      <c r="B31" s="31" t="s">
        <v>2638</v>
      </c>
      <c r="C31" s="31" t="s">
        <v>204</v>
      </c>
      <c r="D31" s="31">
        <v>1258</v>
      </c>
      <c r="E31" s="31" t="s">
        <v>340</v>
      </c>
      <c r="F31" s="31">
        <v>27</v>
      </c>
      <c r="G31" s="31" t="s">
        <v>256</v>
      </c>
      <c r="H31" s="31">
        <v>69</v>
      </c>
      <c r="I31" s="31">
        <v>1</v>
      </c>
      <c r="J31" s="31">
        <v>162</v>
      </c>
      <c r="K31" s="31">
        <v>1</v>
      </c>
      <c r="L31" s="31">
        <v>144.794444</v>
      </c>
      <c r="M31" s="31">
        <v>-37.745514</v>
      </c>
      <c r="N31" s="31" t="s">
        <v>2639</v>
      </c>
      <c r="O31" s="31" t="s">
        <v>2639</v>
      </c>
      <c r="P31" s="31">
        <v>163</v>
      </c>
      <c r="Q31" s="31">
        <v>4</v>
      </c>
      <c r="S31" t="str">
        <f t="shared" si="0"/>
        <v>UPDATE CallAddress SET CallGroupID = 163, RouteOrderFromKH = 4  WHERE ID = 1258</v>
      </c>
    </row>
    <row r="32" spans="1:19" s="31" customFormat="1" x14ac:dyDescent="0.3">
      <c r="A32" s="31" t="s">
        <v>260</v>
      </c>
      <c r="B32" s="31" t="s">
        <v>2682</v>
      </c>
      <c r="C32" s="31" t="s">
        <v>340</v>
      </c>
      <c r="D32" s="31">
        <v>2619</v>
      </c>
      <c r="E32" s="31" t="s">
        <v>257</v>
      </c>
      <c r="F32" s="31">
        <v>25</v>
      </c>
      <c r="G32" s="31" t="s">
        <v>256</v>
      </c>
      <c r="H32" s="31">
        <v>69</v>
      </c>
      <c r="I32" s="31">
        <v>0</v>
      </c>
      <c r="J32" s="31" t="s">
        <v>340</v>
      </c>
      <c r="K32" s="31">
        <v>1</v>
      </c>
      <c r="L32" s="31">
        <v>144.794602</v>
      </c>
      <c r="M32" s="31">
        <v>-37.745690000000003</v>
      </c>
      <c r="N32" s="31" t="s">
        <v>2683</v>
      </c>
      <c r="O32" s="31" t="s">
        <v>2684</v>
      </c>
      <c r="P32" s="31">
        <v>163</v>
      </c>
      <c r="Q32" s="31">
        <v>5</v>
      </c>
      <c r="S32" t="str">
        <f t="shared" si="0"/>
        <v>UPDATE CallAddress SET CallGroupID = 163, RouteOrderFromKH = 5  WHERE ID = 2619</v>
      </c>
    </row>
    <row r="33" spans="1:19" s="31" customFormat="1" x14ac:dyDescent="0.3">
      <c r="A33" s="31" t="s">
        <v>260</v>
      </c>
      <c r="B33" s="31" t="s">
        <v>2682</v>
      </c>
      <c r="C33" s="31" t="s">
        <v>340</v>
      </c>
      <c r="D33" s="31">
        <v>2620</v>
      </c>
      <c r="E33" s="31" t="s">
        <v>258</v>
      </c>
      <c r="F33" s="31">
        <v>25</v>
      </c>
      <c r="G33" s="31" t="s">
        <v>256</v>
      </c>
      <c r="H33" s="31">
        <v>69</v>
      </c>
      <c r="I33" s="31">
        <v>0</v>
      </c>
      <c r="J33" s="31" t="s">
        <v>340</v>
      </c>
      <c r="K33" s="31">
        <v>1</v>
      </c>
      <c r="L33" s="31">
        <v>144.794602</v>
      </c>
      <c r="M33" s="31">
        <v>-37.745690000000003</v>
      </c>
      <c r="N33" s="31" t="s">
        <v>2685</v>
      </c>
      <c r="O33" s="31" t="s">
        <v>2684</v>
      </c>
      <c r="P33" s="31">
        <v>163</v>
      </c>
      <c r="Q33" s="31">
        <v>6</v>
      </c>
      <c r="S33" t="str">
        <f t="shared" si="0"/>
        <v>UPDATE CallAddress SET CallGroupID = 163, RouteOrderFromKH = 6  WHERE ID = 2620</v>
      </c>
    </row>
    <row r="34" spans="1:19" s="31" customFormat="1" x14ac:dyDescent="0.3">
      <c r="A34" s="31" t="s">
        <v>260</v>
      </c>
      <c r="B34" s="31" t="s">
        <v>2669</v>
      </c>
      <c r="C34" s="31" t="s">
        <v>340</v>
      </c>
      <c r="D34" s="31">
        <v>2589</v>
      </c>
      <c r="F34" s="31">
        <v>65</v>
      </c>
      <c r="G34" s="31" t="s">
        <v>262</v>
      </c>
      <c r="H34" s="31">
        <v>69</v>
      </c>
      <c r="I34" s="31">
        <v>0</v>
      </c>
      <c r="J34" s="31" t="s">
        <v>340</v>
      </c>
      <c r="K34" s="31">
        <v>1</v>
      </c>
      <c r="L34" s="31">
        <v>144.794107</v>
      </c>
      <c r="M34" s="31">
        <v>-37.747560999999997</v>
      </c>
      <c r="N34" s="31" t="s">
        <v>2670</v>
      </c>
      <c r="O34" s="31" t="s">
        <v>2670</v>
      </c>
      <c r="P34" s="31">
        <v>163</v>
      </c>
      <c r="Q34" s="31">
        <v>7</v>
      </c>
      <c r="S34" t="str">
        <f t="shared" ref="S34:S65" si="1">"UPDATE CallAddress SET CallGroupID = " &amp; P34 &amp; ", RouteOrderFromKH = " &amp; Q34 &amp; "  WHERE ID = " &amp; D34</f>
        <v>UPDATE CallAddress SET CallGroupID = 163, RouteOrderFromKH = 7  WHERE ID = 2589</v>
      </c>
    </row>
    <row r="35" spans="1:19" s="31" customFormat="1" x14ac:dyDescent="0.3">
      <c r="A35" s="31" t="s">
        <v>260</v>
      </c>
      <c r="B35" s="31" t="s">
        <v>2667</v>
      </c>
      <c r="C35" s="31" t="s">
        <v>340</v>
      </c>
      <c r="D35" s="31">
        <v>2588</v>
      </c>
      <c r="F35" s="31">
        <v>59</v>
      </c>
      <c r="G35" s="31" t="s">
        <v>262</v>
      </c>
      <c r="H35" s="31">
        <v>69</v>
      </c>
      <c r="I35" s="31">
        <v>0</v>
      </c>
      <c r="J35" s="31" t="s">
        <v>340</v>
      </c>
      <c r="K35" s="31">
        <v>1</v>
      </c>
      <c r="L35" s="31">
        <v>144.794556</v>
      </c>
      <c r="M35" s="31">
        <v>-37.747705000000003</v>
      </c>
      <c r="N35" s="31" t="s">
        <v>2668</v>
      </c>
      <c r="O35" s="31" t="s">
        <v>2668</v>
      </c>
      <c r="P35" s="31">
        <v>163</v>
      </c>
      <c r="Q35" s="31">
        <v>8</v>
      </c>
      <c r="S35" t="str">
        <f t="shared" si="1"/>
        <v>UPDATE CallAddress SET CallGroupID = 163, RouteOrderFromKH = 8  WHERE ID = 2588</v>
      </c>
    </row>
    <row r="36" spans="1:19" s="31" customFormat="1" x14ac:dyDescent="0.3">
      <c r="A36" s="31" t="s">
        <v>260</v>
      </c>
      <c r="B36" s="31" t="s">
        <v>2676</v>
      </c>
      <c r="C36" s="31" t="s">
        <v>340</v>
      </c>
      <c r="D36" s="31">
        <v>2605</v>
      </c>
      <c r="F36" s="31">
        <v>4</v>
      </c>
      <c r="G36" s="31" t="s">
        <v>263</v>
      </c>
      <c r="H36" s="31">
        <v>69</v>
      </c>
      <c r="I36" s="31">
        <v>0</v>
      </c>
      <c r="J36" s="31" t="s">
        <v>340</v>
      </c>
      <c r="K36" s="31">
        <v>1</v>
      </c>
      <c r="L36" s="31">
        <v>144.79603700000001</v>
      </c>
      <c r="M36" s="31">
        <v>-37.746935999999998</v>
      </c>
      <c r="N36" s="31" t="s">
        <v>2677</v>
      </c>
      <c r="O36" s="31" t="s">
        <v>2677</v>
      </c>
      <c r="P36" s="31">
        <v>163</v>
      </c>
      <c r="Q36" s="31">
        <v>9</v>
      </c>
      <c r="S36" t="str">
        <f t="shared" si="1"/>
        <v>UPDATE CallAddress SET CallGroupID = 163, RouteOrderFromKH = 9  WHERE ID = 2605</v>
      </c>
    </row>
    <row r="37" spans="1:19" s="31" customFormat="1" x14ac:dyDescent="0.3">
      <c r="A37" s="31" t="s">
        <v>260</v>
      </c>
      <c r="B37" s="31" t="s">
        <v>2674</v>
      </c>
      <c r="C37" s="31" t="s">
        <v>340</v>
      </c>
      <c r="D37" s="31">
        <v>2609</v>
      </c>
      <c r="F37" s="31">
        <v>37</v>
      </c>
      <c r="G37" s="31" t="s">
        <v>259</v>
      </c>
      <c r="H37" s="31">
        <v>69</v>
      </c>
      <c r="I37" s="31">
        <v>0</v>
      </c>
      <c r="J37" s="31" t="s">
        <v>340</v>
      </c>
      <c r="K37" s="31">
        <v>1</v>
      </c>
      <c r="L37" s="31">
        <v>144.79630700000001</v>
      </c>
      <c r="M37" s="31">
        <v>-37.748268000000003</v>
      </c>
      <c r="N37" s="31" t="s">
        <v>2675</v>
      </c>
      <c r="O37" s="31" t="s">
        <v>2675</v>
      </c>
      <c r="P37" s="31">
        <v>163</v>
      </c>
      <c r="Q37" s="31">
        <v>10</v>
      </c>
      <c r="S37" t="str">
        <f t="shared" si="1"/>
        <v>UPDATE CallAddress SET CallGroupID = 163, RouteOrderFromKH = 10  WHERE ID = 2609</v>
      </c>
    </row>
    <row r="38" spans="1:19" s="31" customFormat="1" x14ac:dyDescent="0.3">
      <c r="A38" s="31" t="s">
        <v>260</v>
      </c>
      <c r="B38" s="31" t="s">
        <v>2657</v>
      </c>
      <c r="C38" s="31" t="s">
        <v>205</v>
      </c>
      <c r="D38" s="31">
        <v>2475</v>
      </c>
      <c r="F38" s="31">
        <v>23</v>
      </c>
      <c r="G38" s="31" t="s">
        <v>2658</v>
      </c>
      <c r="H38" s="31">
        <v>69</v>
      </c>
      <c r="I38" s="31">
        <v>5</v>
      </c>
      <c r="J38" s="31">
        <v>163</v>
      </c>
      <c r="K38" s="31">
        <v>1</v>
      </c>
      <c r="L38" s="31">
        <v>144.80234799999999</v>
      </c>
      <c r="M38" s="31">
        <v>-37.752281000000004</v>
      </c>
      <c r="N38" s="31" t="s">
        <v>2659</v>
      </c>
      <c r="O38" s="31" t="s">
        <v>2659</v>
      </c>
      <c r="P38" s="31">
        <v>163</v>
      </c>
      <c r="Q38" s="31">
        <v>11</v>
      </c>
      <c r="S38" t="str">
        <f t="shared" si="1"/>
        <v>UPDATE CallAddress SET CallGroupID = 163, RouteOrderFromKH = 11  WHERE ID = 2475</v>
      </c>
    </row>
    <row r="39" spans="1:19" s="31" customFormat="1" x14ac:dyDescent="0.3">
      <c r="A39" s="31" t="s">
        <v>260</v>
      </c>
      <c r="B39" s="31" t="s">
        <v>2686</v>
      </c>
      <c r="C39" s="31" t="s">
        <v>205</v>
      </c>
      <c r="D39" s="31">
        <v>940</v>
      </c>
      <c r="F39" s="31">
        <v>4</v>
      </c>
      <c r="G39" s="31" t="s">
        <v>2687</v>
      </c>
      <c r="H39" s="31">
        <v>69</v>
      </c>
      <c r="I39" s="31">
        <v>1</v>
      </c>
      <c r="J39" s="31">
        <v>163</v>
      </c>
      <c r="K39" s="31">
        <v>1</v>
      </c>
      <c r="L39" s="31">
        <v>144.79777200000001</v>
      </c>
      <c r="M39" s="31">
        <v>-37.745074000000002</v>
      </c>
      <c r="N39" s="31" t="s">
        <v>2688</v>
      </c>
      <c r="O39" s="31" t="s">
        <v>2688</v>
      </c>
      <c r="P39" s="31">
        <v>163</v>
      </c>
      <c r="Q39" s="31">
        <v>12</v>
      </c>
      <c r="S39" t="str">
        <f t="shared" si="1"/>
        <v>UPDATE CallAddress SET CallGroupID = 163, RouteOrderFromKH = 12  WHERE ID = 940</v>
      </c>
    </row>
    <row r="40" spans="1:19" s="33" customFormat="1" x14ac:dyDescent="0.3">
      <c r="A40" s="33" t="s">
        <v>260</v>
      </c>
      <c r="B40" s="33" t="s">
        <v>2700</v>
      </c>
      <c r="C40" s="33" t="s">
        <v>211</v>
      </c>
      <c r="D40" s="33">
        <v>956</v>
      </c>
      <c r="E40" s="33">
        <v>10</v>
      </c>
      <c r="F40" s="33">
        <v>9</v>
      </c>
      <c r="G40" s="33" t="s">
        <v>2695</v>
      </c>
      <c r="H40" s="33">
        <v>69</v>
      </c>
      <c r="I40" s="33">
        <v>1</v>
      </c>
      <c r="J40" s="33">
        <v>170</v>
      </c>
      <c r="K40" s="33">
        <v>1</v>
      </c>
      <c r="L40" s="33">
        <v>144.802583</v>
      </c>
      <c r="M40" s="33">
        <v>-37.747045999999997</v>
      </c>
      <c r="N40" s="33" t="s">
        <v>2701</v>
      </c>
      <c r="O40" s="33" t="s">
        <v>2702</v>
      </c>
      <c r="P40" s="33">
        <v>164</v>
      </c>
      <c r="Q40" s="33">
        <v>1</v>
      </c>
      <c r="S40" t="str">
        <f t="shared" si="1"/>
        <v>UPDATE CallAddress SET CallGroupID = 164, RouteOrderFromKH = 1  WHERE ID = 956</v>
      </c>
    </row>
    <row r="41" spans="1:19" s="33" customFormat="1" x14ac:dyDescent="0.3">
      <c r="A41" s="33" t="s">
        <v>260</v>
      </c>
      <c r="B41" s="33" t="s">
        <v>2700</v>
      </c>
      <c r="C41" s="33" t="s">
        <v>211</v>
      </c>
      <c r="D41" s="33">
        <v>957</v>
      </c>
      <c r="E41" s="33">
        <v>2</v>
      </c>
      <c r="F41" s="33">
        <v>9</v>
      </c>
      <c r="G41" s="33" t="s">
        <v>2695</v>
      </c>
      <c r="H41" s="33">
        <v>69</v>
      </c>
      <c r="I41" s="33">
        <v>2</v>
      </c>
      <c r="J41" s="33">
        <v>170</v>
      </c>
      <c r="K41" s="33">
        <v>1</v>
      </c>
      <c r="L41" s="33">
        <v>144.802583</v>
      </c>
      <c r="M41" s="33">
        <v>-37.747045999999997</v>
      </c>
      <c r="N41" s="33" t="s">
        <v>2703</v>
      </c>
      <c r="O41" s="33" t="s">
        <v>2702</v>
      </c>
      <c r="P41" s="33">
        <v>164</v>
      </c>
      <c r="Q41" s="33">
        <v>2</v>
      </c>
      <c r="S41" t="str">
        <f t="shared" si="1"/>
        <v>UPDATE CallAddress SET CallGroupID = 164, RouteOrderFromKH = 2  WHERE ID = 957</v>
      </c>
    </row>
    <row r="42" spans="1:19" s="33" customFormat="1" x14ac:dyDescent="0.3">
      <c r="A42" s="33" t="s">
        <v>260</v>
      </c>
      <c r="B42" s="33" t="s">
        <v>2694</v>
      </c>
      <c r="C42" s="33" t="s">
        <v>207</v>
      </c>
      <c r="D42" s="33">
        <v>946</v>
      </c>
      <c r="E42" s="33">
        <v>10</v>
      </c>
      <c r="F42" s="33">
        <v>11</v>
      </c>
      <c r="G42" s="33" t="s">
        <v>2695</v>
      </c>
      <c r="H42" s="33">
        <v>69</v>
      </c>
      <c r="I42" s="33">
        <v>3</v>
      </c>
      <c r="J42" s="33">
        <v>166</v>
      </c>
      <c r="K42" s="33">
        <v>1</v>
      </c>
      <c r="L42" s="33">
        <v>144.80270100000001</v>
      </c>
      <c r="M42" s="33">
        <v>-37.747182000000002</v>
      </c>
      <c r="N42" s="33" t="s">
        <v>2696</v>
      </c>
      <c r="O42" s="33" t="s">
        <v>2697</v>
      </c>
      <c r="P42" s="33">
        <v>164</v>
      </c>
      <c r="Q42" s="33">
        <v>3</v>
      </c>
      <c r="S42" t="str">
        <f t="shared" si="1"/>
        <v>UPDATE CallAddress SET CallGroupID = 164, RouteOrderFromKH = 3  WHERE ID = 946</v>
      </c>
    </row>
    <row r="43" spans="1:19" s="33" customFormat="1" x14ac:dyDescent="0.3">
      <c r="A43" s="33" t="s">
        <v>260</v>
      </c>
      <c r="B43" s="33" t="s">
        <v>2694</v>
      </c>
      <c r="C43" s="33" t="s">
        <v>207</v>
      </c>
      <c r="D43" s="33">
        <v>950</v>
      </c>
      <c r="E43" s="33">
        <v>3</v>
      </c>
      <c r="F43" s="33">
        <v>11</v>
      </c>
      <c r="G43" s="33" t="s">
        <v>2695</v>
      </c>
      <c r="H43" s="33">
        <v>69</v>
      </c>
      <c r="I43" s="33">
        <v>1</v>
      </c>
      <c r="J43" s="33">
        <v>166</v>
      </c>
      <c r="K43" s="33">
        <v>1</v>
      </c>
      <c r="L43" s="33">
        <v>144.80270100000001</v>
      </c>
      <c r="M43" s="33">
        <v>-37.747182000000002</v>
      </c>
      <c r="N43" s="33" t="s">
        <v>2698</v>
      </c>
      <c r="O43" s="33" t="s">
        <v>2697</v>
      </c>
      <c r="P43" s="33">
        <v>164</v>
      </c>
      <c r="Q43" s="33">
        <v>4</v>
      </c>
      <c r="S43" t="str">
        <f t="shared" si="1"/>
        <v>UPDATE CallAddress SET CallGroupID = 164, RouteOrderFromKH = 4  WHERE ID = 950</v>
      </c>
    </row>
    <row r="44" spans="1:19" s="33" customFormat="1" x14ac:dyDescent="0.3">
      <c r="A44" s="33" t="s">
        <v>260</v>
      </c>
      <c r="B44" s="33" t="s">
        <v>2694</v>
      </c>
      <c r="C44" s="33" t="s">
        <v>207</v>
      </c>
      <c r="D44" s="33">
        <v>952</v>
      </c>
      <c r="E44" s="33">
        <v>5</v>
      </c>
      <c r="F44" s="33">
        <v>11</v>
      </c>
      <c r="G44" s="33" t="s">
        <v>2695</v>
      </c>
      <c r="H44" s="33">
        <v>69</v>
      </c>
      <c r="I44" s="33">
        <v>2</v>
      </c>
      <c r="J44" s="33">
        <v>166</v>
      </c>
      <c r="K44" s="33">
        <v>1</v>
      </c>
      <c r="L44" s="33">
        <v>144.80270100000001</v>
      </c>
      <c r="M44" s="33">
        <v>-37.747182000000002</v>
      </c>
      <c r="N44" s="33" t="s">
        <v>2699</v>
      </c>
      <c r="O44" s="33" t="s">
        <v>2697</v>
      </c>
      <c r="P44" s="33">
        <v>164</v>
      </c>
      <c r="Q44" s="33">
        <v>5</v>
      </c>
      <c r="S44" t="str">
        <f t="shared" si="1"/>
        <v>UPDATE CallAddress SET CallGroupID = 164, RouteOrderFromKH = 5  WHERE ID = 952</v>
      </c>
    </row>
    <row r="45" spans="1:19" s="33" customFormat="1" x14ac:dyDescent="0.3">
      <c r="A45" s="33" t="s">
        <v>260</v>
      </c>
      <c r="B45" s="33" t="s">
        <v>2823</v>
      </c>
      <c r="C45" s="33" t="s">
        <v>211</v>
      </c>
      <c r="D45" s="33">
        <v>901</v>
      </c>
      <c r="E45" s="33">
        <v>1</v>
      </c>
      <c r="F45" s="33">
        <v>22</v>
      </c>
      <c r="G45" s="33" t="s">
        <v>2824</v>
      </c>
      <c r="H45" s="33">
        <v>69</v>
      </c>
      <c r="I45" s="33">
        <v>5</v>
      </c>
      <c r="J45" s="33">
        <v>170</v>
      </c>
      <c r="K45" s="33">
        <v>1</v>
      </c>
      <c r="L45" s="33">
        <v>144.80202800000001</v>
      </c>
      <c r="M45" s="33">
        <v>-37.741706000000001</v>
      </c>
      <c r="N45" s="33" t="s">
        <v>2825</v>
      </c>
      <c r="O45" s="33" t="s">
        <v>2826</v>
      </c>
      <c r="P45" s="33">
        <v>164</v>
      </c>
      <c r="Q45" s="33">
        <v>6</v>
      </c>
      <c r="S45" t="str">
        <f t="shared" si="1"/>
        <v>UPDATE CallAddress SET CallGroupID = 164, RouteOrderFromKH = 6  WHERE ID = 901</v>
      </c>
    </row>
    <row r="46" spans="1:19" s="33" customFormat="1" x14ac:dyDescent="0.3">
      <c r="A46" s="33" t="s">
        <v>260</v>
      </c>
      <c r="B46" s="33" t="s">
        <v>2823</v>
      </c>
      <c r="C46" s="33" t="s">
        <v>211</v>
      </c>
      <c r="D46" s="33">
        <v>902</v>
      </c>
      <c r="E46" s="33">
        <v>4</v>
      </c>
      <c r="F46" s="33">
        <v>22</v>
      </c>
      <c r="G46" s="33" t="s">
        <v>2824</v>
      </c>
      <c r="H46" s="33">
        <v>69</v>
      </c>
      <c r="I46" s="33">
        <v>6</v>
      </c>
      <c r="J46" s="33">
        <v>170</v>
      </c>
      <c r="K46" s="33">
        <v>1</v>
      </c>
      <c r="L46" s="33">
        <v>144.80202800000001</v>
      </c>
      <c r="M46" s="33">
        <v>-37.741706000000001</v>
      </c>
      <c r="N46" s="33" t="s">
        <v>2827</v>
      </c>
      <c r="O46" s="33" t="s">
        <v>2826</v>
      </c>
      <c r="P46" s="33">
        <v>164</v>
      </c>
      <c r="Q46" s="33">
        <v>7</v>
      </c>
      <c r="S46" t="str">
        <f t="shared" si="1"/>
        <v>UPDATE CallAddress SET CallGroupID = 164, RouteOrderFromKH = 7  WHERE ID = 902</v>
      </c>
    </row>
    <row r="47" spans="1:19" s="33" customFormat="1" x14ac:dyDescent="0.3">
      <c r="A47" s="33" t="s">
        <v>260</v>
      </c>
      <c r="B47" s="33" t="s">
        <v>2821</v>
      </c>
      <c r="C47" s="33" t="s">
        <v>211</v>
      </c>
      <c r="D47" s="33">
        <v>899</v>
      </c>
      <c r="F47" s="33">
        <v>18</v>
      </c>
      <c r="G47" s="33" t="s">
        <v>2819</v>
      </c>
      <c r="H47" s="33">
        <v>69</v>
      </c>
      <c r="I47" s="33">
        <v>4</v>
      </c>
      <c r="J47" s="33">
        <v>170</v>
      </c>
      <c r="K47" s="33">
        <v>1</v>
      </c>
      <c r="L47" s="33">
        <v>144.803404</v>
      </c>
      <c r="M47" s="33">
        <v>-37.742986000000002</v>
      </c>
      <c r="N47" s="33" t="s">
        <v>2822</v>
      </c>
      <c r="O47" s="33" t="s">
        <v>2822</v>
      </c>
      <c r="P47" s="33">
        <v>164</v>
      </c>
      <c r="Q47" s="33">
        <v>8</v>
      </c>
      <c r="S47" t="str">
        <f t="shared" si="1"/>
        <v>UPDATE CallAddress SET CallGroupID = 164, RouteOrderFromKH = 8  WHERE ID = 899</v>
      </c>
    </row>
    <row r="48" spans="1:19" s="33" customFormat="1" x14ac:dyDescent="0.3">
      <c r="A48" s="33" t="s">
        <v>260</v>
      </c>
      <c r="B48" s="33" t="s">
        <v>2818</v>
      </c>
      <c r="C48" s="33" t="s">
        <v>211</v>
      </c>
      <c r="D48" s="33">
        <v>898</v>
      </c>
      <c r="F48" s="33">
        <v>4</v>
      </c>
      <c r="G48" s="33" t="s">
        <v>2819</v>
      </c>
      <c r="H48" s="33">
        <v>69</v>
      </c>
      <c r="I48" s="33">
        <v>3</v>
      </c>
      <c r="J48" s="33">
        <v>170</v>
      </c>
      <c r="K48" s="33">
        <v>1</v>
      </c>
      <c r="L48" s="33">
        <v>144.803224</v>
      </c>
      <c r="M48" s="33">
        <v>-37.743935999999998</v>
      </c>
      <c r="N48" s="33" t="s">
        <v>2820</v>
      </c>
      <c r="O48" s="33" t="s">
        <v>2820</v>
      </c>
      <c r="P48" s="33">
        <v>164</v>
      </c>
      <c r="Q48" s="33">
        <v>9</v>
      </c>
      <c r="S48" t="str">
        <f t="shared" si="1"/>
        <v>UPDATE CallAddress SET CallGroupID = 164, RouteOrderFromKH = 9  WHERE ID = 898</v>
      </c>
    </row>
    <row r="49" spans="1:19" s="33" customFormat="1" x14ac:dyDescent="0.3">
      <c r="A49" s="33" t="s">
        <v>260</v>
      </c>
      <c r="B49" s="33" t="s">
        <v>2691</v>
      </c>
      <c r="C49" s="33" t="s">
        <v>208</v>
      </c>
      <c r="D49" s="33">
        <v>944</v>
      </c>
      <c r="F49" s="33">
        <v>17</v>
      </c>
      <c r="G49" s="33" t="s">
        <v>2692</v>
      </c>
      <c r="H49" s="33">
        <v>69</v>
      </c>
      <c r="I49" s="33">
        <v>7</v>
      </c>
      <c r="J49" s="33">
        <v>167</v>
      </c>
      <c r="K49" s="33">
        <v>1</v>
      </c>
      <c r="L49" s="33">
        <v>144.80687399999999</v>
      </c>
      <c r="M49" s="33">
        <v>-37.748947999999999</v>
      </c>
      <c r="N49" s="33" t="s">
        <v>2693</v>
      </c>
      <c r="O49" s="33" t="s">
        <v>2693</v>
      </c>
      <c r="P49" s="33">
        <v>164</v>
      </c>
      <c r="Q49" s="33">
        <v>10</v>
      </c>
      <c r="S49" t="str">
        <f t="shared" si="1"/>
        <v>UPDATE CallAddress SET CallGroupID = 164, RouteOrderFromKH = 10  WHERE ID = 944</v>
      </c>
    </row>
    <row r="50" spans="1:19" s="33" customFormat="1" x14ac:dyDescent="0.3">
      <c r="A50" s="33" t="s">
        <v>260</v>
      </c>
      <c r="B50" s="33" t="s">
        <v>2786</v>
      </c>
      <c r="C50" s="33" t="s">
        <v>209</v>
      </c>
      <c r="D50" s="33">
        <v>1007</v>
      </c>
      <c r="F50" s="33">
        <v>38</v>
      </c>
      <c r="G50" s="33" t="s">
        <v>2784</v>
      </c>
      <c r="H50" s="33">
        <v>69</v>
      </c>
      <c r="I50" s="33">
        <v>1</v>
      </c>
      <c r="J50" s="33">
        <v>168</v>
      </c>
      <c r="K50" s="33">
        <v>1</v>
      </c>
      <c r="L50" s="33">
        <v>144.809528</v>
      </c>
      <c r="M50" s="33">
        <v>-37.755018999999997</v>
      </c>
      <c r="N50" s="33" t="s">
        <v>2787</v>
      </c>
      <c r="O50" s="33" t="s">
        <v>2787</v>
      </c>
      <c r="P50" s="33">
        <v>164</v>
      </c>
      <c r="Q50" s="33">
        <v>11</v>
      </c>
      <c r="S50" t="str">
        <f t="shared" si="1"/>
        <v>UPDATE CallAddress SET CallGroupID = 164, RouteOrderFromKH = 11  WHERE ID = 1007</v>
      </c>
    </row>
    <row r="51" spans="1:19" s="33" customFormat="1" x14ac:dyDescent="0.3">
      <c r="A51" s="33" t="s">
        <v>260</v>
      </c>
      <c r="B51" s="33" t="s">
        <v>2783</v>
      </c>
      <c r="C51" s="33" t="s">
        <v>209</v>
      </c>
      <c r="D51" s="33">
        <v>1006</v>
      </c>
      <c r="F51" s="33">
        <v>26</v>
      </c>
      <c r="G51" s="33" t="s">
        <v>2784</v>
      </c>
      <c r="H51" s="33">
        <v>69</v>
      </c>
      <c r="I51" s="33">
        <v>2</v>
      </c>
      <c r="J51" s="33">
        <v>168</v>
      </c>
      <c r="K51" s="33">
        <v>1</v>
      </c>
      <c r="L51" s="33">
        <v>144.81011599999999</v>
      </c>
      <c r="M51" s="33">
        <v>-37.755797000000001</v>
      </c>
      <c r="N51" s="33" t="s">
        <v>2785</v>
      </c>
      <c r="O51" s="33" t="s">
        <v>2785</v>
      </c>
      <c r="P51" s="33">
        <v>164</v>
      </c>
      <c r="Q51" s="33">
        <v>12</v>
      </c>
      <c r="S51" t="str">
        <f t="shared" si="1"/>
        <v>UPDATE CallAddress SET CallGroupID = 164, RouteOrderFromKH = 12  WHERE ID = 1006</v>
      </c>
    </row>
    <row r="52" spans="1:19" s="28" customFormat="1" x14ac:dyDescent="0.3">
      <c r="A52" s="28" t="s">
        <v>260</v>
      </c>
      <c r="B52" s="28" t="s">
        <v>2704</v>
      </c>
      <c r="C52" s="28" t="s">
        <v>206</v>
      </c>
      <c r="D52" s="28">
        <v>961</v>
      </c>
      <c r="F52" s="28">
        <v>175</v>
      </c>
      <c r="G52" s="28" t="s">
        <v>2695</v>
      </c>
      <c r="H52" s="28">
        <v>69</v>
      </c>
      <c r="I52" s="28">
        <v>1</v>
      </c>
      <c r="J52" s="28">
        <v>164</v>
      </c>
      <c r="K52" s="28">
        <v>1</v>
      </c>
      <c r="L52" s="28">
        <v>144.81233599999999</v>
      </c>
      <c r="M52" s="28">
        <v>-37.760088000000003</v>
      </c>
      <c r="N52" s="28" t="s">
        <v>2705</v>
      </c>
      <c r="O52" s="28" t="s">
        <v>2705</v>
      </c>
      <c r="P52" s="28">
        <v>166</v>
      </c>
      <c r="Q52" s="28">
        <v>1</v>
      </c>
      <c r="S52" t="str">
        <f t="shared" si="1"/>
        <v>UPDATE CallAddress SET CallGroupID = 166, RouteOrderFromKH = 1  WHERE ID = 961</v>
      </c>
    </row>
    <row r="53" spans="1:19" s="28" customFormat="1" x14ac:dyDescent="0.3">
      <c r="A53" s="28" t="s">
        <v>260</v>
      </c>
      <c r="B53" s="28" t="s">
        <v>2728</v>
      </c>
      <c r="C53" s="28" t="s">
        <v>206</v>
      </c>
      <c r="D53" s="28">
        <v>975</v>
      </c>
      <c r="F53" s="28">
        <v>211</v>
      </c>
      <c r="G53" s="28" t="s">
        <v>2729</v>
      </c>
      <c r="H53" s="28">
        <v>69</v>
      </c>
      <c r="I53" s="28">
        <v>2</v>
      </c>
      <c r="J53" s="28">
        <v>164</v>
      </c>
      <c r="K53" s="28">
        <v>1</v>
      </c>
      <c r="L53" s="28">
        <v>144.80849499999999</v>
      </c>
      <c r="M53" s="28">
        <v>-37.760181000000003</v>
      </c>
      <c r="N53" s="28" t="s">
        <v>2730</v>
      </c>
      <c r="O53" s="28" t="s">
        <v>2730</v>
      </c>
      <c r="P53" s="28">
        <v>166</v>
      </c>
      <c r="Q53" s="28">
        <v>2</v>
      </c>
      <c r="S53" t="str">
        <f t="shared" si="1"/>
        <v>UPDATE CallAddress SET CallGroupID = 166, RouteOrderFromKH = 2  WHERE ID = 975</v>
      </c>
    </row>
    <row r="54" spans="1:19" s="28" customFormat="1" x14ac:dyDescent="0.3">
      <c r="A54" s="28" t="s">
        <v>260</v>
      </c>
      <c r="B54" s="28" t="s">
        <v>2716</v>
      </c>
      <c r="C54" s="28" t="s">
        <v>206</v>
      </c>
      <c r="D54" s="28">
        <v>967</v>
      </c>
      <c r="F54" s="28">
        <v>13</v>
      </c>
      <c r="G54" s="28" t="s">
        <v>2717</v>
      </c>
      <c r="H54" s="28">
        <v>69</v>
      </c>
      <c r="I54" s="28">
        <v>3</v>
      </c>
      <c r="J54" s="28">
        <v>164</v>
      </c>
      <c r="K54" s="28">
        <v>1</v>
      </c>
      <c r="L54" s="28">
        <v>144.80847800000001</v>
      </c>
      <c r="M54" s="28">
        <v>-37.762282999999996</v>
      </c>
      <c r="N54" s="28" t="s">
        <v>2718</v>
      </c>
      <c r="O54" s="28" t="s">
        <v>2718</v>
      </c>
      <c r="P54" s="28">
        <v>166</v>
      </c>
      <c r="Q54" s="28">
        <v>3</v>
      </c>
      <c r="S54" t="str">
        <f t="shared" si="1"/>
        <v>UPDATE CallAddress SET CallGroupID = 166, RouteOrderFromKH = 3  WHERE ID = 967</v>
      </c>
    </row>
    <row r="55" spans="1:19" s="28" customFormat="1" x14ac:dyDescent="0.3">
      <c r="A55" s="28" t="s">
        <v>260</v>
      </c>
      <c r="B55" s="28" t="s">
        <v>2719</v>
      </c>
      <c r="C55" s="28" t="s">
        <v>206</v>
      </c>
      <c r="D55" s="28">
        <v>969</v>
      </c>
      <c r="F55" s="28">
        <v>2</v>
      </c>
      <c r="G55" s="28" t="s">
        <v>2720</v>
      </c>
      <c r="H55" s="28">
        <v>69</v>
      </c>
      <c r="I55" s="28">
        <v>4</v>
      </c>
      <c r="J55" s="28">
        <v>164</v>
      </c>
      <c r="K55" s="28">
        <v>1</v>
      </c>
      <c r="L55" s="28">
        <v>144.80405300000001</v>
      </c>
      <c r="M55" s="28">
        <v>-37.763069999999999</v>
      </c>
      <c r="N55" s="28" t="s">
        <v>2721</v>
      </c>
      <c r="O55" s="28" t="s">
        <v>2721</v>
      </c>
      <c r="P55" s="28">
        <v>166</v>
      </c>
      <c r="Q55" s="28">
        <v>4</v>
      </c>
      <c r="S55" t="str">
        <f t="shared" si="1"/>
        <v>UPDATE CallAddress SET CallGroupID = 166, RouteOrderFromKH = 4  WHERE ID = 969</v>
      </c>
    </row>
    <row r="56" spans="1:19" s="28" customFormat="1" x14ac:dyDescent="0.3">
      <c r="A56" s="28" t="s">
        <v>260</v>
      </c>
      <c r="B56" s="28" t="s">
        <v>2722</v>
      </c>
      <c r="C56" s="28" t="s">
        <v>206</v>
      </c>
      <c r="D56" s="28">
        <v>970</v>
      </c>
      <c r="F56" s="28">
        <v>14</v>
      </c>
      <c r="G56" s="28" t="s">
        <v>2723</v>
      </c>
      <c r="H56" s="28">
        <v>69</v>
      </c>
      <c r="I56" s="28">
        <v>5</v>
      </c>
      <c r="J56" s="28">
        <v>164</v>
      </c>
      <c r="K56" s="28">
        <v>1</v>
      </c>
      <c r="L56" s="28">
        <v>144.80266900000001</v>
      </c>
      <c r="M56" s="28">
        <v>-37.759798000000004</v>
      </c>
      <c r="N56" s="28" t="s">
        <v>2724</v>
      </c>
      <c r="O56" s="28" t="s">
        <v>2724</v>
      </c>
      <c r="P56" s="28">
        <v>166</v>
      </c>
      <c r="Q56" s="28">
        <v>5</v>
      </c>
      <c r="S56" t="str">
        <f t="shared" si="1"/>
        <v>UPDATE CallAddress SET CallGroupID = 166, RouteOrderFromKH = 5  WHERE ID = 970</v>
      </c>
    </row>
    <row r="57" spans="1:19" s="28" customFormat="1" x14ac:dyDescent="0.3">
      <c r="A57" s="28" t="s">
        <v>260</v>
      </c>
      <c r="B57" s="28" t="s">
        <v>2710</v>
      </c>
      <c r="C57" s="28" t="s">
        <v>206</v>
      </c>
      <c r="D57" s="28">
        <v>965</v>
      </c>
      <c r="F57" s="28">
        <v>38</v>
      </c>
      <c r="G57" s="28" t="s">
        <v>2711</v>
      </c>
      <c r="H57" s="28">
        <v>69</v>
      </c>
      <c r="I57" s="28">
        <v>6</v>
      </c>
      <c r="J57" s="28">
        <v>164</v>
      </c>
      <c r="K57" s="28">
        <v>1</v>
      </c>
      <c r="L57" s="28">
        <v>144.80456000000001</v>
      </c>
      <c r="M57" s="28">
        <v>-37.759911000000002</v>
      </c>
      <c r="N57" s="28" t="s">
        <v>2712</v>
      </c>
      <c r="O57" s="28" t="s">
        <v>2712</v>
      </c>
      <c r="P57" s="28">
        <v>166</v>
      </c>
      <c r="Q57" s="28">
        <v>6</v>
      </c>
      <c r="S57" t="str">
        <f t="shared" si="1"/>
        <v>UPDATE CallAddress SET CallGroupID = 166, RouteOrderFromKH = 6  WHERE ID = 965</v>
      </c>
    </row>
    <row r="58" spans="1:19" s="28" customFormat="1" x14ac:dyDescent="0.3">
      <c r="A58" s="28" t="s">
        <v>260</v>
      </c>
      <c r="B58" s="28" t="s">
        <v>2713</v>
      </c>
      <c r="C58" s="28" t="s">
        <v>206</v>
      </c>
      <c r="D58" s="28">
        <v>966</v>
      </c>
      <c r="F58" s="28">
        <v>1</v>
      </c>
      <c r="G58" s="28" t="s">
        <v>2714</v>
      </c>
      <c r="H58" s="28">
        <v>69</v>
      </c>
      <c r="I58" s="28">
        <v>7</v>
      </c>
      <c r="J58" s="28">
        <v>164</v>
      </c>
      <c r="K58" s="28">
        <v>1</v>
      </c>
      <c r="L58" s="28">
        <v>144.80631700000001</v>
      </c>
      <c r="M58" s="28">
        <v>-37.759844000000001</v>
      </c>
      <c r="N58" s="28" t="s">
        <v>2715</v>
      </c>
      <c r="O58" s="28" t="s">
        <v>2715</v>
      </c>
      <c r="P58" s="28">
        <v>166</v>
      </c>
      <c r="Q58" s="28">
        <v>7</v>
      </c>
      <c r="S58" t="str">
        <f t="shared" si="1"/>
        <v>UPDATE CallAddress SET CallGroupID = 166, RouteOrderFromKH = 7  WHERE ID = 966</v>
      </c>
    </row>
    <row r="59" spans="1:19" s="28" customFormat="1" x14ac:dyDescent="0.3">
      <c r="A59" s="28" t="s">
        <v>260</v>
      </c>
      <c r="B59" s="28" t="s">
        <v>2706</v>
      </c>
      <c r="C59" s="28" t="s">
        <v>205</v>
      </c>
      <c r="D59" s="28">
        <v>962</v>
      </c>
      <c r="E59" s="28">
        <v>1</v>
      </c>
      <c r="F59" s="28">
        <v>30</v>
      </c>
      <c r="G59" s="28" t="s">
        <v>2707</v>
      </c>
      <c r="H59" s="28">
        <v>69</v>
      </c>
      <c r="I59" s="28">
        <v>3</v>
      </c>
      <c r="J59" s="28">
        <v>163</v>
      </c>
      <c r="K59" s="28">
        <v>1</v>
      </c>
      <c r="L59" s="28">
        <v>144.808111</v>
      </c>
      <c r="M59" s="28">
        <v>-37.757187999999999</v>
      </c>
      <c r="N59" s="28" t="s">
        <v>2708</v>
      </c>
      <c r="O59" s="28" t="s">
        <v>2709</v>
      </c>
      <c r="P59" s="28">
        <v>166</v>
      </c>
      <c r="Q59" s="28">
        <v>8</v>
      </c>
      <c r="S59" t="str">
        <f t="shared" si="1"/>
        <v>UPDATE CallAddress SET CallGroupID = 166, RouteOrderFromKH = 8  WHERE ID = 962</v>
      </c>
    </row>
    <row r="60" spans="1:19" s="28" customFormat="1" x14ac:dyDescent="0.3">
      <c r="A60" s="28" t="s">
        <v>260</v>
      </c>
      <c r="B60" s="28" t="s">
        <v>2647</v>
      </c>
      <c r="C60" s="28" t="s">
        <v>205</v>
      </c>
      <c r="D60" s="28">
        <v>1201</v>
      </c>
      <c r="E60" s="28">
        <v>2</v>
      </c>
      <c r="F60" s="28">
        <v>30</v>
      </c>
      <c r="G60" s="28" t="s">
        <v>2707</v>
      </c>
      <c r="H60" s="28">
        <v>69</v>
      </c>
      <c r="I60" s="28">
        <v>2</v>
      </c>
      <c r="J60" s="28">
        <v>163</v>
      </c>
      <c r="K60" s="28">
        <v>1</v>
      </c>
      <c r="L60" s="28">
        <v>144.808111</v>
      </c>
      <c r="M60" s="28">
        <v>-37.757187999999999</v>
      </c>
      <c r="N60" s="28" t="s">
        <v>2648</v>
      </c>
      <c r="O60" s="28" t="s">
        <v>2649</v>
      </c>
      <c r="P60" s="28">
        <v>166</v>
      </c>
      <c r="Q60" s="28">
        <v>9</v>
      </c>
      <c r="S60" t="str">
        <f t="shared" si="1"/>
        <v>UPDATE CallAddress SET CallGroupID = 166, RouteOrderFromKH = 9  WHERE ID = 1201</v>
      </c>
    </row>
    <row r="61" spans="1:19" s="28" customFormat="1" x14ac:dyDescent="0.3">
      <c r="A61" s="28" t="s">
        <v>260</v>
      </c>
      <c r="B61" s="28" t="s">
        <v>2725</v>
      </c>
      <c r="C61" s="28" t="s">
        <v>205</v>
      </c>
      <c r="D61" s="28">
        <v>972</v>
      </c>
      <c r="F61" s="28">
        <v>7</v>
      </c>
      <c r="G61" s="28" t="s">
        <v>2726</v>
      </c>
      <c r="H61" s="28">
        <v>69</v>
      </c>
      <c r="I61" s="28">
        <v>4</v>
      </c>
      <c r="J61" s="28">
        <v>163</v>
      </c>
      <c r="K61" s="28">
        <v>1</v>
      </c>
      <c r="L61" s="28">
        <v>144.80936800000001</v>
      </c>
      <c r="M61" s="28">
        <v>-37.75902</v>
      </c>
      <c r="N61" s="28" t="s">
        <v>2727</v>
      </c>
      <c r="O61" s="28" t="s">
        <v>2727</v>
      </c>
      <c r="P61" s="28">
        <v>166</v>
      </c>
      <c r="Q61" s="28">
        <v>10</v>
      </c>
      <c r="S61" t="str">
        <f t="shared" si="1"/>
        <v>UPDATE CallAddress SET CallGroupID = 166, RouteOrderFromKH = 10  WHERE ID = 972</v>
      </c>
    </row>
    <row r="62" spans="1:19" s="28" customFormat="1" x14ac:dyDescent="0.3">
      <c r="A62" s="28" t="s">
        <v>260</v>
      </c>
      <c r="B62" s="28" t="s">
        <v>2731</v>
      </c>
      <c r="C62" s="28" t="s">
        <v>209</v>
      </c>
      <c r="D62" s="28">
        <v>976</v>
      </c>
      <c r="F62" s="28">
        <v>9</v>
      </c>
      <c r="G62" s="28" t="s">
        <v>2732</v>
      </c>
      <c r="H62" s="28">
        <v>69</v>
      </c>
      <c r="I62" s="28">
        <v>3</v>
      </c>
      <c r="J62" s="28">
        <v>168</v>
      </c>
      <c r="K62" s="28">
        <v>1</v>
      </c>
      <c r="L62" s="28">
        <v>144.815382</v>
      </c>
      <c r="M62" s="28">
        <v>-37.757278999999997</v>
      </c>
      <c r="N62" s="28" t="s">
        <v>2733</v>
      </c>
      <c r="O62" s="28" t="s">
        <v>2733</v>
      </c>
      <c r="P62" s="28">
        <v>166</v>
      </c>
      <c r="Q62" s="28">
        <v>11</v>
      </c>
      <c r="S62" t="str">
        <f t="shared" si="1"/>
        <v>UPDATE CallAddress SET CallGroupID = 166, RouteOrderFromKH = 11  WHERE ID = 976</v>
      </c>
    </row>
    <row r="63" spans="1:19" s="29" customFormat="1" x14ac:dyDescent="0.3">
      <c r="A63" s="29" t="s">
        <v>260</v>
      </c>
      <c r="B63" s="29" t="s">
        <v>2757</v>
      </c>
      <c r="C63" s="29" t="s">
        <v>209</v>
      </c>
      <c r="D63" s="29">
        <v>992</v>
      </c>
      <c r="F63" s="29">
        <v>51</v>
      </c>
      <c r="G63" s="29" t="s">
        <v>2753</v>
      </c>
      <c r="H63" s="29">
        <v>69</v>
      </c>
      <c r="I63" s="29">
        <v>4</v>
      </c>
      <c r="J63" s="29">
        <v>168</v>
      </c>
      <c r="K63" s="29">
        <v>1</v>
      </c>
      <c r="L63" s="29">
        <v>144.81892300000001</v>
      </c>
      <c r="M63" s="29">
        <v>-37.756062</v>
      </c>
      <c r="N63" s="29" t="s">
        <v>2758</v>
      </c>
      <c r="O63" s="29" t="s">
        <v>2758</v>
      </c>
      <c r="P63" s="29">
        <v>167</v>
      </c>
      <c r="Q63" s="29">
        <v>1</v>
      </c>
      <c r="S63" t="str">
        <f t="shared" si="1"/>
        <v>UPDATE CallAddress SET CallGroupID = 167, RouteOrderFromKH = 1  WHERE ID = 992</v>
      </c>
    </row>
    <row r="64" spans="1:19" s="29" customFormat="1" x14ac:dyDescent="0.3">
      <c r="A64" s="29" t="s">
        <v>260</v>
      </c>
      <c r="B64" s="29" t="s">
        <v>2743</v>
      </c>
      <c r="C64" s="29" t="s">
        <v>209</v>
      </c>
      <c r="D64" s="29">
        <v>983</v>
      </c>
      <c r="F64" s="29">
        <v>8</v>
      </c>
      <c r="G64" s="29" t="s">
        <v>2744</v>
      </c>
      <c r="H64" s="29">
        <v>69</v>
      </c>
      <c r="I64" s="29">
        <v>5</v>
      </c>
      <c r="J64" s="29">
        <v>168</v>
      </c>
      <c r="K64" s="29">
        <v>1</v>
      </c>
      <c r="L64" s="29">
        <v>144.819717</v>
      </c>
      <c r="M64" s="29">
        <v>-37.756281999999999</v>
      </c>
      <c r="N64" s="29" t="s">
        <v>2745</v>
      </c>
      <c r="O64" s="29" t="s">
        <v>2745</v>
      </c>
      <c r="P64" s="29">
        <v>167</v>
      </c>
      <c r="Q64" s="29">
        <v>2</v>
      </c>
      <c r="S64" t="str">
        <f t="shared" si="1"/>
        <v>UPDATE CallAddress SET CallGroupID = 167, RouteOrderFromKH = 2  WHERE ID = 983</v>
      </c>
    </row>
    <row r="65" spans="1:19" s="29" customFormat="1" x14ac:dyDescent="0.3">
      <c r="A65" s="29" t="s">
        <v>260</v>
      </c>
      <c r="B65" s="29" t="s">
        <v>2759</v>
      </c>
      <c r="C65" s="29" t="s">
        <v>209</v>
      </c>
      <c r="D65" s="29">
        <v>993</v>
      </c>
      <c r="F65" s="29">
        <v>87</v>
      </c>
      <c r="G65" s="29" t="s">
        <v>2753</v>
      </c>
      <c r="H65" s="29">
        <v>69</v>
      </c>
      <c r="I65" s="29">
        <v>6</v>
      </c>
      <c r="J65" s="29">
        <v>168</v>
      </c>
      <c r="K65" s="29">
        <v>1</v>
      </c>
      <c r="L65" s="29">
        <v>144.81988999999999</v>
      </c>
      <c r="M65" s="29">
        <v>-37.757792999999999</v>
      </c>
      <c r="N65" s="29" t="s">
        <v>2760</v>
      </c>
      <c r="O65" s="29" t="s">
        <v>2760</v>
      </c>
      <c r="P65" s="29">
        <v>167</v>
      </c>
      <c r="Q65" s="29">
        <v>3</v>
      </c>
      <c r="S65" t="str">
        <f t="shared" si="1"/>
        <v>UPDATE CallAddress SET CallGroupID = 167, RouteOrderFromKH = 3  WHERE ID = 993</v>
      </c>
    </row>
    <row r="66" spans="1:19" s="29" customFormat="1" x14ac:dyDescent="0.3">
      <c r="A66" s="29" t="s">
        <v>260</v>
      </c>
      <c r="B66" s="29" t="s">
        <v>2761</v>
      </c>
      <c r="C66" s="29" t="s">
        <v>209</v>
      </c>
      <c r="D66" s="29">
        <v>995</v>
      </c>
      <c r="F66" s="29">
        <v>21</v>
      </c>
      <c r="G66" s="29" t="s">
        <v>2762</v>
      </c>
      <c r="H66" s="29">
        <v>69</v>
      </c>
      <c r="I66" s="29">
        <v>7</v>
      </c>
      <c r="J66" s="29">
        <v>168</v>
      </c>
      <c r="K66" s="29">
        <v>1</v>
      </c>
      <c r="L66" s="29">
        <v>144.821077</v>
      </c>
      <c r="M66" s="29">
        <v>-37.755789999999998</v>
      </c>
      <c r="N66" s="29" t="s">
        <v>2763</v>
      </c>
      <c r="O66" s="29" t="s">
        <v>2763</v>
      </c>
      <c r="P66" s="29">
        <v>167</v>
      </c>
      <c r="Q66" s="29">
        <v>4</v>
      </c>
      <c r="S66" t="str">
        <f t="shared" ref="S66:S84" si="2">"UPDATE CallAddress SET CallGroupID = " &amp; P66 &amp; ", RouteOrderFromKH = " &amp; Q66 &amp; "  WHERE ID = " &amp; D66</f>
        <v>UPDATE CallAddress SET CallGroupID = 167, RouteOrderFromKH = 4  WHERE ID = 995</v>
      </c>
    </row>
    <row r="67" spans="1:19" s="29" customFormat="1" x14ac:dyDescent="0.3">
      <c r="A67" s="29" t="s">
        <v>260</v>
      </c>
      <c r="B67" s="29" t="s">
        <v>2737</v>
      </c>
      <c r="C67" s="29" t="s">
        <v>210</v>
      </c>
      <c r="D67" s="29">
        <v>978</v>
      </c>
      <c r="F67" s="29">
        <v>5</v>
      </c>
      <c r="G67" s="29" t="s">
        <v>2735</v>
      </c>
      <c r="H67" s="29">
        <v>69</v>
      </c>
      <c r="I67" s="29">
        <v>5</v>
      </c>
      <c r="J67" s="29">
        <v>169</v>
      </c>
      <c r="K67" s="29">
        <v>1</v>
      </c>
      <c r="L67" s="29">
        <v>144.82263499999999</v>
      </c>
      <c r="M67" s="29">
        <v>-37.755017000000002</v>
      </c>
      <c r="N67" s="29" t="s">
        <v>2738</v>
      </c>
      <c r="O67" s="29" t="s">
        <v>2738</v>
      </c>
      <c r="P67" s="29">
        <v>167</v>
      </c>
      <c r="Q67" s="29">
        <v>5</v>
      </c>
      <c r="S67" t="str">
        <f t="shared" si="2"/>
        <v>UPDATE CallAddress SET CallGroupID = 167, RouteOrderFromKH = 5  WHERE ID = 978</v>
      </c>
    </row>
    <row r="68" spans="1:19" s="29" customFormat="1" x14ac:dyDescent="0.3">
      <c r="A68" s="29" t="s">
        <v>260</v>
      </c>
      <c r="B68" s="29" t="s">
        <v>2741</v>
      </c>
      <c r="C68" s="29" t="s">
        <v>210</v>
      </c>
      <c r="D68" s="29">
        <v>981</v>
      </c>
      <c r="F68" s="29">
        <v>18</v>
      </c>
      <c r="G68" s="29" t="s">
        <v>2735</v>
      </c>
      <c r="H68" s="29">
        <v>69</v>
      </c>
      <c r="I68" s="29">
        <v>8</v>
      </c>
      <c r="J68" s="29">
        <v>169</v>
      </c>
      <c r="K68" s="29">
        <v>1</v>
      </c>
      <c r="L68" s="29">
        <v>144.82345699999999</v>
      </c>
      <c r="M68" s="29">
        <v>-37.755156999999997</v>
      </c>
      <c r="N68" s="29" t="s">
        <v>2742</v>
      </c>
      <c r="O68" s="29" t="s">
        <v>2742</v>
      </c>
      <c r="P68" s="29">
        <v>167</v>
      </c>
      <c r="Q68" s="29">
        <v>6</v>
      </c>
      <c r="S68" t="str">
        <f t="shared" si="2"/>
        <v>UPDATE CallAddress SET CallGroupID = 167, RouteOrderFromKH = 6  WHERE ID = 981</v>
      </c>
    </row>
    <row r="69" spans="1:19" s="29" customFormat="1" x14ac:dyDescent="0.3">
      <c r="A69" s="29" t="s">
        <v>260</v>
      </c>
      <c r="B69" s="29" t="s">
        <v>2739</v>
      </c>
      <c r="C69" s="29" t="s">
        <v>210</v>
      </c>
      <c r="D69" s="29">
        <v>980</v>
      </c>
      <c r="F69" s="29">
        <v>8</v>
      </c>
      <c r="G69" s="29" t="s">
        <v>2735</v>
      </c>
      <c r="H69" s="29">
        <v>69</v>
      </c>
      <c r="I69" s="29">
        <v>7</v>
      </c>
      <c r="J69" s="29">
        <v>169</v>
      </c>
      <c r="K69" s="29">
        <v>1</v>
      </c>
      <c r="L69" s="29">
        <v>144.823149</v>
      </c>
      <c r="M69" s="29">
        <v>-37.754658999999997</v>
      </c>
      <c r="N69" s="29" t="s">
        <v>2740</v>
      </c>
      <c r="O69" s="29" t="s">
        <v>2740</v>
      </c>
      <c r="P69" s="29">
        <v>167</v>
      </c>
      <c r="Q69" s="29">
        <v>7</v>
      </c>
      <c r="S69" t="str">
        <f t="shared" si="2"/>
        <v>UPDATE CallAddress SET CallGroupID = 167, RouteOrderFromKH = 7  WHERE ID = 980</v>
      </c>
    </row>
    <row r="70" spans="1:19" s="29" customFormat="1" x14ac:dyDescent="0.3">
      <c r="A70" s="29" t="s">
        <v>260</v>
      </c>
      <c r="B70" s="29" t="s">
        <v>2734</v>
      </c>
      <c r="C70" s="29" t="s">
        <v>210</v>
      </c>
      <c r="D70" s="29">
        <v>977</v>
      </c>
      <c r="F70" s="29">
        <v>4</v>
      </c>
      <c r="G70" s="29" t="s">
        <v>2735</v>
      </c>
      <c r="H70" s="29">
        <v>69</v>
      </c>
      <c r="I70" s="29">
        <v>6</v>
      </c>
      <c r="J70" s="29">
        <v>169</v>
      </c>
      <c r="K70" s="29">
        <v>1</v>
      </c>
      <c r="L70" s="29">
        <v>144.82285100000001</v>
      </c>
      <c r="M70" s="29">
        <v>-37.754609000000002</v>
      </c>
      <c r="N70" s="29" t="s">
        <v>2736</v>
      </c>
      <c r="O70" s="29" t="s">
        <v>2736</v>
      </c>
      <c r="P70" s="29">
        <v>167</v>
      </c>
      <c r="Q70" s="29">
        <v>8</v>
      </c>
      <c r="S70" t="str">
        <f t="shared" si="2"/>
        <v>UPDATE CallAddress SET CallGroupID = 167, RouteOrderFromKH = 8  WHERE ID = 977</v>
      </c>
    </row>
    <row r="71" spans="1:19" s="29" customFormat="1" x14ac:dyDescent="0.3">
      <c r="A71" s="29" t="s">
        <v>260</v>
      </c>
      <c r="B71" s="29" t="s">
        <v>2767</v>
      </c>
      <c r="C71" s="29" t="s">
        <v>209</v>
      </c>
      <c r="D71" s="29">
        <v>997</v>
      </c>
      <c r="F71" s="29">
        <v>2</v>
      </c>
      <c r="G71" s="29" t="s">
        <v>2768</v>
      </c>
      <c r="H71" s="29">
        <v>69</v>
      </c>
      <c r="I71" s="29">
        <v>8</v>
      </c>
      <c r="J71" s="29">
        <v>168</v>
      </c>
      <c r="K71" s="29">
        <v>1</v>
      </c>
      <c r="L71" s="29">
        <v>144.82139599999999</v>
      </c>
      <c r="M71" s="29">
        <v>-37.754886999999997</v>
      </c>
      <c r="N71" s="29" t="s">
        <v>2769</v>
      </c>
      <c r="O71" s="29" t="s">
        <v>2769</v>
      </c>
      <c r="P71" s="29">
        <v>167</v>
      </c>
      <c r="Q71" s="29">
        <v>9</v>
      </c>
      <c r="S71" t="str">
        <f t="shared" si="2"/>
        <v>UPDATE CallAddress SET CallGroupID = 167, RouteOrderFromKH = 9  WHERE ID = 997</v>
      </c>
    </row>
    <row r="72" spans="1:19" s="29" customFormat="1" x14ac:dyDescent="0.3">
      <c r="A72" s="29" t="s">
        <v>260</v>
      </c>
      <c r="B72" s="29" t="s">
        <v>2755</v>
      </c>
      <c r="C72" s="29" t="s">
        <v>209</v>
      </c>
      <c r="D72" s="29">
        <v>991</v>
      </c>
      <c r="F72" s="29">
        <v>5</v>
      </c>
      <c r="G72" s="29" t="s">
        <v>2753</v>
      </c>
      <c r="H72" s="29">
        <v>69</v>
      </c>
      <c r="I72" s="29">
        <v>9</v>
      </c>
      <c r="J72" s="29">
        <v>168</v>
      </c>
      <c r="K72" s="29">
        <v>1</v>
      </c>
      <c r="L72" s="29">
        <v>144.822011</v>
      </c>
      <c r="M72" s="29">
        <v>-37.754525999999998</v>
      </c>
      <c r="N72" s="29" t="s">
        <v>2756</v>
      </c>
      <c r="O72" s="29" t="s">
        <v>2756</v>
      </c>
      <c r="P72" s="29">
        <v>167</v>
      </c>
      <c r="Q72" s="29">
        <v>10</v>
      </c>
      <c r="S72" t="str">
        <f t="shared" si="2"/>
        <v>UPDATE CallAddress SET CallGroupID = 167, RouteOrderFromKH = 10  WHERE ID = 991</v>
      </c>
    </row>
    <row r="73" spans="1:19" s="29" customFormat="1" x14ac:dyDescent="0.3">
      <c r="A73" s="29" t="s">
        <v>260</v>
      </c>
      <c r="B73" s="29" t="s">
        <v>2752</v>
      </c>
      <c r="C73" s="29" t="s">
        <v>209</v>
      </c>
      <c r="D73" s="29">
        <v>990</v>
      </c>
      <c r="F73" s="29">
        <v>3</v>
      </c>
      <c r="G73" s="29" t="s">
        <v>2753</v>
      </c>
      <c r="H73" s="29">
        <v>69</v>
      </c>
      <c r="I73" s="29">
        <v>10</v>
      </c>
      <c r="J73" s="29">
        <v>168</v>
      </c>
      <c r="K73" s="29">
        <v>1</v>
      </c>
      <c r="L73" s="29">
        <v>144.82204300000001</v>
      </c>
      <c r="M73" s="29">
        <v>-37.754381000000002</v>
      </c>
      <c r="N73" s="29" t="s">
        <v>2754</v>
      </c>
      <c r="O73" s="29" t="s">
        <v>2754</v>
      </c>
      <c r="P73" s="29">
        <v>167</v>
      </c>
      <c r="Q73" s="29">
        <v>11</v>
      </c>
      <c r="S73" t="str">
        <f t="shared" si="2"/>
        <v>UPDATE CallAddress SET CallGroupID = 167, RouteOrderFromKH = 11  WHERE ID = 990</v>
      </c>
    </row>
    <row r="74" spans="1:19" s="32" customFormat="1" x14ac:dyDescent="0.3">
      <c r="A74" s="32" t="s">
        <v>260</v>
      </c>
      <c r="B74" s="32" t="s">
        <v>2750</v>
      </c>
      <c r="C74" s="32" t="s">
        <v>210</v>
      </c>
      <c r="D74" s="32">
        <v>989</v>
      </c>
      <c r="F74" s="32">
        <v>69</v>
      </c>
      <c r="G74" s="32" t="s">
        <v>2629</v>
      </c>
      <c r="H74" s="32">
        <v>69</v>
      </c>
      <c r="I74" s="32">
        <v>4</v>
      </c>
      <c r="J74" s="32">
        <v>169</v>
      </c>
      <c r="K74" s="32">
        <v>1</v>
      </c>
      <c r="L74" s="32">
        <v>144.82329799999999</v>
      </c>
      <c r="M74" s="32">
        <v>-37.753441000000002</v>
      </c>
      <c r="N74" s="32" t="s">
        <v>2751</v>
      </c>
      <c r="O74" s="32" t="s">
        <v>2751</v>
      </c>
      <c r="P74" s="32">
        <v>168</v>
      </c>
      <c r="Q74" s="32">
        <v>1</v>
      </c>
      <c r="S74" t="str">
        <f t="shared" si="2"/>
        <v>UPDATE CallAddress SET CallGroupID = 168, RouteOrderFromKH = 1  WHERE ID = 989</v>
      </c>
    </row>
    <row r="75" spans="1:19" s="32" customFormat="1" x14ac:dyDescent="0.3">
      <c r="A75" s="32" t="s">
        <v>260</v>
      </c>
      <c r="B75" s="32" t="s">
        <v>2748</v>
      </c>
      <c r="C75" s="32" t="s">
        <v>210</v>
      </c>
      <c r="D75" s="32">
        <v>987</v>
      </c>
      <c r="F75" s="32">
        <v>49</v>
      </c>
      <c r="G75" s="32" t="s">
        <v>2629</v>
      </c>
      <c r="H75" s="32">
        <v>69</v>
      </c>
      <c r="I75" s="32">
        <v>3</v>
      </c>
      <c r="J75" s="32">
        <v>169</v>
      </c>
      <c r="K75" s="32">
        <v>1</v>
      </c>
      <c r="L75" s="32">
        <v>144.82207199999999</v>
      </c>
      <c r="M75" s="32">
        <v>-37.753726</v>
      </c>
      <c r="N75" s="32" t="s">
        <v>2749</v>
      </c>
      <c r="O75" s="32" t="s">
        <v>2749</v>
      </c>
      <c r="P75" s="32">
        <v>168</v>
      </c>
      <c r="Q75" s="32">
        <v>2</v>
      </c>
      <c r="S75" t="str">
        <f t="shared" si="2"/>
        <v>UPDATE CallAddress SET CallGroupID = 168, RouteOrderFromKH = 2  WHERE ID = 987</v>
      </c>
    </row>
    <row r="76" spans="1:19" s="32" customFormat="1" x14ac:dyDescent="0.3">
      <c r="A76" s="32" t="s">
        <v>260</v>
      </c>
      <c r="B76" s="32" t="s">
        <v>2628</v>
      </c>
      <c r="C76" s="32" t="s">
        <v>210</v>
      </c>
      <c r="D76" s="32">
        <v>1290</v>
      </c>
      <c r="F76" s="32">
        <v>47</v>
      </c>
      <c r="G76" s="32" t="s">
        <v>2629</v>
      </c>
      <c r="H76" s="32">
        <v>69</v>
      </c>
      <c r="I76" s="32">
        <v>2</v>
      </c>
      <c r="J76" s="32">
        <v>169</v>
      </c>
      <c r="K76" s="32">
        <v>1</v>
      </c>
      <c r="L76" s="32">
        <v>144.821933</v>
      </c>
      <c r="M76" s="32">
        <v>-37.753675000000001</v>
      </c>
      <c r="N76" s="32" t="s">
        <v>2630</v>
      </c>
      <c r="O76" s="32" t="s">
        <v>2630</v>
      </c>
      <c r="P76" s="32">
        <v>168</v>
      </c>
      <c r="Q76" s="32">
        <v>3</v>
      </c>
      <c r="S76" t="str">
        <f t="shared" si="2"/>
        <v>UPDATE CallAddress SET CallGroupID = 168, RouteOrderFromKH = 3  WHERE ID = 1290</v>
      </c>
    </row>
    <row r="77" spans="1:19" s="32" customFormat="1" x14ac:dyDescent="0.3">
      <c r="A77" s="32" t="s">
        <v>260</v>
      </c>
      <c r="B77" s="32" t="s">
        <v>2746</v>
      </c>
      <c r="C77" s="32" t="s">
        <v>210</v>
      </c>
      <c r="D77" s="32">
        <v>986</v>
      </c>
      <c r="F77" s="32">
        <v>42</v>
      </c>
      <c r="G77" s="32" t="s">
        <v>2629</v>
      </c>
      <c r="H77" s="32">
        <v>69</v>
      </c>
      <c r="I77" s="32">
        <v>1</v>
      </c>
      <c r="J77" s="32">
        <v>169</v>
      </c>
      <c r="K77" s="32">
        <v>1</v>
      </c>
      <c r="L77" s="32">
        <v>144.82154</v>
      </c>
      <c r="M77" s="32">
        <v>-37.754030999999998</v>
      </c>
      <c r="N77" s="32" t="s">
        <v>2747</v>
      </c>
      <c r="O77" s="32" t="s">
        <v>2747</v>
      </c>
      <c r="P77" s="32">
        <v>168</v>
      </c>
      <c r="Q77" s="32">
        <v>4</v>
      </c>
      <c r="S77" t="str">
        <f t="shared" si="2"/>
        <v>UPDATE CallAddress SET CallGroupID = 168, RouteOrderFromKH = 4  WHERE ID = 986</v>
      </c>
    </row>
    <row r="78" spans="1:19" s="32" customFormat="1" x14ac:dyDescent="0.3">
      <c r="A78" s="32" t="s">
        <v>260</v>
      </c>
      <c r="B78" s="32" t="s">
        <v>2764</v>
      </c>
      <c r="C78" s="32" t="s">
        <v>208</v>
      </c>
      <c r="D78" s="32">
        <v>996</v>
      </c>
      <c r="F78" s="32">
        <v>8</v>
      </c>
      <c r="G78" s="32" t="s">
        <v>2765</v>
      </c>
      <c r="H78" s="32">
        <v>69</v>
      </c>
      <c r="I78" s="32">
        <v>6</v>
      </c>
      <c r="J78" s="32">
        <v>167</v>
      </c>
      <c r="K78" s="32">
        <v>1</v>
      </c>
      <c r="L78" s="32">
        <v>144.822586</v>
      </c>
      <c r="M78" s="32">
        <v>-37.751088000000003</v>
      </c>
      <c r="N78" s="32" t="s">
        <v>2766</v>
      </c>
      <c r="O78" s="32" t="s">
        <v>2766</v>
      </c>
      <c r="P78" s="32">
        <v>168</v>
      </c>
      <c r="Q78" s="32">
        <v>5</v>
      </c>
      <c r="S78" t="str">
        <f t="shared" si="2"/>
        <v>UPDATE CallAddress SET CallGroupID = 168, RouteOrderFromKH = 5  WHERE ID = 996</v>
      </c>
    </row>
    <row r="79" spans="1:19" s="32" customFormat="1" x14ac:dyDescent="0.3">
      <c r="A79" s="32" t="s">
        <v>260</v>
      </c>
      <c r="B79" s="32" t="s">
        <v>2660</v>
      </c>
      <c r="C79" s="32" t="s">
        <v>208</v>
      </c>
      <c r="D79" s="32">
        <v>2476</v>
      </c>
      <c r="F79" s="32">
        <v>6</v>
      </c>
      <c r="G79" s="32" t="s">
        <v>3523</v>
      </c>
      <c r="H79" s="32">
        <v>69</v>
      </c>
      <c r="I79" s="32">
        <v>8</v>
      </c>
      <c r="J79" s="32">
        <v>167</v>
      </c>
      <c r="K79" s="32">
        <v>1</v>
      </c>
      <c r="L79" s="32">
        <v>144.82503399999999</v>
      </c>
      <c r="M79" s="32">
        <v>-37.748106</v>
      </c>
      <c r="N79" s="32" t="s">
        <v>2661</v>
      </c>
      <c r="O79" s="32" t="s">
        <v>2661</v>
      </c>
      <c r="P79" s="32">
        <v>168</v>
      </c>
      <c r="Q79" s="32">
        <v>6</v>
      </c>
      <c r="S79" t="str">
        <f t="shared" si="2"/>
        <v>UPDATE CallAddress SET CallGroupID = 168, RouteOrderFromKH = 6  WHERE ID = 2476</v>
      </c>
    </row>
    <row r="80" spans="1:19" s="32" customFormat="1" x14ac:dyDescent="0.3">
      <c r="A80" s="32" t="s">
        <v>260</v>
      </c>
      <c r="B80" s="32" t="s">
        <v>2780</v>
      </c>
      <c r="C80" s="32" t="s">
        <v>208</v>
      </c>
      <c r="D80" s="32">
        <v>1005</v>
      </c>
      <c r="F80" s="32">
        <v>65</v>
      </c>
      <c r="G80" s="32" t="s">
        <v>2781</v>
      </c>
      <c r="H80" s="32">
        <v>69</v>
      </c>
      <c r="I80" s="32">
        <v>5</v>
      </c>
      <c r="J80" s="32">
        <v>167</v>
      </c>
      <c r="K80" s="32">
        <v>1</v>
      </c>
      <c r="L80" s="32">
        <v>144.82813100000001</v>
      </c>
      <c r="M80" s="32">
        <v>-37.745781000000001</v>
      </c>
      <c r="N80" s="32" t="s">
        <v>2782</v>
      </c>
      <c r="O80" s="32" t="s">
        <v>2782</v>
      </c>
      <c r="P80" s="32">
        <v>168</v>
      </c>
      <c r="Q80" s="32">
        <v>7</v>
      </c>
      <c r="S80" t="str">
        <f t="shared" si="2"/>
        <v>UPDATE CallAddress SET CallGroupID = 168, RouteOrderFromKH = 7  WHERE ID = 1005</v>
      </c>
    </row>
    <row r="81" spans="1:19" s="32" customFormat="1" x14ac:dyDescent="0.3">
      <c r="A81" s="32" t="s">
        <v>260</v>
      </c>
      <c r="B81" s="32" t="s">
        <v>2775</v>
      </c>
      <c r="C81" s="32" t="s">
        <v>208</v>
      </c>
      <c r="D81" s="32">
        <v>1003</v>
      </c>
      <c r="F81" s="32">
        <v>20</v>
      </c>
      <c r="G81" s="32" t="s">
        <v>2776</v>
      </c>
      <c r="H81" s="32">
        <v>69</v>
      </c>
      <c r="I81" s="32">
        <v>4</v>
      </c>
      <c r="J81" s="32">
        <v>167</v>
      </c>
      <c r="K81" s="32">
        <v>1</v>
      </c>
      <c r="L81" s="32">
        <v>144.827245</v>
      </c>
      <c r="M81" s="32">
        <v>-37.745424</v>
      </c>
      <c r="N81" s="32" t="s">
        <v>2777</v>
      </c>
      <c r="O81" s="32" t="s">
        <v>2777</v>
      </c>
      <c r="P81" s="32">
        <v>168</v>
      </c>
      <c r="Q81" s="32">
        <v>8</v>
      </c>
      <c r="S81" t="str">
        <f t="shared" si="2"/>
        <v>UPDATE CallAddress SET CallGroupID = 168, RouteOrderFromKH = 8  WHERE ID = 1003</v>
      </c>
    </row>
    <row r="82" spans="1:19" s="32" customFormat="1" x14ac:dyDescent="0.3">
      <c r="A82" s="32" t="s">
        <v>260</v>
      </c>
      <c r="B82" s="32" t="s">
        <v>2778</v>
      </c>
      <c r="C82" s="32" t="s">
        <v>208</v>
      </c>
      <c r="D82" s="32">
        <v>1004</v>
      </c>
      <c r="F82" s="32">
        <v>3</v>
      </c>
      <c r="G82" s="32" t="s">
        <v>2776</v>
      </c>
      <c r="H82" s="32">
        <v>69</v>
      </c>
      <c r="I82" s="32">
        <v>3</v>
      </c>
      <c r="J82" s="32">
        <v>167</v>
      </c>
      <c r="K82" s="32">
        <v>1</v>
      </c>
      <c r="L82" s="32">
        <v>144.827179</v>
      </c>
      <c r="M82" s="32">
        <v>-37.746287000000002</v>
      </c>
      <c r="N82" s="32" t="s">
        <v>2779</v>
      </c>
      <c r="O82" s="32" t="s">
        <v>2779</v>
      </c>
      <c r="P82" s="32">
        <v>168</v>
      </c>
      <c r="Q82" s="32">
        <v>9</v>
      </c>
      <c r="S82" t="str">
        <f t="shared" si="2"/>
        <v>UPDATE CallAddress SET CallGroupID = 168, RouteOrderFromKH = 9  WHERE ID = 1004</v>
      </c>
    </row>
    <row r="83" spans="1:19" s="32" customFormat="1" x14ac:dyDescent="0.3">
      <c r="A83" s="32" t="s">
        <v>260</v>
      </c>
      <c r="B83" s="32" t="s">
        <v>2773</v>
      </c>
      <c r="C83" s="32" t="s">
        <v>208</v>
      </c>
      <c r="D83" s="32">
        <v>1000</v>
      </c>
      <c r="F83" s="32">
        <v>27</v>
      </c>
      <c r="G83" s="32" t="s">
        <v>2771</v>
      </c>
      <c r="H83" s="32">
        <v>69</v>
      </c>
      <c r="I83" s="32">
        <v>2</v>
      </c>
      <c r="J83" s="32">
        <v>167</v>
      </c>
      <c r="K83" s="32">
        <v>1</v>
      </c>
      <c r="L83" s="32">
        <v>144.825479</v>
      </c>
      <c r="M83" s="32">
        <v>-37.746614000000001</v>
      </c>
      <c r="N83" s="32" t="s">
        <v>2774</v>
      </c>
      <c r="O83" s="32" t="s">
        <v>2774</v>
      </c>
      <c r="P83" s="32">
        <v>168</v>
      </c>
      <c r="Q83" s="32">
        <v>10</v>
      </c>
      <c r="S83" t="str">
        <f t="shared" si="2"/>
        <v>UPDATE CallAddress SET CallGroupID = 168, RouteOrderFromKH = 10  WHERE ID = 1000</v>
      </c>
    </row>
    <row r="84" spans="1:19" s="32" customFormat="1" x14ac:dyDescent="0.3">
      <c r="A84" s="32" t="s">
        <v>260</v>
      </c>
      <c r="B84" s="32" t="s">
        <v>2770</v>
      </c>
      <c r="C84" s="32" t="s">
        <v>208</v>
      </c>
      <c r="D84" s="32">
        <v>999</v>
      </c>
      <c r="F84" s="32">
        <v>117</v>
      </c>
      <c r="G84" s="32" t="s">
        <v>2771</v>
      </c>
      <c r="H84" s="32">
        <v>69</v>
      </c>
      <c r="I84" s="32">
        <v>1</v>
      </c>
      <c r="J84" s="32">
        <v>167</v>
      </c>
      <c r="K84" s="32">
        <v>1</v>
      </c>
      <c r="L84" s="32">
        <v>144.81668400000001</v>
      </c>
      <c r="M84" s="32">
        <v>-37.745559</v>
      </c>
      <c r="N84" s="32" t="s">
        <v>2772</v>
      </c>
      <c r="O84" s="32" t="s">
        <v>2772</v>
      </c>
      <c r="P84" s="32">
        <v>168</v>
      </c>
      <c r="Q84" s="32">
        <v>11</v>
      </c>
      <c r="S84" t="str">
        <f t="shared" si="2"/>
        <v>UPDATE CallAddress SET CallGroupID = 168, RouteOrderFromKH = 11  WHERE ID = 999</v>
      </c>
    </row>
    <row r="86" spans="1:19" s="28" customFormat="1" x14ac:dyDescent="0.3">
      <c r="A86" s="28" t="s">
        <v>76</v>
      </c>
      <c r="B86" s="28" t="s">
        <v>1473</v>
      </c>
      <c r="C86" s="28" t="s">
        <v>154</v>
      </c>
      <c r="D86" s="28">
        <v>1138</v>
      </c>
      <c r="F86" s="28">
        <v>31</v>
      </c>
      <c r="G86" s="28" t="s">
        <v>1474</v>
      </c>
      <c r="H86" s="28">
        <v>26</v>
      </c>
      <c r="I86" s="28">
        <v>1</v>
      </c>
      <c r="J86" s="28">
        <v>133</v>
      </c>
      <c r="K86" s="28">
        <v>1</v>
      </c>
      <c r="L86" s="28">
        <v>144.777129</v>
      </c>
      <c r="M86" s="28">
        <v>-37.721181000000001</v>
      </c>
      <c r="N86" s="28" t="s">
        <v>1475</v>
      </c>
      <c r="O86" s="28" t="s">
        <v>1475</v>
      </c>
      <c r="P86" s="28">
        <v>131</v>
      </c>
      <c r="Q86" s="28">
        <v>1</v>
      </c>
      <c r="S86" t="str">
        <f t="shared" ref="S86:S117" si="3">"UPDATE CallAddress SET CallGroupID = " &amp; P86 &amp; ", RouteOrderFromKH = " &amp; Q86 &amp; "  WHERE ID = " &amp; D86</f>
        <v>UPDATE CallAddress SET CallGroupID = 131, RouteOrderFromKH = 1  WHERE ID = 1138</v>
      </c>
    </row>
    <row r="87" spans="1:19" s="28" customFormat="1" x14ac:dyDescent="0.3">
      <c r="A87" s="28" t="s">
        <v>76</v>
      </c>
      <c r="B87" s="28" t="s">
        <v>1476</v>
      </c>
      <c r="C87" s="28" t="s">
        <v>154</v>
      </c>
      <c r="D87" s="28">
        <v>1139</v>
      </c>
      <c r="F87" s="28">
        <v>48</v>
      </c>
      <c r="G87" s="28" t="s">
        <v>1474</v>
      </c>
      <c r="H87" s="28">
        <v>26</v>
      </c>
      <c r="I87" s="28">
        <v>2</v>
      </c>
      <c r="J87" s="28">
        <v>133</v>
      </c>
      <c r="K87" s="28">
        <v>1</v>
      </c>
      <c r="L87" s="28">
        <v>144.77542600000001</v>
      </c>
      <c r="M87" s="28">
        <v>-37.718957000000003</v>
      </c>
      <c r="N87" s="28" t="s">
        <v>1477</v>
      </c>
      <c r="O87" s="28" t="s">
        <v>1477</v>
      </c>
      <c r="P87" s="28">
        <v>131</v>
      </c>
      <c r="Q87" s="28">
        <v>2</v>
      </c>
      <c r="S87" t="str">
        <f t="shared" si="3"/>
        <v>UPDATE CallAddress SET CallGroupID = 131, RouteOrderFromKH = 2  WHERE ID = 1139</v>
      </c>
    </row>
    <row r="88" spans="1:19" s="28" customFormat="1" x14ac:dyDescent="0.3">
      <c r="A88" s="28" t="s">
        <v>76</v>
      </c>
      <c r="B88" s="28" t="s">
        <v>1478</v>
      </c>
      <c r="C88" s="28" t="s">
        <v>154</v>
      </c>
      <c r="D88" s="28">
        <v>1140</v>
      </c>
      <c r="F88" s="28">
        <v>37</v>
      </c>
      <c r="G88" s="28" t="s">
        <v>1421</v>
      </c>
      <c r="H88" s="28">
        <v>26</v>
      </c>
      <c r="I88" s="28">
        <v>3</v>
      </c>
      <c r="J88" s="28">
        <v>133</v>
      </c>
      <c r="K88" s="28">
        <v>1</v>
      </c>
      <c r="L88" s="28">
        <v>144.776084</v>
      </c>
      <c r="M88" s="28">
        <v>-37.718072999999997</v>
      </c>
      <c r="N88" s="28" t="s">
        <v>1479</v>
      </c>
      <c r="O88" s="28" t="s">
        <v>1479</v>
      </c>
      <c r="P88" s="28">
        <v>131</v>
      </c>
      <c r="Q88" s="28">
        <v>3</v>
      </c>
      <c r="S88" t="str">
        <f t="shared" si="3"/>
        <v>UPDATE CallAddress SET CallGroupID = 131, RouteOrderFromKH = 3  WHERE ID = 1140</v>
      </c>
    </row>
    <row r="89" spans="1:19" s="28" customFormat="1" x14ac:dyDescent="0.3">
      <c r="A89" s="28" t="s">
        <v>76</v>
      </c>
      <c r="B89" s="28" t="s">
        <v>1429</v>
      </c>
      <c r="C89" s="28" t="s">
        <v>159</v>
      </c>
      <c r="D89" s="28">
        <v>1294</v>
      </c>
      <c r="F89" s="28">
        <v>5</v>
      </c>
      <c r="G89" s="28" t="s">
        <v>1430</v>
      </c>
      <c r="H89" s="28">
        <v>26</v>
      </c>
      <c r="I89" s="28">
        <v>1</v>
      </c>
      <c r="J89" s="28">
        <v>138</v>
      </c>
      <c r="K89" s="28">
        <v>1</v>
      </c>
      <c r="L89" s="28">
        <v>144.77785900000001</v>
      </c>
      <c r="M89" s="28">
        <v>-37.715671</v>
      </c>
      <c r="N89" s="28" t="s">
        <v>1431</v>
      </c>
      <c r="O89" s="28" t="s">
        <v>1431</v>
      </c>
      <c r="P89" s="28">
        <v>131</v>
      </c>
      <c r="Q89" s="28">
        <v>4</v>
      </c>
      <c r="S89" t="str">
        <f t="shared" si="3"/>
        <v>UPDATE CallAddress SET CallGroupID = 131, RouteOrderFromKH = 4  WHERE ID = 1294</v>
      </c>
    </row>
    <row r="90" spans="1:19" s="28" customFormat="1" x14ac:dyDescent="0.3">
      <c r="A90" s="28" t="s">
        <v>76</v>
      </c>
      <c r="B90" s="28" t="s">
        <v>1465</v>
      </c>
      <c r="C90" s="28" t="s">
        <v>159</v>
      </c>
      <c r="D90" s="28">
        <v>1135</v>
      </c>
      <c r="F90" s="28">
        <v>25</v>
      </c>
      <c r="G90" s="28" t="s">
        <v>1466</v>
      </c>
      <c r="H90" s="28">
        <v>26</v>
      </c>
      <c r="I90" s="28">
        <v>2</v>
      </c>
      <c r="J90" s="28">
        <v>138</v>
      </c>
      <c r="K90" s="28">
        <v>1</v>
      </c>
      <c r="L90" s="28">
        <v>144.77670599999999</v>
      </c>
      <c r="M90" s="28">
        <v>-37.714447999999997</v>
      </c>
      <c r="N90" s="28" t="s">
        <v>1467</v>
      </c>
      <c r="O90" s="28" t="s">
        <v>1467</v>
      </c>
      <c r="P90" s="28">
        <v>131</v>
      </c>
      <c r="Q90" s="28">
        <v>5</v>
      </c>
      <c r="S90" t="str">
        <f t="shared" si="3"/>
        <v>UPDATE CallAddress SET CallGroupID = 131, RouteOrderFromKH = 5  WHERE ID = 1135</v>
      </c>
    </row>
    <row r="91" spans="1:19" s="28" customFormat="1" x14ac:dyDescent="0.3">
      <c r="A91" s="28" t="s">
        <v>76</v>
      </c>
      <c r="B91" s="28" t="s">
        <v>1462</v>
      </c>
      <c r="C91" s="28" t="s">
        <v>159</v>
      </c>
      <c r="D91" s="28">
        <v>1134</v>
      </c>
      <c r="F91" s="28">
        <v>29</v>
      </c>
      <c r="G91" s="28" t="s">
        <v>1463</v>
      </c>
      <c r="H91" s="28">
        <v>26</v>
      </c>
      <c r="I91" s="28">
        <v>3</v>
      </c>
      <c r="J91" s="28">
        <v>138</v>
      </c>
      <c r="K91" s="28">
        <v>1</v>
      </c>
      <c r="L91" s="28">
        <v>144.77580599999999</v>
      </c>
      <c r="M91" s="28">
        <v>-37.713307999999998</v>
      </c>
      <c r="N91" s="28" t="s">
        <v>1464</v>
      </c>
      <c r="O91" s="28" t="s">
        <v>1464</v>
      </c>
      <c r="P91" s="28">
        <v>131</v>
      </c>
      <c r="Q91" s="28">
        <v>6</v>
      </c>
      <c r="S91" t="str">
        <f t="shared" si="3"/>
        <v>UPDATE CallAddress SET CallGroupID = 131, RouteOrderFromKH = 6  WHERE ID = 1134</v>
      </c>
    </row>
    <row r="92" spans="1:19" s="28" customFormat="1" x14ac:dyDescent="0.3">
      <c r="A92" s="28" t="s">
        <v>76</v>
      </c>
      <c r="B92" s="28" t="s">
        <v>1480</v>
      </c>
      <c r="C92" s="28" t="s">
        <v>159</v>
      </c>
      <c r="D92" s="28">
        <v>1141</v>
      </c>
      <c r="F92" s="28">
        <v>60</v>
      </c>
      <c r="G92" s="28" t="s">
        <v>1481</v>
      </c>
      <c r="H92" s="28">
        <v>26</v>
      </c>
      <c r="I92" s="28">
        <v>4</v>
      </c>
      <c r="J92" s="28">
        <v>138</v>
      </c>
      <c r="K92" s="28">
        <v>1</v>
      </c>
      <c r="L92" s="28">
        <v>144.77555100000001</v>
      </c>
      <c r="M92" s="28">
        <v>-37.715415999999998</v>
      </c>
      <c r="N92" s="28" t="s">
        <v>1482</v>
      </c>
      <c r="O92" s="28" t="s">
        <v>1482</v>
      </c>
      <c r="P92" s="28">
        <v>131</v>
      </c>
      <c r="Q92" s="28">
        <v>7</v>
      </c>
      <c r="S92" t="str">
        <f t="shared" si="3"/>
        <v>UPDATE CallAddress SET CallGroupID = 131, RouteOrderFromKH = 7  WHERE ID = 1141</v>
      </c>
    </row>
    <row r="93" spans="1:19" s="28" customFormat="1" x14ac:dyDescent="0.3">
      <c r="A93" s="28" t="s">
        <v>76</v>
      </c>
      <c r="B93" s="28" t="s">
        <v>1458</v>
      </c>
      <c r="C93" s="28" t="s">
        <v>160</v>
      </c>
      <c r="D93" s="28">
        <v>1132</v>
      </c>
      <c r="F93" s="28">
        <v>14</v>
      </c>
      <c r="G93" s="28" t="s">
        <v>1456</v>
      </c>
      <c r="H93" s="28">
        <v>26</v>
      </c>
      <c r="I93" s="28">
        <v>4</v>
      </c>
      <c r="J93" s="28">
        <v>139</v>
      </c>
      <c r="K93" s="28">
        <v>1</v>
      </c>
      <c r="L93" s="28">
        <v>144.77270799999999</v>
      </c>
      <c r="M93" s="28">
        <v>-37.712842000000002</v>
      </c>
      <c r="N93" s="28" t="s">
        <v>1459</v>
      </c>
      <c r="O93" s="28" t="s">
        <v>1459</v>
      </c>
      <c r="P93" s="28">
        <v>131</v>
      </c>
      <c r="Q93" s="28">
        <v>8</v>
      </c>
      <c r="S93" t="str">
        <f t="shared" si="3"/>
        <v>UPDATE CallAddress SET CallGroupID = 131, RouteOrderFromKH = 8  WHERE ID = 1132</v>
      </c>
    </row>
    <row r="94" spans="1:19" s="28" customFormat="1" x14ac:dyDescent="0.3">
      <c r="A94" s="28" t="s">
        <v>76</v>
      </c>
      <c r="B94" s="28" t="s">
        <v>1445</v>
      </c>
      <c r="C94" s="28" t="s">
        <v>160</v>
      </c>
      <c r="D94" s="28">
        <v>1126</v>
      </c>
      <c r="F94" s="28">
        <v>14</v>
      </c>
      <c r="G94" s="28" t="s">
        <v>1446</v>
      </c>
      <c r="H94" s="28">
        <v>26</v>
      </c>
      <c r="I94" s="28">
        <v>9</v>
      </c>
      <c r="J94" s="28">
        <v>139</v>
      </c>
      <c r="K94" s="28">
        <v>1</v>
      </c>
      <c r="L94" s="28">
        <v>144.77479</v>
      </c>
      <c r="M94" s="28">
        <v>-37.713383999999998</v>
      </c>
      <c r="N94" s="28" t="s">
        <v>1447</v>
      </c>
      <c r="O94" s="28" t="s">
        <v>1447</v>
      </c>
      <c r="P94" s="28">
        <v>131</v>
      </c>
      <c r="Q94" s="28">
        <v>9</v>
      </c>
      <c r="S94" t="str">
        <f t="shared" si="3"/>
        <v>UPDATE CallAddress SET CallGroupID = 131, RouteOrderFromKH = 9  WHERE ID = 1126</v>
      </c>
    </row>
    <row r="95" spans="1:19" s="28" customFormat="1" x14ac:dyDescent="0.3">
      <c r="A95" s="28" t="s">
        <v>76</v>
      </c>
      <c r="B95" s="28" t="s">
        <v>1448</v>
      </c>
      <c r="C95" s="28" t="s">
        <v>160</v>
      </c>
      <c r="D95" s="28">
        <v>1127</v>
      </c>
      <c r="F95" s="28">
        <v>15</v>
      </c>
      <c r="G95" s="28" t="s">
        <v>1446</v>
      </c>
      <c r="H95" s="28">
        <v>26</v>
      </c>
      <c r="I95" s="28">
        <v>8</v>
      </c>
      <c r="J95" s="28">
        <v>139</v>
      </c>
      <c r="K95" s="28">
        <v>1</v>
      </c>
      <c r="L95" s="28">
        <v>144.77426600000001</v>
      </c>
      <c r="M95" s="28">
        <v>-37.712910000000001</v>
      </c>
      <c r="N95" s="28" t="s">
        <v>1449</v>
      </c>
      <c r="O95" s="28" t="s">
        <v>1449</v>
      </c>
      <c r="P95" s="28">
        <v>131</v>
      </c>
      <c r="Q95" s="28">
        <v>10</v>
      </c>
      <c r="S95" t="str">
        <f t="shared" si="3"/>
        <v>UPDATE CallAddress SET CallGroupID = 131, RouteOrderFromKH = 10  WHERE ID = 1127</v>
      </c>
    </row>
    <row r="96" spans="1:19" s="28" customFormat="1" x14ac:dyDescent="0.3">
      <c r="A96" s="28" t="s">
        <v>76</v>
      </c>
      <c r="B96" s="28" t="s">
        <v>1450</v>
      </c>
      <c r="C96" s="28" t="s">
        <v>160</v>
      </c>
      <c r="D96" s="28">
        <v>1128</v>
      </c>
      <c r="F96" s="28">
        <v>17</v>
      </c>
      <c r="G96" s="28" t="s">
        <v>1446</v>
      </c>
      <c r="H96" s="28">
        <v>26</v>
      </c>
      <c r="I96" s="28">
        <v>7</v>
      </c>
      <c r="J96" s="28">
        <v>139</v>
      </c>
      <c r="K96" s="28">
        <v>1</v>
      </c>
      <c r="L96" s="28">
        <v>144.774282</v>
      </c>
      <c r="M96" s="28">
        <v>-37.712774000000003</v>
      </c>
      <c r="N96" s="28" t="s">
        <v>1451</v>
      </c>
      <c r="O96" s="28" t="s">
        <v>1451</v>
      </c>
      <c r="P96" s="28">
        <v>131</v>
      </c>
      <c r="Q96" s="28">
        <v>11</v>
      </c>
      <c r="S96" t="str">
        <f t="shared" si="3"/>
        <v>UPDATE CallAddress SET CallGroupID = 131, RouteOrderFromKH = 11  WHERE ID = 1128</v>
      </c>
    </row>
    <row r="97" spans="1:19" s="28" customFormat="1" x14ac:dyDescent="0.3">
      <c r="A97" s="28" t="s">
        <v>76</v>
      </c>
      <c r="B97" s="28" t="s">
        <v>1460</v>
      </c>
      <c r="C97" s="28" t="s">
        <v>160</v>
      </c>
      <c r="D97" s="28">
        <v>1133</v>
      </c>
      <c r="F97" s="28">
        <v>26</v>
      </c>
      <c r="G97" s="28" t="s">
        <v>1456</v>
      </c>
      <c r="H97" s="28">
        <v>26</v>
      </c>
      <c r="I97" s="28">
        <v>6</v>
      </c>
      <c r="J97" s="28">
        <v>139</v>
      </c>
      <c r="K97" s="28">
        <v>1</v>
      </c>
      <c r="L97" s="28">
        <v>144.77442199999999</v>
      </c>
      <c r="M97" s="28">
        <v>-37.712361999999999</v>
      </c>
      <c r="N97" s="28" t="s">
        <v>1461</v>
      </c>
      <c r="O97" s="28" t="s">
        <v>1461</v>
      </c>
      <c r="P97" s="28">
        <v>131</v>
      </c>
      <c r="Q97" s="28">
        <v>12</v>
      </c>
      <c r="S97" t="str">
        <f t="shared" si="3"/>
        <v>UPDATE CallAddress SET CallGroupID = 131, RouteOrderFromKH = 12  WHERE ID = 1133</v>
      </c>
    </row>
    <row r="98" spans="1:19" s="28" customFormat="1" x14ac:dyDescent="0.3">
      <c r="A98" s="28" t="s">
        <v>76</v>
      </c>
      <c r="B98" s="28" t="s">
        <v>1452</v>
      </c>
      <c r="C98" s="28" t="s">
        <v>160</v>
      </c>
      <c r="D98" s="28">
        <v>1129</v>
      </c>
      <c r="F98" s="28">
        <v>5</v>
      </c>
      <c r="G98" s="28" t="s">
        <v>1453</v>
      </c>
      <c r="H98" s="28">
        <v>26</v>
      </c>
      <c r="I98" s="28">
        <v>5</v>
      </c>
      <c r="J98" s="28">
        <v>139</v>
      </c>
      <c r="K98" s="28">
        <v>1</v>
      </c>
      <c r="L98" s="28">
        <v>144.77337600000001</v>
      </c>
      <c r="M98" s="28">
        <v>-37.712291999999998</v>
      </c>
      <c r="N98" s="28" t="s">
        <v>1454</v>
      </c>
      <c r="O98" s="28" t="s">
        <v>1454</v>
      </c>
      <c r="P98" s="28">
        <v>131</v>
      </c>
      <c r="Q98" s="28">
        <v>13</v>
      </c>
      <c r="S98" t="str">
        <f t="shared" si="3"/>
        <v>UPDATE CallAddress SET CallGroupID = 131, RouteOrderFromKH = 13  WHERE ID = 1129</v>
      </c>
    </row>
    <row r="99" spans="1:19" s="28" customFormat="1" x14ac:dyDescent="0.3">
      <c r="A99" s="28" t="s">
        <v>76</v>
      </c>
      <c r="B99" s="28" t="s">
        <v>1455</v>
      </c>
      <c r="C99" s="28" t="s">
        <v>160</v>
      </c>
      <c r="D99" s="28">
        <v>1131</v>
      </c>
      <c r="F99" s="28">
        <v>10</v>
      </c>
      <c r="G99" s="28" t="s">
        <v>1456</v>
      </c>
      <c r="H99" s="28">
        <v>26</v>
      </c>
      <c r="I99" s="28">
        <v>3</v>
      </c>
      <c r="J99" s="28">
        <v>139</v>
      </c>
      <c r="K99" s="28">
        <v>1</v>
      </c>
      <c r="L99" s="28">
        <v>144.77244899999999</v>
      </c>
      <c r="M99" s="28">
        <v>-37.713030000000003</v>
      </c>
      <c r="N99" s="28" t="s">
        <v>1457</v>
      </c>
      <c r="O99" s="28" t="s">
        <v>1457</v>
      </c>
      <c r="P99" s="28">
        <v>131</v>
      </c>
      <c r="Q99" s="28">
        <v>14</v>
      </c>
      <c r="S99" t="str">
        <f t="shared" si="3"/>
        <v>UPDATE CallAddress SET CallGroupID = 131, RouteOrderFromKH = 14  WHERE ID = 1131</v>
      </c>
    </row>
    <row r="100" spans="1:19" s="29" customFormat="1" x14ac:dyDescent="0.3">
      <c r="A100" s="29" t="s">
        <v>76</v>
      </c>
      <c r="B100" s="29" t="s">
        <v>1517</v>
      </c>
      <c r="C100" s="29" t="s">
        <v>159</v>
      </c>
      <c r="D100" s="29">
        <v>1065</v>
      </c>
      <c r="F100" s="29">
        <v>19</v>
      </c>
      <c r="G100" s="29" t="s">
        <v>1518</v>
      </c>
      <c r="H100" s="29">
        <v>26</v>
      </c>
      <c r="I100" s="29">
        <v>5</v>
      </c>
      <c r="J100" s="29">
        <v>138</v>
      </c>
      <c r="K100" s="29">
        <v>1</v>
      </c>
      <c r="L100" s="29">
        <v>144.767628</v>
      </c>
      <c r="M100" s="29">
        <v>-37.712493000000002</v>
      </c>
      <c r="N100" s="29" t="s">
        <v>1519</v>
      </c>
      <c r="O100" s="29" t="s">
        <v>1519</v>
      </c>
      <c r="P100" s="29">
        <v>132</v>
      </c>
      <c r="Q100" s="29">
        <v>1</v>
      </c>
      <c r="S100" t="str">
        <f t="shared" si="3"/>
        <v>UPDATE CallAddress SET CallGroupID = 132, RouteOrderFromKH = 1  WHERE ID = 1065</v>
      </c>
    </row>
    <row r="101" spans="1:19" s="29" customFormat="1" x14ac:dyDescent="0.3">
      <c r="A101" s="29" t="s">
        <v>76</v>
      </c>
      <c r="B101" s="29" t="s">
        <v>1520</v>
      </c>
      <c r="C101" s="29" t="s">
        <v>159</v>
      </c>
      <c r="D101" s="29">
        <v>1066</v>
      </c>
      <c r="F101" s="29">
        <v>21</v>
      </c>
      <c r="G101" s="29" t="s">
        <v>1518</v>
      </c>
      <c r="H101" s="29">
        <v>26</v>
      </c>
      <c r="I101" s="29">
        <v>6</v>
      </c>
      <c r="J101" s="29">
        <v>138</v>
      </c>
      <c r="K101" s="29">
        <v>1</v>
      </c>
      <c r="L101" s="29">
        <v>144.767675</v>
      </c>
      <c r="M101" s="29">
        <v>-37.712349000000003</v>
      </c>
      <c r="N101" s="29" t="s">
        <v>1521</v>
      </c>
      <c r="O101" s="29" t="s">
        <v>1521</v>
      </c>
      <c r="P101" s="29">
        <v>132</v>
      </c>
      <c r="Q101" s="29">
        <v>2</v>
      </c>
      <c r="S101" t="str">
        <f t="shared" si="3"/>
        <v>UPDATE CallAddress SET CallGroupID = 132, RouteOrderFromKH = 2  WHERE ID = 1066</v>
      </c>
    </row>
    <row r="102" spans="1:19" s="29" customFormat="1" x14ac:dyDescent="0.3">
      <c r="A102" s="29" t="s">
        <v>76</v>
      </c>
      <c r="B102" s="29" t="s">
        <v>1512</v>
      </c>
      <c r="C102" s="29" t="s">
        <v>159</v>
      </c>
      <c r="D102" s="29">
        <v>1063</v>
      </c>
      <c r="F102" s="29">
        <v>5</v>
      </c>
      <c r="G102" s="29" t="s">
        <v>1513</v>
      </c>
      <c r="H102" s="29">
        <v>26</v>
      </c>
      <c r="I102" s="29">
        <v>7</v>
      </c>
      <c r="J102" s="29">
        <v>138</v>
      </c>
      <c r="K102" s="29">
        <v>1</v>
      </c>
      <c r="L102" s="29">
        <v>144.76990799999999</v>
      </c>
      <c r="M102" s="29">
        <v>-37.712912000000003</v>
      </c>
      <c r="N102" s="29" t="s">
        <v>1514</v>
      </c>
      <c r="O102" s="29" t="s">
        <v>1514</v>
      </c>
      <c r="P102" s="29">
        <v>132</v>
      </c>
      <c r="Q102" s="29">
        <v>3</v>
      </c>
      <c r="S102" t="str">
        <f t="shared" si="3"/>
        <v>UPDATE CallAddress SET CallGroupID = 132, RouteOrderFromKH = 3  WHERE ID = 1063</v>
      </c>
    </row>
    <row r="103" spans="1:19" s="29" customFormat="1" x14ac:dyDescent="0.3">
      <c r="A103" s="29" t="s">
        <v>76</v>
      </c>
      <c r="B103" s="29" t="s">
        <v>1515</v>
      </c>
      <c r="C103" s="29" t="s">
        <v>159</v>
      </c>
      <c r="D103" s="29">
        <v>1064</v>
      </c>
      <c r="F103" s="29">
        <v>6</v>
      </c>
      <c r="G103" s="29" t="s">
        <v>1513</v>
      </c>
      <c r="H103" s="29">
        <v>26</v>
      </c>
      <c r="I103" s="29">
        <v>8</v>
      </c>
      <c r="J103" s="29">
        <v>138</v>
      </c>
      <c r="K103" s="29">
        <v>1</v>
      </c>
      <c r="L103" s="29">
        <v>144.770355</v>
      </c>
      <c r="M103" s="29">
        <v>-37.713231</v>
      </c>
      <c r="N103" s="29" t="s">
        <v>1516</v>
      </c>
      <c r="O103" s="29" t="s">
        <v>1516</v>
      </c>
      <c r="P103" s="29">
        <v>132</v>
      </c>
      <c r="Q103" s="29">
        <v>4</v>
      </c>
      <c r="S103" t="str">
        <f t="shared" si="3"/>
        <v>UPDATE CallAddress SET CallGroupID = 132, RouteOrderFromKH = 4  WHERE ID = 1064</v>
      </c>
    </row>
    <row r="104" spans="1:19" s="29" customFormat="1" x14ac:dyDescent="0.3">
      <c r="A104" s="29" t="s">
        <v>76</v>
      </c>
      <c r="B104" s="29" t="s">
        <v>1507</v>
      </c>
      <c r="C104" s="29" t="s">
        <v>160</v>
      </c>
      <c r="D104" s="29">
        <v>1061</v>
      </c>
      <c r="F104" s="29">
        <v>6</v>
      </c>
      <c r="G104" s="29" t="s">
        <v>1508</v>
      </c>
      <c r="H104" s="29">
        <v>26</v>
      </c>
      <c r="I104" s="29">
        <v>1</v>
      </c>
      <c r="J104" s="29">
        <v>139</v>
      </c>
      <c r="K104" s="29">
        <v>1</v>
      </c>
      <c r="L104" s="29">
        <v>144.77103299999999</v>
      </c>
      <c r="M104" s="29">
        <v>-37.713120000000004</v>
      </c>
      <c r="N104" s="29" t="s">
        <v>1509</v>
      </c>
      <c r="O104" s="29" t="s">
        <v>1509</v>
      </c>
      <c r="P104" s="29">
        <v>132</v>
      </c>
      <c r="Q104" s="29">
        <v>5</v>
      </c>
      <c r="S104" t="str">
        <f t="shared" si="3"/>
        <v>UPDATE CallAddress SET CallGroupID = 132, RouteOrderFromKH = 5  WHERE ID = 1061</v>
      </c>
    </row>
    <row r="105" spans="1:19" s="29" customFormat="1" x14ac:dyDescent="0.3">
      <c r="A105" s="29" t="s">
        <v>76</v>
      </c>
      <c r="B105" s="29" t="s">
        <v>1510</v>
      </c>
      <c r="C105" s="29" t="s">
        <v>160</v>
      </c>
      <c r="D105" s="29">
        <v>1062</v>
      </c>
      <c r="F105" s="29">
        <v>8</v>
      </c>
      <c r="G105" s="29" t="s">
        <v>1508</v>
      </c>
      <c r="H105" s="29">
        <v>26</v>
      </c>
      <c r="I105" s="29">
        <v>2</v>
      </c>
      <c r="J105" s="29">
        <v>139</v>
      </c>
      <c r="K105" s="29">
        <v>1</v>
      </c>
      <c r="L105" s="29">
        <v>144.77110300000001</v>
      </c>
      <c r="M105" s="29">
        <v>-37.713256999999999</v>
      </c>
      <c r="N105" s="29" t="s">
        <v>1511</v>
      </c>
      <c r="O105" s="29" t="s">
        <v>1511</v>
      </c>
      <c r="P105" s="29">
        <v>132</v>
      </c>
      <c r="Q105" s="29">
        <v>6</v>
      </c>
      <c r="S105" t="str">
        <f t="shared" si="3"/>
        <v>UPDATE CallAddress SET CallGroupID = 132, RouteOrderFromKH = 6  WHERE ID = 1062</v>
      </c>
    </row>
    <row r="106" spans="1:19" s="29" customFormat="1" x14ac:dyDescent="0.3">
      <c r="A106" s="29" t="s">
        <v>76</v>
      </c>
      <c r="B106" s="29" t="s">
        <v>1536</v>
      </c>
      <c r="C106" s="29" t="s">
        <v>157</v>
      </c>
      <c r="D106" s="29">
        <v>1072</v>
      </c>
      <c r="F106" s="29">
        <v>5</v>
      </c>
      <c r="G106" s="29" t="s">
        <v>1534</v>
      </c>
      <c r="H106" s="29">
        <v>26</v>
      </c>
      <c r="I106" s="29">
        <v>5</v>
      </c>
      <c r="J106" s="29">
        <v>136</v>
      </c>
      <c r="K106" s="29">
        <v>1</v>
      </c>
      <c r="L106" s="29">
        <v>144.770599</v>
      </c>
      <c r="M106" s="29">
        <v>-37.715915000000003</v>
      </c>
      <c r="N106" s="29" t="s">
        <v>1537</v>
      </c>
      <c r="O106" s="29" t="s">
        <v>1537</v>
      </c>
      <c r="P106" s="29">
        <v>132</v>
      </c>
      <c r="Q106" s="29">
        <v>7</v>
      </c>
      <c r="S106" t="str">
        <f t="shared" si="3"/>
        <v>UPDATE CallAddress SET CallGroupID = 132, RouteOrderFromKH = 7  WHERE ID = 1072</v>
      </c>
    </row>
    <row r="107" spans="1:19" s="29" customFormat="1" x14ac:dyDescent="0.3">
      <c r="A107" s="29" t="s">
        <v>76</v>
      </c>
      <c r="B107" s="29" t="s">
        <v>1538</v>
      </c>
      <c r="C107" s="29" t="s">
        <v>157</v>
      </c>
      <c r="D107" s="29">
        <v>1073</v>
      </c>
      <c r="F107" s="29">
        <v>13</v>
      </c>
      <c r="G107" s="29" t="s">
        <v>1534</v>
      </c>
      <c r="H107" s="29">
        <v>26</v>
      </c>
      <c r="I107" s="29">
        <v>6</v>
      </c>
      <c r="J107" s="29">
        <v>136</v>
      </c>
      <c r="K107" s="29">
        <v>1</v>
      </c>
      <c r="L107" s="29">
        <v>144.771309</v>
      </c>
      <c r="M107" s="29">
        <v>-37.716166999999999</v>
      </c>
      <c r="N107" s="29" t="s">
        <v>1539</v>
      </c>
      <c r="O107" s="29" t="s">
        <v>1539</v>
      </c>
      <c r="P107" s="29">
        <v>132</v>
      </c>
      <c r="Q107" s="29">
        <v>8</v>
      </c>
      <c r="S107" t="str">
        <f t="shared" si="3"/>
        <v>UPDATE CallAddress SET CallGroupID = 132, RouteOrderFromKH = 8  WHERE ID = 1073</v>
      </c>
    </row>
    <row r="108" spans="1:19" s="29" customFormat="1" x14ac:dyDescent="0.3">
      <c r="A108" s="29" t="s">
        <v>76</v>
      </c>
      <c r="B108" s="29" t="s">
        <v>1533</v>
      </c>
      <c r="C108" s="29" t="s">
        <v>157</v>
      </c>
      <c r="D108" s="29">
        <v>1071</v>
      </c>
      <c r="F108" s="29">
        <v>1</v>
      </c>
      <c r="G108" s="29" t="s">
        <v>1534</v>
      </c>
      <c r="H108" s="29">
        <v>26</v>
      </c>
      <c r="I108" s="29">
        <v>4</v>
      </c>
      <c r="J108" s="29">
        <v>136</v>
      </c>
      <c r="K108" s="29">
        <v>1</v>
      </c>
      <c r="L108" s="29">
        <v>144.77024900000001</v>
      </c>
      <c r="M108" s="29">
        <v>-37.715823999999998</v>
      </c>
      <c r="N108" s="29" t="s">
        <v>1535</v>
      </c>
      <c r="O108" s="29" t="s">
        <v>1535</v>
      </c>
      <c r="P108" s="29">
        <v>132</v>
      </c>
      <c r="Q108" s="29">
        <v>9</v>
      </c>
      <c r="S108" t="str">
        <f t="shared" si="3"/>
        <v>UPDATE CallAddress SET CallGroupID = 132, RouteOrderFromKH = 9  WHERE ID = 1071</v>
      </c>
    </row>
    <row r="109" spans="1:19" s="29" customFormat="1" x14ac:dyDescent="0.3">
      <c r="A109" s="29" t="s">
        <v>76</v>
      </c>
      <c r="B109" s="29" t="s">
        <v>1528</v>
      </c>
      <c r="C109" s="29" t="s">
        <v>157</v>
      </c>
      <c r="D109" s="29">
        <v>1069</v>
      </c>
      <c r="F109" s="29">
        <v>12</v>
      </c>
      <c r="G109" s="29" t="s">
        <v>1526</v>
      </c>
      <c r="H109" s="29">
        <v>26</v>
      </c>
      <c r="I109" s="29">
        <v>8</v>
      </c>
      <c r="J109" s="29">
        <v>136</v>
      </c>
      <c r="K109" s="29">
        <v>1</v>
      </c>
      <c r="L109" s="29">
        <v>144.771503</v>
      </c>
      <c r="M109" s="29">
        <v>-37.714869</v>
      </c>
      <c r="N109" s="29" t="s">
        <v>1529</v>
      </c>
      <c r="O109" s="29" t="s">
        <v>1529</v>
      </c>
      <c r="P109" s="29">
        <v>132</v>
      </c>
      <c r="Q109" s="29">
        <v>10</v>
      </c>
      <c r="S109" t="str">
        <f t="shared" si="3"/>
        <v>UPDATE CallAddress SET CallGroupID = 132, RouteOrderFromKH = 10  WHERE ID = 1069</v>
      </c>
    </row>
    <row r="110" spans="1:19" s="29" customFormat="1" x14ac:dyDescent="0.3">
      <c r="A110" s="29" t="s">
        <v>76</v>
      </c>
      <c r="B110" s="29" t="s">
        <v>1525</v>
      </c>
      <c r="C110" s="29" t="s">
        <v>157</v>
      </c>
      <c r="D110" s="29">
        <v>1068</v>
      </c>
      <c r="F110" s="29">
        <v>11</v>
      </c>
      <c r="G110" s="29" t="s">
        <v>1526</v>
      </c>
      <c r="H110" s="29">
        <v>26</v>
      </c>
      <c r="I110" s="29">
        <v>7</v>
      </c>
      <c r="J110" s="29">
        <v>136</v>
      </c>
      <c r="K110" s="29">
        <v>1</v>
      </c>
      <c r="L110" s="29">
        <v>144.77127899999999</v>
      </c>
      <c r="M110" s="29">
        <v>-37.715294</v>
      </c>
      <c r="N110" s="29" t="s">
        <v>1527</v>
      </c>
      <c r="O110" s="29" t="s">
        <v>1527</v>
      </c>
      <c r="P110" s="29">
        <v>132</v>
      </c>
      <c r="Q110" s="29">
        <v>11</v>
      </c>
      <c r="S110" t="str">
        <f t="shared" si="3"/>
        <v>UPDATE CallAddress SET CallGroupID = 132, RouteOrderFromKH = 11  WHERE ID = 1068</v>
      </c>
    </row>
    <row r="111" spans="1:19" s="29" customFormat="1" x14ac:dyDescent="0.3">
      <c r="A111" s="29" t="s">
        <v>76</v>
      </c>
      <c r="B111" s="29" t="s">
        <v>1522</v>
      </c>
      <c r="C111" s="29" t="s">
        <v>157</v>
      </c>
      <c r="D111" s="29">
        <v>1067</v>
      </c>
      <c r="F111" s="29">
        <v>2</v>
      </c>
      <c r="G111" s="29" t="s">
        <v>1523</v>
      </c>
      <c r="H111" s="29">
        <v>26</v>
      </c>
      <c r="I111" s="29">
        <v>9</v>
      </c>
      <c r="J111" s="29">
        <v>136</v>
      </c>
      <c r="K111" s="29">
        <v>1</v>
      </c>
      <c r="L111" s="29">
        <v>144.77034699999999</v>
      </c>
      <c r="M111" s="29">
        <v>-37.714067</v>
      </c>
      <c r="N111" s="29" t="s">
        <v>1524</v>
      </c>
      <c r="O111" s="29" t="s">
        <v>1524</v>
      </c>
      <c r="P111" s="29">
        <v>132</v>
      </c>
      <c r="Q111" s="29">
        <v>12</v>
      </c>
      <c r="S111" t="str">
        <f t="shared" si="3"/>
        <v>UPDATE CallAddress SET CallGroupID = 132, RouteOrderFromKH = 12  WHERE ID = 1067</v>
      </c>
    </row>
    <row r="112" spans="1:19" s="29" customFormat="1" x14ac:dyDescent="0.3">
      <c r="A112" s="29" t="s">
        <v>76</v>
      </c>
      <c r="B112" s="29" t="s">
        <v>1530</v>
      </c>
      <c r="C112" s="29" t="s">
        <v>157</v>
      </c>
      <c r="D112" s="29">
        <v>1070</v>
      </c>
      <c r="F112" s="29">
        <v>3</v>
      </c>
      <c r="G112" s="29" t="s">
        <v>1531</v>
      </c>
      <c r="H112" s="29">
        <v>26</v>
      </c>
      <c r="I112" s="29">
        <v>3</v>
      </c>
      <c r="J112" s="29">
        <v>136</v>
      </c>
      <c r="K112" s="29">
        <v>1</v>
      </c>
      <c r="L112" s="29">
        <v>144.76978500000001</v>
      </c>
      <c r="M112" s="29">
        <v>-37.715648000000002</v>
      </c>
      <c r="N112" s="29" t="s">
        <v>1532</v>
      </c>
      <c r="O112" s="29" t="s">
        <v>1532</v>
      </c>
      <c r="P112" s="29">
        <v>132</v>
      </c>
      <c r="Q112" s="29">
        <v>13</v>
      </c>
      <c r="S112" t="str">
        <f t="shared" si="3"/>
        <v>UPDATE CallAddress SET CallGroupID = 132, RouteOrderFromKH = 13  WHERE ID = 1070</v>
      </c>
    </row>
    <row r="113" spans="1:19" s="32" customFormat="1" x14ac:dyDescent="0.3">
      <c r="A113" s="32" t="s">
        <v>76</v>
      </c>
      <c r="B113" s="32" t="s">
        <v>1543</v>
      </c>
      <c r="C113" s="32" t="s">
        <v>158</v>
      </c>
      <c r="D113" s="32">
        <v>1076</v>
      </c>
      <c r="F113" s="32">
        <v>27</v>
      </c>
      <c r="G113" s="32" t="s">
        <v>1541</v>
      </c>
      <c r="H113" s="32">
        <v>26</v>
      </c>
      <c r="I113" s="32">
        <v>3</v>
      </c>
      <c r="J113" s="32">
        <v>137</v>
      </c>
      <c r="K113" s="32">
        <v>1</v>
      </c>
      <c r="L113" s="32">
        <v>144.76835299999999</v>
      </c>
      <c r="M113" s="32">
        <v>-37.716307</v>
      </c>
      <c r="N113" s="32" t="s">
        <v>1544</v>
      </c>
      <c r="O113" s="32" t="s">
        <v>1544</v>
      </c>
      <c r="P113" s="32">
        <v>133</v>
      </c>
      <c r="Q113" s="32">
        <v>1</v>
      </c>
      <c r="S113" t="str">
        <f t="shared" si="3"/>
        <v>UPDATE CallAddress SET CallGroupID = 133, RouteOrderFromKH = 1  WHERE ID = 1076</v>
      </c>
    </row>
    <row r="114" spans="1:19" s="32" customFormat="1" x14ac:dyDescent="0.3">
      <c r="A114" s="32" t="s">
        <v>76</v>
      </c>
      <c r="B114" s="32" t="s">
        <v>1549</v>
      </c>
      <c r="C114" s="32" t="s">
        <v>158</v>
      </c>
      <c r="D114" s="32">
        <v>1080</v>
      </c>
      <c r="F114" s="32">
        <v>11</v>
      </c>
      <c r="G114" s="32" t="s">
        <v>1550</v>
      </c>
      <c r="H114" s="32">
        <v>26</v>
      </c>
      <c r="I114" s="32">
        <v>9</v>
      </c>
      <c r="J114" s="32">
        <v>137</v>
      </c>
      <c r="K114" s="32">
        <v>1</v>
      </c>
      <c r="L114" s="32">
        <v>144.76786200000001</v>
      </c>
      <c r="M114" s="32">
        <v>-37.715209999999999</v>
      </c>
      <c r="N114" s="32" t="s">
        <v>1551</v>
      </c>
      <c r="O114" s="32" t="s">
        <v>1551</v>
      </c>
      <c r="P114" s="32">
        <v>133</v>
      </c>
      <c r="Q114" s="32">
        <v>2</v>
      </c>
      <c r="S114" t="str">
        <f t="shared" si="3"/>
        <v>UPDATE CallAddress SET CallGroupID = 133, RouteOrderFromKH = 2  WHERE ID = 1080</v>
      </c>
    </row>
    <row r="115" spans="1:19" s="32" customFormat="1" x14ac:dyDescent="0.3">
      <c r="A115" s="32" t="s">
        <v>76</v>
      </c>
      <c r="B115" s="32" t="s">
        <v>1547</v>
      </c>
      <c r="C115" s="32" t="s">
        <v>158</v>
      </c>
      <c r="D115" s="32">
        <v>1079</v>
      </c>
      <c r="F115" s="32">
        <v>33</v>
      </c>
      <c r="G115" s="32" t="s">
        <v>1541</v>
      </c>
      <c r="H115" s="32">
        <v>26</v>
      </c>
      <c r="I115" s="32">
        <v>5</v>
      </c>
      <c r="J115" s="32">
        <v>137</v>
      </c>
      <c r="K115" s="32">
        <v>1</v>
      </c>
      <c r="L115" s="32">
        <v>144.76755800000001</v>
      </c>
      <c r="M115" s="32">
        <v>-37.716397000000001</v>
      </c>
      <c r="N115" s="32" t="s">
        <v>1548</v>
      </c>
      <c r="O115" s="32" t="s">
        <v>1548</v>
      </c>
      <c r="P115" s="32">
        <v>133</v>
      </c>
      <c r="Q115" s="32">
        <v>3</v>
      </c>
      <c r="S115" t="str">
        <f t="shared" si="3"/>
        <v>UPDATE CallAddress SET CallGroupID = 133, RouteOrderFromKH = 3  WHERE ID = 1079</v>
      </c>
    </row>
    <row r="116" spans="1:19" s="32" customFormat="1" x14ac:dyDescent="0.3">
      <c r="A116" s="32" t="s">
        <v>76</v>
      </c>
      <c r="B116" s="32" t="s">
        <v>1555</v>
      </c>
      <c r="C116" s="32" t="s">
        <v>158</v>
      </c>
      <c r="D116" s="32">
        <v>1082</v>
      </c>
      <c r="F116" s="32">
        <v>7</v>
      </c>
      <c r="G116" s="32" t="s">
        <v>1553</v>
      </c>
      <c r="H116" s="32">
        <v>26</v>
      </c>
      <c r="I116" s="32">
        <v>8</v>
      </c>
      <c r="J116" s="32">
        <v>137</v>
      </c>
      <c r="K116" s="32">
        <v>1</v>
      </c>
      <c r="L116" s="32">
        <v>144.76746600000001</v>
      </c>
      <c r="M116" s="32">
        <v>-37.717658999999998</v>
      </c>
      <c r="N116" s="32" t="s">
        <v>1556</v>
      </c>
      <c r="O116" s="32" t="s">
        <v>1556</v>
      </c>
      <c r="P116" s="32">
        <v>133</v>
      </c>
      <c r="Q116" s="32">
        <v>4</v>
      </c>
      <c r="S116" t="str">
        <f t="shared" si="3"/>
        <v>UPDATE CallAddress SET CallGroupID = 133, RouteOrderFromKH = 4  WHERE ID = 1082</v>
      </c>
    </row>
    <row r="117" spans="1:19" s="32" customFormat="1" x14ac:dyDescent="0.3">
      <c r="A117" s="32" t="s">
        <v>76</v>
      </c>
      <c r="B117" s="32" t="s">
        <v>1552</v>
      </c>
      <c r="C117" s="32" t="s">
        <v>158</v>
      </c>
      <c r="D117" s="32">
        <v>1081</v>
      </c>
      <c r="F117" s="32">
        <v>5</v>
      </c>
      <c r="G117" s="32" t="s">
        <v>1553</v>
      </c>
      <c r="H117" s="32">
        <v>26</v>
      </c>
      <c r="I117" s="32">
        <v>7</v>
      </c>
      <c r="J117" s="32">
        <v>137</v>
      </c>
      <c r="K117" s="32">
        <v>1</v>
      </c>
      <c r="L117" s="32">
        <v>144.76763399999999</v>
      </c>
      <c r="M117" s="32">
        <v>-37.717675</v>
      </c>
      <c r="N117" s="32" t="s">
        <v>1554</v>
      </c>
      <c r="O117" s="32" t="s">
        <v>1554</v>
      </c>
      <c r="P117" s="32">
        <v>133</v>
      </c>
      <c r="Q117" s="32">
        <v>5</v>
      </c>
      <c r="S117" t="str">
        <f t="shared" si="3"/>
        <v>UPDATE CallAddress SET CallGroupID = 133, RouteOrderFromKH = 5  WHERE ID = 1081</v>
      </c>
    </row>
    <row r="118" spans="1:19" s="32" customFormat="1" x14ac:dyDescent="0.3">
      <c r="A118" s="32" t="s">
        <v>76</v>
      </c>
      <c r="B118" s="32" t="s">
        <v>1557</v>
      </c>
      <c r="C118" s="32" t="s">
        <v>158</v>
      </c>
      <c r="D118" s="32">
        <v>1083</v>
      </c>
      <c r="F118" s="32">
        <v>9</v>
      </c>
      <c r="G118" s="32" t="s">
        <v>1558</v>
      </c>
      <c r="H118" s="32">
        <v>26</v>
      </c>
      <c r="I118" s="32">
        <v>6</v>
      </c>
      <c r="J118" s="32">
        <v>137</v>
      </c>
      <c r="K118" s="32">
        <v>1</v>
      </c>
      <c r="L118" s="32">
        <v>144.767357</v>
      </c>
      <c r="M118" s="32">
        <v>-37.717011999999997</v>
      </c>
      <c r="N118" s="32" t="s">
        <v>1559</v>
      </c>
      <c r="O118" s="32" t="s">
        <v>1559</v>
      </c>
      <c r="P118" s="32">
        <v>133</v>
      </c>
      <c r="Q118" s="32">
        <v>6</v>
      </c>
      <c r="S118" t="str">
        <f t="shared" ref="S118:S149" si="4">"UPDATE CallAddress SET CallGroupID = " &amp; P118 &amp; ", RouteOrderFromKH = " &amp; Q118 &amp; "  WHERE ID = " &amp; D118</f>
        <v>UPDATE CallAddress SET CallGroupID = 133, RouteOrderFromKH = 6  WHERE ID = 1083</v>
      </c>
    </row>
    <row r="119" spans="1:19" s="32" customFormat="1" x14ac:dyDescent="0.3">
      <c r="A119" s="32" t="s">
        <v>76</v>
      </c>
      <c r="B119" s="32" t="s">
        <v>1545</v>
      </c>
      <c r="C119" s="32" t="s">
        <v>158</v>
      </c>
      <c r="D119" s="32">
        <v>1078</v>
      </c>
      <c r="F119" s="32">
        <v>31</v>
      </c>
      <c r="G119" s="32" t="s">
        <v>1541</v>
      </c>
      <c r="H119" s="32">
        <v>26</v>
      </c>
      <c r="I119" s="32">
        <v>4</v>
      </c>
      <c r="J119" s="32">
        <v>137</v>
      </c>
      <c r="K119" s="32">
        <v>1</v>
      </c>
      <c r="L119" s="32">
        <v>144.767933</v>
      </c>
      <c r="M119" s="32">
        <v>-37.716374000000002</v>
      </c>
      <c r="N119" s="32" t="s">
        <v>1546</v>
      </c>
      <c r="O119" s="32" t="s">
        <v>1546</v>
      </c>
      <c r="P119" s="32">
        <v>133</v>
      </c>
      <c r="Q119" s="32">
        <v>7</v>
      </c>
      <c r="S119" t="str">
        <f t="shared" si="4"/>
        <v>UPDATE CallAddress SET CallGroupID = 133, RouteOrderFromKH = 7  WHERE ID = 1078</v>
      </c>
    </row>
    <row r="120" spans="1:19" s="32" customFormat="1" x14ac:dyDescent="0.3">
      <c r="A120" s="32" t="s">
        <v>76</v>
      </c>
      <c r="B120" s="32" t="s">
        <v>1560</v>
      </c>
      <c r="C120" s="32" t="s">
        <v>158</v>
      </c>
      <c r="D120" s="32">
        <v>1084</v>
      </c>
      <c r="F120" s="32">
        <v>1</v>
      </c>
      <c r="G120" s="32" t="s">
        <v>1561</v>
      </c>
      <c r="H120" s="32">
        <v>26</v>
      </c>
      <c r="I120" s="32">
        <v>2</v>
      </c>
      <c r="J120" s="32">
        <v>137</v>
      </c>
      <c r="K120" s="32">
        <v>1</v>
      </c>
      <c r="L120" s="32">
        <v>144.76844299999999</v>
      </c>
      <c r="M120" s="32">
        <v>-37.716490999999998</v>
      </c>
      <c r="N120" s="32" t="s">
        <v>1562</v>
      </c>
      <c r="O120" s="32" t="s">
        <v>1562</v>
      </c>
      <c r="P120" s="32">
        <v>133</v>
      </c>
      <c r="Q120" s="32">
        <v>8</v>
      </c>
      <c r="S120" t="str">
        <f t="shared" si="4"/>
        <v>UPDATE CallAddress SET CallGroupID = 133, RouteOrderFromKH = 8  WHERE ID = 1084</v>
      </c>
    </row>
    <row r="121" spans="1:19" s="32" customFormat="1" x14ac:dyDescent="0.3">
      <c r="A121" s="32" t="s">
        <v>76</v>
      </c>
      <c r="B121" s="32" t="s">
        <v>1540</v>
      </c>
      <c r="C121" s="32" t="s">
        <v>158</v>
      </c>
      <c r="D121" s="32">
        <v>1074</v>
      </c>
      <c r="F121" s="32">
        <v>1</v>
      </c>
      <c r="G121" s="32" t="s">
        <v>1541</v>
      </c>
      <c r="H121" s="32">
        <v>26</v>
      </c>
      <c r="I121" s="32">
        <v>1</v>
      </c>
      <c r="J121" s="32">
        <v>137</v>
      </c>
      <c r="K121" s="32">
        <v>1</v>
      </c>
      <c r="L121" s="32">
        <v>144.770793</v>
      </c>
      <c r="M121" s="32">
        <v>-37.716793000000003</v>
      </c>
      <c r="N121" s="32" t="s">
        <v>1542</v>
      </c>
      <c r="O121" s="32" t="s">
        <v>1542</v>
      </c>
      <c r="P121" s="32">
        <v>133</v>
      </c>
      <c r="Q121" s="32">
        <v>9</v>
      </c>
      <c r="S121" t="str">
        <f t="shared" si="4"/>
        <v>UPDATE CallAddress SET CallGroupID = 133, RouteOrderFromKH = 9  WHERE ID = 1074</v>
      </c>
    </row>
    <row r="122" spans="1:19" s="32" customFormat="1" x14ac:dyDescent="0.3">
      <c r="A122" s="32" t="s">
        <v>76</v>
      </c>
      <c r="B122" s="32" t="s">
        <v>1566</v>
      </c>
      <c r="C122" s="32" t="s">
        <v>157</v>
      </c>
      <c r="D122" s="32">
        <v>1087</v>
      </c>
      <c r="F122" s="32">
        <v>9</v>
      </c>
      <c r="G122" s="32" t="s">
        <v>1567</v>
      </c>
      <c r="H122" s="32">
        <v>26</v>
      </c>
      <c r="I122" s="32">
        <v>2</v>
      </c>
      <c r="J122" s="32">
        <v>136</v>
      </c>
      <c r="K122" s="32">
        <v>1</v>
      </c>
      <c r="L122" s="32">
        <v>144.769735</v>
      </c>
      <c r="M122" s="32">
        <v>-37.717241000000001</v>
      </c>
      <c r="N122" s="32" t="s">
        <v>1568</v>
      </c>
      <c r="O122" s="32" t="s">
        <v>1568</v>
      </c>
      <c r="P122" s="32">
        <v>133</v>
      </c>
      <c r="Q122" s="32">
        <v>10</v>
      </c>
      <c r="S122" t="str">
        <f t="shared" si="4"/>
        <v>UPDATE CallAddress SET CallGroupID = 133, RouteOrderFromKH = 10  WHERE ID = 1087</v>
      </c>
    </row>
    <row r="123" spans="1:19" s="32" customFormat="1" x14ac:dyDescent="0.3">
      <c r="A123" s="32" t="s">
        <v>76</v>
      </c>
      <c r="B123" s="32" t="s">
        <v>1563</v>
      </c>
      <c r="C123" s="32" t="s">
        <v>157</v>
      </c>
      <c r="D123" s="32">
        <v>1085</v>
      </c>
      <c r="F123" s="32">
        <v>7</v>
      </c>
      <c r="G123" s="32" t="s">
        <v>1564</v>
      </c>
      <c r="H123" s="32">
        <v>26</v>
      </c>
      <c r="I123" s="32">
        <v>1</v>
      </c>
      <c r="J123" s="32">
        <v>136</v>
      </c>
      <c r="K123" s="32">
        <v>1</v>
      </c>
      <c r="L123" s="32">
        <v>144.76935</v>
      </c>
      <c r="M123" s="32">
        <v>-37.717019000000001</v>
      </c>
      <c r="N123" s="32" t="s">
        <v>1565</v>
      </c>
      <c r="O123" s="32" t="s">
        <v>1565</v>
      </c>
      <c r="P123" s="32">
        <v>133</v>
      </c>
      <c r="Q123" s="32">
        <v>11</v>
      </c>
      <c r="S123" t="str">
        <f t="shared" si="4"/>
        <v>UPDATE CallAddress SET CallGroupID = 133, RouteOrderFromKH = 11  WHERE ID = 1085</v>
      </c>
    </row>
    <row r="124" spans="1:19" s="34" customFormat="1" x14ac:dyDescent="0.3">
      <c r="A124" s="34" t="s">
        <v>76</v>
      </c>
      <c r="B124" s="34" t="s">
        <v>1420</v>
      </c>
      <c r="C124" s="34" t="s">
        <v>154</v>
      </c>
      <c r="D124" s="34">
        <v>2349</v>
      </c>
      <c r="F124" s="34">
        <v>73</v>
      </c>
      <c r="G124" s="34" t="s">
        <v>1421</v>
      </c>
      <c r="H124" s="34">
        <v>26</v>
      </c>
      <c r="I124" s="34">
        <v>4</v>
      </c>
      <c r="J124" s="34">
        <v>133</v>
      </c>
      <c r="K124" s="34">
        <v>1</v>
      </c>
      <c r="L124" s="34">
        <v>144.77183099999999</v>
      </c>
      <c r="M124" s="34">
        <v>-37.719963999999997</v>
      </c>
      <c r="N124" s="34" t="s">
        <v>1422</v>
      </c>
      <c r="O124" s="34" t="s">
        <v>1422</v>
      </c>
      <c r="P124" s="34">
        <v>134</v>
      </c>
      <c r="Q124" s="34">
        <v>1</v>
      </c>
      <c r="S124" t="str">
        <f t="shared" si="4"/>
        <v>UPDATE CallAddress SET CallGroupID = 134, RouteOrderFromKH = 1  WHERE ID = 2349</v>
      </c>
    </row>
    <row r="125" spans="1:19" s="34" customFormat="1" x14ac:dyDescent="0.3">
      <c r="A125" s="34" t="s">
        <v>76</v>
      </c>
      <c r="B125" s="34" t="s">
        <v>1471</v>
      </c>
      <c r="C125" s="34" t="s">
        <v>154</v>
      </c>
      <c r="D125" s="34">
        <v>1137</v>
      </c>
      <c r="F125" s="34">
        <v>50</v>
      </c>
      <c r="G125" s="34" t="s">
        <v>1469</v>
      </c>
      <c r="H125" s="34">
        <v>26</v>
      </c>
      <c r="I125" s="34">
        <v>6</v>
      </c>
      <c r="J125" s="34">
        <v>133</v>
      </c>
      <c r="K125" s="34">
        <v>1</v>
      </c>
      <c r="L125" s="34">
        <v>144.77050199999999</v>
      </c>
      <c r="M125" s="34">
        <v>-37.720746400000003</v>
      </c>
      <c r="N125" s="34" t="s">
        <v>1472</v>
      </c>
      <c r="O125" s="34" t="s">
        <v>1472</v>
      </c>
      <c r="P125" s="34">
        <v>134</v>
      </c>
      <c r="Q125" s="34">
        <v>2</v>
      </c>
      <c r="S125" t="str">
        <f t="shared" si="4"/>
        <v>UPDATE CallAddress SET CallGroupID = 134, RouteOrderFromKH = 2  WHERE ID = 1137</v>
      </c>
    </row>
    <row r="126" spans="1:19" s="34" customFormat="1" x14ac:dyDescent="0.3">
      <c r="A126" s="34" t="s">
        <v>76</v>
      </c>
      <c r="B126" s="34" t="s">
        <v>1468</v>
      </c>
      <c r="C126" s="34" t="s">
        <v>154</v>
      </c>
      <c r="D126" s="34">
        <v>1136</v>
      </c>
      <c r="F126" s="34">
        <v>39</v>
      </c>
      <c r="G126" s="34" t="s">
        <v>1469</v>
      </c>
      <c r="H126" s="34">
        <v>26</v>
      </c>
      <c r="I126" s="34">
        <v>5</v>
      </c>
      <c r="J126" s="34">
        <v>133</v>
      </c>
      <c r="K126" s="34">
        <v>1</v>
      </c>
      <c r="L126" s="34">
        <v>144.77108200000001</v>
      </c>
      <c r="M126" s="34">
        <v>-37.720624999999998</v>
      </c>
      <c r="N126" s="34" t="s">
        <v>1470</v>
      </c>
      <c r="O126" s="34" t="s">
        <v>1470</v>
      </c>
      <c r="P126" s="34">
        <v>134</v>
      </c>
      <c r="Q126" s="34">
        <v>3</v>
      </c>
      <c r="S126" t="str">
        <f t="shared" si="4"/>
        <v>UPDATE CallAddress SET CallGroupID = 134, RouteOrderFromKH = 3  WHERE ID = 1136</v>
      </c>
    </row>
    <row r="127" spans="1:19" s="34" customFormat="1" x14ac:dyDescent="0.3">
      <c r="A127" s="34" t="s">
        <v>76</v>
      </c>
      <c r="B127" s="34" t="s">
        <v>1569</v>
      </c>
      <c r="C127" s="34" t="s">
        <v>155</v>
      </c>
      <c r="D127" s="34">
        <v>1089</v>
      </c>
      <c r="F127" s="34">
        <v>18</v>
      </c>
      <c r="G127" s="34" t="s">
        <v>1570</v>
      </c>
      <c r="H127" s="34">
        <v>26</v>
      </c>
      <c r="I127" s="34">
        <v>2</v>
      </c>
      <c r="J127" s="34">
        <v>134</v>
      </c>
      <c r="K127" s="34">
        <v>1</v>
      </c>
      <c r="L127" s="34">
        <v>144.77038300000001</v>
      </c>
      <c r="M127" s="34">
        <v>-37.719548000000003</v>
      </c>
      <c r="N127" s="34" t="s">
        <v>1571</v>
      </c>
      <c r="O127" s="34" t="s">
        <v>1571</v>
      </c>
      <c r="P127" s="34">
        <v>134</v>
      </c>
      <c r="Q127" s="34">
        <v>4</v>
      </c>
      <c r="S127" t="str">
        <f t="shared" si="4"/>
        <v>UPDATE CallAddress SET CallGroupID = 134, RouteOrderFromKH = 4  WHERE ID = 1089</v>
      </c>
    </row>
    <row r="128" spans="1:19" s="34" customFormat="1" x14ac:dyDescent="0.3">
      <c r="A128" s="34" t="s">
        <v>76</v>
      </c>
      <c r="B128" s="34" t="s">
        <v>1626</v>
      </c>
      <c r="C128" s="34" t="s">
        <v>155</v>
      </c>
      <c r="D128" s="34">
        <v>2566</v>
      </c>
      <c r="F128" s="34">
        <v>2</v>
      </c>
      <c r="G128" s="34" t="s">
        <v>75</v>
      </c>
      <c r="H128" s="34">
        <v>26</v>
      </c>
      <c r="I128" s="34">
        <v>2</v>
      </c>
      <c r="J128" s="34">
        <v>134</v>
      </c>
      <c r="K128" s="34">
        <v>1</v>
      </c>
      <c r="L128" s="34">
        <v>144.76976400000001</v>
      </c>
      <c r="M128" s="34">
        <v>-37.718932000000002</v>
      </c>
      <c r="N128" s="34" t="s">
        <v>1627</v>
      </c>
      <c r="O128" s="34" t="s">
        <v>1627</v>
      </c>
      <c r="P128" s="34">
        <v>134</v>
      </c>
      <c r="Q128" s="34">
        <v>5</v>
      </c>
      <c r="S128" t="str">
        <f t="shared" si="4"/>
        <v>UPDATE CallAddress SET CallGroupID = 134, RouteOrderFromKH = 5  WHERE ID = 2566</v>
      </c>
    </row>
    <row r="129" spans="1:19" s="34" customFormat="1" x14ac:dyDescent="0.3">
      <c r="A129" s="34" t="s">
        <v>76</v>
      </c>
      <c r="B129" s="34" t="s">
        <v>1575</v>
      </c>
      <c r="C129" s="34" t="s">
        <v>155</v>
      </c>
      <c r="D129" s="34">
        <v>1092</v>
      </c>
      <c r="F129" s="34">
        <v>4</v>
      </c>
      <c r="G129" s="34" t="s">
        <v>1576</v>
      </c>
      <c r="H129" s="34">
        <v>26</v>
      </c>
      <c r="I129" s="34">
        <v>3</v>
      </c>
      <c r="J129" s="34">
        <v>134</v>
      </c>
      <c r="K129" s="34">
        <v>1</v>
      </c>
      <c r="L129" s="34">
        <v>144.769092</v>
      </c>
      <c r="M129" s="34">
        <v>-37.718172000000003</v>
      </c>
      <c r="N129" s="34" t="s">
        <v>1577</v>
      </c>
      <c r="O129" s="34" t="s">
        <v>1577</v>
      </c>
      <c r="P129" s="34">
        <v>134</v>
      </c>
      <c r="Q129" s="34">
        <v>6</v>
      </c>
      <c r="S129" t="str">
        <f t="shared" si="4"/>
        <v>UPDATE CallAddress SET CallGroupID = 134, RouteOrderFromKH = 6  WHERE ID = 1092</v>
      </c>
    </row>
    <row r="130" spans="1:19" s="34" customFormat="1" x14ac:dyDescent="0.3">
      <c r="A130" s="34" t="s">
        <v>76</v>
      </c>
      <c r="B130" s="34" t="s">
        <v>1572</v>
      </c>
      <c r="C130" s="34" t="s">
        <v>155</v>
      </c>
      <c r="D130" s="34">
        <v>1090</v>
      </c>
      <c r="F130" s="34">
        <v>6</v>
      </c>
      <c r="G130" s="34" t="s">
        <v>1573</v>
      </c>
      <c r="H130" s="34">
        <v>26</v>
      </c>
      <c r="I130" s="34">
        <v>1</v>
      </c>
      <c r="J130" s="34">
        <v>134</v>
      </c>
      <c r="K130" s="34">
        <v>1</v>
      </c>
      <c r="L130" s="34">
        <v>144.76944700000001</v>
      </c>
      <c r="M130" s="34">
        <v>-37.719524</v>
      </c>
      <c r="N130" s="34" t="s">
        <v>1574</v>
      </c>
      <c r="O130" s="34" t="s">
        <v>1574</v>
      </c>
      <c r="P130" s="34">
        <v>134</v>
      </c>
      <c r="Q130" s="34">
        <v>7</v>
      </c>
      <c r="S130" t="str">
        <f t="shared" si="4"/>
        <v>UPDATE CallAddress SET CallGroupID = 134, RouteOrderFromKH = 7  WHERE ID = 1090</v>
      </c>
    </row>
    <row r="131" spans="1:19" s="34" customFormat="1" x14ac:dyDescent="0.3">
      <c r="A131" s="34" t="s">
        <v>76</v>
      </c>
      <c r="B131" s="34" t="s">
        <v>1595</v>
      </c>
      <c r="C131" s="34" t="s">
        <v>155</v>
      </c>
      <c r="D131" s="34">
        <v>1101</v>
      </c>
      <c r="F131" s="34">
        <v>8</v>
      </c>
      <c r="G131" s="34" t="s">
        <v>1593</v>
      </c>
      <c r="H131" s="34">
        <v>26</v>
      </c>
      <c r="I131" s="34">
        <v>5</v>
      </c>
      <c r="J131" s="34">
        <v>134</v>
      </c>
      <c r="K131" s="34">
        <v>1</v>
      </c>
      <c r="L131" s="34">
        <v>144.76842500000001</v>
      </c>
      <c r="M131" s="34">
        <v>-37.719458000000003</v>
      </c>
      <c r="N131" s="34" t="s">
        <v>1596</v>
      </c>
      <c r="O131" s="34" t="s">
        <v>1596</v>
      </c>
      <c r="P131" s="34">
        <v>134</v>
      </c>
      <c r="Q131" s="34">
        <v>8</v>
      </c>
      <c r="S131" t="str">
        <f t="shared" si="4"/>
        <v>UPDATE CallAddress SET CallGroupID = 134, RouteOrderFromKH = 8  WHERE ID = 1101</v>
      </c>
    </row>
    <row r="132" spans="1:19" s="34" customFormat="1" x14ac:dyDescent="0.3">
      <c r="A132" s="34" t="s">
        <v>76</v>
      </c>
      <c r="B132" s="34" t="s">
        <v>1592</v>
      </c>
      <c r="C132" s="34" t="s">
        <v>155</v>
      </c>
      <c r="D132" s="34">
        <v>1100</v>
      </c>
      <c r="F132" s="34">
        <v>5</v>
      </c>
      <c r="G132" s="34" t="s">
        <v>1593</v>
      </c>
      <c r="H132" s="34">
        <v>26</v>
      </c>
      <c r="I132" s="34">
        <v>4</v>
      </c>
      <c r="J132" s="34">
        <v>134</v>
      </c>
      <c r="K132" s="34">
        <v>1</v>
      </c>
      <c r="L132" s="34">
        <v>144.76784900000001</v>
      </c>
      <c r="M132" s="34">
        <v>-37.719461000000003</v>
      </c>
      <c r="N132" s="34" t="s">
        <v>1594</v>
      </c>
      <c r="O132" s="34" t="s">
        <v>1594</v>
      </c>
      <c r="P132" s="34">
        <v>134</v>
      </c>
      <c r="Q132" s="34">
        <v>9</v>
      </c>
      <c r="S132" t="str">
        <f t="shared" si="4"/>
        <v>UPDATE CallAddress SET CallGroupID = 134, RouteOrderFromKH = 9  WHERE ID = 1100</v>
      </c>
    </row>
    <row r="133" spans="1:19" s="34" customFormat="1" x14ac:dyDescent="0.3">
      <c r="A133" s="34" t="s">
        <v>76</v>
      </c>
      <c r="B133" s="34" t="s">
        <v>1597</v>
      </c>
      <c r="C133" s="34" t="s">
        <v>155</v>
      </c>
      <c r="D133" s="34">
        <v>1102</v>
      </c>
      <c r="F133" s="34">
        <v>21</v>
      </c>
      <c r="G133" s="34" t="s">
        <v>1593</v>
      </c>
      <c r="H133" s="34">
        <v>26</v>
      </c>
      <c r="I133" s="34">
        <v>6</v>
      </c>
      <c r="J133" s="34">
        <v>134</v>
      </c>
      <c r="K133" s="34">
        <v>1</v>
      </c>
      <c r="L133" s="34">
        <v>144.76799600000001</v>
      </c>
      <c r="M133" s="34">
        <v>-37.718519999999998</v>
      </c>
      <c r="N133" s="34" t="s">
        <v>1598</v>
      </c>
      <c r="O133" s="34" t="s">
        <v>1598</v>
      </c>
      <c r="P133" s="34">
        <v>134</v>
      </c>
      <c r="Q133" s="34">
        <v>10</v>
      </c>
      <c r="S133" t="str">
        <f t="shared" si="4"/>
        <v>UPDATE CallAddress SET CallGroupID = 134, RouteOrderFromKH = 10  WHERE ID = 1102</v>
      </c>
    </row>
    <row r="134" spans="1:19" s="34" customFormat="1" x14ac:dyDescent="0.3">
      <c r="A134" s="34" t="s">
        <v>76</v>
      </c>
      <c r="B134" s="34" t="s">
        <v>1578</v>
      </c>
      <c r="C134" s="34" t="s">
        <v>155</v>
      </c>
      <c r="D134" s="34">
        <v>1093</v>
      </c>
      <c r="F134" s="34">
        <v>1</v>
      </c>
      <c r="G134" s="34" t="s">
        <v>1579</v>
      </c>
      <c r="H134" s="34">
        <v>26</v>
      </c>
      <c r="I134" s="34">
        <v>7</v>
      </c>
      <c r="J134" s="34">
        <v>134</v>
      </c>
      <c r="K134" s="34">
        <v>1</v>
      </c>
      <c r="L134" s="34">
        <v>144.76687100000001</v>
      </c>
      <c r="M134" s="34">
        <v>-37.719625999999998</v>
      </c>
      <c r="N134" s="34" t="s">
        <v>1580</v>
      </c>
      <c r="O134" s="34" t="s">
        <v>1580</v>
      </c>
      <c r="P134" s="34">
        <v>134</v>
      </c>
      <c r="Q134" s="34">
        <v>11</v>
      </c>
      <c r="S134" t="str">
        <f t="shared" si="4"/>
        <v>UPDATE CallAddress SET CallGroupID = 134, RouteOrderFromKH = 11  WHERE ID = 1093</v>
      </c>
    </row>
    <row r="135" spans="1:19" s="34" customFormat="1" x14ac:dyDescent="0.3">
      <c r="A135" s="34" t="s">
        <v>76</v>
      </c>
      <c r="B135" s="34" t="s">
        <v>1581</v>
      </c>
      <c r="C135" s="34" t="s">
        <v>155</v>
      </c>
      <c r="D135" s="34">
        <v>1094</v>
      </c>
      <c r="F135" s="34">
        <v>7</v>
      </c>
      <c r="G135" s="34" t="s">
        <v>1579</v>
      </c>
      <c r="H135" s="34">
        <v>26</v>
      </c>
      <c r="I135" s="34">
        <v>8</v>
      </c>
      <c r="J135" s="34">
        <v>134</v>
      </c>
      <c r="K135" s="34">
        <v>1</v>
      </c>
      <c r="L135" s="34">
        <v>144.766885</v>
      </c>
      <c r="M135" s="34">
        <v>-37.719225999999999</v>
      </c>
      <c r="N135" s="34" t="s">
        <v>1582</v>
      </c>
      <c r="O135" s="34" t="s">
        <v>1582</v>
      </c>
      <c r="P135" s="34">
        <v>134</v>
      </c>
      <c r="Q135" s="34">
        <v>12</v>
      </c>
      <c r="S135" t="str">
        <f t="shared" si="4"/>
        <v>UPDATE CallAddress SET CallGroupID = 134, RouteOrderFromKH = 12  WHERE ID = 1094</v>
      </c>
    </row>
    <row r="136" spans="1:19" s="34" customFormat="1" x14ac:dyDescent="0.3">
      <c r="A136" s="34" t="s">
        <v>76</v>
      </c>
      <c r="B136" s="34" t="s">
        <v>1585</v>
      </c>
      <c r="C136" s="34" t="s">
        <v>155</v>
      </c>
      <c r="D136" s="34">
        <v>1096</v>
      </c>
      <c r="F136" s="34">
        <v>18</v>
      </c>
      <c r="G136" s="34" t="s">
        <v>1579</v>
      </c>
      <c r="H136" s="34">
        <v>26</v>
      </c>
      <c r="I136" s="34">
        <v>10</v>
      </c>
      <c r="J136" s="34">
        <v>134</v>
      </c>
      <c r="K136" s="34">
        <v>1</v>
      </c>
      <c r="L136" s="34">
        <v>144.767528</v>
      </c>
      <c r="M136" s="34">
        <v>-37.718677</v>
      </c>
      <c r="N136" s="34" t="s">
        <v>1586</v>
      </c>
      <c r="O136" s="34" t="s">
        <v>1586</v>
      </c>
      <c r="P136" s="34">
        <v>134</v>
      </c>
      <c r="Q136" s="34">
        <v>13</v>
      </c>
      <c r="S136" t="str">
        <f t="shared" si="4"/>
        <v>UPDATE CallAddress SET CallGroupID = 134, RouteOrderFromKH = 13  WHERE ID = 1096</v>
      </c>
    </row>
    <row r="137" spans="1:19" s="34" customFormat="1" x14ac:dyDescent="0.3">
      <c r="A137" s="34" t="s">
        <v>76</v>
      </c>
      <c r="B137" s="34" t="s">
        <v>1583</v>
      </c>
      <c r="C137" s="34" t="s">
        <v>155</v>
      </c>
      <c r="D137" s="34">
        <v>1095</v>
      </c>
      <c r="F137" s="34">
        <v>15</v>
      </c>
      <c r="G137" s="34" t="s">
        <v>1579</v>
      </c>
      <c r="H137" s="34">
        <v>26</v>
      </c>
      <c r="I137" s="34">
        <v>9</v>
      </c>
      <c r="J137" s="34">
        <v>134</v>
      </c>
      <c r="K137" s="34">
        <v>1</v>
      </c>
      <c r="L137" s="34">
        <v>144.76693</v>
      </c>
      <c r="M137" s="34">
        <v>-37.718767</v>
      </c>
      <c r="N137" s="34" t="s">
        <v>1584</v>
      </c>
      <c r="O137" s="34" t="s">
        <v>1584</v>
      </c>
      <c r="P137" s="34">
        <v>134</v>
      </c>
      <c r="Q137" s="34">
        <v>14</v>
      </c>
      <c r="S137" t="str">
        <f t="shared" si="4"/>
        <v>UPDATE CallAddress SET CallGroupID = 134, RouteOrderFromKH = 14  WHERE ID = 1095</v>
      </c>
    </row>
    <row r="138" spans="1:19" s="28" customFormat="1" x14ac:dyDescent="0.3">
      <c r="A138" s="28" t="s">
        <v>76</v>
      </c>
      <c r="B138" s="28" t="s">
        <v>1599</v>
      </c>
      <c r="C138" s="28" t="s">
        <v>156</v>
      </c>
      <c r="D138" s="28">
        <v>1104</v>
      </c>
      <c r="F138" s="28">
        <v>15</v>
      </c>
      <c r="G138" s="28" t="s">
        <v>1600</v>
      </c>
      <c r="H138" s="28">
        <v>26</v>
      </c>
      <c r="I138" s="28">
        <v>6</v>
      </c>
      <c r="J138" s="28">
        <v>135</v>
      </c>
      <c r="K138" s="28">
        <v>1</v>
      </c>
      <c r="L138" s="28">
        <v>144.76605599999999</v>
      </c>
      <c r="M138" s="28">
        <v>-37.718412000000001</v>
      </c>
      <c r="N138" s="28" t="s">
        <v>1601</v>
      </c>
      <c r="O138" s="28" t="s">
        <v>1601</v>
      </c>
      <c r="P138" s="28">
        <v>135</v>
      </c>
      <c r="Q138" s="28">
        <v>1</v>
      </c>
      <c r="S138" t="str">
        <f t="shared" si="4"/>
        <v>UPDATE CallAddress SET CallGroupID = 135, RouteOrderFromKH = 1  WHERE ID = 1104</v>
      </c>
    </row>
    <row r="139" spans="1:19" s="28" customFormat="1" x14ac:dyDescent="0.3">
      <c r="A139" s="28" t="s">
        <v>76</v>
      </c>
      <c r="B139" s="28" t="s">
        <v>1590</v>
      </c>
      <c r="C139" s="28" t="s">
        <v>156</v>
      </c>
      <c r="D139" s="28">
        <v>1098</v>
      </c>
      <c r="F139" s="28">
        <v>3</v>
      </c>
      <c r="G139" s="28" t="s">
        <v>1588</v>
      </c>
      <c r="H139" s="28">
        <v>26</v>
      </c>
      <c r="I139" s="28">
        <v>8</v>
      </c>
      <c r="J139" s="28">
        <v>135</v>
      </c>
      <c r="K139" s="28">
        <v>1</v>
      </c>
      <c r="L139" s="28">
        <v>144.76250400000001</v>
      </c>
      <c r="M139" s="28">
        <v>-37.718316000000002</v>
      </c>
      <c r="N139" s="28" t="s">
        <v>1591</v>
      </c>
      <c r="O139" s="28" t="s">
        <v>1591</v>
      </c>
      <c r="P139" s="28">
        <v>135</v>
      </c>
      <c r="Q139" s="28">
        <v>2</v>
      </c>
      <c r="S139" t="str">
        <f t="shared" si="4"/>
        <v>UPDATE CallAddress SET CallGroupID = 135, RouteOrderFromKH = 2  WHERE ID = 1098</v>
      </c>
    </row>
    <row r="140" spans="1:19" s="28" customFormat="1" x14ac:dyDescent="0.3">
      <c r="A140" s="28" t="s">
        <v>76</v>
      </c>
      <c r="B140" s="28" t="s">
        <v>1587</v>
      </c>
      <c r="C140" s="28" t="s">
        <v>156</v>
      </c>
      <c r="D140" s="28">
        <v>1097</v>
      </c>
      <c r="F140" s="28">
        <v>1</v>
      </c>
      <c r="G140" s="28" t="s">
        <v>1588</v>
      </c>
      <c r="H140" s="28">
        <v>26</v>
      </c>
      <c r="I140" s="28">
        <v>7</v>
      </c>
      <c r="J140" s="28">
        <v>135</v>
      </c>
      <c r="K140" s="28">
        <v>1</v>
      </c>
      <c r="L140" s="28">
        <v>144.762959</v>
      </c>
      <c r="M140" s="28">
        <v>-37.718431000000002</v>
      </c>
      <c r="N140" s="28" t="s">
        <v>1589</v>
      </c>
      <c r="O140" s="28" t="s">
        <v>1589</v>
      </c>
      <c r="P140" s="28">
        <v>135</v>
      </c>
      <c r="Q140" s="28">
        <v>3</v>
      </c>
      <c r="S140" t="str">
        <f t="shared" si="4"/>
        <v>UPDATE CallAddress SET CallGroupID = 135, RouteOrderFromKH = 3  WHERE ID = 1097</v>
      </c>
    </row>
    <row r="141" spans="1:19" s="28" customFormat="1" x14ac:dyDescent="0.3">
      <c r="A141" s="28" t="s">
        <v>76</v>
      </c>
      <c r="B141" s="28" t="s">
        <v>1611</v>
      </c>
      <c r="C141" s="28" t="s">
        <v>156</v>
      </c>
      <c r="D141" s="28">
        <v>1109</v>
      </c>
      <c r="F141" s="28">
        <v>6</v>
      </c>
      <c r="G141" s="28" t="s">
        <v>1607</v>
      </c>
      <c r="H141" s="28">
        <v>26</v>
      </c>
      <c r="I141" s="28">
        <v>3</v>
      </c>
      <c r="J141" s="28">
        <v>135</v>
      </c>
      <c r="K141" s="28">
        <v>1</v>
      </c>
      <c r="L141" s="28">
        <v>144.766312</v>
      </c>
      <c r="M141" s="28">
        <v>-37.719878000000001</v>
      </c>
      <c r="N141" s="28" t="s">
        <v>1612</v>
      </c>
      <c r="O141" s="28" t="s">
        <v>1612</v>
      </c>
      <c r="P141" s="28">
        <v>135</v>
      </c>
      <c r="Q141" s="28">
        <v>4</v>
      </c>
      <c r="S141" t="str">
        <f t="shared" si="4"/>
        <v>UPDATE CallAddress SET CallGroupID = 135, RouteOrderFromKH = 4  WHERE ID = 1109</v>
      </c>
    </row>
    <row r="142" spans="1:19" s="28" customFormat="1" x14ac:dyDescent="0.3">
      <c r="A142" s="28" t="s">
        <v>76</v>
      </c>
      <c r="B142" s="28" t="s">
        <v>1615</v>
      </c>
      <c r="C142" s="28" t="s">
        <v>156</v>
      </c>
      <c r="D142" s="28">
        <v>1111</v>
      </c>
      <c r="F142" s="28">
        <v>14</v>
      </c>
      <c r="G142" s="28" t="s">
        <v>1607</v>
      </c>
      <c r="H142" s="28">
        <v>26</v>
      </c>
      <c r="I142" s="28">
        <v>5</v>
      </c>
      <c r="J142" s="28">
        <v>135</v>
      </c>
      <c r="K142" s="28">
        <v>1</v>
      </c>
      <c r="L142" s="28">
        <v>144.765681</v>
      </c>
      <c r="M142" s="28">
        <v>-37.719850000000001</v>
      </c>
      <c r="N142" s="28" t="s">
        <v>1616</v>
      </c>
      <c r="O142" s="28" t="s">
        <v>1616</v>
      </c>
      <c r="P142" s="28">
        <v>135</v>
      </c>
      <c r="Q142" s="28">
        <v>5</v>
      </c>
      <c r="S142" t="str">
        <f t="shared" si="4"/>
        <v>UPDATE CallAddress SET CallGroupID = 135, RouteOrderFromKH = 5  WHERE ID = 1111</v>
      </c>
    </row>
    <row r="143" spans="1:19" s="28" customFormat="1" x14ac:dyDescent="0.3">
      <c r="A143" s="28" t="s">
        <v>76</v>
      </c>
      <c r="B143" s="28" t="s">
        <v>1613</v>
      </c>
      <c r="C143" s="28" t="s">
        <v>156</v>
      </c>
      <c r="D143" s="28">
        <v>1110</v>
      </c>
      <c r="F143" s="28">
        <v>8</v>
      </c>
      <c r="G143" s="28" t="s">
        <v>1607</v>
      </c>
      <c r="H143" s="28">
        <v>26</v>
      </c>
      <c r="I143" s="28">
        <v>4</v>
      </c>
      <c r="J143" s="28">
        <v>135</v>
      </c>
      <c r="K143" s="28">
        <v>1</v>
      </c>
      <c r="L143" s="28">
        <v>144.76612900000001</v>
      </c>
      <c r="M143" s="28">
        <v>-37.719825999999998</v>
      </c>
      <c r="N143" s="28" t="s">
        <v>1614</v>
      </c>
      <c r="O143" s="28" t="s">
        <v>1614</v>
      </c>
      <c r="P143" s="28">
        <v>135</v>
      </c>
      <c r="Q143" s="28">
        <v>6</v>
      </c>
      <c r="S143" t="str">
        <f t="shared" si="4"/>
        <v>UPDATE CallAddress SET CallGroupID = 135, RouteOrderFromKH = 6  WHERE ID = 1110</v>
      </c>
    </row>
    <row r="144" spans="1:19" s="28" customFormat="1" x14ac:dyDescent="0.3">
      <c r="A144" s="28" t="s">
        <v>76</v>
      </c>
      <c r="B144" s="28" t="s">
        <v>1628</v>
      </c>
      <c r="C144" s="28" t="s">
        <v>156</v>
      </c>
      <c r="D144" s="28">
        <v>2567</v>
      </c>
      <c r="F144" s="28">
        <v>20</v>
      </c>
      <c r="G144" s="28" t="s">
        <v>77</v>
      </c>
      <c r="H144" s="28">
        <v>26</v>
      </c>
      <c r="I144" s="28">
        <v>9</v>
      </c>
      <c r="J144" s="28">
        <v>135</v>
      </c>
      <c r="K144" s="28">
        <v>1</v>
      </c>
      <c r="L144" s="28">
        <v>144.76570000000001</v>
      </c>
      <c r="M144" s="28">
        <v>-37.720204000000003</v>
      </c>
      <c r="N144" s="28" t="s">
        <v>1629</v>
      </c>
      <c r="O144" s="28" t="s">
        <v>1629</v>
      </c>
      <c r="P144" s="28">
        <v>135</v>
      </c>
      <c r="Q144" s="28">
        <v>7</v>
      </c>
      <c r="S144" t="str">
        <f t="shared" si="4"/>
        <v>UPDATE CallAddress SET CallGroupID = 135, RouteOrderFromKH = 7  WHERE ID = 2567</v>
      </c>
    </row>
    <row r="145" spans="1:19" s="28" customFormat="1" x14ac:dyDescent="0.3">
      <c r="A145" s="28" t="s">
        <v>76</v>
      </c>
      <c r="B145" s="28" t="s">
        <v>1606</v>
      </c>
      <c r="C145" s="28" t="s">
        <v>156</v>
      </c>
      <c r="D145" s="28">
        <v>1107</v>
      </c>
      <c r="F145" s="28">
        <v>3</v>
      </c>
      <c r="G145" s="28" t="s">
        <v>1607</v>
      </c>
      <c r="H145" s="28">
        <v>26</v>
      </c>
      <c r="I145" s="28">
        <v>1</v>
      </c>
      <c r="J145" s="28">
        <v>135</v>
      </c>
      <c r="K145" s="28">
        <v>1</v>
      </c>
      <c r="L145" s="28">
        <v>144.76605000000001</v>
      </c>
      <c r="M145" s="28">
        <v>-37.720208999999997</v>
      </c>
      <c r="N145" s="28" t="s">
        <v>1608</v>
      </c>
      <c r="O145" s="28" t="s">
        <v>1608</v>
      </c>
      <c r="P145" s="28">
        <v>135</v>
      </c>
      <c r="Q145" s="28">
        <v>8</v>
      </c>
      <c r="S145" t="str">
        <f t="shared" si="4"/>
        <v>UPDATE CallAddress SET CallGroupID = 135, RouteOrderFromKH = 8  WHERE ID = 1107</v>
      </c>
    </row>
    <row r="146" spans="1:19" s="28" customFormat="1" x14ac:dyDescent="0.3">
      <c r="A146" s="28" t="s">
        <v>76</v>
      </c>
      <c r="B146" s="28" t="s">
        <v>1609</v>
      </c>
      <c r="C146" s="28" t="s">
        <v>156</v>
      </c>
      <c r="D146" s="28">
        <v>1108</v>
      </c>
      <c r="F146" s="28">
        <v>4</v>
      </c>
      <c r="G146" s="28" t="s">
        <v>1607</v>
      </c>
      <c r="H146" s="28">
        <v>26</v>
      </c>
      <c r="I146" s="28">
        <v>2</v>
      </c>
      <c r="J146" s="28">
        <v>135</v>
      </c>
      <c r="K146" s="28">
        <v>1</v>
      </c>
      <c r="L146" s="28">
        <v>144.76647199999999</v>
      </c>
      <c r="M146" s="28">
        <v>-37.719929999999998</v>
      </c>
      <c r="N146" s="28" t="s">
        <v>1610</v>
      </c>
      <c r="O146" s="28" t="s">
        <v>1610</v>
      </c>
      <c r="P146" s="28">
        <v>135</v>
      </c>
      <c r="Q146" s="28">
        <v>9</v>
      </c>
      <c r="S146" t="str">
        <f t="shared" si="4"/>
        <v>UPDATE CallAddress SET CallGroupID = 135, RouteOrderFromKH = 9  WHERE ID = 1108</v>
      </c>
    </row>
    <row r="147" spans="1:19" s="28" customFormat="1" x14ac:dyDescent="0.3">
      <c r="A147" s="28" t="s">
        <v>76</v>
      </c>
      <c r="B147" s="28" t="s">
        <v>1604</v>
      </c>
      <c r="C147" s="28" t="s">
        <v>154</v>
      </c>
      <c r="D147" s="28">
        <v>1106</v>
      </c>
      <c r="F147" s="28">
        <v>22</v>
      </c>
      <c r="G147" s="28" t="s">
        <v>1424</v>
      </c>
      <c r="H147" s="28">
        <v>26</v>
      </c>
      <c r="I147" s="28">
        <v>12</v>
      </c>
      <c r="J147" s="28">
        <v>133</v>
      </c>
      <c r="K147" s="28">
        <v>1</v>
      </c>
      <c r="L147" s="28">
        <v>144.768248</v>
      </c>
      <c r="M147" s="28">
        <v>-37.722107999999999</v>
      </c>
      <c r="N147" s="28" t="s">
        <v>1605</v>
      </c>
      <c r="O147" s="28" t="s">
        <v>1605</v>
      </c>
      <c r="P147" s="28">
        <v>135</v>
      </c>
      <c r="Q147" s="28">
        <v>10</v>
      </c>
      <c r="S147" t="str">
        <f t="shared" si="4"/>
        <v>UPDATE CallAddress SET CallGroupID = 135, RouteOrderFromKH = 10  WHERE ID = 1106</v>
      </c>
    </row>
    <row r="148" spans="1:19" s="28" customFormat="1" x14ac:dyDescent="0.3">
      <c r="A148" s="28" t="s">
        <v>76</v>
      </c>
      <c r="B148" s="28" t="s">
        <v>1423</v>
      </c>
      <c r="C148" s="28" t="s">
        <v>154</v>
      </c>
      <c r="D148" s="28">
        <v>2350</v>
      </c>
      <c r="F148" s="28">
        <v>18</v>
      </c>
      <c r="G148" s="28" t="s">
        <v>1424</v>
      </c>
      <c r="H148" s="28">
        <v>26</v>
      </c>
      <c r="I148" s="28">
        <v>10</v>
      </c>
      <c r="J148" s="28">
        <v>133</v>
      </c>
      <c r="K148" s="28">
        <v>1</v>
      </c>
      <c r="L148" s="28">
        <v>144.76840899999999</v>
      </c>
      <c r="M148" s="28">
        <v>-37.721814000000002</v>
      </c>
      <c r="N148" s="28" t="s">
        <v>1425</v>
      </c>
      <c r="O148" s="28" t="s">
        <v>1425</v>
      </c>
      <c r="P148" s="28">
        <v>135</v>
      </c>
      <c r="Q148" s="28">
        <v>11</v>
      </c>
      <c r="S148" t="str">
        <f t="shared" si="4"/>
        <v>UPDATE CallAddress SET CallGroupID = 135, RouteOrderFromKH = 11  WHERE ID = 2350</v>
      </c>
    </row>
    <row r="149" spans="1:19" s="28" customFormat="1" x14ac:dyDescent="0.3">
      <c r="A149" s="28" t="s">
        <v>76</v>
      </c>
      <c r="B149" s="28" t="s">
        <v>1602</v>
      </c>
      <c r="C149" s="28" t="s">
        <v>154</v>
      </c>
      <c r="D149" s="28">
        <v>1105</v>
      </c>
      <c r="F149" s="28">
        <v>20</v>
      </c>
      <c r="G149" s="28" t="s">
        <v>1424</v>
      </c>
      <c r="H149" s="28">
        <v>26</v>
      </c>
      <c r="I149" s="28">
        <v>11</v>
      </c>
      <c r="J149" s="28">
        <v>133</v>
      </c>
      <c r="K149" s="28">
        <v>1</v>
      </c>
      <c r="L149" s="28">
        <v>144.76837499999999</v>
      </c>
      <c r="M149" s="28">
        <v>-37.721989999999998</v>
      </c>
      <c r="N149" s="28" t="s">
        <v>1603</v>
      </c>
      <c r="O149" s="28" t="s">
        <v>1603</v>
      </c>
      <c r="P149" s="28">
        <v>135</v>
      </c>
      <c r="Q149" s="28">
        <v>12</v>
      </c>
      <c r="S149" t="str">
        <f t="shared" si="4"/>
        <v>UPDATE CallAddress SET CallGroupID = 135, RouteOrderFromKH = 12  WHERE ID = 1105</v>
      </c>
    </row>
    <row r="150" spans="1:19" s="28" customFormat="1" x14ac:dyDescent="0.3">
      <c r="A150" s="28" t="s">
        <v>76</v>
      </c>
      <c r="B150" s="28" t="s">
        <v>1426</v>
      </c>
      <c r="C150" s="28" t="s">
        <v>154</v>
      </c>
      <c r="D150" s="28">
        <v>1293</v>
      </c>
      <c r="F150" s="28">
        <v>18</v>
      </c>
      <c r="G150" s="28" t="s">
        <v>1427</v>
      </c>
      <c r="H150" s="28">
        <v>26</v>
      </c>
      <c r="I150" s="28">
        <v>7</v>
      </c>
      <c r="J150" s="28">
        <v>133</v>
      </c>
      <c r="K150" s="28">
        <v>1</v>
      </c>
      <c r="L150" s="28">
        <v>144.7697</v>
      </c>
      <c r="M150" s="28">
        <v>-37.720677999999999</v>
      </c>
      <c r="N150" s="28" t="s">
        <v>1428</v>
      </c>
      <c r="O150" s="28" t="s">
        <v>1428</v>
      </c>
      <c r="P150" s="28">
        <v>135</v>
      </c>
      <c r="Q150" s="28">
        <v>13</v>
      </c>
      <c r="S150" t="str">
        <f t="shared" ref="S150:S169" si="5">"UPDATE CallAddress SET CallGroupID = " &amp; P150 &amp; ", RouteOrderFromKH = " &amp; Q150 &amp; "  WHERE ID = " &amp; D150</f>
        <v>UPDATE CallAddress SET CallGroupID = 135, RouteOrderFromKH = 13  WHERE ID = 1293</v>
      </c>
    </row>
    <row r="151" spans="1:19" s="28" customFormat="1" x14ac:dyDescent="0.3">
      <c r="A151" s="28" t="s">
        <v>76</v>
      </c>
      <c r="B151" s="28" t="s">
        <v>1619</v>
      </c>
      <c r="C151" s="28" t="s">
        <v>154</v>
      </c>
      <c r="D151" s="28">
        <v>1113</v>
      </c>
      <c r="F151" s="28">
        <v>7</v>
      </c>
      <c r="G151" s="28" t="s">
        <v>1427</v>
      </c>
      <c r="H151" s="28">
        <v>26</v>
      </c>
      <c r="I151" s="28">
        <v>8</v>
      </c>
      <c r="J151" s="28">
        <v>133</v>
      </c>
      <c r="K151" s="28">
        <v>1</v>
      </c>
      <c r="L151" s="28">
        <v>144.76885799999999</v>
      </c>
      <c r="M151" s="28">
        <v>-37.720807000000001</v>
      </c>
      <c r="N151" s="28" t="s">
        <v>1620</v>
      </c>
      <c r="O151" s="28" t="s">
        <v>1620</v>
      </c>
      <c r="P151" s="28">
        <v>135</v>
      </c>
      <c r="Q151" s="28">
        <v>14</v>
      </c>
      <c r="S151" t="str">
        <f t="shared" si="5"/>
        <v>UPDATE CallAddress SET CallGroupID = 135, RouteOrderFromKH = 14  WHERE ID = 1113</v>
      </c>
    </row>
    <row r="152" spans="1:19" s="28" customFormat="1" x14ac:dyDescent="0.3">
      <c r="A152" s="28" t="s">
        <v>76</v>
      </c>
      <c r="B152" s="28" t="s">
        <v>1617</v>
      </c>
      <c r="C152" s="28" t="s">
        <v>154</v>
      </c>
      <c r="D152" s="28">
        <v>1112</v>
      </c>
      <c r="F152" s="28">
        <v>3</v>
      </c>
      <c r="G152" s="28" t="s">
        <v>1427</v>
      </c>
      <c r="H152" s="28">
        <v>26</v>
      </c>
      <c r="I152" s="28">
        <v>9</v>
      </c>
      <c r="J152" s="28">
        <v>133</v>
      </c>
      <c r="K152" s="28">
        <v>1</v>
      </c>
      <c r="L152" s="28">
        <v>144.76838699999999</v>
      </c>
      <c r="M152" s="28">
        <v>-37.720695999999997</v>
      </c>
      <c r="N152" s="28" t="s">
        <v>1618</v>
      </c>
      <c r="O152" s="28" t="s">
        <v>1618</v>
      </c>
      <c r="P152" s="28">
        <v>135</v>
      </c>
      <c r="Q152" s="28">
        <v>15</v>
      </c>
      <c r="S152" t="str">
        <f t="shared" si="5"/>
        <v>UPDATE CallAddress SET CallGroupID = 135, RouteOrderFromKH = 15  WHERE ID = 1112</v>
      </c>
    </row>
    <row r="153" spans="1:19" s="31" customFormat="1" x14ac:dyDescent="0.3">
      <c r="A153" s="31" t="s">
        <v>76</v>
      </c>
      <c r="B153" s="31" t="s">
        <v>1621</v>
      </c>
      <c r="C153" s="31" t="s">
        <v>153</v>
      </c>
      <c r="D153" s="31">
        <v>1115</v>
      </c>
      <c r="F153" s="31">
        <v>20</v>
      </c>
      <c r="G153" s="31" t="s">
        <v>1418</v>
      </c>
      <c r="H153" s="31">
        <v>26</v>
      </c>
      <c r="I153" s="31">
        <v>5</v>
      </c>
      <c r="J153" s="31">
        <v>132</v>
      </c>
      <c r="K153" s="31">
        <v>1</v>
      </c>
      <c r="L153" s="31">
        <v>144.767675</v>
      </c>
      <c r="M153" s="31">
        <v>-37.722875999999999</v>
      </c>
      <c r="N153" s="31" t="s">
        <v>1622</v>
      </c>
      <c r="O153" s="31" t="s">
        <v>1622</v>
      </c>
      <c r="P153" s="31">
        <v>136</v>
      </c>
      <c r="Q153" s="31">
        <v>1</v>
      </c>
      <c r="S153" t="str">
        <f t="shared" si="5"/>
        <v>UPDATE CallAddress SET CallGroupID = 136, RouteOrderFromKH = 1  WHERE ID = 1115</v>
      </c>
    </row>
    <row r="154" spans="1:19" s="31" customFormat="1" x14ac:dyDescent="0.3">
      <c r="A154" s="31" t="s">
        <v>76</v>
      </c>
      <c r="B154" s="31" t="s">
        <v>1440</v>
      </c>
      <c r="C154" s="31" t="s">
        <v>153</v>
      </c>
      <c r="D154" s="31">
        <v>1123</v>
      </c>
      <c r="F154" s="31">
        <v>12</v>
      </c>
      <c r="G154" s="31" t="s">
        <v>1438</v>
      </c>
      <c r="H154" s="31">
        <v>26</v>
      </c>
      <c r="I154" s="31">
        <v>8</v>
      </c>
      <c r="J154" s="31">
        <v>132</v>
      </c>
      <c r="K154" s="31">
        <v>1</v>
      </c>
      <c r="L154" s="31">
        <v>144.766705</v>
      </c>
      <c r="M154" s="31">
        <v>-37.722842999999997</v>
      </c>
      <c r="N154" s="31" t="s">
        <v>1441</v>
      </c>
      <c r="O154" s="31" t="s">
        <v>1441</v>
      </c>
      <c r="P154" s="31">
        <v>136</v>
      </c>
      <c r="Q154" s="31">
        <v>2</v>
      </c>
      <c r="S154" t="str">
        <f t="shared" si="5"/>
        <v>UPDATE CallAddress SET CallGroupID = 136, RouteOrderFromKH = 2  WHERE ID = 1123</v>
      </c>
    </row>
    <row r="155" spans="1:19" s="31" customFormat="1" x14ac:dyDescent="0.3">
      <c r="A155" s="31" t="s">
        <v>76</v>
      </c>
      <c r="B155" s="31" t="s">
        <v>1437</v>
      </c>
      <c r="C155" s="31" t="s">
        <v>153</v>
      </c>
      <c r="D155" s="31">
        <v>1122</v>
      </c>
      <c r="F155" s="31">
        <v>10</v>
      </c>
      <c r="G155" s="31" t="s">
        <v>1438</v>
      </c>
      <c r="H155" s="31">
        <v>26</v>
      </c>
      <c r="I155" s="31">
        <v>7</v>
      </c>
      <c r="J155" s="31">
        <v>132</v>
      </c>
      <c r="K155" s="31">
        <v>1</v>
      </c>
      <c r="L155" s="31">
        <v>144.76668900000001</v>
      </c>
      <c r="M155" s="31">
        <v>-37.722991</v>
      </c>
      <c r="N155" s="31" t="s">
        <v>1439</v>
      </c>
      <c r="O155" s="31" t="s">
        <v>1439</v>
      </c>
      <c r="P155" s="31">
        <v>136</v>
      </c>
      <c r="Q155" s="31">
        <v>3</v>
      </c>
      <c r="S155" t="str">
        <f t="shared" si="5"/>
        <v>UPDATE CallAddress SET CallGroupID = 136, RouteOrderFromKH = 3  WHERE ID = 1122</v>
      </c>
    </row>
    <row r="156" spans="1:19" s="31" customFormat="1" x14ac:dyDescent="0.3">
      <c r="A156" s="31" t="s">
        <v>76</v>
      </c>
      <c r="B156" s="31" t="s">
        <v>1623</v>
      </c>
      <c r="C156" s="31" t="s">
        <v>153</v>
      </c>
      <c r="D156" s="31">
        <v>1116</v>
      </c>
      <c r="F156" s="31">
        <v>33</v>
      </c>
      <c r="G156" s="31" t="s">
        <v>1624</v>
      </c>
      <c r="H156" s="31">
        <v>26</v>
      </c>
      <c r="I156" s="31">
        <v>10</v>
      </c>
      <c r="J156" s="31">
        <v>132</v>
      </c>
      <c r="K156" s="31">
        <v>1</v>
      </c>
      <c r="L156" s="31">
        <v>144.76440700000001</v>
      </c>
      <c r="M156" s="31">
        <v>-37.724989000000001</v>
      </c>
      <c r="N156" s="31" t="s">
        <v>1625</v>
      </c>
      <c r="O156" s="31" t="s">
        <v>1625</v>
      </c>
      <c r="P156" s="31">
        <v>136</v>
      </c>
      <c r="Q156" s="31">
        <v>4</v>
      </c>
      <c r="S156" t="str">
        <f t="shared" si="5"/>
        <v>UPDATE CallAddress SET CallGroupID = 136, RouteOrderFromKH = 4  WHERE ID = 1116</v>
      </c>
    </row>
    <row r="157" spans="1:19" s="31" customFormat="1" x14ac:dyDescent="0.3">
      <c r="A157" s="31" t="s">
        <v>76</v>
      </c>
      <c r="B157" s="31" t="s">
        <v>1442</v>
      </c>
      <c r="C157" s="31" t="s">
        <v>153</v>
      </c>
      <c r="D157" s="31">
        <v>1124</v>
      </c>
      <c r="F157" s="31">
        <v>15</v>
      </c>
      <c r="G157" s="31" t="s">
        <v>1443</v>
      </c>
      <c r="H157" s="31">
        <v>26</v>
      </c>
      <c r="I157" s="31">
        <v>9</v>
      </c>
      <c r="J157" s="31">
        <v>132</v>
      </c>
      <c r="K157" s="31">
        <v>1</v>
      </c>
      <c r="L157" s="31">
        <v>144.765388</v>
      </c>
      <c r="M157" s="31">
        <v>-37.723739000000002</v>
      </c>
      <c r="N157" s="31" t="s">
        <v>1444</v>
      </c>
      <c r="O157" s="31" t="s">
        <v>1444</v>
      </c>
      <c r="P157" s="31">
        <v>136</v>
      </c>
      <c r="Q157" s="31">
        <v>5</v>
      </c>
      <c r="S157" t="str">
        <f t="shared" si="5"/>
        <v>UPDATE CallAddress SET CallGroupID = 136, RouteOrderFromKH = 5  WHERE ID = 1124</v>
      </c>
    </row>
    <row r="158" spans="1:19" s="31" customFormat="1" x14ac:dyDescent="0.3">
      <c r="A158" s="31" t="s">
        <v>76</v>
      </c>
      <c r="B158" s="31" t="s">
        <v>1504</v>
      </c>
      <c r="C158" s="31" t="s">
        <v>153</v>
      </c>
      <c r="D158" s="31">
        <v>1153</v>
      </c>
      <c r="F158" s="31">
        <v>21</v>
      </c>
      <c r="G158" s="31" t="s">
        <v>1505</v>
      </c>
      <c r="H158" s="31">
        <v>26</v>
      </c>
      <c r="I158" s="31">
        <v>6</v>
      </c>
      <c r="J158" s="31">
        <v>132</v>
      </c>
      <c r="K158" s="31">
        <v>1</v>
      </c>
      <c r="L158" s="31">
        <v>144.76658</v>
      </c>
      <c r="M158" s="31">
        <v>-37.725462999999998</v>
      </c>
      <c r="N158" s="31" t="s">
        <v>1506</v>
      </c>
      <c r="O158" s="31" t="s">
        <v>1506</v>
      </c>
      <c r="P158" s="31">
        <v>136</v>
      </c>
      <c r="Q158" s="31">
        <v>6</v>
      </c>
      <c r="S158" t="str">
        <f t="shared" si="5"/>
        <v>UPDATE CallAddress SET CallGroupID = 136, RouteOrderFromKH = 6  WHERE ID = 1153</v>
      </c>
    </row>
    <row r="159" spans="1:19" s="31" customFormat="1" x14ac:dyDescent="0.3">
      <c r="A159" s="31" t="s">
        <v>76</v>
      </c>
      <c r="B159" s="31" t="s">
        <v>1417</v>
      </c>
      <c r="C159" s="31" t="s">
        <v>153</v>
      </c>
      <c r="D159" s="31">
        <v>1200</v>
      </c>
      <c r="E159" s="31" t="s">
        <v>340</v>
      </c>
      <c r="F159" s="31">
        <v>2</v>
      </c>
      <c r="G159" s="31" t="s">
        <v>1418</v>
      </c>
      <c r="H159" s="31">
        <v>26</v>
      </c>
      <c r="I159" s="31">
        <v>4</v>
      </c>
      <c r="J159" s="31">
        <v>132</v>
      </c>
      <c r="K159" s="31">
        <v>1</v>
      </c>
      <c r="L159" s="31">
        <v>144.76752070000001</v>
      </c>
      <c r="M159" s="31">
        <v>-37.724007399999998</v>
      </c>
      <c r="N159" s="31" t="s">
        <v>1419</v>
      </c>
      <c r="O159" s="31" t="s">
        <v>1419</v>
      </c>
      <c r="P159" s="31">
        <v>136</v>
      </c>
      <c r="Q159" s="31">
        <v>7</v>
      </c>
      <c r="S159" t="str">
        <f t="shared" si="5"/>
        <v>UPDATE CallAddress SET CallGroupID = 136, RouteOrderFromKH = 7  WHERE ID = 1200</v>
      </c>
    </row>
    <row r="160" spans="1:19" s="31" customFormat="1" x14ac:dyDescent="0.3">
      <c r="A160" s="31" t="s">
        <v>76</v>
      </c>
      <c r="B160" s="31" t="s">
        <v>1502</v>
      </c>
      <c r="C160" s="31" t="s">
        <v>153</v>
      </c>
      <c r="D160" s="31">
        <v>1151</v>
      </c>
      <c r="F160" s="31">
        <v>6</v>
      </c>
      <c r="G160" s="31" t="s">
        <v>1500</v>
      </c>
      <c r="H160" s="31">
        <v>26</v>
      </c>
      <c r="I160" s="31">
        <v>1</v>
      </c>
      <c r="J160" s="31">
        <v>132</v>
      </c>
      <c r="K160" s="31">
        <v>1</v>
      </c>
      <c r="L160" s="31">
        <v>144.769025</v>
      </c>
      <c r="M160" s="31">
        <v>-37.724555000000002</v>
      </c>
      <c r="N160" s="31" t="s">
        <v>1503</v>
      </c>
      <c r="O160" s="31" t="s">
        <v>1503</v>
      </c>
      <c r="P160" s="31">
        <v>136</v>
      </c>
      <c r="Q160" s="31">
        <v>8</v>
      </c>
      <c r="S160" t="str">
        <f t="shared" si="5"/>
        <v>UPDATE CallAddress SET CallGroupID = 136, RouteOrderFromKH = 8  WHERE ID = 1151</v>
      </c>
    </row>
    <row r="161" spans="1:19" s="31" customFormat="1" x14ac:dyDescent="0.3">
      <c r="A161" s="31" t="s">
        <v>76</v>
      </c>
      <c r="B161" s="31" t="s">
        <v>1499</v>
      </c>
      <c r="C161" s="31" t="s">
        <v>153</v>
      </c>
      <c r="D161" s="31">
        <v>1150</v>
      </c>
      <c r="F161" s="31">
        <v>2</v>
      </c>
      <c r="G161" s="31" t="s">
        <v>1500</v>
      </c>
      <c r="H161" s="31">
        <v>26</v>
      </c>
      <c r="I161" s="31">
        <v>2</v>
      </c>
      <c r="J161" s="31">
        <v>132</v>
      </c>
      <c r="K161" s="31">
        <v>1</v>
      </c>
      <c r="L161" s="31">
        <v>144.76907199999999</v>
      </c>
      <c r="M161" s="31">
        <v>-37.724286999999997</v>
      </c>
      <c r="N161" s="31" t="s">
        <v>1501</v>
      </c>
      <c r="O161" s="31" t="s">
        <v>1501</v>
      </c>
      <c r="P161" s="31">
        <v>136</v>
      </c>
      <c r="Q161" s="31">
        <v>9</v>
      </c>
      <c r="S161" t="str">
        <f t="shared" si="5"/>
        <v>UPDATE CallAddress SET CallGroupID = 136, RouteOrderFromKH = 9  WHERE ID = 1150</v>
      </c>
    </row>
    <row r="162" spans="1:19" s="31" customFormat="1" x14ac:dyDescent="0.3">
      <c r="A162" s="31" t="s">
        <v>76</v>
      </c>
      <c r="B162" s="31" t="s">
        <v>1493</v>
      </c>
      <c r="C162" s="31" t="s">
        <v>153</v>
      </c>
      <c r="D162" s="31">
        <v>1147</v>
      </c>
      <c r="F162" s="31">
        <v>12</v>
      </c>
      <c r="G162" s="31" t="s">
        <v>1494</v>
      </c>
      <c r="H162" s="31">
        <v>26</v>
      </c>
      <c r="I162" s="31">
        <v>3</v>
      </c>
      <c r="J162" s="31">
        <v>132</v>
      </c>
      <c r="K162" s="31">
        <v>1</v>
      </c>
      <c r="L162" s="31">
        <v>144.76884799999999</v>
      </c>
      <c r="M162" s="31">
        <v>-37.723177</v>
      </c>
      <c r="N162" s="31" t="s">
        <v>1495</v>
      </c>
      <c r="O162" s="31" t="s">
        <v>1495</v>
      </c>
      <c r="P162" s="31">
        <v>136</v>
      </c>
      <c r="Q162" s="31">
        <v>10</v>
      </c>
      <c r="S162" t="str">
        <f t="shared" si="5"/>
        <v>UPDATE CallAddress SET CallGroupID = 136, RouteOrderFromKH = 10  WHERE ID = 1147</v>
      </c>
    </row>
    <row r="163" spans="1:19" s="31" customFormat="1" x14ac:dyDescent="0.3">
      <c r="A163" s="31" t="s">
        <v>76</v>
      </c>
      <c r="B163" s="31" t="s">
        <v>1496</v>
      </c>
      <c r="C163" s="31" t="s">
        <v>152</v>
      </c>
      <c r="D163" s="31">
        <v>1149</v>
      </c>
      <c r="F163" s="31">
        <v>6</v>
      </c>
      <c r="G163" s="31" t="s">
        <v>1497</v>
      </c>
      <c r="H163" s="31">
        <v>26</v>
      </c>
      <c r="I163" s="31">
        <v>7</v>
      </c>
      <c r="J163" s="31">
        <v>131</v>
      </c>
      <c r="K163" s="31">
        <v>1</v>
      </c>
      <c r="L163" s="31">
        <v>144.77089100000001</v>
      </c>
      <c r="M163" s="31">
        <v>-37.724469999999997</v>
      </c>
      <c r="N163" s="31" t="s">
        <v>1498</v>
      </c>
      <c r="O163" s="31" t="s">
        <v>1498</v>
      </c>
      <c r="P163" s="31">
        <v>136</v>
      </c>
      <c r="Q163" s="31">
        <v>11</v>
      </c>
      <c r="S163" t="str">
        <f t="shared" si="5"/>
        <v>UPDATE CallAddress SET CallGroupID = 136, RouteOrderFromKH = 11  WHERE ID = 1149</v>
      </c>
    </row>
    <row r="164" spans="1:19" s="31" customFormat="1" x14ac:dyDescent="0.3">
      <c r="A164" s="31" t="s">
        <v>76</v>
      </c>
      <c r="B164" s="31" t="s">
        <v>1435</v>
      </c>
      <c r="C164" s="31" t="s">
        <v>152</v>
      </c>
      <c r="D164" s="31">
        <v>1121</v>
      </c>
      <c r="F164" s="31">
        <v>19</v>
      </c>
      <c r="G164" s="31" t="s">
        <v>1433</v>
      </c>
      <c r="H164" s="31">
        <v>26</v>
      </c>
      <c r="I164" s="31">
        <v>6</v>
      </c>
      <c r="J164" s="31">
        <v>131</v>
      </c>
      <c r="K164" s="31">
        <v>1</v>
      </c>
      <c r="L164" s="31">
        <v>144.77112299999999</v>
      </c>
      <c r="M164" s="31">
        <v>-37.725507999999998</v>
      </c>
      <c r="N164" s="31" t="s">
        <v>1436</v>
      </c>
      <c r="O164" s="31" t="s">
        <v>1436</v>
      </c>
      <c r="P164" s="31">
        <v>136</v>
      </c>
      <c r="Q164" s="31">
        <v>12</v>
      </c>
      <c r="S164" t="str">
        <f t="shared" si="5"/>
        <v>UPDATE CallAddress SET CallGroupID = 136, RouteOrderFromKH = 12  WHERE ID = 1121</v>
      </c>
    </row>
    <row r="165" spans="1:19" s="31" customFormat="1" x14ac:dyDescent="0.3">
      <c r="A165" s="31" t="s">
        <v>76</v>
      </c>
      <c r="B165" s="31" t="s">
        <v>1432</v>
      </c>
      <c r="C165" s="31" t="s">
        <v>152</v>
      </c>
      <c r="D165" s="31">
        <v>1118</v>
      </c>
      <c r="F165" s="31">
        <v>5</v>
      </c>
      <c r="G165" s="31" t="s">
        <v>1433</v>
      </c>
      <c r="H165" s="31">
        <v>26</v>
      </c>
      <c r="I165" s="31">
        <v>5</v>
      </c>
      <c r="J165" s="31">
        <v>131</v>
      </c>
      <c r="K165" s="31">
        <v>1</v>
      </c>
      <c r="L165" s="31">
        <v>144.771895</v>
      </c>
      <c r="M165" s="31">
        <v>-37.724572999999999</v>
      </c>
      <c r="N165" s="31" t="s">
        <v>1434</v>
      </c>
      <c r="O165" s="31" t="s">
        <v>1434</v>
      </c>
      <c r="P165" s="31">
        <v>136</v>
      </c>
      <c r="Q165" s="31">
        <v>13</v>
      </c>
      <c r="S165" t="str">
        <f t="shared" si="5"/>
        <v>UPDATE CallAddress SET CallGroupID = 136, RouteOrderFromKH = 13  WHERE ID = 1118</v>
      </c>
    </row>
    <row r="166" spans="1:19" s="31" customFormat="1" x14ac:dyDescent="0.3">
      <c r="A166" s="31" t="s">
        <v>76</v>
      </c>
      <c r="B166" s="31" t="s">
        <v>1491</v>
      </c>
      <c r="C166" s="31" t="s">
        <v>152</v>
      </c>
      <c r="D166" s="31">
        <v>1145</v>
      </c>
      <c r="F166" s="31">
        <v>5</v>
      </c>
      <c r="G166" s="31" t="s">
        <v>1487</v>
      </c>
      <c r="H166" s="31">
        <v>26</v>
      </c>
      <c r="I166" s="31">
        <v>4</v>
      </c>
      <c r="J166" s="31">
        <v>131</v>
      </c>
      <c r="K166" s="31">
        <v>1</v>
      </c>
      <c r="L166" s="31">
        <v>144.77439699999999</v>
      </c>
      <c r="M166" s="31">
        <v>-37.725276000000001</v>
      </c>
      <c r="N166" s="31" t="s">
        <v>1492</v>
      </c>
      <c r="O166" s="31" t="s">
        <v>1492</v>
      </c>
      <c r="P166" s="31">
        <v>136</v>
      </c>
      <c r="Q166" s="31">
        <v>14</v>
      </c>
      <c r="S166" t="str">
        <f t="shared" si="5"/>
        <v>UPDATE CallAddress SET CallGroupID = 136, RouteOrderFromKH = 14  WHERE ID = 1145</v>
      </c>
    </row>
    <row r="167" spans="1:19" s="31" customFormat="1" x14ac:dyDescent="0.3">
      <c r="A167" s="31" t="s">
        <v>76</v>
      </c>
      <c r="B167" s="31" t="s">
        <v>1489</v>
      </c>
      <c r="C167" s="31" t="s">
        <v>152</v>
      </c>
      <c r="D167" s="31">
        <v>1144</v>
      </c>
      <c r="F167" s="31">
        <v>3</v>
      </c>
      <c r="G167" s="31" t="s">
        <v>1487</v>
      </c>
      <c r="H167" s="31">
        <v>26</v>
      </c>
      <c r="I167" s="31">
        <v>3</v>
      </c>
      <c r="J167" s="31">
        <v>131</v>
      </c>
      <c r="K167" s="31">
        <v>1</v>
      </c>
      <c r="L167" s="31">
        <v>144.77434099999999</v>
      </c>
      <c r="M167" s="31">
        <v>-37.725437999999997</v>
      </c>
      <c r="N167" s="31" t="s">
        <v>1490</v>
      </c>
      <c r="O167" s="31" t="s">
        <v>1490</v>
      </c>
      <c r="P167" s="31">
        <v>136</v>
      </c>
      <c r="Q167" s="31">
        <v>15</v>
      </c>
      <c r="S167" t="str">
        <f t="shared" si="5"/>
        <v>UPDATE CallAddress SET CallGroupID = 136, RouteOrderFromKH = 15  WHERE ID = 1144</v>
      </c>
    </row>
    <row r="168" spans="1:19" s="31" customFormat="1" x14ac:dyDescent="0.3">
      <c r="A168" s="31" t="s">
        <v>76</v>
      </c>
      <c r="B168" s="31" t="s">
        <v>1486</v>
      </c>
      <c r="C168" s="31" t="s">
        <v>152</v>
      </c>
      <c r="D168" s="31">
        <v>1143</v>
      </c>
      <c r="F168" s="31">
        <v>1</v>
      </c>
      <c r="G168" s="31" t="s">
        <v>1487</v>
      </c>
      <c r="H168" s="31">
        <v>26</v>
      </c>
      <c r="I168" s="31">
        <v>2</v>
      </c>
      <c r="J168" s="31">
        <v>131</v>
      </c>
      <c r="K168" s="31">
        <v>1</v>
      </c>
      <c r="L168" s="31">
        <v>144.774271</v>
      </c>
      <c r="M168" s="31">
        <v>-37.725631</v>
      </c>
      <c r="N168" s="31" t="s">
        <v>1488</v>
      </c>
      <c r="O168" s="31" t="s">
        <v>1488</v>
      </c>
      <c r="P168" s="31">
        <v>136</v>
      </c>
      <c r="Q168" s="31">
        <v>16</v>
      </c>
      <c r="S168" t="str">
        <f t="shared" si="5"/>
        <v>UPDATE CallAddress SET CallGroupID = 136, RouteOrderFromKH = 16  WHERE ID = 1143</v>
      </c>
    </row>
    <row r="169" spans="1:19" s="31" customFormat="1" x14ac:dyDescent="0.3">
      <c r="A169" s="31" t="s">
        <v>76</v>
      </c>
      <c r="B169" s="31" t="s">
        <v>1483</v>
      </c>
      <c r="C169" s="31" t="s">
        <v>152</v>
      </c>
      <c r="D169" s="31">
        <v>1142</v>
      </c>
      <c r="F169" s="31">
        <v>11</v>
      </c>
      <c r="G169" s="31" t="s">
        <v>1484</v>
      </c>
      <c r="H169" s="31">
        <v>26</v>
      </c>
      <c r="I169" s="31">
        <v>1</v>
      </c>
      <c r="J169" s="31">
        <v>131</v>
      </c>
      <c r="K169" s="31">
        <v>1</v>
      </c>
      <c r="L169" s="31">
        <v>144.77319299999999</v>
      </c>
      <c r="M169" s="31">
        <v>-37.725965000000002</v>
      </c>
      <c r="N169" s="31" t="s">
        <v>1485</v>
      </c>
      <c r="O169" s="31" t="s">
        <v>1485</v>
      </c>
      <c r="P169" s="31">
        <v>136</v>
      </c>
      <c r="Q169" s="31">
        <v>17</v>
      </c>
      <c r="S169" t="str">
        <f t="shared" si="5"/>
        <v>UPDATE CallAddress SET CallGroupID = 136, RouteOrderFromKH = 17  WHERE ID = 1142</v>
      </c>
    </row>
    <row r="171" spans="1:19" s="33" customFormat="1" x14ac:dyDescent="0.3">
      <c r="A171" s="33" t="s">
        <v>295</v>
      </c>
      <c r="B171" s="33" t="s">
        <v>1171</v>
      </c>
      <c r="C171" s="33" t="s">
        <v>137</v>
      </c>
      <c r="D171" s="33">
        <v>1185</v>
      </c>
      <c r="E171" s="33" t="s">
        <v>340</v>
      </c>
      <c r="F171" s="33">
        <v>19</v>
      </c>
      <c r="G171" s="33" t="s">
        <v>1172</v>
      </c>
      <c r="H171" s="33">
        <v>20</v>
      </c>
      <c r="I171" s="33">
        <v>1</v>
      </c>
      <c r="J171" s="33">
        <v>142</v>
      </c>
      <c r="K171" s="33">
        <v>1</v>
      </c>
      <c r="L171" s="33">
        <v>144.7358054</v>
      </c>
      <c r="M171" s="33">
        <v>-37.746469099999999</v>
      </c>
      <c r="N171" s="33" t="s">
        <v>1173</v>
      </c>
      <c r="O171" s="33" t="s">
        <v>1173</v>
      </c>
      <c r="P171" s="33">
        <v>140</v>
      </c>
      <c r="Q171" s="33">
        <v>1</v>
      </c>
      <c r="S171" t="str">
        <f t="shared" ref="S171:S202" si="6">"UPDATE CallAddress SET CallGroupID = " &amp; P171 &amp; ", RouteOrderFromKH = " &amp; Q171 &amp; "  WHERE ID = " &amp; D171</f>
        <v>UPDATE CallAddress SET CallGroupID = 140, RouteOrderFromKH = 1  WHERE ID = 1185</v>
      </c>
    </row>
    <row r="172" spans="1:19" s="33" customFormat="1" x14ac:dyDescent="0.3">
      <c r="A172" s="33" t="s">
        <v>295</v>
      </c>
      <c r="B172" s="33" t="s">
        <v>1168</v>
      </c>
      <c r="C172" s="33" t="s">
        <v>138</v>
      </c>
      <c r="D172" s="33">
        <v>1183</v>
      </c>
      <c r="E172" s="33" t="s">
        <v>340</v>
      </c>
      <c r="F172" s="33">
        <v>27</v>
      </c>
      <c r="G172" s="33" t="s">
        <v>1169</v>
      </c>
      <c r="H172" s="33">
        <v>20</v>
      </c>
      <c r="I172" s="33">
        <v>1</v>
      </c>
      <c r="J172" s="33">
        <v>143</v>
      </c>
      <c r="K172" s="33">
        <v>1</v>
      </c>
      <c r="L172" s="33">
        <v>144.7481818</v>
      </c>
      <c r="M172" s="33">
        <v>-37.732021099999997</v>
      </c>
      <c r="N172" s="33" t="s">
        <v>1170</v>
      </c>
      <c r="O172" s="33" t="s">
        <v>1170</v>
      </c>
      <c r="P172" s="33">
        <v>140</v>
      </c>
      <c r="Q172" s="33">
        <v>2</v>
      </c>
      <c r="S172" t="str">
        <f t="shared" si="6"/>
        <v>UPDATE CallAddress SET CallGroupID = 140, RouteOrderFromKH = 2  WHERE ID = 1183</v>
      </c>
    </row>
    <row r="173" spans="1:19" s="33" customFormat="1" x14ac:dyDescent="0.3">
      <c r="A173" s="33" t="s">
        <v>295</v>
      </c>
      <c r="B173" s="33" t="s">
        <v>1174</v>
      </c>
      <c r="C173" s="33" t="s">
        <v>138</v>
      </c>
      <c r="D173" s="33">
        <v>1186</v>
      </c>
      <c r="E173" s="33" t="s">
        <v>340</v>
      </c>
      <c r="F173" s="33">
        <v>31</v>
      </c>
      <c r="G173" s="33" t="s">
        <v>1169</v>
      </c>
      <c r="H173" s="33">
        <v>20</v>
      </c>
      <c r="I173" s="33">
        <v>2</v>
      </c>
      <c r="J173" s="33">
        <v>143</v>
      </c>
      <c r="K173" s="33">
        <v>1</v>
      </c>
      <c r="L173" s="33">
        <v>144.7481818</v>
      </c>
      <c r="M173" s="33">
        <v>-37.732021099999997</v>
      </c>
      <c r="N173" s="33" t="s">
        <v>1175</v>
      </c>
      <c r="O173" s="33" t="s">
        <v>1175</v>
      </c>
      <c r="P173" s="33">
        <v>140</v>
      </c>
      <c r="Q173" s="33">
        <v>3</v>
      </c>
      <c r="S173" t="str">
        <f t="shared" si="6"/>
        <v>UPDATE CallAddress SET CallGroupID = 140, RouteOrderFromKH = 3  WHERE ID = 1186</v>
      </c>
    </row>
    <row r="174" spans="1:19" s="33" customFormat="1" x14ac:dyDescent="0.3">
      <c r="A174" s="33" t="s">
        <v>295</v>
      </c>
      <c r="B174" s="33" t="s">
        <v>1145</v>
      </c>
      <c r="C174" s="33" t="s">
        <v>141</v>
      </c>
      <c r="D174" s="33">
        <v>2458</v>
      </c>
      <c r="F174" s="33">
        <v>8</v>
      </c>
      <c r="G174" s="33" t="s">
        <v>1146</v>
      </c>
      <c r="H174" s="33">
        <v>20</v>
      </c>
      <c r="I174" s="33">
        <v>8</v>
      </c>
      <c r="J174" s="33">
        <v>146</v>
      </c>
      <c r="K174" s="33">
        <v>1</v>
      </c>
      <c r="L174" s="33">
        <v>144.73295899999999</v>
      </c>
      <c r="M174" s="33">
        <v>-37.744044000000002</v>
      </c>
      <c r="N174" s="33" t="s">
        <v>1147</v>
      </c>
      <c r="O174" s="33" t="s">
        <v>1147</v>
      </c>
      <c r="P174" s="33">
        <v>140</v>
      </c>
      <c r="Q174" s="33">
        <v>4</v>
      </c>
      <c r="S174" t="str">
        <f t="shared" si="6"/>
        <v>UPDATE CallAddress SET CallGroupID = 140, RouteOrderFromKH = 4  WHERE ID = 2458</v>
      </c>
    </row>
    <row r="175" spans="1:19" s="33" customFormat="1" x14ac:dyDescent="0.3">
      <c r="A175" s="33" t="s">
        <v>295</v>
      </c>
      <c r="B175" s="33" t="s">
        <v>1042</v>
      </c>
      <c r="C175" s="33" t="s">
        <v>141</v>
      </c>
      <c r="D175" s="33">
        <v>799</v>
      </c>
      <c r="F175" s="33">
        <v>3</v>
      </c>
      <c r="G175" s="33" t="s">
        <v>1043</v>
      </c>
      <c r="H175" s="33">
        <v>20</v>
      </c>
      <c r="I175" s="33">
        <v>3</v>
      </c>
      <c r="J175" s="33">
        <v>146</v>
      </c>
      <c r="K175" s="33">
        <v>1</v>
      </c>
      <c r="L175" s="33">
        <v>144.72539499999999</v>
      </c>
      <c r="M175" s="33">
        <v>-37.749966999999998</v>
      </c>
      <c r="N175" s="33" t="s">
        <v>1044</v>
      </c>
      <c r="O175" s="33" t="s">
        <v>1044</v>
      </c>
      <c r="P175" s="33">
        <v>140</v>
      </c>
      <c r="Q175" s="33">
        <v>5</v>
      </c>
      <c r="S175" t="str">
        <f t="shared" si="6"/>
        <v>UPDATE CallAddress SET CallGroupID = 140, RouteOrderFromKH = 5  WHERE ID = 799</v>
      </c>
    </row>
    <row r="176" spans="1:19" s="33" customFormat="1" x14ac:dyDescent="0.3">
      <c r="A176" s="33" t="s">
        <v>295</v>
      </c>
      <c r="B176" s="33" t="s">
        <v>1054</v>
      </c>
      <c r="C176" s="33" t="s">
        <v>141</v>
      </c>
      <c r="D176" s="33">
        <v>806</v>
      </c>
      <c r="F176" s="33">
        <v>3</v>
      </c>
      <c r="G176" s="33" t="s">
        <v>1055</v>
      </c>
      <c r="H176" s="33">
        <v>20</v>
      </c>
      <c r="I176" s="33">
        <v>4</v>
      </c>
      <c r="J176" s="33">
        <v>146</v>
      </c>
      <c r="K176" s="33">
        <v>1</v>
      </c>
      <c r="L176" s="33">
        <v>144.72680399999999</v>
      </c>
      <c r="M176" s="33">
        <v>-37.748779999999996</v>
      </c>
      <c r="N176" s="33" t="s">
        <v>1056</v>
      </c>
      <c r="O176" s="33" t="s">
        <v>1056</v>
      </c>
      <c r="P176" s="33">
        <v>140</v>
      </c>
      <c r="Q176" s="33">
        <v>6</v>
      </c>
      <c r="S176" t="str">
        <f t="shared" si="6"/>
        <v>UPDATE CallAddress SET CallGroupID = 140, RouteOrderFromKH = 6  WHERE ID = 806</v>
      </c>
    </row>
    <row r="177" spans="1:19" s="33" customFormat="1" x14ac:dyDescent="0.3">
      <c r="A177" s="33" t="s">
        <v>295</v>
      </c>
      <c r="B177" s="33" t="s">
        <v>1045</v>
      </c>
      <c r="C177" s="33" t="s">
        <v>141</v>
      </c>
      <c r="D177" s="33">
        <v>802</v>
      </c>
      <c r="F177" s="33">
        <v>33</v>
      </c>
      <c r="G177" s="33" t="s">
        <v>1046</v>
      </c>
      <c r="H177" s="33">
        <v>20</v>
      </c>
      <c r="I177" s="33">
        <v>6</v>
      </c>
      <c r="J177" s="33">
        <v>146</v>
      </c>
      <c r="K177" s="33">
        <v>1</v>
      </c>
      <c r="L177" s="33">
        <v>144.72981899999999</v>
      </c>
      <c r="M177" s="33">
        <v>-37.75</v>
      </c>
      <c r="N177" s="33" t="s">
        <v>1047</v>
      </c>
      <c r="O177" s="33" t="s">
        <v>1047</v>
      </c>
      <c r="P177" s="33">
        <v>140</v>
      </c>
      <c r="Q177" s="33">
        <v>7</v>
      </c>
      <c r="S177" t="str">
        <f t="shared" si="6"/>
        <v>UPDATE CallAddress SET CallGroupID = 140, RouteOrderFromKH = 7  WHERE ID = 802</v>
      </c>
    </row>
    <row r="178" spans="1:19" s="33" customFormat="1" x14ac:dyDescent="0.3">
      <c r="A178" s="33" t="s">
        <v>295</v>
      </c>
      <c r="B178" s="33" t="s">
        <v>1048</v>
      </c>
      <c r="C178" s="33" t="s">
        <v>141</v>
      </c>
      <c r="D178" s="33">
        <v>803</v>
      </c>
      <c r="F178" s="33">
        <v>9</v>
      </c>
      <c r="G178" s="33" t="s">
        <v>1049</v>
      </c>
      <c r="H178" s="33">
        <v>20</v>
      </c>
      <c r="I178" s="33">
        <v>5</v>
      </c>
      <c r="J178" s="33">
        <v>146</v>
      </c>
      <c r="K178" s="33">
        <v>1</v>
      </c>
      <c r="L178" s="33">
        <v>144.730109</v>
      </c>
      <c r="M178" s="33">
        <v>-37.750734000000001</v>
      </c>
      <c r="N178" s="33" t="s">
        <v>1050</v>
      </c>
      <c r="O178" s="33" t="s">
        <v>1050</v>
      </c>
      <c r="P178" s="33">
        <v>140</v>
      </c>
      <c r="Q178" s="33">
        <v>8</v>
      </c>
      <c r="S178" t="str">
        <f t="shared" si="6"/>
        <v>UPDATE CallAddress SET CallGroupID = 140, RouteOrderFromKH = 8  WHERE ID = 803</v>
      </c>
    </row>
    <row r="179" spans="1:19" s="33" customFormat="1" x14ac:dyDescent="0.3">
      <c r="A179" s="33" t="s">
        <v>295</v>
      </c>
      <c r="B179" s="33" t="s">
        <v>1024</v>
      </c>
      <c r="C179" s="33" t="s">
        <v>141</v>
      </c>
      <c r="D179" s="33">
        <v>789</v>
      </c>
      <c r="F179" s="33">
        <v>86</v>
      </c>
      <c r="G179" s="33" t="s">
        <v>1022</v>
      </c>
      <c r="H179" s="33">
        <v>20</v>
      </c>
      <c r="I179" s="33">
        <v>7</v>
      </c>
      <c r="J179" s="33">
        <v>146</v>
      </c>
      <c r="K179" s="33">
        <v>1</v>
      </c>
      <c r="L179" s="33">
        <v>144.73163600000001</v>
      </c>
      <c r="M179" s="33">
        <v>-37.749586999999998</v>
      </c>
      <c r="N179" s="33" t="s">
        <v>1025</v>
      </c>
      <c r="O179" s="33" t="s">
        <v>1025</v>
      </c>
      <c r="P179" s="33">
        <v>140</v>
      </c>
      <c r="Q179" s="33">
        <v>9</v>
      </c>
      <c r="S179" t="str">
        <f t="shared" si="6"/>
        <v>UPDATE CallAddress SET CallGroupID = 140, RouteOrderFromKH = 9  WHERE ID = 789</v>
      </c>
    </row>
    <row r="180" spans="1:19" s="33" customFormat="1" x14ac:dyDescent="0.3">
      <c r="A180" s="33" t="s">
        <v>295</v>
      </c>
      <c r="B180" s="33" t="s">
        <v>1051</v>
      </c>
      <c r="C180" s="33" t="s">
        <v>142</v>
      </c>
      <c r="D180" s="33">
        <v>805</v>
      </c>
      <c r="F180" s="33">
        <v>11</v>
      </c>
      <c r="G180" s="33" t="s">
        <v>1052</v>
      </c>
      <c r="H180" s="33">
        <v>20</v>
      </c>
      <c r="I180" s="33">
        <v>1</v>
      </c>
      <c r="J180" s="33">
        <v>147</v>
      </c>
      <c r="K180" s="33">
        <v>1</v>
      </c>
      <c r="L180" s="33">
        <v>144.73202900000001</v>
      </c>
      <c r="M180" s="33">
        <v>-37.749400999999999</v>
      </c>
      <c r="N180" s="33" t="s">
        <v>1053</v>
      </c>
      <c r="O180" s="33" t="s">
        <v>1053</v>
      </c>
      <c r="P180" s="33">
        <v>140</v>
      </c>
      <c r="Q180" s="33">
        <v>10</v>
      </c>
      <c r="S180" t="str">
        <f t="shared" si="6"/>
        <v>UPDATE CallAddress SET CallGroupID = 140, RouteOrderFromKH = 10  WHERE ID = 805</v>
      </c>
    </row>
    <row r="181" spans="1:19" s="33" customFormat="1" x14ac:dyDescent="0.3">
      <c r="A181" s="33" t="s">
        <v>295</v>
      </c>
      <c r="B181" s="33" t="s">
        <v>1028</v>
      </c>
      <c r="C181" s="33" t="s">
        <v>142</v>
      </c>
      <c r="D181" s="33">
        <v>791</v>
      </c>
      <c r="F181" s="33">
        <v>15</v>
      </c>
      <c r="G181" s="33" t="s">
        <v>1029</v>
      </c>
      <c r="H181" s="33">
        <v>20</v>
      </c>
      <c r="I181" s="33">
        <v>2</v>
      </c>
      <c r="J181" s="33">
        <v>147</v>
      </c>
      <c r="K181" s="33">
        <v>1</v>
      </c>
      <c r="L181" s="33">
        <v>144.735128</v>
      </c>
      <c r="M181" s="33">
        <v>-37.750565000000002</v>
      </c>
      <c r="N181" s="33" t="s">
        <v>1030</v>
      </c>
      <c r="O181" s="33" t="s">
        <v>1030</v>
      </c>
      <c r="P181" s="33">
        <v>140</v>
      </c>
      <c r="Q181" s="33">
        <v>11</v>
      </c>
      <c r="S181" t="str">
        <f t="shared" si="6"/>
        <v>UPDATE CallAddress SET CallGroupID = 140, RouteOrderFromKH = 11  WHERE ID = 791</v>
      </c>
    </row>
    <row r="182" spans="1:19" s="33" customFormat="1" x14ac:dyDescent="0.3">
      <c r="A182" s="33" t="s">
        <v>295</v>
      </c>
      <c r="B182" s="33" t="s">
        <v>1031</v>
      </c>
      <c r="C182" s="33" t="s">
        <v>142</v>
      </c>
      <c r="D182" s="33">
        <v>792</v>
      </c>
      <c r="F182" s="33">
        <v>27</v>
      </c>
      <c r="G182" s="33" t="s">
        <v>1029</v>
      </c>
      <c r="H182" s="33">
        <v>20</v>
      </c>
      <c r="I182" s="33">
        <v>3</v>
      </c>
      <c r="J182" s="33">
        <v>147</v>
      </c>
      <c r="K182" s="33">
        <v>1</v>
      </c>
      <c r="L182" s="33">
        <v>144.73419799999999</v>
      </c>
      <c r="M182" s="33">
        <v>-37.750597999999997</v>
      </c>
      <c r="N182" s="33" t="s">
        <v>1032</v>
      </c>
      <c r="O182" s="33" t="s">
        <v>1032</v>
      </c>
      <c r="P182" s="33">
        <v>140</v>
      </c>
      <c r="Q182" s="33">
        <v>12</v>
      </c>
      <c r="S182" t="str">
        <f t="shared" si="6"/>
        <v>UPDATE CallAddress SET CallGroupID = 140, RouteOrderFromKH = 12  WHERE ID = 792</v>
      </c>
    </row>
    <row r="183" spans="1:19" s="33" customFormat="1" x14ac:dyDescent="0.3">
      <c r="A183" s="33" t="s">
        <v>295</v>
      </c>
      <c r="B183" s="33" t="s">
        <v>1033</v>
      </c>
      <c r="C183" s="33" t="s">
        <v>142</v>
      </c>
      <c r="D183" s="33">
        <v>793</v>
      </c>
      <c r="F183" s="33">
        <v>34</v>
      </c>
      <c r="G183" s="33" t="s">
        <v>1029</v>
      </c>
      <c r="H183" s="33">
        <v>20</v>
      </c>
      <c r="I183" s="33">
        <v>4</v>
      </c>
      <c r="J183" s="33">
        <v>147</v>
      </c>
      <c r="K183" s="33">
        <v>1</v>
      </c>
      <c r="L183" s="33">
        <v>144.73352</v>
      </c>
      <c r="M183" s="33">
        <v>-37.750675000000001</v>
      </c>
      <c r="N183" s="33" t="s">
        <v>1034</v>
      </c>
      <c r="O183" s="33" t="s">
        <v>1034</v>
      </c>
      <c r="P183" s="33">
        <v>140</v>
      </c>
      <c r="Q183" s="33">
        <v>13</v>
      </c>
      <c r="S183" t="str">
        <f t="shared" si="6"/>
        <v>UPDATE CallAddress SET CallGroupID = 140, RouteOrderFromKH = 13  WHERE ID = 793</v>
      </c>
    </row>
    <row r="184" spans="1:19" s="31" customFormat="1" x14ac:dyDescent="0.3">
      <c r="A184" s="31" t="s">
        <v>295</v>
      </c>
      <c r="B184" s="31" t="s">
        <v>1128</v>
      </c>
      <c r="C184" s="31" t="s">
        <v>142</v>
      </c>
      <c r="D184" s="31">
        <v>2452</v>
      </c>
      <c r="F184" s="31">
        <v>12</v>
      </c>
      <c r="G184" s="31" t="s">
        <v>1036</v>
      </c>
      <c r="H184" s="31">
        <v>20</v>
      </c>
      <c r="I184" s="31">
        <v>10</v>
      </c>
      <c r="J184" s="31">
        <v>147</v>
      </c>
      <c r="K184" s="31">
        <v>1</v>
      </c>
      <c r="L184" s="31">
        <v>144.73357899999999</v>
      </c>
      <c r="M184" s="31">
        <v>-37.753131000000003</v>
      </c>
      <c r="N184" s="31" t="s">
        <v>1129</v>
      </c>
      <c r="O184" s="31" t="s">
        <v>1129</v>
      </c>
      <c r="P184" s="31">
        <v>141</v>
      </c>
      <c r="Q184" s="31">
        <v>1</v>
      </c>
      <c r="S184" t="str">
        <f t="shared" si="6"/>
        <v>UPDATE CallAddress SET CallGroupID = 141, RouteOrderFromKH = 1  WHERE ID = 2452</v>
      </c>
    </row>
    <row r="185" spans="1:19" s="31" customFormat="1" x14ac:dyDescent="0.3">
      <c r="A185" s="31" t="s">
        <v>295</v>
      </c>
      <c r="B185" s="31" t="s">
        <v>1040</v>
      </c>
      <c r="C185" s="31" t="s">
        <v>142</v>
      </c>
      <c r="D185" s="31">
        <v>798</v>
      </c>
      <c r="F185" s="31">
        <v>9</v>
      </c>
      <c r="G185" s="31" t="s">
        <v>1036</v>
      </c>
      <c r="H185" s="31">
        <v>20</v>
      </c>
      <c r="I185" s="31">
        <v>9</v>
      </c>
      <c r="J185" s="31">
        <v>147</v>
      </c>
      <c r="K185" s="31">
        <v>1</v>
      </c>
      <c r="L185" s="31">
        <v>144.734014</v>
      </c>
      <c r="M185" s="31">
        <v>-37.753377999999998</v>
      </c>
      <c r="N185" s="31" t="s">
        <v>1041</v>
      </c>
      <c r="O185" s="31" t="s">
        <v>1041</v>
      </c>
      <c r="P185" s="31">
        <v>141</v>
      </c>
      <c r="Q185" s="31">
        <v>2</v>
      </c>
      <c r="S185" t="str">
        <f t="shared" si="6"/>
        <v>UPDATE CallAddress SET CallGroupID = 141, RouteOrderFromKH = 2  WHERE ID = 798</v>
      </c>
    </row>
    <row r="186" spans="1:19" s="31" customFormat="1" x14ac:dyDescent="0.3">
      <c r="A186" s="31" t="s">
        <v>295</v>
      </c>
      <c r="B186" s="31" t="s">
        <v>1038</v>
      </c>
      <c r="C186" s="31" t="s">
        <v>142</v>
      </c>
      <c r="D186" s="31">
        <v>795</v>
      </c>
      <c r="F186" s="31">
        <v>18</v>
      </c>
      <c r="G186" s="31" t="s">
        <v>1036</v>
      </c>
      <c r="H186" s="31">
        <v>20</v>
      </c>
      <c r="I186" s="31">
        <v>8</v>
      </c>
      <c r="J186" s="31">
        <v>147</v>
      </c>
      <c r="K186" s="31">
        <v>1</v>
      </c>
      <c r="L186" s="31">
        <v>144.73355799999999</v>
      </c>
      <c r="M186" s="31">
        <v>-37.752243</v>
      </c>
      <c r="N186" s="31" t="s">
        <v>1039</v>
      </c>
      <c r="O186" s="31" t="s">
        <v>1039</v>
      </c>
      <c r="P186" s="31">
        <v>141</v>
      </c>
      <c r="Q186" s="31">
        <v>3</v>
      </c>
      <c r="S186" t="str">
        <f t="shared" si="6"/>
        <v>UPDATE CallAddress SET CallGroupID = 141, RouteOrderFromKH = 3  WHERE ID = 795</v>
      </c>
    </row>
    <row r="187" spans="1:19" s="31" customFormat="1" x14ac:dyDescent="0.3">
      <c r="A187" s="31" t="s">
        <v>295</v>
      </c>
      <c r="B187" s="31" t="s">
        <v>1035</v>
      </c>
      <c r="C187" s="31" t="s">
        <v>142</v>
      </c>
      <c r="D187" s="31">
        <v>794</v>
      </c>
      <c r="F187" s="31">
        <v>19</v>
      </c>
      <c r="G187" s="31" t="s">
        <v>1036</v>
      </c>
      <c r="H187" s="31">
        <v>20</v>
      </c>
      <c r="I187" s="31">
        <v>7</v>
      </c>
      <c r="J187" s="31">
        <v>147</v>
      </c>
      <c r="K187" s="31">
        <v>1</v>
      </c>
      <c r="L187" s="31">
        <v>144.733755</v>
      </c>
      <c r="M187" s="31">
        <v>-37.751983000000003</v>
      </c>
      <c r="N187" s="31" t="s">
        <v>1037</v>
      </c>
      <c r="O187" s="31" t="s">
        <v>1037</v>
      </c>
      <c r="P187" s="31">
        <v>141</v>
      </c>
      <c r="Q187" s="31">
        <v>4</v>
      </c>
      <c r="S187" t="str">
        <f t="shared" si="6"/>
        <v>UPDATE CallAddress SET CallGroupID = 141, RouteOrderFromKH = 4  WHERE ID = 794</v>
      </c>
    </row>
    <row r="188" spans="1:19" s="31" customFormat="1" x14ac:dyDescent="0.3">
      <c r="A188" s="31" t="s">
        <v>295</v>
      </c>
      <c r="B188" s="31" t="s">
        <v>1021</v>
      </c>
      <c r="C188" s="31" t="s">
        <v>142</v>
      </c>
      <c r="D188" s="31">
        <v>788</v>
      </c>
      <c r="F188" s="31">
        <v>37</v>
      </c>
      <c r="G188" s="31" t="s">
        <v>1022</v>
      </c>
      <c r="H188" s="31">
        <v>20</v>
      </c>
      <c r="I188" s="31">
        <v>6</v>
      </c>
      <c r="J188" s="31">
        <v>147</v>
      </c>
      <c r="K188" s="31">
        <v>1</v>
      </c>
      <c r="L188" s="31">
        <v>144.73492100000001</v>
      </c>
      <c r="M188" s="31">
        <v>-37.752130000000001</v>
      </c>
      <c r="N188" s="31" t="s">
        <v>1023</v>
      </c>
      <c r="O188" s="31" t="s">
        <v>1023</v>
      </c>
      <c r="P188" s="31">
        <v>141</v>
      </c>
      <c r="Q188" s="31">
        <v>5</v>
      </c>
      <c r="S188" t="str">
        <f t="shared" si="6"/>
        <v>UPDATE CallAddress SET CallGroupID = 141, RouteOrderFromKH = 5  WHERE ID = 788</v>
      </c>
    </row>
    <row r="189" spans="1:19" s="31" customFormat="1" x14ac:dyDescent="0.3">
      <c r="A189" s="31" t="s">
        <v>295</v>
      </c>
      <c r="B189" s="31" t="s">
        <v>1026</v>
      </c>
      <c r="C189" s="31" t="s">
        <v>142</v>
      </c>
      <c r="D189" s="31">
        <v>790</v>
      </c>
      <c r="F189" s="31">
        <v>31</v>
      </c>
      <c r="G189" s="31" t="s">
        <v>1022</v>
      </c>
      <c r="H189" s="31">
        <v>20</v>
      </c>
      <c r="I189" s="31">
        <v>5</v>
      </c>
      <c r="J189" s="31">
        <v>147</v>
      </c>
      <c r="K189" s="31">
        <v>1</v>
      </c>
      <c r="L189" s="31">
        <v>144.735478</v>
      </c>
      <c r="M189" s="31">
        <v>-37.752271999999998</v>
      </c>
      <c r="N189" s="31" t="s">
        <v>1027</v>
      </c>
      <c r="O189" s="31" t="s">
        <v>1027</v>
      </c>
      <c r="P189" s="31">
        <v>141</v>
      </c>
      <c r="Q189" s="31">
        <v>6</v>
      </c>
      <c r="S189" t="str">
        <f t="shared" si="6"/>
        <v>UPDATE CallAddress SET CallGroupID = 141, RouteOrderFromKH = 6  WHERE ID = 790</v>
      </c>
    </row>
    <row r="190" spans="1:19" s="31" customFormat="1" x14ac:dyDescent="0.3">
      <c r="A190" s="31" t="s">
        <v>295</v>
      </c>
      <c r="B190" s="31" t="s">
        <v>985</v>
      </c>
      <c r="C190" s="31" t="s">
        <v>136</v>
      </c>
      <c r="D190" s="31">
        <v>772</v>
      </c>
      <c r="F190" s="31">
        <v>8</v>
      </c>
      <c r="G190" s="31" t="s">
        <v>986</v>
      </c>
      <c r="H190" s="31">
        <v>20</v>
      </c>
      <c r="I190" s="31">
        <v>8</v>
      </c>
      <c r="J190" s="31">
        <v>141</v>
      </c>
      <c r="K190" s="31">
        <v>1</v>
      </c>
      <c r="L190" s="31">
        <v>144.74086399999999</v>
      </c>
      <c r="M190" s="31">
        <v>-37.753613000000001</v>
      </c>
      <c r="N190" s="31" t="s">
        <v>987</v>
      </c>
      <c r="O190" s="31" t="s">
        <v>987</v>
      </c>
      <c r="P190" s="31">
        <v>141</v>
      </c>
      <c r="Q190" s="31">
        <v>7</v>
      </c>
      <c r="S190" t="str">
        <f t="shared" si="6"/>
        <v>UPDATE CallAddress SET CallGroupID = 141, RouteOrderFromKH = 7  WHERE ID = 772</v>
      </c>
    </row>
    <row r="191" spans="1:19" s="31" customFormat="1" x14ac:dyDescent="0.3">
      <c r="A191" s="31" t="s">
        <v>295</v>
      </c>
      <c r="B191" s="31" t="s">
        <v>981</v>
      </c>
      <c r="C191" s="31" t="s">
        <v>136</v>
      </c>
      <c r="D191" s="31">
        <v>770</v>
      </c>
      <c r="F191" s="31">
        <v>5</v>
      </c>
      <c r="G191" s="31" t="s">
        <v>977</v>
      </c>
      <c r="H191" s="31">
        <v>20</v>
      </c>
      <c r="I191" s="31">
        <v>7</v>
      </c>
      <c r="J191" s="31">
        <v>141</v>
      </c>
      <c r="K191" s="31">
        <v>1</v>
      </c>
      <c r="L191" s="31">
        <v>144.74309500000001</v>
      </c>
      <c r="M191" s="31">
        <v>-37.753993000000001</v>
      </c>
      <c r="N191" s="31" t="s">
        <v>982</v>
      </c>
      <c r="O191" s="31" t="s">
        <v>982</v>
      </c>
      <c r="P191" s="31">
        <v>141</v>
      </c>
      <c r="Q191" s="31">
        <v>8</v>
      </c>
      <c r="S191" t="str">
        <f t="shared" si="6"/>
        <v>UPDATE CallAddress SET CallGroupID = 141, RouteOrderFromKH = 8  WHERE ID = 770</v>
      </c>
    </row>
    <row r="192" spans="1:19" s="31" customFormat="1" x14ac:dyDescent="0.3">
      <c r="A192" s="31" t="s">
        <v>295</v>
      </c>
      <c r="B192" s="31" t="s">
        <v>976</v>
      </c>
      <c r="C192" s="31" t="s">
        <v>136</v>
      </c>
      <c r="D192" s="31">
        <v>766</v>
      </c>
      <c r="F192" s="31">
        <v>3</v>
      </c>
      <c r="G192" s="31" t="s">
        <v>977</v>
      </c>
      <c r="H192" s="31">
        <v>20</v>
      </c>
      <c r="I192" s="31">
        <v>6</v>
      </c>
      <c r="J192" s="31">
        <v>141</v>
      </c>
      <c r="K192" s="31">
        <v>1</v>
      </c>
      <c r="L192" s="31">
        <v>144.74321599999999</v>
      </c>
      <c r="M192" s="31">
        <v>-37.753838999999999</v>
      </c>
      <c r="N192" s="31" t="s">
        <v>978</v>
      </c>
      <c r="O192" s="31" t="s">
        <v>978</v>
      </c>
      <c r="P192" s="31">
        <v>141</v>
      </c>
      <c r="Q192" s="31">
        <v>9</v>
      </c>
      <c r="S192" t="str">
        <f t="shared" si="6"/>
        <v>UPDATE CallAddress SET CallGroupID = 141, RouteOrderFromKH = 9  WHERE ID = 766</v>
      </c>
    </row>
    <row r="193" spans="1:19" s="31" customFormat="1" x14ac:dyDescent="0.3">
      <c r="A193" s="31" t="s">
        <v>295</v>
      </c>
      <c r="B193" s="31" t="s">
        <v>991</v>
      </c>
      <c r="C193" s="31" t="s">
        <v>136</v>
      </c>
      <c r="D193" s="31">
        <v>774</v>
      </c>
      <c r="F193" s="31">
        <v>27</v>
      </c>
      <c r="G193" s="31" t="s">
        <v>992</v>
      </c>
      <c r="H193" s="31">
        <v>20</v>
      </c>
      <c r="I193" s="31">
        <v>5</v>
      </c>
      <c r="J193" s="31">
        <v>141</v>
      </c>
      <c r="K193" s="31">
        <v>1</v>
      </c>
      <c r="L193" s="31">
        <v>144.74293700000001</v>
      </c>
      <c r="M193" s="31">
        <v>-37.751627999999997</v>
      </c>
      <c r="N193" s="31" t="s">
        <v>993</v>
      </c>
      <c r="O193" s="31" t="s">
        <v>993</v>
      </c>
      <c r="P193" s="31">
        <v>141</v>
      </c>
      <c r="Q193" s="31">
        <v>10</v>
      </c>
      <c r="S193" t="str">
        <f t="shared" si="6"/>
        <v>UPDATE CallAddress SET CallGroupID = 141, RouteOrderFromKH = 10  WHERE ID = 774</v>
      </c>
    </row>
    <row r="194" spans="1:19" s="31" customFormat="1" x14ac:dyDescent="0.3">
      <c r="A194" s="31" t="s">
        <v>295</v>
      </c>
      <c r="B194" s="31" t="s">
        <v>973</v>
      </c>
      <c r="C194" s="31" t="s">
        <v>135</v>
      </c>
      <c r="D194" s="31">
        <v>765</v>
      </c>
      <c r="F194" s="31">
        <v>9</v>
      </c>
      <c r="G194" s="31" t="s">
        <v>974</v>
      </c>
      <c r="H194" s="31">
        <v>20</v>
      </c>
      <c r="I194" s="31">
        <v>7</v>
      </c>
      <c r="J194" s="31">
        <v>140</v>
      </c>
      <c r="K194" s="31">
        <v>1</v>
      </c>
      <c r="L194" s="31">
        <v>144.74482090000001</v>
      </c>
      <c r="M194" s="31">
        <v>-37.755785400000001</v>
      </c>
      <c r="N194" s="31" t="s">
        <v>975</v>
      </c>
      <c r="O194" s="31" t="s">
        <v>975</v>
      </c>
      <c r="P194" s="31">
        <v>141</v>
      </c>
      <c r="Q194" s="31">
        <v>11</v>
      </c>
      <c r="S194" t="str">
        <f t="shared" si="6"/>
        <v>UPDATE CallAddress SET CallGroupID = 141, RouteOrderFromKH = 11  WHERE ID = 765</v>
      </c>
    </row>
    <row r="195" spans="1:19" s="31" customFormat="1" x14ac:dyDescent="0.3">
      <c r="A195" s="31" t="s">
        <v>295</v>
      </c>
      <c r="B195" s="31" t="s">
        <v>979</v>
      </c>
      <c r="C195" s="31" t="s">
        <v>135</v>
      </c>
      <c r="D195" s="31">
        <v>769</v>
      </c>
      <c r="F195" s="31">
        <v>39</v>
      </c>
      <c r="G195" s="31" t="s">
        <v>977</v>
      </c>
      <c r="H195" s="31">
        <v>20</v>
      </c>
      <c r="I195" s="31">
        <v>6</v>
      </c>
      <c r="J195" s="31">
        <v>140</v>
      </c>
      <c r="K195" s="31">
        <v>1</v>
      </c>
      <c r="L195" s="31">
        <v>144.74423870000001</v>
      </c>
      <c r="M195" s="31">
        <v>-37.755171500000003</v>
      </c>
      <c r="N195" s="31" t="s">
        <v>980</v>
      </c>
      <c r="O195" s="31" t="s">
        <v>980</v>
      </c>
      <c r="P195" s="31">
        <v>141</v>
      </c>
      <c r="Q195" s="31">
        <v>12</v>
      </c>
      <c r="S195" t="str">
        <f t="shared" si="6"/>
        <v>UPDATE CallAddress SET CallGroupID = 141, RouteOrderFromKH = 12  WHERE ID = 769</v>
      </c>
    </row>
    <row r="196" spans="1:19" s="31" customFormat="1" x14ac:dyDescent="0.3">
      <c r="A196" s="31" t="s">
        <v>295</v>
      </c>
      <c r="B196" s="31" t="s">
        <v>983</v>
      </c>
      <c r="C196" s="31" t="s">
        <v>135</v>
      </c>
      <c r="D196" s="31">
        <v>771</v>
      </c>
      <c r="F196" s="31">
        <v>28</v>
      </c>
      <c r="G196" s="31" t="s">
        <v>977</v>
      </c>
      <c r="H196" s="31">
        <v>20</v>
      </c>
      <c r="I196" s="31">
        <v>5</v>
      </c>
      <c r="J196" s="31">
        <v>140</v>
      </c>
      <c r="K196" s="31">
        <v>1</v>
      </c>
      <c r="L196" s="31">
        <v>144.74394000000001</v>
      </c>
      <c r="M196" s="31">
        <v>-37.755738000000001</v>
      </c>
      <c r="N196" s="31" t="s">
        <v>984</v>
      </c>
      <c r="O196" s="31" t="s">
        <v>984</v>
      </c>
      <c r="P196" s="31">
        <v>141</v>
      </c>
      <c r="Q196" s="31">
        <v>13</v>
      </c>
      <c r="S196" t="str">
        <f t="shared" si="6"/>
        <v>UPDATE CallAddress SET CallGroupID = 141, RouteOrderFromKH = 13  WHERE ID = 771</v>
      </c>
    </row>
    <row r="197" spans="1:19" s="31" customFormat="1" x14ac:dyDescent="0.3">
      <c r="A197" s="31" t="s">
        <v>295</v>
      </c>
      <c r="B197" s="31" t="s">
        <v>968</v>
      </c>
      <c r="C197" s="31" t="s">
        <v>135</v>
      </c>
      <c r="D197" s="31">
        <v>763</v>
      </c>
      <c r="F197" s="31">
        <v>4</v>
      </c>
      <c r="G197" s="31" t="s">
        <v>969</v>
      </c>
      <c r="H197" s="31">
        <v>20</v>
      </c>
      <c r="I197" s="31">
        <v>4</v>
      </c>
      <c r="J197" s="31">
        <v>140</v>
      </c>
      <c r="K197" s="31">
        <v>1</v>
      </c>
      <c r="L197" s="31">
        <v>144.74342200000001</v>
      </c>
      <c r="M197" s="31">
        <v>-37.755775</v>
      </c>
      <c r="N197" s="31" t="s">
        <v>970</v>
      </c>
      <c r="O197" s="31" t="s">
        <v>970</v>
      </c>
      <c r="P197" s="31">
        <v>141</v>
      </c>
      <c r="Q197" s="31">
        <v>14</v>
      </c>
      <c r="S197" t="str">
        <f t="shared" si="6"/>
        <v>UPDATE CallAddress SET CallGroupID = 141, RouteOrderFromKH = 14  WHERE ID = 763</v>
      </c>
    </row>
    <row r="198" spans="1:19" s="31" customFormat="1" x14ac:dyDescent="0.3">
      <c r="A198" s="31" t="s">
        <v>295</v>
      </c>
      <c r="B198" s="31" t="s">
        <v>971</v>
      </c>
      <c r="C198" s="31" t="s">
        <v>135</v>
      </c>
      <c r="D198" s="31">
        <v>764</v>
      </c>
      <c r="F198" s="31">
        <v>9</v>
      </c>
      <c r="G198" s="31" t="s">
        <v>969</v>
      </c>
      <c r="H198" s="31">
        <v>20</v>
      </c>
      <c r="I198" s="31">
        <v>3</v>
      </c>
      <c r="J198" s="31">
        <v>140</v>
      </c>
      <c r="K198" s="31">
        <v>1</v>
      </c>
      <c r="L198" s="31">
        <v>144.74375230000001</v>
      </c>
      <c r="M198" s="31">
        <v>-37.7564554</v>
      </c>
      <c r="N198" s="31" t="s">
        <v>972</v>
      </c>
      <c r="O198" s="31" t="s">
        <v>972</v>
      </c>
      <c r="P198" s="31">
        <v>141</v>
      </c>
      <c r="Q198" s="31">
        <v>15</v>
      </c>
      <c r="S198" t="str">
        <f t="shared" si="6"/>
        <v>UPDATE CallAddress SET CallGroupID = 141, RouteOrderFromKH = 15  WHERE ID = 764</v>
      </c>
    </row>
    <row r="199" spans="1:19" s="31" customFormat="1" x14ac:dyDescent="0.3">
      <c r="A199" s="31" t="s">
        <v>295</v>
      </c>
      <c r="B199" s="31" t="s">
        <v>962</v>
      </c>
      <c r="C199" s="31" t="s">
        <v>135</v>
      </c>
      <c r="D199" s="31">
        <v>759</v>
      </c>
      <c r="F199" s="31">
        <v>4</v>
      </c>
      <c r="G199" s="31" t="s">
        <v>963</v>
      </c>
      <c r="H199" s="31">
        <v>20</v>
      </c>
      <c r="I199" s="31">
        <v>2</v>
      </c>
      <c r="J199" s="31">
        <v>140</v>
      </c>
      <c r="K199" s="31">
        <v>1</v>
      </c>
      <c r="L199" s="31">
        <v>144.74254300000001</v>
      </c>
      <c r="M199" s="31">
        <v>-37.756382000000002</v>
      </c>
      <c r="N199" s="31" t="s">
        <v>964</v>
      </c>
      <c r="O199" s="31" t="s">
        <v>964</v>
      </c>
      <c r="P199" s="31">
        <v>141</v>
      </c>
      <c r="Q199" s="31">
        <v>16</v>
      </c>
      <c r="S199" t="str">
        <f t="shared" si="6"/>
        <v>UPDATE CallAddress SET CallGroupID = 141, RouteOrderFromKH = 16  WHERE ID = 759</v>
      </c>
    </row>
    <row r="200" spans="1:19" s="28" customFormat="1" x14ac:dyDescent="0.3">
      <c r="A200" s="28" t="s">
        <v>295</v>
      </c>
      <c r="B200" s="28" t="s">
        <v>1113</v>
      </c>
      <c r="C200" s="28" t="s">
        <v>135</v>
      </c>
      <c r="D200" s="28">
        <v>2447</v>
      </c>
      <c r="F200" s="28">
        <v>5</v>
      </c>
      <c r="G200" s="28" t="s">
        <v>1114</v>
      </c>
      <c r="H200" s="28">
        <v>20</v>
      </c>
      <c r="I200" s="28">
        <v>8</v>
      </c>
      <c r="J200" s="28">
        <v>140</v>
      </c>
      <c r="K200" s="28">
        <v>1</v>
      </c>
      <c r="L200" s="28">
        <v>144.746813</v>
      </c>
      <c r="M200" s="28">
        <v>-37.758243</v>
      </c>
      <c r="N200" s="28" t="s">
        <v>1115</v>
      </c>
      <c r="O200" s="28" t="s">
        <v>1115</v>
      </c>
      <c r="P200" s="28">
        <v>142</v>
      </c>
      <c r="Q200" s="28">
        <v>1</v>
      </c>
      <c r="S200" t="str">
        <f t="shared" si="6"/>
        <v>UPDATE CallAddress SET CallGroupID = 142, RouteOrderFromKH = 1  WHERE ID = 2447</v>
      </c>
    </row>
    <row r="201" spans="1:19" s="28" customFormat="1" x14ac:dyDescent="0.3">
      <c r="A201" s="28" t="s">
        <v>295</v>
      </c>
      <c r="B201" s="28" t="s">
        <v>965</v>
      </c>
      <c r="C201" s="28" t="s">
        <v>135</v>
      </c>
      <c r="D201" s="28">
        <v>762</v>
      </c>
      <c r="F201" s="28">
        <v>8</v>
      </c>
      <c r="G201" s="28" t="s">
        <v>966</v>
      </c>
      <c r="H201" s="28">
        <v>20</v>
      </c>
      <c r="I201" s="28">
        <v>1</v>
      </c>
      <c r="J201" s="28">
        <v>140</v>
      </c>
      <c r="K201" s="28">
        <v>1</v>
      </c>
      <c r="L201" s="28">
        <v>144.7484954</v>
      </c>
      <c r="M201" s="28">
        <v>-37.757625099999998</v>
      </c>
      <c r="N201" s="28" t="s">
        <v>967</v>
      </c>
      <c r="O201" s="28" t="s">
        <v>967</v>
      </c>
      <c r="P201" s="28">
        <v>142</v>
      </c>
      <c r="Q201" s="28">
        <v>2</v>
      </c>
      <c r="S201" t="str">
        <f t="shared" si="6"/>
        <v>UPDATE CallAddress SET CallGroupID = 142, RouteOrderFromKH = 2  WHERE ID = 762</v>
      </c>
    </row>
    <row r="202" spans="1:19" s="28" customFormat="1" x14ac:dyDescent="0.3">
      <c r="A202" s="28" t="s">
        <v>295</v>
      </c>
      <c r="B202" s="28" t="s">
        <v>994</v>
      </c>
      <c r="C202" s="28" t="s">
        <v>136</v>
      </c>
      <c r="D202" s="28">
        <v>775</v>
      </c>
      <c r="F202" s="28">
        <v>41</v>
      </c>
      <c r="G202" s="28" t="s">
        <v>995</v>
      </c>
      <c r="H202" s="28">
        <v>20</v>
      </c>
      <c r="I202" s="28">
        <v>4</v>
      </c>
      <c r="J202" s="28">
        <v>141</v>
      </c>
      <c r="K202" s="28">
        <v>1</v>
      </c>
      <c r="L202" s="28">
        <v>144.74583899999999</v>
      </c>
      <c r="M202" s="28">
        <v>-37.751871999999999</v>
      </c>
      <c r="N202" s="28" t="s">
        <v>996</v>
      </c>
      <c r="O202" s="28" t="s">
        <v>996</v>
      </c>
      <c r="P202" s="28">
        <v>142</v>
      </c>
      <c r="Q202" s="28">
        <v>3</v>
      </c>
      <c r="S202" t="str">
        <f t="shared" si="6"/>
        <v>UPDATE CallAddress SET CallGroupID = 142, RouteOrderFromKH = 3  WHERE ID = 775</v>
      </c>
    </row>
    <row r="203" spans="1:19" s="28" customFormat="1" x14ac:dyDescent="0.3">
      <c r="A203" s="28" t="s">
        <v>295</v>
      </c>
      <c r="B203" s="28" t="s">
        <v>1013</v>
      </c>
      <c r="C203" s="28" t="s">
        <v>137</v>
      </c>
      <c r="D203" s="28">
        <v>785</v>
      </c>
      <c r="F203" s="28">
        <v>6</v>
      </c>
      <c r="G203" s="28" t="s">
        <v>1014</v>
      </c>
      <c r="H203" s="28">
        <v>20</v>
      </c>
      <c r="I203" s="28">
        <v>4</v>
      </c>
      <c r="J203" s="28">
        <v>142</v>
      </c>
      <c r="K203" s="28">
        <v>1</v>
      </c>
      <c r="L203" s="28">
        <v>144.74375599999999</v>
      </c>
      <c r="M203" s="28">
        <v>-37.748195000000003</v>
      </c>
      <c r="N203" s="28" t="s">
        <v>1015</v>
      </c>
      <c r="O203" s="28" t="s">
        <v>1015</v>
      </c>
      <c r="P203" s="28">
        <v>142</v>
      </c>
      <c r="Q203" s="28">
        <v>4</v>
      </c>
      <c r="S203" t="str">
        <f t="shared" ref="S203:S234" si="7">"UPDATE CallAddress SET CallGroupID = " &amp; P203 &amp; ", RouteOrderFromKH = " &amp; Q203 &amp; "  WHERE ID = " &amp; D203</f>
        <v>UPDATE CallAddress SET CallGroupID = 142, RouteOrderFromKH = 4  WHERE ID = 785</v>
      </c>
    </row>
    <row r="204" spans="1:19" s="28" customFormat="1" x14ac:dyDescent="0.3">
      <c r="A204" s="28" t="s">
        <v>295</v>
      </c>
      <c r="B204" s="28" t="s">
        <v>1010</v>
      </c>
      <c r="C204" s="28" t="s">
        <v>137</v>
      </c>
      <c r="D204" s="28">
        <v>784</v>
      </c>
      <c r="F204" s="28">
        <v>23</v>
      </c>
      <c r="G204" s="28" t="s">
        <v>1011</v>
      </c>
      <c r="H204" s="28">
        <v>20</v>
      </c>
      <c r="I204" s="28">
        <v>3</v>
      </c>
      <c r="J204" s="28">
        <v>142</v>
      </c>
      <c r="K204" s="28">
        <v>1</v>
      </c>
      <c r="L204" s="28">
        <v>144.74231499999999</v>
      </c>
      <c r="M204" s="28">
        <v>-37.749040999999998</v>
      </c>
      <c r="N204" s="28" t="s">
        <v>1012</v>
      </c>
      <c r="O204" s="28" t="s">
        <v>1012</v>
      </c>
      <c r="P204" s="28">
        <v>142</v>
      </c>
      <c r="Q204" s="28">
        <v>5</v>
      </c>
      <c r="S204" t="str">
        <f t="shared" si="7"/>
        <v>UPDATE CallAddress SET CallGroupID = 142, RouteOrderFromKH = 5  WHERE ID = 784</v>
      </c>
    </row>
    <row r="205" spans="1:19" s="28" customFormat="1" x14ac:dyDescent="0.3">
      <c r="A205" s="28" t="s">
        <v>295</v>
      </c>
      <c r="B205" s="28" t="s">
        <v>1007</v>
      </c>
      <c r="C205" s="28" t="s">
        <v>137</v>
      </c>
      <c r="D205" s="28">
        <v>783</v>
      </c>
      <c r="F205" s="28">
        <v>16</v>
      </c>
      <c r="G205" s="28" t="s">
        <v>1008</v>
      </c>
      <c r="H205" s="28">
        <v>20</v>
      </c>
      <c r="I205" s="28">
        <v>2</v>
      </c>
      <c r="J205" s="28">
        <v>142</v>
      </c>
      <c r="K205" s="28">
        <v>1</v>
      </c>
      <c r="L205" s="28">
        <v>144.740904</v>
      </c>
      <c r="M205" s="28">
        <v>-37.748959999999997</v>
      </c>
      <c r="N205" s="28" t="s">
        <v>1009</v>
      </c>
      <c r="O205" s="28" t="s">
        <v>1009</v>
      </c>
      <c r="P205" s="28">
        <v>142</v>
      </c>
      <c r="Q205" s="28">
        <v>6</v>
      </c>
      <c r="S205" t="str">
        <f t="shared" si="7"/>
        <v>UPDATE CallAddress SET CallGroupID = 142, RouteOrderFromKH = 6  WHERE ID = 783</v>
      </c>
    </row>
    <row r="206" spans="1:19" s="28" customFormat="1" x14ac:dyDescent="0.3">
      <c r="A206" s="28" t="s">
        <v>295</v>
      </c>
      <c r="B206" s="28" t="s">
        <v>997</v>
      </c>
      <c r="C206" s="28" t="s">
        <v>136</v>
      </c>
      <c r="D206" s="28">
        <v>778</v>
      </c>
      <c r="F206" s="28">
        <v>4</v>
      </c>
      <c r="G206" s="28" t="s">
        <v>998</v>
      </c>
      <c r="H206" s="28">
        <v>20</v>
      </c>
      <c r="I206" s="28">
        <v>2</v>
      </c>
      <c r="J206" s="28">
        <v>141</v>
      </c>
      <c r="K206" s="28">
        <v>1</v>
      </c>
      <c r="L206" s="28">
        <v>144.74087800000001</v>
      </c>
      <c r="M206" s="28">
        <v>-37.750726999999998</v>
      </c>
      <c r="N206" s="28" t="s">
        <v>999</v>
      </c>
      <c r="O206" s="28" t="s">
        <v>999</v>
      </c>
      <c r="P206" s="28">
        <v>142</v>
      </c>
      <c r="Q206" s="28">
        <v>7</v>
      </c>
      <c r="S206" t="str">
        <f t="shared" si="7"/>
        <v>UPDATE CallAddress SET CallGroupID = 142, RouteOrderFromKH = 7  WHERE ID = 778</v>
      </c>
    </row>
    <row r="207" spans="1:19" s="28" customFormat="1" x14ac:dyDescent="0.3">
      <c r="A207" s="28" t="s">
        <v>295</v>
      </c>
      <c r="B207" s="28" t="s">
        <v>988</v>
      </c>
      <c r="C207" s="28" t="s">
        <v>136</v>
      </c>
      <c r="D207" s="28">
        <v>773</v>
      </c>
      <c r="F207" s="28">
        <v>15</v>
      </c>
      <c r="G207" s="28" t="s">
        <v>989</v>
      </c>
      <c r="H207" s="28">
        <v>20</v>
      </c>
      <c r="I207" s="28">
        <v>1</v>
      </c>
      <c r="J207" s="28">
        <v>141</v>
      </c>
      <c r="K207" s="28">
        <v>1</v>
      </c>
      <c r="L207" s="28">
        <v>144.74204700000001</v>
      </c>
      <c r="M207" s="28">
        <v>-37.750400999999997</v>
      </c>
      <c r="N207" s="28" t="s">
        <v>990</v>
      </c>
      <c r="O207" s="28" t="s">
        <v>990</v>
      </c>
      <c r="P207" s="28">
        <v>142</v>
      </c>
      <c r="Q207" s="28">
        <v>8</v>
      </c>
      <c r="S207" t="str">
        <f t="shared" si="7"/>
        <v>UPDATE CallAddress SET CallGroupID = 142, RouteOrderFromKH = 8  WHERE ID = 773</v>
      </c>
    </row>
    <row r="208" spans="1:19" s="28" customFormat="1" x14ac:dyDescent="0.3">
      <c r="A208" s="28" t="s">
        <v>295</v>
      </c>
      <c r="B208" s="28" t="s">
        <v>1016</v>
      </c>
      <c r="C208" s="28" t="s">
        <v>136</v>
      </c>
      <c r="D208" s="28">
        <v>786</v>
      </c>
      <c r="F208" s="28">
        <v>2</v>
      </c>
      <c r="G208" s="28" t="s">
        <v>1017</v>
      </c>
      <c r="H208" s="28">
        <v>20</v>
      </c>
      <c r="I208" s="28">
        <v>9</v>
      </c>
      <c r="J208" s="28">
        <v>141</v>
      </c>
      <c r="K208" s="28">
        <v>1</v>
      </c>
      <c r="L208" s="28">
        <v>144.73667399999999</v>
      </c>
      <c r="M208" s="28">
        <v>-37.747903000000001</v>
      </c>
      <c r="N208" s="28" t="s">
        <v>1018</v>
      </c>
      <c r="O208" s="28" t="s">
        <v>1018</v>
      </c>
      <c r="P208" s="28">
        <v>142</v>
      </c>
      <c r="Q208" s="28">
        <v>9</v>
      </c>
      <c r="S208" t="str">
        <f t="shared" si="7"/>
        <v>UPDATE CallAddress SET CallGroupID = 142, RouteOrderFromKH = 9  WHERE ID = 786</v>
      </c>
    </row>
    <row r="209" spans="1:19" s="28" customFormat="1" x14ac:dyDescent="0.3">
      <c r="A209" s="28" t="s">
        <v>295</v>
      </c>
      <c r="B209" s="28" t="s">
        <v>1019</v>
      </c>
      <c r="C209" s="28" t="s">
        <v>136</v>
      </c>
      <c r="D209" s="28">
        <v>787</v>
      </c>
      <c r="F209" s="28">
        <v>43</v>
      </c>
      <c r="G209" s="28" t="s">
        <v>1017</v>
      </c>
      <c r="H209" s="28">
        <v>20</v>
      </c>
      <c r="I209" s="28">
        <v>10</v>
      </c>
      <c r="J209" s="28">
        <v>141</v>
      </c>
      <c r="K209" s="28">
        <v>1</v>
      </c>
      <c r="L209" s="28">
        <v>144.739791</v>
      </c>
      <c r="M209" s="28">
        <v>-37.751179999999998</v>
      </c>
      <c r="N209" s="28" t="s">
        <v>1020</v>
      </c>
      <c r="O209" s="28" t="s">
        <v>1020</v>
      </c>
      <c r="P209" s="28">
        <v>142</v>
      </c>
      <c r="Q209" s="28">
        <v>10</v>
      </c>
      <c r="S209" t="str">
        <f t="shared" si="7"/>
        <v>UPDATE CallAddress SET CallGroupID = 142, RouteOrderFromKH = 10  WHERE ID = 787</v>
      </c>
    </row>
    <row r="210" spans="1:19" s="28" customFormat="1" x14ac:dyDescent="0.3">
      <c r="A210" s="28" t="s">
        <v>295</v>
      </c>
      <c r="B210" s="28" t="s">
        <v>1005</v>
      </c>
      <c r="C210" s="28" t="s">
        <v>137</v>
      </c>
      <c r="D210" s="28">
        <v>782</v>
      </c>
      <c r="F210" s="28">
        <v>7</v>
      </c>
      <c r="G210" s="28" t="s">
        <v>1001</v>
      </c>
      <c r="H210" s="28">
        <v>20</v>
      </c>
      <c r="I210" s="28">
        <v>7</v>
      </c>
      <c r="J210" s="28">
        <v>142</v>
      </c>
      <c r="K210" s="28">
        <v>1</v>
      </c>
      <c r="L210" s="28">
        <v>144.74219500000001</v>
      </c>
      <c r="M210" s="28">
        <v>-37.746972</v>
      </c>
      <c r="N210" s="28" t="s">
        <v>1006</v>
      </c>
      <c r="O210" s="28" t="s">
        <v>1006</v>
      </c>
      <c r="P210" s="28">
        <v>142</v>
      </c>
      <c r="Q210" s="28">
        <v>11</v>
      </c>
      <c r="S210" t="str">
        <f t="shared" si="7"/>
        <v>UPDATE CallAddress SET CallGroupID = 142, RouteOrderFromKH = 11  WHERE ID = 782</v>
      </c>
    </row>
    <row r="211" spans="1:19" s="28" customFormat="1" x14ac:dyDescent="0.3">
      <c r="A211" s="28" t="s">
        <v>295</v>
      </c>
      <c r="B211" s="28" t="s">
        <v>1000</v>
      </c>
      <c r="C211" s="28" t="s">
        <v>137</v>
      </c>
      <c r="D211" s="28">
        <v>780</v>
      </c>
      <c r="F211" s="28">
        <v>20</v>
      </c>
      <c r="G211" s="28" t="s">
        <v>1001</v>
      </c>
      <c r="H211" s="28">
        <v>20</v>
      </c>
      <c r="I211" s="28">
        <v>5</v>
      </c>
      <c r="J211" s="28">
        <v>142</v>
      </c>
      <c r="K211" s="28">
        <v>1</v>
      </c>
      <c r="L211" s="28">
        <v>144.741533</v>
      </c>
      <c r="M211" s="28">
        <v>-37.747228999999997</v>
      </c>
      <c r="N211" s="28" t="s">
        <v>1002</v>
      </c>
      <c r="O211" s="28" t="s">
        <v>1002</v>
      </c>
      <c r="P211" s="28">
        <v>142</v>
      </c>
      <c r="Q211" s="28">
        <v>12</v>
      </c>
      <c r="S211" t="str">
        <f t="shared" si="7"/>
        <v>UPDATE CallAddress SET CallGroupID = 142, RouteOrderFromKH = 12  WHERE ID = 780</v>
      </c>
    </row>
    <row r="212" spans="1:19" s="28" customFormat="1" x14ac:dyDescent="0.3">
      <c r="A212" s="28" t="s">
        <v>295</v>
      </c>
      <c r="B212" s="28" t="s">
        <v>1003</v>
      </c>
      <c r="C212" s="28" t="s">
        <v>137</v>
      </c>
      <c r="D212" s="28">
        <v>781</v>
      </c>
      <c r="F212" s="28">
        <v>3</v>
      </c>
      <c r="G212" s="28" t="s">
        <v>1001</v>
      </c>
      <c r="H212" s="28">
        <v>20</v>
      </c>
      <c r="I212" s="28">
        <v>6</v>
      </c>
      <c r="J212" s="28">
        <v>142</v>
      </c>
      <c r="K212" s="28">
        <v>1</v>
      </c>
      <c r="L212" s="28">
        <v>144.741488</v>
      </c>
      <c r="M212" s="28">
        <v>-37.746802000000002</v>
      </c>
      <c r="N212" s="28" t="s">
        <v>1004</v>
      </c>
      <c r="O212" s="28" t="s">
        <v>1004</v>
      </c>
      <c r="P212" s="28">
        <v>142</v>
      </c>
      <c r="Q212" s="28">
        <v>13</v>
      </c>
      <c r="S212" t="str">
        <f t="shared" si="7"/>
        <v>UPDATE CallAddress SET CallGroupID = 142, RouteOrderFromKH = 13  WHERE ID = 781</v>
      </c>
    </row>
    <row r="213" spans="1:19" s="29" customFormat="1" x14ac:dyDescent="0.3">
      <c r="A213" s="29" t="s">
        <v>295</v>
      </c>
      <c r="B213" s="29" t="s">
        <v>1099</v>
      </c>
      <c r="C213" s="29" t="s">
        <v>138</v>
      </c>
      <c r="D213" s="29">
        <v>827</v>
      </c>
      <c r="F213" s="29">
        <v>1</v>
      </c>
      <c r="G213" s="29" t="s">
        <v>1100</v>
      </c>
      <c r="H213" s="29">
        <v>20</v>
      </c>
      <c r="I213" s="29">
        <v>9</v>
      </c>
      <c r="J213" s="29">
        <v>143</v>
      </c>
      <c r="K213" s="29">
        <v>1</v>
      </c>
      <c r="L213" s="29">
        <v>144.738674</v>
      </c>
      <c r="M213" s="29">
        <v>-37.743707999999998</v>
      </c>
      <c r="N213" s="29" t="s">
        <v>1101</v>
      </c>
      <c r="O213" s="29" t="s">
        <v>1101</v>
      </c>
      <c r="P213" s="29">
        <v>143</v>
      </c>
      <c r="Q213" s="29">
        <v>1</v>
      </c>
      <c r="S213" t="str">
        <f t="shared" si="7"/>
        <v>UPDATE CallAddress SET CallGroupID = 143, RouteOrderFromKH = 1  WHERE ID = 827</v>
      </c>
    </row>
    <row r="214" spans="1:19" s="29" customFormat="1" x14ac:dyDescent="0.3">
      <c r="A214" s="29" t="s">
        <v>295</v>
      </c>
      <c r="B214" s="29" t="s">
        <v>1102</v>
      </c>
      <c r="C214" s="29" t="s">
        <v>138</v>
      </c>
      <c r="D214" s="29">
        <v>828</v>
      </c>
      <c r="F214" s="29">
        <v>6</v>
      </c>
      <c r="G214" s="29" t="s">
        <v>1100</v>
      </c>
      <c r="H214" s="29">
        <v>20</v>
      </c>
      <c r="I214" s="29">
        <v>10</v>
      </c>
      <c r="J214" s="29">
        <v>143</v>
      </c>
      <c r="K214" s="29">
        <v>1</v>
      </c>
      <c r="L214" s="29">
        <v>144.73930999999999</v>
      </c>
      <c r="M214" s="29">
        <v>-37.743667000000002</v>
      </c>
      <c r="N214" s="29" t="s">
        <v>1103</v>
      </c>
      <c r="O214" s="29" t="s">
        <v>1103</v>
      </c>
      <c r="P214" s="29">
        <v>143</v>
      </c>
      <c r="Q214" s="29">
        <v>2</v>
      </c>
      <c r="S214" t="str">
        <f t="shared" si="7"/>
        <v>UPDATE CallAddress SET CallGroupID = 143, RouteOrderFromKH = 2  WHERE ID = 828</v>
      </c>
    </row>
    <row r="215" spans="1:19" s="29" customFormat="1" x14ac:dyDescent="0.3">
      <c r="A215" s="29" t="s">
        <v>295</v>
      </c>
      <c r="B215" s="29" t="s">
        <v>1107</v>
      </c>
      <c r="C215" s="29" t="s">
        <v>138</v>
      </c>
      <c r="D215" s="29">
        <v>831</v>
      </c>
      <c r="F215" s="29">
        <v>6</v>
      </c>
      <c r="G215" s="29" t="s">
        <v>1108</v>
      </c>
      <c r="H215" s="29">
        <v>20</v>
      </c>
      <c r="I215" s="29">
        <v>11</v>
      </c>
      <c r="J215" s="29">
        <v>143</v>
      </c>
      <c r="K215" s="29">
        <v>1</v>
      </c>
      <c r="L215" s="29">
        <v>144.74056100000001</v>
      </c>
      <c r="M215" s="29">
        <v>-37.744878999999997</v>
      </c>
      <c r="N215" s="29" t="s">
        <v>1109</v>
      </c>
      <c r="O215" s="29" t="s">
        <v>1109</v>
      </c>
      <c r="P215" s="29">
        <v>143</v>
      </c>
      <c r="Q215" s="29">
        <v>3</v>
      </c>
      <c r="S215" t="str">
        <f t="shared" si="7"/>
        <v>UPDATE CallAddress SET CallGroupID = 143, RouteOrderFromKH = 3  WHERE ID = 831</v>
      </c>
    </row>
    <row r="216" spans="1:19" s="29" customFormat="1" x14ac:dyDescent="0.3">
      <c r="A216" s="29" t="s">
        <v>295</v>
      </c>
      <c r="B216" s="29" t="s">
        <v>1104</v>
      </c>
      <c r="C216" s="29" t="s">
        <v>137</v>
      </c>
      <c r="D216" s="29">
        <v>830</v>
      </c>
      <c r="F216" s="29">
        <v>3</v>
      </c>
      <c r="G216" s="29" t="s">
        <v>1105</v>
      </c>
      <c r="H216" s="29">
        <v>20</v>
      </c>
      <c r="I216" s="29">
        <v>8</v>
      </c>
      <c r="J216" s="29">
        <v>142</v>
      </c>
      <c r="K216" s="29">
        <v>1</v>
      </c>
      <c r="L216" s="29">
        <v>144.74168900000001</v>
      </c>
      <c r="M216" s="29">
        <v>-37.745359000000001</v>
      </c>
      <c r="N216" s="29" t="s">
        <v>1106</v>
      </c>
      <c r="O216" s="29" t="s">
        <v>1106</v>
      </c>
      <c r="P216" s="29">
        <v>143</v>
      </c>
      <c r="Q216" s="29">
        <v>4</v>
      </c>
      <c r="S216" t="str">
        <f t="shared" si="7"/>
        <v>UPDATE CallAddress SET CallGroupID = 143, RouteOrderFromKH = 4  WHERE ID = 830</v>
      </c>
    </row>
    <row r="217" spans="1:19" s="29" customFormat="1" x14ac:dyDescent="0.3">
      <c r="A217" s="29" t="s">
        <v>295</v>
      </c>
      <c r="B217" s="29" t="s">
        <v>1178</v>
      </c>
      <c r="C217" s="29" t="s">
        <v>137</v>
      </c>
      <c r="D217" s="29">
        <v>2367</v>
      </c>
      <c r="F217" s="29">
        <v>44</v>
      </c>
      <c r="G217" s="29" t="s">
        <v>1097</v>
      </c>
      <c r="H217" s="29">
        <v>20</v>
      </c>
      <c r="I217" s="29">
        <v>11</v>
      </c>
      <c r="J217" s="29">
        <v>142</v>
      </c>
      <c r="K217" s="29">
        <v>1</v>
      </c>
      <c r="L217" s="29">
        <v>144.74598499999999</v>
      </c>
      <c r="M217" s="29">
        <v>-37.745905</v>
      </c>
      <c r="N217" s="29" t="s">
        <v>1179</v>
      </c>
      <c r="O217" s="29" t="s">
        <v>1179</v>
      </c>
      <c r="P217" s="29">
        <v>143</v>
      </c>
      <c r="Q217" s="29">
        <v>5</v>
      </c>
      <c r="S217" t="str">
        <f t="shared" si="7"/>
        <v>UPDATE CallAddress SET CallGroupID = 143, RouteOrderFromKH = 5  WHERE ID = 2367</v>
      </c>
    </row>
    <row r="218" spans="1:19" s="29" customFormat="1" x14ac:dyDescent="0.3">
      <c r="A218" s="29" t="s">
        <v>295</v>
      </c>
      <c r="B218" s="29" t="s">
        <v>1176</v>
      </c>
      <c r="C218" s="29" t="s">
        <v>137</v>
      </c>
      <c r="D218" s="29">
        <v>2366</v>
      </c>
      <c r="F218" s="29">
        <v>32</v>
      </c>
      <c r="G218" s="29" t="s">
        <v>1097</v>
      </c>
      <c r="H218" s="29">
        <v>20</v>
      </c>
      <c r="I218" s="29">
        <v>10</v>
      </c>
      <c r="J218" s="29">
        <v>142</v>
      </c>
      <c r="K218" s="29">
        <v>1</v>
      </c>
      <c r="L218" s="29">
        <v>144.74526399999999</v>
      </c>
      <c r="M218" s="29">
        <v>-37.746212999999997</v>
      </c>
      <c r="N218" s="29" t="s">
        <v>1177</v>
      </c>
      <c r="O218" s="29" t="s">
        <v>1177</v>
      </c>
      <c r="P218" s="29">
        <v>143</v>
      </c>
      <c r="Q218" s="29">
        <v>6</v>
      </c>
      <c r="S218" t="str">
        <f t="shared" si="7"/>
        <v>UPDATE CallAddress SET CallGroupID = 143, RouteOrderFromKH = 6  WHERE ID = 2366</v>
      </c>
    </row>
    <row r="219" spans="1:19" s="29" customFormat="1" x14ac:dyDescent="0.3">
      <c r="A219" s="29" t="s">
        <v>295</v>
      </c>
      <c r="B219" s="29" t="s">
        <v>1096</v>
      </c>
      <c r="C219" s="29" t="s">
        <v>137</v>
      </c>
      <c r="D219" s="29">
        <v>826</v>
      </c>
      <c r="F219" s="29">
        <v>15</v>
      </c>
      <c r="G219" s="29" t="s">
        <v>1097</v>
      </c>
      <c r="H219" s="29">
        <v>20</v>
      </c>
      <c r="I219" s="29">
        <v>9</v>
      </c>
      <c r="J219" s="29">
        <v>142</v>
      </c>
      <c r="K219" s="29">
        <v>1</v>
      </c>
      <c r="L219" s="29">
        <v>144.744812</v>
      </c>
      <c r="M219" s="29">
        <v>-37.745849999999997</v>
      </c>
      <c r="N219" s="29" t="s">
        <v>1098</v>
      </c>
      <c r="O219" s="29" t="s">
        <v>1098</v>
      </c>
      <c r="P219" s="29">
        <v>143</v>
      </c>
      <c r="Q219" s="29">
        <v>7</v>
      </c>
      <c r="S219" t="str">
        <f t="shared" si="7"/>
        <v>UPDATE CallAddress SET CallGroupID = 143, RouteOrderFromKH = 7  WHERE ID = 826</v>
      </c>
    </row>
    <row r="220" spans="1:19" s="29" customFormat="1" x14ac:dyDescent="0.3">
      <c r="A220" s="29" t="s">
        <v>295</v>
      </c>
      <c r="B220" s="29" t="s">
        <v>1110</v>
      </c>
      <c r="C220" s="29" t="s">
        <v>139</v>
      </c>
      <c r="D220" s="29">
        <v>833</v>
      </c>
      <c r="F220" s="29">
        <v>19</v>
      </c>
      <c r="G220" s="29" t="s">
        <v>1111</v>
      </c>
      <c r="H220" s="29">
        <v>20</v>
      </c>
      <c r="I220" s="29">
        <v>6</v>
      </c>
      <c r="J220" s="29">
        <v>144</v>
      </c>
      <c r="K220" s="29">
        <v>1</v>
      </c>
      <c r="L220" s="29">
        <v>144.74405899999999</v>
      </c>
      <c r="M220" s="29">
        <v>-37.744112000000001</v>
      </c>
      <c r="N220" s="29" t="s">
        <v>1112</v>
      </c>
      <c r="O220" s="29" t="s">
        <v>1112</v>
      </c>
      <c r="P220" s="29">
        <v>143</v>
      </c>
      <c r="Q220" s="29">
        <v>8</v>
      </c>
      <c r="S220" t="str">
        <f t="shared" si="7"/>
        <v>UPDATE CallAddress SET CallGroupID = 143, RouteOrderFromKH = 8  WHERE ID = 833</v>
      </c>
    </row>
    <row r="221" spans="1:19" s="29" customFormat="1" x14ac:dyDescent="0.3">
      <c r="A221" s="29" t="s">
        <v>295</v>
      </c>
      <c r="B221" s="29" t="s">
        <v>1089</v>
      </c>
      <c r="C221" s="29" t="s">
        <v>139</v>
      </c>
      <c r="D221" s="29">
        <v>822</v>
      </c>
      <c r="F221" s="29">
        <v>61</v>
      </c>
      <c r="G221" s="29" t="s">
        <v>1087</v>
      </c>
      <c r="H221" s="29">
        <v>20</v>
      </c>
      <c r="I221" s="29">
        <v>4</v>
      </c>
      <c r="J221" s="29">
        <v>144</v>
      </c>
      <c r="K221" s="29">
        <v>1</v>
      </c>
      <c r="L221" s="29">
        <v>144.74472800000001</v>
      </c>
      <c r="M221" s="29">
        <v>-37.742764999999999</v>
      </c>
      <c r="N221" s="29" t="s">
        <v>1090</v>
      </c>
      <c r="O221" s="29" t="s">
        <v>1090</v>
      </c>
      <c r="P221" s="29">
        <v>143</v>
      </c>
      <c r="Q221" s="29">
        <v>9</v>
      </c>
      <c r="S221" t="str">
        <f t="shared" si="7"/>
        <v>UPDATE CallAddress SET CallGroupID = 143, RouteOrderFromKH = 9  WHERE ID = 822</v>
      </c>
    </row>
    <row r="222" spans="1:19" s="29" customFormat="1" x14ac:dyDescent="0.3">
      <c r="A222" s="29" t="s">
        <v>295</v>
      </c>
      <c r="B222" s="29" t="s">
        <v>1086</v>
      </c>
      <c r="C222" s="29" t="s">
        <v>139</v>
      </c>
      <c r="D222" s="29">
        <v>819</v>
      </c>
      <c r="F222" s="29">
        <v>27</v>
      </c>
      <c r="G222" s="29" t="s">
        <v>1087</v>
      </c>
      <c r="H222" s="29">
        <v>20</v>
      </c>
      <c r="I222" s="29">
        <v>5</v>
      </c>
      <c r="J222" s="29">
        <v>144</v>
      </c>
      <c r="K222" s="29">
        <v>1</v>
      </c>
      <c r="L222" s="29">
        <v>144.74578</v>
      </c>
      <c r="M222" s="29">
        <v>-37.741391999999998</v>
      </c>
      <c r="N222" s="29" t="s">
        <v>1088</v>
      </c>
      <c r="O222" s="29" t="s">
        <v>1088</v>
      </c>
      <c r="P222" s="29">
        <v>143</v>
      </c>
      <c r="Q222" s="29">
        <v>10</v>
      </c>
      <c r="S222" t="str">
        <f t="shared" si="7"/>
        <v>UPDATE CallAddress SET CallGroupID = 143, RouteOrderFromKH = 10  WHERE ID = 819</v>
      </c>
    </row>
    <row r="223" spans="1:19" s="29" customFormat="1" x14ac:dyDescent="0.3">
      <c r="A223" s="29" t="s">
        <v>295</v>
      </c>
      <c r="B223" s="29" t="s">
        <v>1094</v>
      </c>
      <c r="C223" s="29" t="s">
        <v>139</v>
      </c>
      <c r="D223" s="29">
        <v>824</v>
      </c>
      <c r="F223" s="29">
        <v>26</v>
      </c>
      <c r="G223" s="29" t="s">
        <v>1092</v>
      </c>
      <c r="H223" s="29">
        <v>20</v>
      </c>
      <c r="I223" s="29">
        <v>2</v>
      </c>
      <c r="J223" s="29">
        <v>144</v>
      </c>
      <c r="K223" s="29">
        <v>1</v>
      </c>
      <c r="L223" s="29">
        <v>144.74095</v>
      </c>
      <c r="M223" s="29">
        <v>-37.741073</v>
      </c>
      <c r="N223" s="29" t="s">
        <v>1095</v>
      </c>
      <c r="O223" s="29" t="s">
        <v>1095</v>
      </c>
      <c r="P223" s="29">
        <v>143</v>
      </c>
      <c r="Q223" s="29">
        <v>11</v>
      </c>
      <c r="S223" t="str">
        <f t="shared" si="7"/>
        <v>UPDATE CallAddress SET CallGroupID = 143, RouteOrderFromKH = 11  WHERE ID = 824</v>
      </c>
    </row>
    <row r="224" spans="1:19" s="29" customFormat="1" x14ac:dyDescent="0.3">
      <c r="A224" s="29" t="s">
        <v>295</v>
      </c>
      <c r="B224" s="29" t="s">
        <v>1091</v>
      </c>
      <c r="C224" s="29" t="s">
        <v>139</v>
      </c>
      <c r="D224" s="29">
        <v>823</v>
      </c>
      <c r="F224" s="29">
        <v>24</v>
      </c>
      <c r="G224" s="29" t="s">
        <v>1092</v>
      </c>
      <c r="H224" s="29">
        <v>20</v>
      </c>
      <c r="I224" s="29">
        <v>1</v>
      </c>
      <c r="J224" s="29">
        <v>144</v>
      </c>
      <c r="K224" s="29">
        <v>1</v>
      </c>
      <c r="L224" s="29">
        <v>144.74074899999999</v>
      </c>
      <c r="M224" s="29">
        <v>-37.741045999999997</v>
      </c>
      <c r="N224" s="29" t="s">
        <v>1093</v>
      </c>
      <c r="O224" s="29" t="s">
        <v>1093</v>
      </c>
      <c r="P224" s="29">
        <v>143</v>
      </c>
      <c r="Q224" s="29">
        <v>12</v>
      </c>
      <c r="S224" t="str">
        <f t="shared" si="7"/>
        <v>UPDATE CallAddress SET CallGroupID = 143, RouteOrderFromKH = 12  WHERE ID = 823</v>
      </c>
    </row>
    <row r="225" spans="1:19" s="29" customFormat="1" x14ac:dyDescent="0.3">
      <c r="A225" s="29" t="s">
        <v>295</v>
      </c>
      <c r="B225" s="29" t="s">
        <v>1159</v>
      </c>
      <c r="C225" s="29" t="s">
        <v>139</v>
      </c>
      <c r="D225" s="29">
        <v>1180</v>
      </c>
      <c r="E225" s="29" t="s">
        <v>340</v>
      </c>
      <c r="F225" s="29">
        <v>8</v>
      </c>
      <c r="G225" s="29" t="s">
        <v>1160</v>
      </c>
      <c r="H225" s="29">
        <v>20</v>
      </c>
      <c r="I225" s="29">
        <v>3</v>
      </c>
      <c r="J225" s="29">
        <v>144</v>
      </c>
      <c r="K225" s="29">
        <v>1</v>
      </c>
      <c r="L225" s="29">
        <v>144.74494139999999</v>
      </c>
      <c r="M225" s="29">
        <v>-37.738810299999997</v>
      </c>
      <c r="N225" s="29" t="s">
        <v>1161</v>
      </c>
      <c r="O225" s="29" t="s">
        <v>1161</v>
      </c>
      <c r="P225" s="29">
        <v>143</v>
      </c>
      <c r="Q225" s="29">
        <v>13</v>
      </c>
      <c r="S225" t="str">
        <f t="shared" si="7"/>
        <v>UPDATE CallAddress SET CallGroupID = 143, RouteOrderFromKH = 13  WHERE ID = 1180</v>
      </c>
    </row>
    <row r="226" spans="1:19" s="27" customFormat="1" x14ac:dyDescent="0.3">
      <c r="A226" s="27" t="s">
        <v>295</v>
      </c>
      <c r="B226" s="27" t="s">
        <v>1122</v>
      </c>
      <c r="C226" s="27" t="s">
        <v>138</v>
      </c>
      <c r="D226" s="27">
        <v>2450</v>
      </c>
      <c r="F226" s="27">
        <v>6</v>
      </c>
      <c r="G226" s="27" t="s">
        <v>1123</v>
      </c>
      <c r="H226" s="27">
        <v>20</v>
      </c>
      <c r="I226" s="27">
        <v>12</v>
      </c>
      <c r="J226" s="27">
        <v>143</v>
      </c>
      <c r="K226" s="27">
        <v>1</v>
      </c>
      <c r="L226" s="27">
        <v>144.74061800000001</v>
      </c>
      <c r="M226" s="27">
        <v>-37.742153000000002</v>
      </c>
      <c r="N226" s="27" t="s">
        <v>1124</v>
      </c>
      <c r="O226" s="27" t="s">
        <v>1124</v>
      </c>
      <c r="P226" s="27">
        <v>144</v>
      </c>
      <c r="Q226" s="27">
        <v>1</v>
      </c>
      <c r="S226" t="str">
        <f t="shared" si="7"/>
        <v>UPDATE CallAddress SET CallGroupID = 144, RouteOrderFromKH = 1  WHERE ID = 2450</v>
      </c>
    </row>
    <row r="227" spans="1:19" s="27" customFormat="1" x14ac:dyDescent="0.3">
      <c r="A227" s="27" t="s">
        <v>295</v>
      </c>
      <c r="B227" s="27" t="s">
        <v>1080</v>
      </c>
      <c r="C227" s="27" t="s">
        <v>138</v>
      </c>
      <c r="D227" s="27">
        <v>817</v>
      </c>
      <c r="F227" s="27">
        <v>30</v>
      </c>
      <c r="G227" s="27" t="s">
        <v>1081</v>
      </c>
      <c r="H227" s="27">
        <v>20</v>
      </c>
      <c r="I227" s="27">
        <v>8</v>
      </c>
      <c r="J227" s="27">
        <v>143</v>
      </c>
      <c r="K227" s="27">
        <v>1</v>
      </c>
      <c r="L227" s="27">
        <v>144.739656</v>
      </c>
      <c r="M227" s="27">
        <v>-37.742013999999998</v>
      </c>
      <c r="N227" s="27" t="s">
        <v>1082</v>
      </c>
      <c r="O227" s="27" t="s">
        <v>1082</v>
      </c>
      <c r="P227" s="27">
        <v>144</v>
      </c>
      <c r="Q227" s="27">
        <v>2</v>
      </c>
      <c r="S227" t="str">
        <f t="shared" si="7"/>
        <v>UPDATE CallAddress SET CallGroupID = 144, RouteOrderFromKH = 2  WHERE ID = 817</v>
      </c>
    </row>
    <row r="228" spans="1:19" s="27" customFormat="1" x14ac:dyDescent="0.3">
      <c r="A228" s="27" t="s">
        <v>295</v>
      </c>
      <c r="B228" s="27" t="s">
        <v>1060</v>
      </c>
      <c r="C228" s="27" t="s">
        <v>138</v>
      </c>
      <c r="D228" s="27">
        <v>809</v>
      </c>
      <c r="F228" s="27">
        <v>8</v>
      </c>
      <c r="G228" s="27" t="s">
        <v>1061</v>
      </c>
      <c r="H228" s="27">
        <v>20</v>
      </c>
      <c r="I228" s="27">
        <v>7</v>
      </c>
      <c r="J228" s="27">
        <v>143</v>
      </c>
      <c r="K228" s="27">
        <v>1</v>
      </c>
      <c r="L228" s="27">
        <v>144.73755299999999</v>
      </c>
      <c r="M228" s="27">
        <v>-37.741540000000001</v>
      </c>
      <c r="N228" s="27" t="s">
        <v>1062</v>
      </c>
      <c r="O228" s="27" t="s">
        <v>1062</v>
      </c>
      <c r="P228" s="27">
        <v>144</v>
      </c>
      <c r="Q228" s="27">
        <v>3</v>
      </c>
      <c r="S228" t="str">
        <f t="shared" si="7"/>
        <v>UPDATE CallAddress SET CallGroupID = 144, RouteOrderFromKH = 3  WHERE ID = 809</v>
      </c>
    </row>
    <row r="229" spans="1:19" s="27" customFormat="1" x14ac:dyDescent="0.3">
      <c r="A229" s="27" t="s">
        <v>295</v>
      </c>
      <c r="B229" s="27" t="s">
        <v>1078</v>
      </c>
      <c r="C229" s="27" t="s">
        <v>138</v>
      </c>
      <c r="D229" s="27">
        <v>816</v>
      </c>
      <c r="F229" s="27">
        <v>36</v>
      </c>
      <c r="G229" s="27" t="s">
        <v>1072</v>
      </c>
      <c r="H229" s="27">
        <v>20</v>
      </c>
      <c r="I229" s="27">
        <v>6</v>
      </c>
      <c r="J229" s="27">
        <v>143</v>
      </c>
      <c r="K229" s="27">
        <v>1</v>
      </c>
      <c r="L229" s="27">
        <v>144.73864699999999</v>
      </c>
      <c r="M229" s="27">
        <v>-37.742392000000002</v>
      </c>
      <c r="N229" s="27" t="s">
        <v>1079</v>
      </c>
      <c r="O229" s="27" t="s">
        <v>1079</v>
      </c>
      <c r="P229" s="27">
        <v>144</v>
      </c>
      <c r="Q229" s="27">
        <v>4</v>
      </c>
      <c r="S229" t="str">
        <f t="shared" si="7"/>
        <v>UPDATE CallAddress SET CallGroupID = 144, RouteOrderFromKH = 4  WHERE ID = 816</v>
      </c>
    </row>
    <row r="230" spans="1:19" s="27" customFormat="1" x14ac:dyDescent="0.3">
      <c r="A230" s="27" t="s">
        <v>295</v>
      </c>
      <c r="B230" s="27" t="s">
        <v>1076</v>
      </c>
      <c r="C230" s="27" t="s">
        <v>138</v>
      </c>
      <c r="D230" s="27">
        <v>815</v>
      </c>
      <c r="F230" s="27">
        <v>35</v>
      </c>
      <c r="G230" s="27" t="s">
        <v>1072</v>
      </c>
      <c r="H230" s="27">
        <v>20</v>
      </c>
      <c r="I230" s="27">
        <v>5</v>
      </c>
      <c r="J230" s="27">
        <v>143</v>
      </c>
      <c r="K230" s="27">
        <v>1</v>
      </c>
      <c r="L230" s="27">
        <v>144.73817700000001</v>
      </c>
      <c r="M230" s="27">
        <v>-37.742516000000002</v>
      </c>
      <c r="N230" s="27" t="s">
        <v>1077</v>
      </c>
      <c r="O230" s="27" t="s">
        <v>1077</v>
      </c>
      <c r="P230" s="27">
        <v>144</v>
      </c>
      <c r="Q230" s="27">
        <v>5</v>
      </c>
      <c r="S230" t="str">
        <f t="shared" si="7"/>
        <v>UPDATE CallAddress SET CallGroupID = 144, RouteOrderFromKH = 5  WHERE ID = 815</v>
      </c>
    </row>
    <row r="231" spans="1:19" s="27" customFormat="1" x14ac:dyDescent="0.3">
      <c r="A231" s="27" t="s">
        <v>295</v>
      </c>
      <c r="B231" s="27" t="s">
        <v>1074</v>
      </c>
      <c r="C231" s="27" t="s">
        <v>138</v>
      </c>
      <c r="D231" s="27">
        <v>814</v>
      </c>
      <c r="F231" s="27">
        <v>26</v>
      </c>
      <c r="G231" s="27" t="s">
        <v>1072</v>
      </c>
      <c r="H231" s="27">
        <v>20</v>
      </c>
      <c r="I231" s="27">
        <v>4</v>
      </c>
      <c r="J231" s="27">
        <v>143</v>
      </c>
      <c r="K231" s="27">
        <v>1</v>
      </c>
      <c r="L231" s="27">
        <v>144.738147</v>
      </c>
      <c r="M231" s="27">
        <v>-37.742915000000004</v>
      </c>
      <c r="N231" s="27" t="s">
        <v>1075</v>
      </c>
      <c r="O231" s="27" t="s">
        <v>1075</v>
      </c>
      <c r="P231" s="27">
        <v>144</v>
      </c>
      <c r="Q231" s="27">
        <v>6</v>
      </c>
      <c r="S231" t="str">
        <f t="shared" si="7"/>
        <v>UPDATE CallAddress SET CallGroupID = 144, RouteOrderFromKH = 6  WHERE ID = 814</v>
      </c>
    </row>
    <row r="232" spans="1:19" s="27" customFormat="1" x14ac:dyDescent="0.3">
      <c r="A232" s="27" t="s">
        <v>295</v>
      </c>
      <c r="B232" s="27" t="s">
        <v>1071</v>
      </c>
      <c r="C232" s="27" t="s">
        <v>138</v>
      </c>
      <c r="D232" s="27">
        <v>813</v>
      </c>
      <c r="F232" s="27">
        <v>23</v>
      </c>
      <c r="G232" s="27" t="s">
        <v>1072</v>
      </c>
      <c r="H232" s="27">
        <v>20</v>
      </c>
      <c r="I232" s="27">
        <v>3</v>
      </c>
      <c r="J232" s="27">
        <v>143</v>
      </c>
      <c r="K232" s="27">
        <v>1</v>
      </c>
      <c r="L232" s="27">
        <v>144.73741999999999</v>
      </c>
      <c r="M232" s="27">
        <v>-37.742387000000001</v>
      </c>
      <c r="N232" s="27" t="s">
        <v>1073</v>
      </c>
      <c r="O232" s="27" t="s">
        <v>1073</v>
      </c>
      <c r="P232" s="27">
        <v>144</v>
      </c>
      <c r="Q232" s="27">
        <v>7</v>
      </c>
      <c r="S232" t="str">
        <f t="shared" si="7"/>
        <v>UPDATE CallAddress SET CallGroupID = 144, RouteOrderFromKH = 7  WHERE ID = 813</v>
      </c>
    </row>
    <row r="233" spans="1:19" s="27" customFormat="1" x14ac:dyDescent="0.3">
      <c r="A233" s="27" t="s">
        <v>295</v>
      </c>
      <c r="B233" s="27" t="s">
        <v>1057</v>
      </c>
      <c r="C233" s="27" t="s">
        <v>141</v>
      </c>
      <c r="D233" s="27">
        <v>808</v>
      </c>
      <c r="F233" s="27">
        <v>14</v>
      </c>
      <c r="G233" s="27" t="s">
        <v>1058</v>
      </c>
      <c r="H233" s="27">
        <v>20</v>
      </c>
      <c r="I233" s="27">
        <v>2</v>
      </c>
      <c r="J233" s="27">
        <v>146</v>
      </c>
      <c r="K233" s="27">
        <v>1</v>
      </c>
      <c r="L233" s="27">
        <v>144.732134</v>
      </c>
      <c r="M233" s="27">
        <v>-37.741928000000001</v>
      </c>
      <c r="N233" s="27" t="s">
        <v>1059</v>
      </c>
      <c r="O233" s="27" t="s">
        <v>1059</v>
      </c>
      <c r="P233" s="27">
        <v>144</v>
      </c>
      <c r="Q233" s="27">
        <v>8</v>
      </c>
      <c r="S233" t="str">
        <f t="shared" si="7"/>
        <v>UPDATE CallAddress SET CallGroupID = 144, RouteOrderFromKH = 8  WHERE ID = 808</v>
      </c>
    </row>
    <row r="234" spans="1:19" s="27" customFormat="1" x14ac:dyDescent="0.3">
      <c r="A234" s="27" t="s">
        <v>295</v>
      </c>
      <c r="B234" s="27" t="s">
        <v>1083</v>
      </c>
      <c r="C234" s="27" t="s">
        <v>141</v>
      </c>
      <c r="D234" s="27">
        <v>818</v>
      </c>
      <c r="F234" s="27">
        <v>27</v>
      </c>
      <c r="G234" s="27" t="s">
        <v>1084</v>
      </c>
      <c r="H234" s="27">
        <v>20</v>
      </c>
      <c r="I234" s="27">
        <v>1</v>
      </c>
      <c r="J234" s="27">
        <v>146</v>
      </c>
      <c r="K234" s="27">
        <v>1</v>
      </c>
      <c r="L234" s="27">
        <v>144.73218700000001</v>
      </c>
      <c r="M234" s="27">
        <v>-37.739434000000003</v>
      </c>
      <c r="N234" s="27" t="s">
        <v>1085</v>
      </c>
      <c r="O234" s="27" t="s">
        <v>1085</v>
      </c>
      <c r="P234" s="27">
        <v>144</v>
      </c>
      <c r="Q234" s="27">
        <v>9</v>
      </c>
      <c r="S234" t="str">
        <f t="shared" si="7"/>
        <v>UPDATE CallAddress SET CallGroupID = 144, RouteOrderFromKH = 9  WHERE ID = 818</v>
      </c>
    </row>
    <row r="235" spans="1:19" s="27" customFormat="1" x14ac:dyDescent="0.3">
      <c r="A235" s="27" t="s">
        <v>295</v>
      </c>
      <c r="B235" s="27" t="s">
        <v>1066</v>
      </c>
      <c r="C235" s="27" t="s">
        <v>140</v>
      </c>
      <c r="D235" s="27">
        <v>811</v>
      </c>
      <c r="F235" s="27">
        <v>4</v>
      </c>
      <c r="G235" s="27" t="s">
        <v>1064</v>
      </c>
      <c r="H235" s="27">
        <v>20</v>
      </c>
      <c r="I235" s="27">
        <v>8</v>
      </c>
      <c r="J235" s="27">
        <v>145</v>
      </c>
      <c r="K235" s="27">
        <v>1</v>
      </c>
      <c r="L235" s="27">
        <v>144.7284535</v>
      </c>
      <c r="M235" s="27">
        <v>-37.7374133</v>
      </c>
      <c r="N235" s="27" t="s">
        <v>1067</v>
      </c>
      <c r="O235" s="27" t="s">
        <v>1067</v>
      </c>
      <c r="P235" s="27">
        <v>144</v>
      </c>
      <c r="Q235" s="27">
        <v>10</v>
      </c>
      <c r="S235" t="str">
        <f t="shared" ref="S235:S251" si="8">"UPDATE CallAddress SET CallGroupID = " &amp; P235 &amp; ", RouteOrderFromKH = " &amp; Q235 &amp; "  WHERE ID = " &amp; D235</f>
        <v>UPDATE CallAddress SET CallGroupID = 144, RouteOrderFromKH = 10  WHERE ID = 811</v>
      </c>
    </row>
    <row r="236" spans="1:19" s="27" customFormat="1" x14ac:dyDescent="0.3">
      <c r="A236" s="27" t="s">
        <v>295</v>
      </c>
      <c r="B236" s="27" t="s">
        <v>1063</v>
      </c>
      <c r="C236" s="27" t="s">
        <v>140</v>
      </c>
      <c r="D236" s="27">
        <v>810</v>
      </c>
      <c r="F236" s="27">
        <v>3</v>
      </c>
      <c r="G236" s="27" t="s">
        <v>1064</v>
      </c>
      <c r="H236" s="27">
        <v>20</v>
      </c>
      <c r="I236" s="27">
        <v>7</v>
      </c>
      <c r="J236" s="27">
        <v>145</v>
      </c>
      <c r="K236" s="27">
        <v>1</v>
      </c>
      <c r="L236" s="27">
        <v>144.72836899999999</v>
      </c>
      <c r="M236" s="27">
        <v>-37.737481000000002</v>
      </c>
      <c r="N236" s="27" t="s">
        <v>1065</v>
      </c>
      <c r="O236" s="27" t="s">
        <v>1065</v>
      </c>
      <c r="P236" s="27">
        <v>144</v>
      </c>
      <c r="Q236" s="27">
        <v>11</v>
      </c>
      <c r="S236" t="str">
        <f t="shared" si="8"/>
        <v>UPDATE CallAddress SET CallGroupID = 144, RouteOrderFromKH = 11  WHERE ID = 810</v>
      </c>
    </row>
    <row r="237" spans="1:19" s="27" customFormat="1" x14ac:dyDescent="0.3">
      <c r="A237" s="27" t="s">
        <v>295</v>
      </c>
      <c r="B237" s="27" t="s">
        <v>1068</v>
      </c>
      <c r="C237" s="27" t="s">
        <v>140</v>
      </c>
      <c r="D237" s="27">
        <v>812</v>
      </c>
      <c r="F237" s="27">
        <v>2</v>
      </c>
      <c r="G237" s="27" t="s">
        <v>1069</v>
      </c>
      <c r="H237" s="27">
        <v>20</v>
      </c>
      <c r="I237" s="27">
        <v>9</v>
      </c>
      <c r="J237" s="27">
        <v>145</v>
      </c>
      <c r="K237" s="27">
        <v>1</v>
      </c>
      <c r="L237" s="27">
        <v>144.72717399999999</v>
      </c>
      <c r="M237" s="27">
        <v>-37.737152000000002</v>
      </c>
      <c r="N237" s="27" t="s">
        <v>1070</v>
      </c>
      <c r="O237" s="27" t="s">
        <v>1070</v>
      </c>
      <c r="P237" s="27">
        <v>144</v>
      </c>
      <c r="Q237" s="27">
        <v>12</v>
      </c>
      <c r="S237" t="str">
        <f t="shared" si="8"/>
        <v>UPDATE CallAddress SET CallGroupID = 144, RouteOrderFromKH = 12  WHERE ID = 812</v>
      </c>
    </row>
    <row r="238" spans="1:19" s="27" customFormat="1" x14ac:dyDescent="0.3">
      <c r="A238" s="27" t="s">
        <v>295</v>
      </c>
      <c r="B238" s="27" t="s">
        <v>1116</v>
      </c>
      <c r="C238" s="27" t="s">
        <v>138</v>
      </c>
      <c r="D238" s="27">
        <v>2448</v>
      </c>
      <c r="F238" s="27">
        <v>6</v>
      </c>
      <c r="G238" s="27" t="s">
        <v>1117</v>
      </c>
      <c r="H238" s="27">
        <v>20</v>
      </c>
      <c r="I238" s="27">
        <v>14</v>
      </c>
      <c r="J238" s="27">
        <v>143</v>
      </c>
      <c r="K238" s="27">
        <v>1</v>
      </c>
      <c r="L238" s="27">
        <v>144.73124899999999</v>
      </c>
      <c r="M238" s="27">
        <v>-37.737133</v>
      </c>
      <c r="N238" s="27" t="s">
        <v>1118</v>
      </c>
      <c r="O238" s="27" t="s">
        <v>1118</v>
      </c>
      <c r="P238" s="27">
        <v>144</v>
      </c>
      <c r="Q238" s="27">
        <v>13</v>
      </c>
      <c r="S238" t="str">
        <f t="shared" si="8"/>
        <v>UPDATE CallAddress SET CallGroupID = 144, RouteOrderFromKH = 13  WHERE ID = 2448</v>
      </c>
    </row>
    <row r="239" spans="1:19" s="28" customFormat="1" x14ac:dyDescent="0.3">
      <c r="A239" s="28" t="s">
        <v>295</v>
      </c>
      <c r="B239" s="28" t="s">
        <v>1119</v>
      </c>
      <c r="C239" s="28" t="s">
        <v>138</v>
      </c>
      <c r="D239" s="28">
        <v>2449</v>
      </c>
      <c r="F239" s="28">
        <v>17</v>
      </c>
      <c r="G239" s="28" t="s">
        <v>1120</v>
      </c>
      <c r="H239" s="28">
        <v>20</v>
      </c>
      <c r="I239" s="28">
        <v>13</v>
      </c>
      <c r="J239" s="28">
        <v>143</v>
      </c>
      <c r="K239" s="28">
        <v>1</v>
      </c>
      <c r="L239" s="28">
        <v>144.73598100000001</v>
      </c>
      <c r="M239" s="28">
        <v>-37.735242</v>
      </c>
      <c r="N239" s="28" t="s">
        <v>1121</v>
      </c>
      <c r="O239" s="28" t="s">
        <v>1121</v>
      </c>
      <c r="P239" s="28">
        <v>145</v>
      </c>
      <c r="Q239" s="28">
        <v>1</v>
      </c>
      <c r="S239" t="str">
        <f t="shared" si="8"/>
        <v>UPDATE CallAddress SET CallGroupID = 145, RouteOrderFromKH = 1  WHERE ID = 2449</v>
      </c>
    </row>
    <row r="240" spans="1:19" s="28" customFormat="1" x14ac:dyDescent="0.3">
      <c r="A240" s="28" t="s">
        <v>295</v>
      </c>
      <c r="B240" s="28" t="s">
        <v>1154</v>
      </c>
      <c r="C240" s="28" t="s">
        <v>140</v>
      </c>
      <c r="D240" s="28">
        <v>1177</v>
      </c>
      <c r="E240" s="28" t="s">
        <v>340</v>
      </c>
      <c r="F240" s="28">
        <v>86</v>
      </c>
      <c r="G240" s="28" t="s">
        <v>1152</v>
      </c>
      <c r="H240" s="28">
        <v>20</v>
      </c>
      <c r="I240" s="28">
        <v>5</v>
      </c>
      <c r="J240" s="28">
        <v>145</v>
      </c>
      <c r="K240" s="28">
        <v>1</v>
      </c>
      <c r="L240" s="28">
        <v>144.732358</v>
      </c>
      <c r="M240" s="28">
        <v>-37.727229000000001</v>
      </c>
      <c r="N240" s="28" t="s">
        <v>1155</v>
      </c>
      <c r="O240" s="28" t="s">
        <v>1155</v>
      </c>
      <c r="P240" s="28">
        <v>145</v>
      </c>
      <c r="Q240" s="28">
        <v>2</v>
      </c>
      <c r="S240" t="str">
        <f t="shared" si="8"/>
        <v>UPDATE CallAddress SET CallGroupID = 145, RouteOrderFromKH = 2  WHERE ID = 1177</v>
      </c>
    </row>
    <row r="241" spans="1:19" s="28" customFormat="1" x14ac:dyDescent="0.3">
      <c r="A241" s="28" t="s">
        <v>295</v>
      </c>
      <c r="B241" s="28" t="s">
        <v>1156</v>
      </c>
      <c r="C241" s="28" t="s">
        <v>140</v>
      </c>
      <c r="D241" s="28">
        <v>1179</v>
      </c>
      <c r="E241" s="28" t="s">
        <v>340</v>
      </c>
      <c r="F241" s="28">
        <v>36</v>
      </c>
      <c r="G241" s="28" t="s">
        <v>1157</v>
      </c>
      <c r="H241" s="28">
        <v>20</v>
      </c>
      <c r="I241" s="28">
        <v>6</v>
      </c>
      <c r="J241" s="28">
        <v>145</v>
      </c>
      <c r="K241" s="28">
        <v>1</v>
      </c>
      <c r="L241" s="28">
        <v>144.73177469999999</v>
      </c>
      <c r="M241" s="28">
        <v>-37.727619699999998</v>
      </c>
      <c r="N241" s="28" t="s">
        <v>1158</v>
      </c>
      <c r="O241" s="28" t="s">
        <v>1158</v>
      </c>
      <c r="P241" s="28">
        <v>145</v>
      </c>
      <c r="Q241" s="28">
        <v>3</v>
      </c>
      <c r="S241" t="str">
        <f t="shared" si="8"/>
        <v>UPDATE CallAddress SET CallGroupID = 145, RouteOrderFromKH = 3  WHERE ID = 1179</v>
      </c>
    </row>
    <row r="242" spans="1:19" s="28" customFormat="1" x14ac:dyDescent="0.3">
      <c r="A242" s="28" t="s">
        <v>295</v>
      </c>
      <c r="B242" s="28" t="s">
        <v>1133</v>
      </c>
      <c r="C242" s="28" t="s">
        <v>140</v>
      </c>
      <c r="D242" s="28">
        <v>2454</v>
      </c>
      <c r="F242" s="28">
        <v>18</v>
      </c>
      <c r="G242" s="28" t="s">
        <v>1134</v>
      </c>
      <c r="H242" s="28">
        <v>20</v>
      </c>
      <c r="I242" s="28">
        <v>15</v>
      </c>
      <c r="J242" s="28">
        <v>145</v>
      </c>
      <c r="K242" s="28">
        <v>1</v>
      </c>
      <c r="L242" s="28">
        <v>144.732066</v>
      </c>
      <c r="M242" s="28">
        <v>-37.728085</v>
      </c>
      <c r="N242" s="28" t="s">
        <v>1135</v>
      </c>
      <c r="O242" s="28" t="s">
        <v>1135</v>
      </c>
      <c r="P242" s="28">
        <v>145</v>
      </c>
      <c r="Q242" s="28">
        <v>4</v>
      </c>
      <c r="S242" t="str">
        <f t="shared" si="8"/>
        <v>UPDATE CallAddress SET CallGroupID = 145, RouteOrderFromKH = 4  WHERE ID = 2454</v>
      </c>
    </row>
    <row r="243" spans="1:19" s="28" customFormat="1" x14ac:dyDescent="0.3">
      <c r="A243" s="28" t="s">
        <v>295</v>
      </c>
      <c r="B243" s="28" t="s">
        <v>1125</v>
      </c>
      <c r="C243" s="28" t="s">
        <v>140</v>
      </c>
      <c r="D243" s="28">
        <v>2451</v>
      </c>
      <c r="F243" s="28">
        <v>26</v>
      </c>
      <c r="G243" s="28" t="s">
        <v>1126</v>
      </c>
      <c r="H243" s="28">
        <v>20</v>
      </c>
      <c r="I243" s="28">
        <v>12</v>
      </c>
      <c r="J243" s="28">
        <v>145</v>
      </c>
      <c r="K243" s="28">
        <v>1</v>
      </c>
      <c r="L243" s="28">
        <v>144.72909100000001</v>
      </c>
      <c r="M243" s="28">
        <v>-37.729410999999999</v>
      </c>
      <c r="N243" s="28" t="s">
        <v>1127</v>
      </c>
      <c r="O243" s="28" t="s">
        <v>1127</v>
      </c>
      <c r="P243" s="28">
        <v>145</v>
      </c>
      <c r="Q243" s="28">
        <v>5</v>
      </c>
      <c r="S243" t="str">
        <f t="shared" si="8"/>
        <v>UPDATE CallAddress SET CallGroupID = 145, RouteOrderFromKH = 5  WHERE ID = 2451</v>
      </c>
    </row>
    <row r="244" spans="1:19" s="28" customFormat="1" x14ac:dyDescent="0.3">
      <c r="A244" s="28" t="s">
        <v>295</v>
      </c>
      <c r="B244" s="28" t="s">
        <v>1130</v>
      </c>
      <c r="C244" s="28" t="s">
        <v>140</v>
      </c>
      <c r="D244" s="28">
        <v>2453</v>
      </c>
      <c r="F244" s="28">
        <v>13</v>
      </c>
      <c r="G244" s="28" t="s">
        <v>1131</v>
      </c>
      <c r="H244" s="28">
        <v>20</v>
      </c>
      <c r="I244" s="28">
        <v>15</v>
      </c>
      <c r="J244" s="28">
        <v>145</v>
      </c>
      <c r="K244" s="28">
        <v>1</v>
      </c>
      <c r="L244" s="28">
        <v>144.729196</v>
      </c>
      <c r="M244" s="28">
        <v>-37.726460000000003</v>
      </c>
      <c r="N244" s="28" t="s">
        <v>1132</v>
      </c>
      <c r="O244" s="28" t="s">
        <v>1132</v>
      </c>
      <c r="P244" s="28">
        <v>145</v>
      </c>
      <c r="Q244" s="28">
        <v>6</v>
      </c>
      <c r="S244" t="str">
        <f t="shared" si="8"/>
        <v>UPDATE CallAddress SET CallGroupID = 145, RouteOrderFromKH = 6  WHERE ID = 2453</v>
      </c>
    </row>
    <row r="245" spans="1:19" s="28" customFormat="1" x14ac:dyDescent="0.3">
      <c r="A245" s="28" t="s">
        <v>295</v>
      </c>
      <c r="B245" s="28" t="s">
        <v>1136</v>
      </c>
      <c r="C245" s="28" t="s">
        <v>140</v>
      </c>
      <c r="D245" s="28">
        <v>2455</v>
      </c>
      <c r="F245" s="28">
        <v>14</v>
      </c>
      <c r="G245" s="28" t="s">
        <v>1137</v>
      </c>
      <c r="H245" s="28">
        <v>20</v>
      </c>
      <c r="I245" s="28">
        <v>13</v>
      </c>
      <c r="J245" s="28">
        <v>145</v>
      </c>
      <c r="K245" s="28">
        <v>1</v>
      </c>
      <c r="L245" s="28">
        <v>144.73540199999999</v>
      </c>
      <c r="M245" s="28">
        <v>-37.724961</v>
      </c>
      <c r="N245" s="28" t="s">
        <v>1138</v>
      </c>
      <c r="O245" s="28" t="s">
        <v>1138</v>
      </c>
      <c r="P245" s="28">
        <v>145</v>
      </c>
      <c r="Q245" s="28">
        <v>7</v>
      </c>
      <c r="S245" t="str">
        <f t="shared" si="8"/>
        <v>UPDATE CallAddress SET CallGroupID = 145, RouteOrderFromKH = 7  WHERE ID = 2455</v>
      </c>
    </row>
    <row r="246" spans="1:19" s="28" customFormat="1" x14ac:dyDescent="0.3">
      <c r="A246" s="28" t="s">
        <v>295</v>
      </c>
      <c r="B246" s="28" t="s">
        <v>1151</v>
      </c>
      <c r="C246" s="28" t="s">
        <v>140</v>
      </c>
      <c r="D246" s="28">
        <v>1176</v>
      </c>
      <c r="E246" s="28" t="s">
        <v>340</v>
      </c>
      <c r="F246" s="28">
        <v>2</v>
      </c>
      <c r="G246" s="28" t="s">
        <v>1152</v>
      </c>
      <c r="H246" s="28">
        <v>20</v>
      </c>
      <c r="I246" s="28">
        <v>3</v>
      </c>
      <c r="J246" s="28">
        <v>145</v>
      </c>
      <c r="K246" s="28">
        <v>1</v>
      </c>
      <c r="L246" s="28">
        <v>144.73591400000001</v>
      </c>
      <c r="M246" s="28">
        <v>-37.722313999999997</v>
      </c>
      <c r="N246" s="28" t="s">
        <v>1153</v>
      </c>
      <c r="O246" s="28" t="s">
        <v>1153</v>
      </c>
      <c r="P246" s="28">
        <v>145</v>
      </c>
      <c r="Q246" s="28">
        <v>8</v>
      </c>
      <c r="S246" t="str">
        <f t="shared" si="8"/>
        <v>UPDATE CallAddress SET CallGroupID = 145, RouteOrderFromKH = 8  WHERE ID = 1176</v>
      </c>
    </row>
    <row r="247" spans="1:19" s="28" customFormat="1" x14ac:dyDescent="0.3">
      <c r="A247" s="28" t="s">
        <v>295</v>
      </c>
      <c r="B247" s="28" t="s">
        <v>1165</v>
      </c>
      <c r="C247" s="28" t="s">
        <v>140</v>
      </c>
      <c r="D247" s="28">
        <v>1182</v>
      </c>
      <c r="E247" s="28" t="s">
        <v>340</v>
      </c>
      <c r="F247" s="28">
        <v>5</v>
      </c>
      <c r="G247" s="28" t="s">
        <v>1166</v>
      </c>
      <c r="H247" s="28">
        <v>20</v>
      </c>
      <c r="I247" s="28">
        <v>4</v>
      </c>
      <c r="J247" s="28">
        <v>145</v>
      </c>
      <c r="K247" s="28">
        <v>1</v>
      </c>
      <c r="L247" s="28">
        <v>144.73285100000001</v>
      </c>
      <c r="M247" s="28">
        <v>-37.723514000000002</v>
      </c>
      <c r="N247" s="28" t="s">
        <v>1167</v>
      </c>
      <c r="O247" s="28" t="s">
        <v>1167</v>
      </c>
      <c r="P247" s="28">
        <v>145</v>
      </c>
      <c r="Q247" s="28">
        <v>9</v>
      </c>
      <c r="S247" t="str">
        <f t="shared" si="8"/>
        <v>UPDATE CallAddress SET CallGroupID = 145, RouteOrderFromKH = 9  WHERE ID = 1182</v>
      </c>
    </row>
    <row r="248" spans="1:19" s="28" customFormat="1" x14ac:dyDescent="0.3">
      <c r="A248" s="28" t="s">
        <v>295</v>
      </c>
      <c r="B248" s="28" t="s">
        <v>1142</v>
      </c>
      <c r="C248" s="28" t="s">
        <v>140</v>
      </c>
      <c r="D248" s="28">
        <v>2457</v>
      </c>
      <c r="F248" s="28">
        <v>20</v>
      </c>
      <c r="G248" s="28" t="s">
        <v>1143</v>
      </c>
      <c r="H248" s="28">
        <v>20</v>
      </c>
      <c r="I248" s="28">
        <v>10</v>
      </c>
      <c r="J248" s="28">
        <v>145</v>
      </c>
      <c r="K248" s="28">
        <v>1</v>
      </c>
      <c r="L248" s="28">
        <v>144.73601300000001</v>
      </c>
      <c r="M248" s="28">
        <v>-37.720153000000003</v>
      </c>
      <c r="N248" s="28" t="s">
        <v>1144</v>
      </c>
      <c r="O248" s="28" t="s">
        <v>1144</v>
      </c>
      <c r="P248" s="28">
        <v>145</v>
      </c>
      <c r="Q248" s="28">
        <v>10</v>
      </c>
      <c r="S248" t="str">
        <f t="shared" si="8"/>
        <v>UPDATE CallAddress SET CallGroupID = 145, RouteOrderFromKH = 10  WHERE ID = 2457</v>
      </c>
    </row>
    <row r="249" spans="1:19" s="28" customFormat="1" x14ac:dyDescent="0.3">
      <c r="A249" s="28" t="s">
        <v>295</v>
      </c>
      <c r="B249" s="28" t="s">
        <v>1162</v>
      </c>
      <c r="C249" s="28" t="s">
        <v>140</v>
      </c>
      <c r="D249" s="28">
        <v>1181</v>
      </c>
      <c r="E249" s="28" t="s">
        <v>340</v>
      </c>
      <c r="F249" s="28">
        <v>54</v>
      </c>
      <c r="G249" s="28" t="s">
        <v>1163</v>
      </c>
      <c r="H249" s="28">
        <v>20</v>
      </c>
      <c r="I249" s="28">
        <v>2</v>
      </c>
      <c r="J249" s="28">
        <v>145</v>
      </c>
      <c r="K249" s="28">
        <v>1</v>
      </c>
      <c r="L249" s="28">
        <v>144.73873900000001</v>
      </c>
      <c r="M249" s="28">
        <v>-37.716000000000001</v>
      </c>
      <c r="N249" s="28" t="s">
        <v>1164</v>
      </c>
      <c r="O249" s="28" t="s">
        <v>1164</v>
      </c>
      <c r="P249" s="28">
        <v>145</v>
      </c>
      <c r="Q249" s="28">
        <v>11</v>
      </c>
      <c r="S249" t="str">
        <f t="shared" si="8"/>
        <v>UPDATE CallAddress SET CallGroupID = 145, RouteOrderFromKH = 11  WHERE ID = 1181</v>
      </c>
    </row>
    <row r="250" spans="1:19" s="28" customFormat="1" x14ac:dyDescent="0.3">
      <c r="A250" s="28" t="s">
        <v>295</v>
      </c>
      <c r="B250" s="28" t="s">
        <v>1139</v>
      </c>
      <c r="C250" s="28" t="s">
        <v>140</v>
      </c>
      <c r="D250" s="28">
        <v>2456</v>
      </c>
      <c r="F250" s="28">
        <v>11</v>
      </c>
      <c r="G250" s="28" t="s">
        <v>1140</v>
      </c>
      <c r="H250" s="28">
        <v>20</v>
      </c>
      <c r="I250" s="28">
        <v>11</v>
      </c>
      <c r="J250" s="28">
        <v>145</v>
      </c>
      <c r="K250" s="28">
        <v>1</v>
      </c>
      <c r="L250" s="28">
        <v>144.73576</v>
      </c>
      <c r="M250" s="28">
        <v>-37.716766999999997</v>
      </c>
      <c r="N250" s="28" t="s">
        <v>1141</v>
      </c>
      <c r="O250" s="28" t="s">
        <v>1141</v>
      </c>
      <c r="P250" s="28">
        <v>145</v>
      </c>
      <c r="Q250" s="28">
        <v>12</v>
      </c>
      <c r="S250" t="str">
        <f t="shared" si="8"/>
        <v>UPDATE CallAddress SET CallGroupID = 145, RouteOrderFromKH = 12  WHERE ID = 2456</v>
      </c>
    </row>
    <row r="251" spans="1:19" s="28" customFormat="1" x14ac:dyDescent="0.3">
      <c r="A251" s="28" t="s">
        <v>295</v>
      </c>
      <c r="B251" s="28" t="s">
        <v>1148</v>
      </c>
      <c r="C251" s="28" t="s">
        <v>140</v>
      </c>
      <c r="D251" s="28">
        <v>1279</v>
      </c>
      <c r="E251" s="28" t="s">
        <v>340</v>
      </c>
      <c r="F251" s="28">
        <v>2</v>
      </c>
      <c r="G251" s="28" t="s">
        <v>1149</v>
      </c>
      <c r="H251" s="28">
        <v>20</v>
      </c>
      <c r="I251" s="28">
        <v>1</v>
      </c>
      <c r="J251" s="28">
        <v>145</v>
      </c>
      <c r="K251" s="28">
        <v>1</v>
      </c>
      <c r="L251" s="28">
        <v>144.73599899999999</v>
      </c>
      <c r="M251" s="28">
        <v>-37.708815999999999</v>
      </c>
      <c r="N251" s="28" t="s">
        <v>1150</v>
      </c>
      <c r="O251" s="28" t="s">
        <v>1150</v>
      </c>
      <c r="P251" s="28">
        <v>145</v>
      </c>
      <c r="Q251" s="28">
        <v>13</v>
      </c>
      <c r="S251" t="str">
        <f t="shared" si="8"/>
        <v>UPDATE CallAddress SET CallGroupID = 145, RouteOrderFromKH = 13  WHERE ID = 1279</v>
      </c>
    </row>
    <row r="253" spans="1:19" s="31" customFormat="1" x14ac:dyDescent="0.3">
      <c r="A253" s="31" t="s">
        <v>265</v>
      </c>
      <c r="B253" s="31" t="s">
        <v>1305</v>
      </c>
      <c r="C253" s="31" t="s">
        <v>149</v>
      </c>
      <c r="D253" s="31">
        <v>517</v>
      </c>
      <c r="F253" s="31">
        <v>26</v>
      </c>
      <c r="G253" s="31" t="s">
        <v>1270</v>
      </c>
      <c r="H253" s="31">
        <v>25</v>
      </c>
      <c r="I253" s="31">
        <v>2</v>
      </c>
      <c r="J253" s="31">
        <v>151</v>
      </c>
      <c r="K253" s="31">
        <v>1</v>
      </c>
      <c r="L253" s="31">
        <v>144.77291099999999</v>
      </c>
      <c r="M253" s="31">
        <v>-37.753337000000002</v>
      </c>
      <c r="N253" s="31" t="s">
        <v>1306</v>
      </c>
      <c r="O253" s="31" t="s">
        <v>1306</v>
      </c>
      <c r="P253" s="31">
        <v>148</v>
      </c>
      <c r="Q253" s="31">
        <v>1</v>
      </c>
      <c r="S253" t="str">
        <f t="shared" ref="S253:S284" si="9">"UPDATE CallAddress SET CallGroupID = " &amp; P253 &amp; ", RouteOrderFromKH = " &amp; Q253 &amp; "  WHERE ID = " &amp; D253</f>
        <v>UPDATE CallAddress SET CallGroupID = 148, RouteOrderFromKH = 1  WHERE ID = 517</v>
      </c>
    </row>
    <row r="254" spans="1:19" s="31" customFormat="1" x14ac:dyDescent="0.3">
      <c r="A254" s="31" t="s">
        <v>265</v>
      </c>
      <c r="B254" s="31" t="s">
        <v>1269</v>
      </c>
      <c r="C254" s="31" t="s">
        <v>149</v>
      </c>
      <c r="D254" s="31">
        <v>2468</v>
      </c>
      <c r="F254" s="31">
        <v>20</v>
      </c>
      <c r="G254" s="31" t="s">
        <v>1270</v>
      </c>
      <c r="H254" s="31">
        <v>25</v>
      </c>
      <c r="I254" s="31">
        <v>2</v>
      </c>
      <c r="J254" s="31">
        <v>151</v>
      </c>
      <c r="K254" s="31">
        <v>1</v>
      </c>
      <c r="L254" s="31">
        <v>144.772761</v>
      </c>
      <c r="M254" s="31">
        <v>-37.753734999999999</v>
      </c>
      <c r="N254" s="31" t="s">
        <v>1271</v>
      </c>
      <c r="O254" s="31" t="s">
        <v>1271</v>
      </c>
      <c r="P254" s="31">
        <v>148</v>
      </c>
      <c r="Q254" s="31">
        <v>2</v>
      </c>
      <c r="S254" t="str">
        <f t="shared" si="9"/>
        <v>UPDATE CallAddress SET CallGroupID = 148, RouteOrderFromKH = 2  WHERE ID = 2468</v>
      </c>
    </row>
    <row r="255" spans="1:19" s="31" customFormat="1" x14ac:dyDescent="0.3">
      <c r="A255" s="31" t="s">
        <v>265</v>
      </c>
      <c r="B255" s="31" t="s">
        <v>1266</v>
      </c>
      <c r="C255" s="31" t="s">
        <v>149</v>
      </c>
      <c r="D255" s="31">
        <v>2467</v>
      </c>
      <c r="F255" s="31">
        <v>28</v>
      </c>
      <c r="G255" s="31" t="s">
        <v>1267</v>
      </c>
      <c r="H255" s="31">
        <v>25</v>
      </c>
      <c r="I255" s="31">
        <v>9</v>
      </c>
      <c r="J255" s="31">
        <v>151</v>
      </c>
      <c r="K255" s="31">
        <v>1</v>
      </c>
      <c r="L255" s="31">
        <v>144.77200999999999</v>
      </c>
      <c r="M255" s="31">
        <v>-37.752665999999998</v>
      </c>
      <c r="N255" s="31" t="s">
        <v>1268</v>
      </c>
      <c r="O255" s="31" t="s">
        <v>1268</v>
      </c>
      <c r="P255" s="31">
        <v>148</v>
      </c>
      <c r="Q255" s="31">
        <v>3</v>
      </c>
      <c r="S255" t="str">
        <f t="shared" si="9"/>
        <v>UPDATE CallAddress SET CallGroupID = 148, RouteOrderFromKH = 3  WHERE ID = 2467</v>
      </c>
    </row>
    <row r="256" spans="1:19" s="31" customFormat="1" x14ac:dyDescent="0.3">
      <c r="A256" s="31" t="s">
        <v>265</v>
      </c>
      <c r="B256" s="31" t="s">
        <v>1238</v>
      </c>
      <c r="C256" s="31" t="s">
        <v>149</v>
      </c>
      <c r="D256" s="31">
        <v>2568</v>
      </c>
      <c r="F256" s="31">
        <v>69</v>
      </c>
      <c r="G256" s="31" t="s">
        <v>1239</v>
      </c>
      <c r="H256" s="31">
        <v>25</v>
      </c>
      <c r="I256" s="31">
        <v>8</v>
      </c>
      <c r="J256" s="31">
        <v>151</v>
      </c>
      <c r="K256" s="31">
        <v>1</v>
      </c>
      <c r="L256" s="31">
        <v>144.76926</v>
      </c>
      <c r="M256" s="31">
        <v>-37.753523999999999</v>
      </c>
      <c r="N256" s="31" t="s">
        <v>1240</v>
      </c>
      <c r="O256" s="31" t="s">
        <v>1240</v>
      </c>
      <c r="P256" s="31">
        <v>148</v>
      </c>
      <c r="Q256" s="31">
        <v>4</v>
      </c>
      <c r="S256" t="str">
        <f t="shared" si="9"/>
        <v>UPDATE CallAddress SET CallGroupID = 148, RouteOrderFromKH = 4  WHERE ID = 2568</v>
      </c>
    </row>
    <row r="257" spans="1:19" s="31" customFormat="1" x14ac:dyDescent="0.3">
      <c r="A257" s="31" t="s">
        <v>265</v>
      </c>
      <c r="B257" s="31" t="s">
        <v>1284</v>
      </c>
      <c r="C257" s="31" t="s">
        <v>149</v>
      </c>
      <c r="D257" s="31">
        <v>1212</v>
      </c>
      <c r="E257" s="31" t="s">
        <v>340</v>
      </c>
      <c r="F257" s="31">
        <v>71</v>
      </c>
      <c r="G257" s="31" t="s">
        <v>1285</v>
      </c>
      <c r="H257" s="31">
        <v>25</v>
      </c>
      <c r="I257" s="31">
        <v>3</v>
      </c>
      <c r="J257" s="31">
        <v>151</v>
      </c>
      <c r="K257" s="31">
        <v>1</v>
      </c>
      <c r="L257" s="31">
        <v>144.76933</v>
      </c>
      <c r="M257" s="31">
        <v>-37.753366999999997</v>
      </c>
      <c r="N257" s="31" t="s">
        <v>1286</v>
      </c>
      <c r="O257" s="31" t="s">
        <v>1286</v>
      </c>
      <c r="P257" s="31">
        <v>148</v>
      </c>
      <c r="Q257" s="31">
        <v>5</v>
      </c>
      <c r="S257" t="str">
        <f t="shared" si="9"/>
        <v>UPDATE CallAddress SET CallGroupID = 148, RouteOrderFromKH = 5  WHERE ID = 1212</v>
      </c>
    </row>
    <row r="258" spans="1:19" s="31" customFormat="1" x14ac:dyDescent="0.3">
      <c r="A258" s="31" t="s">
        <v>265</v>
      </c>
      <c r="B258" s="31" t="s">
        <v>1352</v>
      </c>
      <c r="C258" s="31" t="s">
        <v>239</v>
      </c>
      <c r="D258" s="31">
        <v>543</v>
      </c>
      <c r="F258" s="31">
        <v>69</v>
      </c>
      <c r="G258" s="31" t="s">
        <v>1353</v>
      </c>
      <c r="H258" s="31">
        <v>25</v>
      </c>
      <c r="I258" s="31">
        <v>2</v>
      </c>
      <c r="J258" s="31">
        <v>174</v>
      </c>
      <c r="K258" s="31">
        <v>1</v>
      </c>
      <c r="L258" s="31">
        <v>144.76523399999999</v>
      </c>
      <c r="M258" s="31">
        <v>-37.753472000000002</v>
      </c>
      <c r="N258" s="31" t="s">
        <v>1354</v>
      </c>
      <c r="O258" s="31" t="s">
        <v>1354</v>
      </c>
      <c r="P258" s="31">
        <v>148</v>
      </c>
      <c r="Q258" s="31">
        <v>6</v>
      </c>
      <c r="S258" t="str">
        <f t="shared" si="9"/>
        <v>UPDATE CallAddress SET CallGroupID = 148, RouteOrderFromKH = 6  WHERE ID = 543</v>
      </c>
    </row>
    <row r="259" spans="1:19" s="31" customFormat="1" x14ac:dyDescent="0.3">
      <c r="A259" s="31" t="s">
        <v>265</v>
      </c>
      <c r="B259" s="31" t="s">
        <v>1333</v>
      </c>
      <c r="C259" s="31" t="s">
        <v>239</v>
      </c>
      <c r="D259" s="31">
        <v>533</v>
      </c>
      <c r="F259" s="31">
        <v>5</v>
      </c>
      <c r="G259" s="31" t="s">
        <v>1334</v>
      </c>
      <c r="H259" s="31">
        <v>25</v>
      </c>
      <c r="I259" s="31">
        <v>1</v>
      </c>
      <c r="J259" s="31">
        <v>174</v>
      </c>
      <c r="K259" s="31">
        <v>1</v>
      </c>
      <c r="L259" s="31">
        <v>144.76911000000001</v>
      </c>
      <c r="M259" s="31">
        <v>-37.752220000000001</v>
      </c>
      <c r="N259" s="31" t="s">
        <v>1335</v>
      </c>
      <c r="O259" s="31" t="s">
        <v>1335</v>
      </c>
      <c r="P259" s="31">
        <v>148</v>
      </c>
      <c r="Q259" s="31">
        <v>7</v>
      </c>
      <c r="S259" t="str">
        <f t="shared" si="9"/>
        <v>UPDATE CallAddress SET CallGroupID = 148, RouteOrderFromKH = 7  WHERE ID = 533</v>
      </c>
    </row>
    <row r="260" spans="1:19" s="31" customFormat="1" x14ac:dyDescent="0.3">
      <c r="A260" s="31" t="s">
        <v>265</v>
      </c>
      <c r="B260" s="31" t="s">
        <v>1336</v>
      </c>
      <c r="C260" s="31" t="s">
        <v>239</v>
      </c>
      <c r="D260" s="31">
        <v>534</v>
      </c>
      <c r="F260" s="31">
        <v>6</v>
      </c>
      <c r="G260" s="31" t="s">
        <v>1337</v>
      </c>
      <c r="H260" s="31">
        <v>25</v>
      </c>
      <c r="I260" s="31">
        <v>3</v>
      </c>
      <c r="J260" s="31">
        <v>174</v>
      </c>
      <c r="K260" s="31">
        <v>1</v>
      </c>
      <c r="L260" s="31">
        <v>144.765094</v>
      </c>
      <c r="M260" s="31">
        <v>-37.754199</v>
      </c>
      <c r="N260" s="31" t="s">
        <v>1338</v>
      </c>
      <c r="O260" s="31" t="s">
        <v>1338</v>
      </c>
      <c r="P260" s="31">
        <v>148</v>
      </c>
      <c r="Q260" s="31">
        <v>8</v>
      </c>
      <c r="S260" t="str">
        <f t="shared" si="9"/>
        <v>UPDATE CallAddress SET CallGroupID = 148, RouteOrderFromKH = 8  WHERE ID = 534</v>
      </c>
    </row>
    <row r="261" spans="1:19" s="31" customFormat="1" x14ac:dyDescent="0.3">
      <c r="A261" s="31" t="s">
        <v>265</v>
      </c>
      <c r="B261" s="31" t="s">
        <v>1319</v>
      </c>
      <c r="C261" s="31" t="s">
        <v>239</v>
      </c>
      <c r="D261" s="31">
        <v>526</v>
      </c>
      <c r="F261" s="31">
        <v>4</v>
      </c>
      <c r="G261" s="31" t="s">
        <v>1320</v>
      </c>
      <c r="H261" s="31">
        <v>25</v>
      </c>
      <c r="I261" s="31">
        <v>4</v>
      </c>
      <c r="J261" s="31">
        <v>174</v>
      </c>
      <c r="K261" s="31">
        <v>1</v>
      </c>
      <c r="L261" s="31">
        <v>144.76326399999999</v>
      </c>
      <c r="M261" s="31">
        <v>-37.752403000000001</v>
      </c>
      <c r="N261" s="31" t="s">
        <v>1321</v>
      </c>
      <c r="O261" s="31" t="s">
        <v>1321</v>
      </c>
      <c r="P261" s="31">
        <v>148</v>
      </c>
      <c r="Q261" s="31">
        <v>9</v>
      </c>
      <c r="S261" t="str">
        <f t="shared" si="9"/>
        <v>UPDATE CallAddress SET CallGroupID = 148, RouteOrderFromKH = 9  WHERE ID = 526</v>
      </c>
    </row>
    <row r="262" spans="1:19" s="31" customFormat="1" x14ac:dyDescent="0.3">
      <c r="A262" s="31" t="s">
        <v>265</v>
      </c>
      <c r="B262" s="31" t="s">
        <v>1355</v>
      </c>
      <c r="C262" s="31" t="s">
        <v>239</v>
      </c>
      <c r="D262" s="31">
        <v>544</v>
      </c>
      <c r="F262" s="31">
        <v>128</v>
      </c>
      <c r="G262" s="31" t="s">
        <v>1356</v>
      </c>
      <c r="H262" s="31">
        <v>25</v>
      </c>
      <c r="I262" s="31">
        <v>5</v>
      </c>
      <c r="J262" s="31">
        <v>174</v>
      </c>
      <c r="K262" s="31">
        <v>1</v>
      </c>
      <c r="L262" s="31">
        <v>144.76238799999999</v>
      </c>
      <c r="M262" s="31">
        <v>-37.751863</v>
      </c>
      <c r="N262" s="31" t="s">
        <v>1357</v>
      </c>
      <c r="O262" s="31" t="s">
        <v>1357</v>
      </c>
      <c r="P262" s="31">
        <v>148</v>
      </c>
      <c r="Q262" s="31">
        <v>10</v>
      </c>
      <c r="S262" t="str">
        <f t="shared" si="9"/>
        <v>UPDATE CallAddress SET CallGroupID = 148, RouteOrderFromKH = 10  WHERE ID = 544</v>
      </c>
    </row>
    <row r="263" spans="1:19" s="31" customFormat="1" x14ac:dyDescent="0.3">
      <c r="A263" s="31" t="s">
        <v>265</v>
      </c>
      <c r="B263" s="31" t="s">
        <v>1358</v>
      </c>
      <c r="C263" s="31" t="s">
        <v>239</v>
      </c>
      <c r="D263" s="31">
        <v>545</v>
      </c>
      <c r="F263" s="31">
        <v>126</v>
      </c>
      <c r="G263" s="31" t="s">
        <v>1356</v>
      </c>
      <c r="H263" s="31">
        <v>25</v>
      </c>
      <c r="I263" s="31">
        <v>6</v>
      </c>
      <c r="J263" s="31">
        <v>174</v>
      </c>
      <c r="K263" s="31">
        <v>1</v>
      </c>
      <c r="L263" s="31">
        <v>144.76236399999999</v>
      </c>
      <c r="M263" s="31">
        <v>-37.752001</v>
      </c>
      <c r="N263" s="31" t="s">
        <v>1359</v>
      </c>
      <c r="O263" s="31" t="s">
        <v>1359</v>
      </c>
      <c r="P263" s="31">
        <v>148</v>
      </c>
      <c r="Q263" s="31">
        <v>11</v>
      </c>
      <c r="S263" t="str">
        <f t="shared" si="9"/>
        <v>UPDATE CallAddress SET CallGroupID = 148, RouteOrderFromKH = 11  WHERE ID = 545</v>
      </c>
    </row>
    <row r="264" spans="1:19" s="31" customFormat="1" x14ac:dyDescent="0.3">
      <c r="A264" s="31" t="s">
        <v>265</v>
      </c>
      <c r="B264" s="31" t="s">
        <v>1322</v>
      </c>
      <c r="C264" s="31" t="s">
        <v>239</v>
      </c>
      <c r="D264" s="31">
        <v>527</v>
      </c>
      <c r="F264" s="31">
        <v>10</v>
      </c>
      <c r="G264" s="31" t="s">
        <v>1323</v>
      </c>
      <c r="H264" s="31">
        <v>25</v>
      </c>
      <c r="I264" s="31">
        <v>7</v>
      </c>
      <c r="J264" s="31">
        <v>174</v>
      </c>
      <c r="K264" s="31">
        <v>1</v>
      </c>
      <c r="L264" s="31">
        <v>144.76028500000001</v>
      </c>
      <c r="M264" s="31">
        <v>-37.753591999999998</v>
      </c>
      <c r="N264" s="31" t="s">
        <v>1324</v>
      </c>
      <c r="O264" s="31" t="s">
        <v>1324</v>
      </c>
      <c r="P264" s="31">
        <v>148</v>
      </c>
      <c r="Q264" s="31">
        <v>12</v>
      </c>
      <c r="S264" t="str">
        <f t="shared" si="9"/>
        <v>UPDATE CallAddress SET CallGroupID = 148, RouteOrderFromKH = 12  WHERE ID = 527</v>
      </c>
    </row>
    <row r="265" spans="1:19" s="31" customFormat="1" x14ac:dyDescent="0.3">
      <c r="A265" s="31" t="s">
        <v>265</v>
      </c>
      <c r="B265" s="31" t="s">
        <v>1325</v>
      </c>
      <c r="C265" s="31" t="s">
        <v>239</v>
      </c>
      <c r="D265" s="31">
        <v>528</v>
      </c>
      <c r="F265" s="31">
        <v>26</v>
      </c>
      <c r="G265" s="31" t="s">
        <v>1323</v>
      </c>
      <c r="H265" s="31">
        <v>25</v>
      </c>
      <c r="I265" s="31">
        <v>8</v>
      </c>
      <c r="J265" s="31">
        <v>174</v>
      </c>
      <c r="K265" s="31">
        <v>1</v>
      </c>
      <c r="L265" s="31">
        <v>144.759176</v>
      </c>
      <c r="M265" s="31">
        <v>-37.754344000000003</v>
      </c>
      <c r="N265" s="31" t="s">
        <v>1326</v>
      </c>
      <c r="O265" s="31" t="s">
        <v>1326</v>
      </c>
      <c r="P265" s="31">
        <v>148</v>
      </c>
      <c r="Q265" s="31">
        <v>13</v>
      </c>
      <c r="S265" t="str">
        <f t="shared" si="9"/>
        <v>UPDATE CallAddress SET CallGroupID = 148, RouteOrderFromKH = 13  WHERE ID = 528</v>
      </c>
    </row>
    <row r="266" spans="1:19" s="31" customFormat="1" x14ac:dyDescent="0.3">
      <c r="A266" s="31" t="s">
        <v>265</v>
      </c>
      <c r="B266" s="31" t="s">
        <v>1327</v>
      </c>
      <c r="C266" s="31" t="s">
        <v>151</v>
      </c>
      <c r="D266" s="31">
        <v>530</v>
      </c>
      <c r="F266" s="31">
        <v>1</v>
      </c>
      <c r="G266" s="31" t="s">
        <v>372</v>
      </c>
      <c r="H266" s="31">
        <v>25</v>
      </c>
      <c r="I266" s="31">
        <v>6</v>
      </c>
      <c r="J266" s="31">
        <v>153</v>
      </c>
      <c r="K266" s="31">
        <v>1</v>
      </c>
      <c r="L266" s="31">
        <v>144.75787</v>
      </c>
      <c r="M266" s="31">
        <v>-37.754693000000003</v>
      </c>
      <c r="N266" s="31" t="s">
        <v>1328</v>
      </c>
      <c r="O266" s="31" t="s">
        <v>1328</v>
      </c>
      <c r="P266" s="31">
        <v>148</v>
      </c>
      <c r="Q266" s="31">
        <v>14</v>
      </c>
      <c r="S266" t="str">
        <f t="shared" si="9"/>
        <v>UPDATE CallAddress SET CallGroupID = 148, RouteOrderFromKH = 14  WHERE ID = 530</v>
      </c>
    </row>
    <row r="267" spans="1:19" s="31" customFormat="1" x14ac:dyDescent="0.3">
      <c r="A267" s="31" t="s">
        <v>265</v>
      </c>
      <c r="B267" s="31" t="s">
        <v>1331</v>
      </c>
      <c r="C267" s="31" t="s">
        <v>151</v>
      </c>
      <c r="D267" s="31">
        <v>532</v>
      </c>
      <c r="F267" s="31">
        <v>9</v>
      </c>
      <c r="G267" s="31" t="s">
        <v>372</v>
      </c>
      <c r="H267" s="31">
        <v>25</v>
      </c>
      <c r="I267" s="31">
        <v>7</v>
      </c>
      <c r="J267" s="31">
        <v>153</v>
      </c>
      <c r="K267" s="31">
        <v>1</v>
      </c>
      <c r="L267" s="31">
        <v>144.75813099999999</v>
      </c>
      <c r="M267" s="31">
        <v>-37.754182</v>
      </c>
      <c r="N267" s="31" t="s">
        <v>1332</v>
      </c>
      <c r="O267" s="31" t="s">
        <v>1332</v>
      </c>
      <c r="P267" s="31">
        <v>148</v>
      </c>
      <c r="Q267" s="31">
        <v>15</v>
      </c>
      <c r="S267" t="str">
        <f t="shared" si="9"/>
        <v>UPDATE CallAddress SET CallGroupID = 148, RouteOrderFromKH = 15  WHERE ID = 532</v>
      </c>
    </row>
    <row r="268" spans="1:19" s="31" customFormat="1" x14ac:dyDescent="0.3">
      <c r="A268" s="31" t="s">
        <v>265</v>
      </c>
      <c r="B268" s="31" t="s">
        <v>1329</v>
      </c>
      <c r="C268" s="31" t="s">
        <v>151</v>
      </c>
      <c r="D268" s="31">
        <v>531</v>
      </c>
      <c r="F268" s="31">
        <v>32</v>
      </c>
      <c r="G268" s="31" t="s">
        <v>372</v>
      </c>
      <c r="H268" s="31">
        <v>25</v>
      </c>
      <c r="I268" s="31">
        <v>8</v>
      </c>
      <c r="J268" s="31">
        <v>153</v>
      </c>
      <c r="K268" s="31">
        <v>1</v>
      </c>
      <c r="L268" s="31">
        <v>144.75924000000001</v>
      </c>
      <c r="M268" s="31">
        <v>-37.752693000000001</v>
      </c>
      <c r="N268" s="31" t="s">
        <v>1330</v>
      </c>
      <c r="O268" s="31" t="s">
        <v>1330</v>
      </c>
      <c r="P268" s="31">
        <v>148</v>
      </c>
      <c r="Q268" s="31">
        <v>16</v>
      </c>
      <c r="S268" t="str">
        <f t="shared" si="9"/>
        <v>UPDATE CallAddress SET CallGroupID = 148, RouteOrderFromKH = 16  WHERE ID = 531</v>
      </c>
    </row>
    <row r="269" spans="1:19" s="29" customFormat="1" x14ac:dyDescent="0.3">
      <c r="A269" s="29" t="s">
        <v>265</v>
      </c>
      <c r="B269" s="29" t="s">
        <v>1368</v>
      </c>
      <c r="C269" s="29" t="s">
        <v>151</v>
      </c>
      <c r="D269" s="29">
        <v>550</v>
      </c>
      <c r="F269" s="29">
        <v>8</v>
      </c>
      <c r="G269" s="29" t="s">
        <v>1364</v>
      </c>
      <c r="H269" s="29">
        <v>25</v>
      </c>
      <c r="I269" s="29">
        <v>5</v>
      </c>
      <c r="J269" s="29">
        <v>153</v>
      </c>
      <c r="K269" s="29">
        <v>1</v>
      </c>
      <c r="L269" s="29">
        <v>144.75932700000001</v>
      </c>
      <c r="M269" s="29">
        <v>-37.757156000000002</v>
      </c>
      <c r="N269" s="29" t="s">
        <v>1369</v>
      </c>
      <c r="O269" s="29" t="s">
        <v>1369</v>
      </c>
      <c r="P269" s="29">
        <v>149</v>
      </c>
      <c r="Q269" s="29">
        <v>1</v>
      </c>
      <c r="S269" t="str">
        <f t="shared" si="9"/>
        <v>UPDATE CallAddress SET CallGroupID = 149, RouteOrderFromKH = 1  WHERE ID = 550</v>
      </c>
    </row>
    <row r="270" spans="1:19" s="29" customFormat="1" x14ac:dyDescent="0.3">
      <c r="A270" s="29" t="s">
        <v>265</v>
      </c>
      <c r="B270" s="29" t="s">
        <v>1363</v>
      </c>
      <c r="C270" s="29" t="s">
        <v>151</v>
      </c>
      <c r="D270" s="29">
        <v>548</v>
      </c>
      <c r="F270" s="29">
        <v>2</v>
      </c>
      <c r="G270" s="29" t="s">
        <v>1364</v>
      </c>
      <c r="H270" s="29">
        <v>25</v>
      </c>
      <c r="I270" s="29">
        <v>3</v>
      </c>
      <c r="J270" s="29">
        <v>153</v>
      </c>
      <c r="K270" s="29">
        <v>1</v>
      </c>
      <c r="L270" s="29">
        <v>144.759075</v>
      </c>
      <c r="M270" s="29">
        <v>-37.757556999999998</v>
      </c>
      <c r="N270" s="29" t="s">
        <v>1365</v>
      </c>
      <c r="O270" s="29" t="s">
        <v>1365</v>
      </c>
      <c r="P270" s="29">
        <v>149</v>
      </c>
      <c r="Q270" s="29">
        <v>2</v>
      </c>
      <c r="S270" t="str">
        <f t="shared" si="9"/>
        <v>UPDATE CallAddress SET CallGroupID = 149, RouteOrderFromKH = 2  WHERE ID = 548</v>
      </c>
    </row>
    <row r="271" spans="1:19" s="29" customFormat="1" x14ac:dyDescent="0.3">
      <c r="A271" s="29" t="s">
        <v>265</v>
      </c>
      <c r="B271" s="29" t="s">
        <v>1366</v>
      </c>
      <c r="C271" s="29" t="s">
        <v>151</v>
      </c>
      <c r="D271" s="29">
        <v>549</v>
      </c>
      <c r="F271" s="29">
        <v>7</v>
      </c>
      <c r="G271" s="29" t="s">
        <v>1364</v>
      </c>
      <c r="H271" s="29">
        <v>25</v>
      </c>
      <c r="I271" s="29">
        <v>4</v>
      </c>
      <c r="J271" s="29">
        <v>153</v>
      </c>
      <c r="K271" s="29">
        <v>1</v>
      </c>
      <c r="L271" s="29">
        <v>144.759118</v>
      </c>
      <c r="M271" s="29">
        <v>-37.75714</v>
      </c>
      <c r="N271" s="29" t="s">
        <v>1367</v>
      </c>
      <c r="O271" s="29" t="s">
        <v>1367</v>
      </c>
      <c r="P271" s="29">
        <v>149</v>
      </c>
      <c r="Q271" s="29">
        <v>3</v>
      </c>
      <c r="S271" t="str">
        <f t="shared" si="9"/>
        <v>UPDATE CallAddress SET CallGroupID = 149, RouteOrderFromKH = 3  WHERE ID = 549</v>
      </c>
    </row>
    <row r="272" spans="1:19" s="29" customFormat="1" x14ac:dyDescent="0.3">
      <c r="A272" s="29" t="s">
        <v>265</v>
      </c>
      <c r="B272" s="29" t="s">
        <v>1373</v>
      </c>
      <c r="C272" s="29" t="s">
        <v>151</v>
      </c>
      <c r="D272" s="29">
        <v>552</v>
      </c>
      <c r="F272" s="29">
        <v>22</v>
      </c>
      <c r="G272" s="29" t="s">
        <v>1374</v>
      </c>
      <c r="H272" s="29">
        <v>25</v>
      </c>
      <c r="I272" s="29">
        <v>2</v>
      </c>
      <c r="J272" s="29">
        <v>153</v>
      </c>
      <c r="K272" s="29">
        <v>1</v>
      </c>
      <c r="L272" s="29">
        <v>144.76004800000001</v>
      </c>
      <c r="M272" s="29">
        <v>-37.757573000000001</v>
      </c>
      <c r="N272" s="29" t="s">
        <v>1375</v>
      </c>
      <c r="O272" s="29" t="s">
        <v>1375</v>
      </c>
      <c r="P272" s="29">
        <v>149</v>
      </c>
      <c r="Q272" s="29">
        <v>4</v>
      </c>
      <c r="S272" t="str">
        <f t="shared" si="9"/>
        <v>UPDATE CallAddress SET CallGroupID = 149, RouteOrderFromKH = 4  WHERE ID = 552</v>
      </c>
    </row>
    <row r="273" spans="1:19" s="29" customFormat="1" x14ac:dyDescent="0.3">
      <c r="A273" s="29" t="s">
        <v>265</v>
      </c>
      <c r="B273" s="29" t="s">
        <v>1360</v>
      </c>
      <c r="C273" s="29" t="s">
        <v>151</v>
      </c>
      <c r="D273" s="29">
        <v>546</v>
      </c>
      <c r="F273" s="29">
        <v>1</v>
      </c>
      <c r="G273" s="29" t="s">
        <v>1361</v>
      </c>
      <c r="H273" s="29">
        <v>25</v>
      </c>
      <c r="I273" s="29">
        <v>1</v>
      </c>
      <c r="J273" s="29">
        <v>153</v>
      </c>
      <c r="K273" s="29">
        <v>1</v>
      </c>
      <c r="L273" s="29">
        <v>144.76073199999999</v>
      </c>
      <c r="M273" s="29">
        <v>-37.757420000000003</v>
      </c>
      <c r="N273" s="29" t="s">
        <v>1362</v>
      </c>
      <c r="O273" s="29" t="s">
        <v>1362</v>
      </c>
      <c r="P273" s="29">
        <v>149</v>
      </c>
      <c r="Q273" s="29">
        <v>5</v>
      </c>
      <c r="S273" t="str">
        <f t="shared" si="9"/>
        <v>UPDATE CallAddress SET CallGroupID = 149, RouteOrderFromKH = 5  WHERE ID = 546</v>
      </c>
    </row>
    <row r="274" spans="1:19" s="29" customFormat="1" x14ac:dyDescent="0.3">
      <c r="A274" s="29" t="s">
        <v>265</v>
      </c>
      <c r="B274" s="29" t="s">
        <v>1348</v>
      </c>
      <c r="C274" s="29" t="s">
        <v>150</v>
      </c>
      <c r="D274" s="29">
        <v>541</v>
      </c>
      <c r="F274" s="29">
        <v>13</v>
      </c>
      <c r="G274" s="29" t="s">
        <v>1340</v>
      </c>
      <c r="H274" s="29">
        <v>25</v>
      </c>
      <c r="I274" s="29">
        <v>2</v>
      </c>
      <c r="J274" s="29">
        <v>152</v>
      </c>
      <c r="K274" s="29">
        <v>1</v>
      </c>
      <c r="L274" s="29">
        <v>144.76155</v>
      </c>
      <c r="M274" s="29">
        <v>-37.755302999999998</v>
      </c>
      <c r="N274" s="29" t="s">
        <v>1349</v>
      </c>
      <c r="O274" s="29" t="s">
        <v>1349</v>
      </c>
      <c r="P274" s="29">
        <v>149</v>
      </c>
      <c r="Q274" s="29">
        <v>6</v>
      </c>
      <c r="S274" t="str">
        <f t="shared" si="9"/>
        <v>UPDATE CallAddress SET CallGroupID = 149, RouteOrderFromKH = 6  WHERE ID = 541</v>
      </c>
    </row>
    <row r="275" spans="1:19" s="29" customFormat="1" x14ac:dyDescent="0.3">
      <c r="A275" s="29" t="s">
        <v>265</v>
      </c>
      <c r="B275" s="29" t="s">
        <v>1339</v>
      </c>
      <c r="C275" s="29" t="s">
        <v>150</v>
      </c>
      <c r="D275" s="29">
        <v>537</v>
      </c>
      <c r="F275" s="29">
        <v>15</v>
      </c>
      <c r="G275" s="29" t="s">
        <v>1340</v>
      </c>
      <c r="H275" s="29">
        <v>25</v>
      </c>
      <c r="I275" s="29">
        <v>3</v>
      </c>
      <c r="J275" s="29">
        <v>152</v>
      </c>
      <c r="K275" s="29">
        <v>1</v>
      </c>
      <c r="L275" s="29">
        <v>144.76153600000001</v>
      </c>
      <c r="M275" s="29">
        <v>-37.755161000000001</v>
      </c>
      <c r="N275" s="29" t="s">
        <v>1341</v>
      </c>
      <c r="O275" s="29" t="s">
        <v>1341</v>
      </c>
      <c r="P275" s="29">
        <v>149</v>
      </c>
      <c r="Q275" s="29">
        <v>7</v>
      </c>
      <c r="S275" t="str">
        <f t="shared" si="9"/>
        <v>UPDATE CallAddress SET CallGroupID = 149, RouteOrderFromKH = 7  WHERE ID = 537</v>
      </c>
    </row>
    <row r="276" spans="1:19" s="29" customFormat="1" x14ac:dyDescent="0.3">
      <c r="A276" s="29" t="s">
        <v>265</v>
      </c>
      <c r="B276" s="29" t="s">
        <v>1297</v>
      </c>
      <c r="C276" s="29" t="s">
        <v>150</v>
      </c>
      <c r="D276" s="29">
        <v>1251</v>
      </c>
      <c r="F276" s="29">
        <v>3</v>
      </c>
      <c r="G276" s="29" t="s">
        <v>1298</v>
      </c>
      <c r="H276" s="29">
        <v>25</v>
      </c>
      <c r="I276" s="29">
        <v>4</v>
      </c>
      <c r="J276" s="29">
        <v>152</v>
      </c>
      <c r="K276" s="29">
        <v>1</v>
      </c>
      <c r="L276" s="29">
        <v>144.762674</v>
      </c>
      <c r="M276" s="29">
        <v>-37.754731</v>
      </c>
      <c r="N276" s="29" t="s">
        <v>1299</v>
      </c>
      <c r="O276" s="29" t="s">
        <v>1299</v>
      </c>
      <c r="P276" s="29">
        <v>149</v>
      </c>
      <c r="Q276" s="29">
        <v>8</v>
      </c>
      <c r="S276" t="str">
        <f t="shared" si="9"/>
        <v>UPDATE CallAddress SET CallGroupID = 149, RouteOrderFromKH = 8  WHERE ID = 1251</v>
      </c>
    </row>
    <row r="277" spans="1:19" s="29" customFormat="1" x14ac:dyDescent="0.3">
      <c r="A277" s="29" t="s">
        <v>265</v>
      </c>
      <c r="B277" s="29" t="s">
        <v>1342</v>
      </c>
      <c r="C277" s="29" t="s">
        <v>150</v>
      </c>
      <c r="D277" s="29">
        <v>538</v>
      </c>
      <c r="F277" s="29">
        <v>39</v>
      </c>
      <c r="G277" s="29" t="s">
        <v>1340</v>
      </c>
      <c r="H277" s="29">
        <v>25</v>
      </c>
      <c r="I277" s="29">
        <v>5</v>
      </c>
      <c r="J277" s="29">
        <v>152</v>
      </c>
      <c r="K277" s="29">
        <v>1</v>
      </c>
      <c r="L277" s="29">
        <v>144.76236399999999</v>
      </c>
      <c r="M277" s="29">
        <v>-37.753633000000001</v>
      </c>
      <c r="N277" s="29" t="s">
        <v>1343</v>
      </c>
      <c r="O277" s="29" t="s">
        <v>1343</v>
      </c>
      <c r="P277" s="29">
        <v>149</v>
      </c>
      <c r="Q277" s="29">
        <v>9</v>
      </c>
      <c r="S277" t="str">
        <f t="shared" si="9"/>
        <v>UPDATE CallAddress SET CallGroupID = 149, RouteOrderFromKH = 9  WHERE ID = 538</v>
      </c>
    </row>
    <row r="278" spans="1:19" s="29" customFormat="1" x14ac:dyDescent="0.3">
      <c r="A278" s="29" t="s">
        <v>265</v>
      </c>
      <c r="B278" s="29" t="s">
        <v>1344</v>
      </c>
      <c r="C278" s="29" t="s">
        <v>150</v>
      </c>
      <c r="D278" s="29">
        <v>539</v>
      </c>
      <c r="F278" s="29">
        <v>45</v>
      </c>
      <c r="G278" s="29" t="s">
        <v>1340</v>
      </c>
      <c r="H278" s="29">
        <v>25</v>
      </c>
      <c r="I278" s="29">
        <v>6</v>
      </c>
      <c r="J278" s="29">
        <v>152</v>
      </c>
      <c r="K278" s="29">
        <v>1</v>
      </c>
      <c r="L278" s="29">
        <v>144.762854</v>
      </c>
      <c r="M278" s="29">
        <v>-37.753449000000003</v>
      </c>
      <c r="N278" s="29" t="s">
        <v>1345</v>
      </c>
      <c r="O278" s="29" t="s">
        <v>1345</v>
      </c>
      <c r="P278" s="29">
        <v>149</v>
      </c>
      <c r="Q278" s="29">
        <v>10</v>
      </c>
      <c r="S278" t="str">
        <f t="shared" si="9"/>
        <v>UPDATE CallAddress SET CallGroupID = 149, RouteOrderFromKH = 10  WHERE ID = 539</v>
      </c>
    </row>
    <row r="279" spans="1:19" s="29" customFormat="1" x14ac:dyDescent="0.3">
      <c r="A279" s="29" t="s">
        <v>265</v>
      </c>
      <c r="B279" s="29" t="s">
        <v>1346</v>
      </c>
      <c r="C279" s="29" t="s">
        <v>150</v>
      </c>
      <c r="D279" s="29">
        <v>540</v>
      </c>
      <c r="F279" s="29">
        <v>47</v>
      </c>
      <c r="G279" s="29" t="s">
        <v>1340</v>
      </c>
      <c r="H279" s="29">
        <v>25</v>
      </c>
      <c r="I279" s="29">
        <v>7</v>
      </c>
      <c r="J279" s="29">
        <v>152</v>
      </c>
      <c r="K279" s="29">
        <v>1</v>
      </c>
      <c r="L279" s="29">
        <v>144.76305300000001</v>
      </c>
      <c r="M279" s="29">
        <v>-37.753475000000002</v>
      </c>
      <c r="N279" s="29" t="s">
        <v>1347</v>
      </c>
      <c r="O279" s="29" t="s">
        <v>1347</v>
      </c>
      <c r="P279" s="29">
        <v>149</v>
      </c>
      <c r="Q279" s="29">
        <v>11</v>
      </c>
      <c r="S279" t="str">
        <f t="shared" si="9"/>
        <v>UPDATE CallAddress SET CallGroupID = 149, RouteOrderFromKH = 11  WHERE ID = 540</v>
      </c>
    </row>
    <row r="280" spans="1:19" s="29" customFormat="1" x14ac:dyDescent="0.3">
      <c r="A280" s="29" t="s">
        <v>265</v>
      </c>
      <c r="B280" s="29" t="s">
        <v>1350</v>
      </c>
      <c r="C280" s="29" t="s">
        <v>150</v>
      </c>
      <c r="D280" s="29">
        <v>542</v>
      </c>
      <c r="F280" s="29">
        <v>22</v>
      </c>
      <c r="G280" s="29" t="s">
        <v>1340</v>
      </c>
      <c r="H280" s="29">
        <v>25</v>
      </c>
      <c r="I280" s="29">
        <v>8</v>
      </c>
      <c r="J280" s="29">
        <v>152</v>
      </c>
      <c r="K280" s="29">
        <v>1</v>
      </c>
      <c r="L280" s="29">
        <v>144.763048</v>
      </c>
      <c r="M280" s="29">
        <v>-37.754128999999999</v>
      </c>
      <c r="N280" s="29" t="s">
        <v>1351</v>
      </c>
      <c r="O280" s="29" t="s">
        <v>1351</v>
      </c>
      <c r="P280" s="29">
        <v>149</v>
      </c>
      <c r="Q280" s="29">
        <v>12</v>
      </c>
      <c r="S280" t="str">
        <f t="shared" si="9"/>
        <v>UPDATE CallAddress SET CallGroupID = 149, RouteOrderFromKH = 12  WHERE ID = 542</v>
      </c>
    </row>
    <row r="281" spans="1:19" s="29" customFormat="1" x14ac:dyDescent="0.3">
      <c r="A281" s="29" t="s">
        <v>265</v>
      </c>
      <c r="B281" s="29" t="s">
        <v>1370</v>
      </c>
      <c r="C281" s="29" t="s">
        <v>150</v>
      </c>
      <c r="D281" s="29">
        <v>551</v>
      </c>
      <c r="F281" s="29">
        <v>11</v>
      </c>
      <c r="G281" s="29" t="s">
        <v>1371</v>
      </c>
      <c r="H281" s="29">
        <v>25</v>
      </c>
      <c r="I281" s="29">
        <v>1</v>
      </c>
      <c r="J281" s="29">
        <v>152</v>
      </c>
      <c r="K281" s="29">
        <v>1</v>
      </c>
      <c r="L281" s="29">
        <v>144.76299499999999</v>
      </c>
      <c r="M281" s="29">
        <v>-37.759632000000003</v>
      </c>
      <c r="N281" s="29" t="s">
        <v>1372</v>
      </c>
      <c r="O281" s="29" t="s">
        <v>1372</v>
      </c>
      <c r="P281" s="29">
        <v>149</v>
      </c>
      <c r="Q281" s="29">
        <v>13</v>
      </c>
      <c r="S281" t="str">
        <f t="shared" si="9"/>
        <v>UPDATE CallAddress SET CallGroupID = 149, RouteOrderFromKH = 13  WHERE ID = 551</v>
      </c>
    </row>
    <row r="282" spans="1:19" s="28" customFormat="1" x14ac:dyDescent="0.3">
      <c r="A282" s="28" t="s">
        <v>265</v>
      </c>
      <c r="B282" s="28" t="s">
        <v>1307</v>
      </c>
      <c r="C282" s="28" t="s">
        <v>149</v>
      </c>
      <c r="D282" s="28">
        <v>519</v>
      </c>
      <c r="F282" s="28">
        <v>12</v>
      </c>
      <c r="G282" s="28" t="s">
        <v>1239</v>
      </c>
      <c r="H282" s="28">
        <v>25</v>
      </c>
      <c r="I282" s="28">
        <v>8</v>
      </c>
      <c r="J282" s="28">
        <v>151</v>
      </c>
      <c r="K282" s="28">
        <v>1</v>
      </c>
      <c r="L282" s="28">
        <v>144.76884000000001</v>
      </c>
      <c r="M282" s="28">
        <v>-37.757581999999999</v>
      </c>
      <c r="N282" s="28" t="s">
        <v>1308</v>
      </c>
      <c r="O282" s="28" t="s">
        <v>1308</v>
      </c>
      <c r="P282" s="28">
        <v>150</v>
      </c>
      <c r="Q282" s="28">
        <v>1</v>
      </c>
      <c r="S282" t="str">
        <f t="shared" si="9"/>
        <v>UPDATE CallAddress SET CallGroupID = 150, RouteOrderFromKH = 1  WHERE ID = 519</v>
      </c>
    </row>
    <row r="283" spans="1:19" s="28" customFormat="1" x14ac:dyDescent="0.3">
      <c r="A283" s="28" t="s">
        <v>265</v>
      </c>
      <c r="B283" s="28" t="s">
        <v>1292</v>
      </c>
      <c r="C283" s="28" t="s">
        <v>149</v>
      </c>
      <c r="D283" s="28">
        <v>1272</v>
      </c>
      <c r="E283" s="28" t="s">
        <v>340</v>
      </c>
      <c r="F283" s="28">
        <v>1</v>
      </c>
      <c r="G283" s="28" t="s">
        <v>1293</v>
      </c>
      <c r="H283" s="28">
        <v>25</v>
      </c>
      <c r="I283" s="28">
        <v>7</v>
      </c>
      <c r="J283" s="28">
        <v>151</v>
      </c>
      <c r="K283" s="28">
        <v>1</v>
      </c>
      <c r="L283" s="28">
        <v>144.76975200000001</v>
      </c>
      <c r="M283" s="28">
        <v>-37.757123999999997</v>
      </c>
      <c r="N283" s="28" t="s">
        <v>1294</v>
      </c>
      <c r="O283" s="28" t="s">
        <v>1294</v>
      </c>
      <c r="P283" s="28">
        <v>150</v>
      </c>
      <c r="Q283" s="28">
        <v>2</v>
      </c>
      <c r="S283" t="str">
        <f t="shared" si="9"/>
        <v>UPDATE CallAddress SET CallGroupID = 150, RouteOrderFromKH = 2  WHERE ID = 1272</v>
      </c>
    </row>
    <row r="284" spans="1:19" s="28" customFormat="1" x14ac:dyDescent="0.3">
      <c r="A284" s="28" t="s">
        <v>265</v>
      </c>
      <c r="B284" s="28" t="s">
        <v>1317</v>
      </c>
      <c r="C284" s="28" t="s">
        <v>149</v>
      </c>
      <c r="D284" s="28">
        <v>525</v>
      </c>
      <c r="F284" s="28">
        <v>31</v>
      </c>
      <c r="G284" s="28" t="s">
        <v>1242</v>
      </c>
      <c r="H284" s="28">
        <v>25</v>
      </c>
      <c r="I284" s="28">
        <v>6</v>
      </c>
      <c r="J284" s="28">
        <v>151</v>
      </c>
      <c r="K284" s="28">
        <v>1</v>
      </c>
      <c r="L284" s="28">
        <v>144.77058199999999</v>
      </c>
      <c r="M284" s="28">
        <v>-37.757092</v>
      </c>
      <c r="N284" s="28" t="s">
        <v>1318</v>
      </c>
      <c r="O284" s="28" t="s">
        <v>1318</v>
      </c>
      <c r="P284" s="28">
        <v>150</v>
      </c>
      <c r="Q284" s="28">
        <v>3</v>
      </c>
      <c r="S284" t="str">
        <f t="shared" si="9"/>
        <v>UPDATE CallAddress SET CallGroupID = 150, RouteOrderFromKH = 3  WHERE ID = 525</v>
      </c>
    </row>
    <row r="285" spans="1:19" s="28" customFormat="1" x14ac:dyDescent="0.3">
      <c r="A285" s="28" t="s">
        <v>265</v>
      </c>
      <c r="B285" s="28" t="s">
        <v>1315</v>
      </c>
      <c r="C285" s="28" t="s">
        <v>149</v>
      </c>
      <c r="D285" s="28">
        <v>524</v>
      </c>
      <c r="F285" s="28">
        <v>27</v>
      </c>
      <c r="G285" s="28" t="s">
        <v>1242</v>
      </c>
      <c r="H285" s="28">
        <v>25</v>
      </c>
      <c r="I285" s="28">
        <v>5</v>
      </c>
      <c r="J285" s="28">
        <v>151</v>
      </c>
      <c r="K285" s="28">
        <v>1</v>
      </c>
      <c r="L285" s="28">
        <v>144.77093099999999</v>
      </c>
      <c r="M285" s="28">
        <v>-37.757131000000001</v>
      </c>
      <c r="N285" s="28" t="s">
        <v>1316</v>
      </c>
      <c r="O285" s="28" t="s">
        <v>1316</v>
      </c>
      <c r="P285" s="28">
        <v>150</v>
      </c>
      <c r="Q285" s="28">
        <v>4</v>
      </c>
      <c r="S285" t="str">
        <f t="shared" ref="S285:S321" si="10">"UPDATE CallAddress SET CallGroupID = " &amp; P285 &amp; ", RouteOrderFromKH = " &amp; Q285 &amp; "  WHERE ID = " &amp; D285</f>
        <v>UPDATE CallAddress SET CallGroupID = 150, RouteOrderFromKH = 4  WHERE ID = 524</v>
      </c>
    </row>
    <row r="286" spans="1:19" s="28" customFormat="1" x14ac:dyDescent="0.3">
      <c r="A286" s="28" t="s">
        <v>265</v>
      </c>
      <c r="B286" s="28" t="s">
        <v>1241</v>
      </c>
      <c r="C286" s="28" t="s">
        <v>149</v>
      </c>
      <c r="D286" s="28">
        <v>2569</v>
      </c>
      <c r="F286" s="28">
        <v>38</v>
      </c>
      <c r="G286" s="28" t="s">
        <v>1242</v>
      </c>
      <c r="H286" s="28">
        <v>25</v>
      </c>
      <c r="I286" s="28">
        <v>6</v>
      </c>
      <c r="J286" s="28">
        <v>151</v>
      </c>
      <c r="K286" s="28">
        <v>1</v>
      </c>
      <c r="L286" s="28">
        <v>144.77102400000001</v>
      </c>
      <c r="M286" s="28">
        <v>-37.756793000000002</v>
      </c>
      <c r="N286" s="28" t="s">
        <v>1243</v>
      </c>
      <c r="O286" s="28" t="s">
        <v>1243</v>
      </c>
      <c r="P286" s="28">
        <v>150</v>
      </c>
      <c r="Q286" s="28">
        <v>5</v>
      </c>
      <c r="S286" t="str">
        <f t="shared" si="10"/>
        <v>UPDATE CallAddress SET CallGroupID = 150, RouteOrderFromKH = 5  WHERE ID = 2569</v>
      </c>
    </row>
    <row r="287" spans="1:19" s="28" customFormat="1" x14ac:dyDescent="0.3">
      <c r="A287" s="28" t="s">
        <v>265</v>
      </c>
      <c r="B287" s="28" t="s">
        <v>1295</v>
      </c>
      <c r="C287" s="28" t="s">
        <v>149</v>
      </c>
      <c r="D287" s="28">
        <v>1273</v>
      </c>
      <c r="E287" s="28" t="s">
        <v>340</v>
      </c>
      <c r="F287" s="28">
        <v>25</v>
      </c>
      <c r="G287" s="28" t="s">
        <v>1242</v>
      </c>
      <c r="H287" s="28">
        <v>25</v>
      </c>
      <c r="I287" s="28">
        <v>4</v>
      </c>
      <c r="J287" s="28">
        <v>151</v>
      </c>
      <c r="K287" s="28">
        <v>1</v>
      </c>
      <c r="L287" s="28">
        <v>144.771106</v>
      </c>
      <c r="M287" s="28">
        <v>-37.757150000000003</v>
      </c>
      <c r="N287" s="28" t="s">
        <v>1296</v>
      </c>
      <c r="O287" s="28" t="s">
        <v>1296</v>
      </c>
      <c r="P287" s="28">
        <v>150</v>
      </c>
      <c r="Q287" s="28">
        <v>6</v>
      </c>
      <c r="S287" t="str">
        <f t="shared" si="10"/>
        <v>UPDATE CallAddress SET CallGroupID = 150, RouteOrderFromKH = 6  WHERE ID = 1273</v>
      </c>
    </row>
    <row r="288" spans="1:19" s="28" customFormat="1" x14ac:dyDescent="0.3">
      <c r="A288" s="28" t="s">
        <v>265</v>
      </c>
      <c r="B288" s="28" t="s">
        <v>1309</v>
      </c>
      <c r="C288" s="28" t="s">
        <v>149</v>
      </c>
      <c r="D288" s="28">
        <v>521</v>
      </c>
      <c r="E288" s="28">
        <v>2</v>
      </c>
      <c r="F288" s="28">
        <v>14</v>
      </c>
      <c r="G288" s="28" t="s">
        <v>1310</v>
      </c>
      <c r="H288" s="28">
        <v>25</v>
      </c>
      <c r="I288" s="28">
        <v>1</v>
      </c>
      <c r="J288" s="28">
        <v>151</v>
      </c>
      <c r="K288" s="28">
        <v>1</v>
      </c>
      <c r="L288" s="28">
        <v>144.775375</v>
      </c>
      <c r="M288" s="28">
        <v>-37.756256999999998</v>
      </c>
      <c r="N288" s="28" t="s">
        <v>1311</v>
      </c>
      <c r="O288" s="28" t="s">
        <v>1312</v>
      </c>
      <c r="P288" s="28">
        <v>150</v>
      </c>
      <c r="Q288" s="28">
        <v>7</v>
      </c>
      <c r="S288" t="str">
        <f t="shared" si="10"/>
        <v>UPDATE CallAddress SET CallGroupID = 150, RouteOrderFromKH = 7  WHERE ID = 521</v>
      </c>
    </row>
    <row r="289" spans="1:19" s="28" customFormat="1" x14ac:dyDescent="0.3">
      <c r="A289" s="28" t="s">
        <v>265</v>
      </c>
      <c r="B289" s="28" t="s">
        <v>1313</v>
      </c>
      <c r="C289" s="28" t="s">
        <v>148</v>
      </c>
      <c r="D289" s="28">
        <v>523</v>
      </c>
      <c r="F289" s="28">
        <v>161</v>
      </c>
      <c r="G289" s="28" t="s">
        <v>1301</v>
      </c>
      <c r="H289" s="28">
        <v>25</v>
      </c>
      <c r="I289" s="28">
        <v>2</v>
      </c>
      <c r="J289" s="28">
        <v>150</v>
      </c>
      <c r="K289" s="28">
        <v>1</v>
      </c>
      <c r="L289" s="28">
        <v>144.776273</v>
      </c>
      <c r="M289" s="28">
        <v>-37.758813000000004</v>
      </c>
      <c r="N289" s="28" t="s">
        <v>1314</v>
      </c>
      <c r="O289" s="28" t="s">
        <v>1314</v>
      </c>
      <c r="P289" s="28">
        <v>150</v>
      </c>
      <c r="Q289" s="28">
        <v>8</v>
      </c>
      <c r="S289" t="str">
        <f t="shared" si="10"/>
        <v>UPDATE CallAddress SET CallGroupID = 150, RouteOrderFromKH = 8  WHERE ID = 523</v>
      </c>
    </row>
    <row r="290" spans="1:19" s="28" customFormat="1" x14ac:dyDescent="0.3">
      <c r="A290" s="28" t="s">
        <v>265</v>
      </c>
      <c r="B290" s="28" t="s">
        <v>1409</v>
      </c>
      <c r="C290" s="28" t="s">
        <v>148</v>
      </c>
      <c r="D290" s="28">
        <v>572</v>
      </c>
      <c r="F290" s="28">
        <v>134</v>
      </c>
      <c r="G290" s="28" t="s">
        <v>1301</v>
      </c>
      <c r="H290" s="28">
        <v>25</v>
      </c>
      <c r="I290" s="28">
        <v>8</v>
      </c>
      <c r="J290" s="28">
        <v>150</v>
      </c>
      <c r="K290" s="28">
        <v>1</v>
      </c>
      <c r="L290" s="28">
        <v>144.77649199999999</v>
      </c>
      <c r="M290" s="28">
        <v>-37.764017000000003</v>
      </c>
      <c r="N290" s="28" t="s">
        <v>1410</v>
      </c>
      <c r="O290" s="28" t="s">
        <v>1410</v>
      </c>
      <c r="P290" s="28">
        <v>150</v>
      </c>
      <c r="Q290" s="28">
        <v>9</v>
      </c>
      <c r="S290" t="str">
        <f t="shared" si="10"/>
        <v>UPDATE CallAddress SET CallGroupID = 150, RouteOrderFromKH = 9  WHERE ID = 572</v>
      </c>
    </row>
    <row r="291" spans="1:19" s="28" customFormat="1" x14ac:dyDescent="0.3">
      <c r="A291" s="28" t="s">
        <v>265</v>
      </c>
      <c r="B291" s="28" t="s">
        <v>1303</v>
      </c>
      <c r="C291" s="28" t="s">
        <v>148</v>
      </c>
      <c r="D291" s="28">
        <v>1253</v>
      </c>
      <c r="F291" s="28">
        <v>136</v>
      </c>
      <c r="G291" s="28" t="s">
        <v>1301</v>
      </c>
      <c r="H291" s="28">
        <v>25</v>
      </c>
      <c r="I291" s="28">
        <v>7</v>
      </c>
      <c r="J291" s="28">
        <v>150</v>
      </c>
      <c r="K291" s="28">
        <v>1</v>
      </c>
      <c r="L291" s="28">
        <v>144.77651900000001</v>
      </c>
      <c r="M291" s="28">
        <v>-37.763865000000003</v>
      </c>
      <c r="N291" s="28" t="s">
        <v>1304</v>
      </c>
      <c r="O291" s="28" t="s">
        <v>1304</v>
      </c>
      <c r="P291" s="28">
        <v>150</v>
      </c>
      <c r="Q291" s="28">
        <v>10</v>
      </c>
      <c r="S291" t="str">
        <f t="shared" si="10"/>
        <v>UPDATE CallAddress SET CallGroupID = 150, RouteOrderFromKH = 10  WHERE ID = 1253</v>
      </c>
    </row>
    <row r="292" spans="1:19" s="28" customFormat="1" x14ac:dyDescent="0.3">
      <c r="A292" s="28" t="s">
        <v>265</v>
      </c>
      <c r="B292" s="28" t="s">
        <v>1300</v>
      </c>
      <c r="C292" s="28" t="s">
        <v>148</v>
      </c>
      <c r="D292" s="28">
        <v>1252</v>
      </c>
      <c r="F292" s="28">
        <v>168</v>
      </c>
      <c r="G292" s="28" t="s">
        <v>1301</v>
      </c>
      <c r="H292" s="28">
        <v>25</v>
      </c>
      <c r="I292" s="28">
        <v>6</v>
      </c>
      <c r="J292" s="28">
        <v>150</v>
      </c>
      <c r="K292" s="28">
        <v>1</v>
      </c>
      <c r="L292" s="28">
        <v>144.77706000000001</v>
      </c>
      <c r="M292" s="28">
        <v>-37.760733999999999</v>
      </c>
      <c r="N292" s="28" t="s">
        <v>1302</v>
      </c>
      <c r="O292" s="28" t="s">
        <v>1302</v>
      </c>
      <c r="P292" s="28">
        <v>150</v>
      </c>
      <c r="Q292" s="28">
        <v>11</v>
      </c>
      <c r="S292" t="str">
        <f t="shared" si="10"/>
        <v>UPDATE CallAddress SET CallGroupID = 150, RouteOrderFromKH = 11  WHERE ID = 1252</v>
      </c>
    </row>
    <row r="293" spans="1:19" s="28" customFormat="1" x14ac:dyDescent="0.3">
      <c r="A293" s="28" t="s">
        <v>265</v>
      </c>
      <c r="B293" s="28" t="s">
        <v>1415</v>
      </c>
      <c r="C293" s="28" t="s">
        <v>148</v>
      </c>
      <c r="D293" s="28">
        <v>575</v>
      </c>
      <c r="F293" s="28">
        <v>176</v>
      </c>
      <c r="G293" s="28" t="s">
        <v>1301</v>
      </c>
      <c r="H293" s="28">
        <v>25</v>
      </c>
      <c r="I293" s="28">
        <v>5</v>
      </c>
      <c r="J293" s="28">
        <v>150</v>
      </c>
      <c r="K293" s="28">
        <v>1</v>
      </c>
      <c r="L293" s="28">
        <v>144.77732800000001</v>
      </c>
      <c r="M293" s="28">
        <v>-37.759135000000001</v>
      </c>
      <c r="N293" s="28" t="s">
        <v>1416</v>
      </c>
      <c r="O293" s="28" t="s">
        <v>1416</v>
      </c>
      <c r="P293" s="28">
        <v>150</v>
      </c>
      <c r="Q293" s="28">
        <v>12</v>
      </c>
      <c r="S293" t="str">
        <f t="shared" si="10"/>
        <v>UPDATE CallAddress SET CallGroupID = 150, RouteOrderFromKH = 12  WHERE ID = 575</v>
      </c>
    </row>
    <row r="294" spans="1:19" s="28" customFormat="1" x14ac:dyDescent="0.3">
      <c r="A294" s="28" t="s">
        <v>265</v>
      </c>
      <c r="B294" s="28" t="s">
        <v>1411</v>
      </c>
      <c r="C294" s="28" t="s">
        <v>148</v>
      </c>
      <c r="D294" s="28">
        <v>573</v>
      </c>
      <c r="F294" s="28">
        <v>178</v>
      </c>
      <c r="G294" s="28" t="s">
        <v>1301</v>
      </c>
      <c r="H294" s="28">
        <v>25</v>
      </c>
      <c r="I294" s="28">
        <v>4</v>
      </c>
      <c r="J294" s="28">
        <v>150</v>
      </c>
      <c r="K294" s="28">
        <v>1</v>
      </c>
      <c r="L294" s="28">
        <v>144.77735899999999</v>
      </c>
      <c r="M294" s="28">
        <v>-37.758952999999998</v>
      </c>
      <c r="N294" s="28" t="s">
        <v>1412</v>
      </c>
      <c r="O294" s="28" t="s">
        <v>1412</v>
      </c>
      <c r="P294" s="28">
        <v>150</v>
      </c>
      <c r="Q294" s="28">
        <v>13</v>
      </c>
      <c r="S294" t="str">
        <f t="shared" si="10"/>
        <v>UPDATE CallAddress SET CallGroupID = 150, RouteOrderFromKH = 13  WHERE ID = 573</v>
      </c>
    </row>
    <row r="295" spans="1:19" s="28" customFormat="1" x14ac:dyDescent="0.3">
      <c r="A295" s="28" t="s">
        <v>265</v>
      </c>
      <c r="B295" s="28" t="s">
        <v>1413</v>
      </c>
      <c r="C295" s="28" t="s">
        <v>148</v>
      </c>
      <c r="D295" s="28">
        <v>574</v>
      </c>
      <c r="F295" s="28">
        <v>182</v>
      </c>
      <c r="G295" s="28" t="s">
        <v>1301</v>
      </c>
      <c r="H295" s="28">
        <v>25</v>
      </c>
      <c r="I295" s="28">
        <v>3</v>
      </c>
      <c r="J295" s="28">
        <v>150</v>
      </c>
      <c r="K295" s="28">
        <v>1</v>
      </c>
      <c r="L295" s="28">
        <v>144.777423</v>
      </c>
      <c r="M295" s="28">
        <v>-37.758586999999999</v>
      </c>
      <c r="N295" s="28" t="s">
        <v>1414</v>
      </c>
      <c r="O295" s="28" t="s">
        <v>1414</v>
      </c>
      <c r="P295" s="28">
        <v>150</v>
      </c>
      <c r="Q295" s="28">
        <v>14</v>
      </c>
      <c r="S295" t="str">
        <f t="shared" si="10"/>
        <v>UPDATE CallAddress SET CallGroupID = 150, RouteOrderFromKH = 14  WHERE ID = 574</v>
      </c>
    </row>
    <row r="296" spans="1:19" s="31" customFormat="1" x14ac:dyDescent="0.3">
      <c r="A296" s="31" t="s">
        <v>265</v>
      </c>
      <c r="B296" s="31" t="s">
        <v>1400</v>
      </c>
      <c r="C296" s="31" t="s">
        <v>148</v>
      </c>
      <c r="D296" s="31">
        <v>564</v>
      </c>
      <c r="F296" s="31">
        <v>23</v>
      </c>
      <c r="G296" s="31" t="s">
        <v>1401</v>
      </c>
      <c r="H296" s="31">
        <v>25</v>
      </c>
      <c r="I296" s="31">
        <v>1</v>
      </c>
      <c r="J296" s="31">
        <v>150</v>
      </c>
      <c r="K296" s="31">
        <v>1</v>
      </c>
      <c r="L296" s="31">
        <v>144.777322</v>
      </c>
      <c r="M296" s="31">
        <v>-37.768669000000003</v>
      </c>
      <c r="N296" s="31" t="s">
        <v>1402</v>
      </c>
      <c r="O296" s="31" t="s">
        <v>1402</v>
      </c>
      <c r="P296" s="31">
        <v>151</v>
      </c>
      <c r="Q296" s="31">
        <v>1</v>
      </c>
      <c r="S296" t="str">
        <f t="shared" si="10"/>
        <v>UPDATE CallAddress SET CallGroupID = 151, RouteOrderFromKH = 1  WHERE ID = 564</v>
      </c>
    </row>
    <row r="297" spans="1:19" s="31" customFormat="1" x14ac:dyDescent="0.3">
      <c r="A297" s="31" t="s">
        <v>265</v>
      </c>
      <c r="B297" s="31" t="s">
        <v>1403</v>
      </c>
      <c r="C297" s="31" t="s">
        <v>146</v>
      </c>
      <c r="D297" s="31">
        <v>565</v>
      </c>
      <c r="F297" s="31">
        <v>24</v>
      </c>
      <c r="G297" s="31" t="s">
        <v>1404</v>
      </c>
      <c r="H297" s="31">
        <v>25</v>
      </c>
      <c r="I297" s="31">
        <v>3</v>
      </c>
      <c r="J297" s="31">
        <v>148</v>
      </c>
      <c r="K297" s="31">
        <v>1</v>
      </c>
      <c r="L297" s="31">
        <v>144.77232900000001</v>
      </c>
      <c r="M297" s="31">
        <v>-37.771749999999997</v>
      </c>
      <c r="N297" s="31" t="s">
        <v>1405</v>
      </c>
      <c r="O297" s="31" t="s">
        <v>1405</v>
      </c>
      <c r="P297" s="31">
        <v>151</v>
      </c>
      <c r="Q297" s="31">
        <v>2</v>
      </c>
      <c r="S297" t="str">
        <f t="shared" si="10"/>
        <v>UPDATE CallAddress SET CallGroupID = 151, RouteOrderFromKH = 2  WHERE ID = 565</v>
      </c>
    </row>
    <row r="298" spans="1:19" s="31" customFormat="1" x14ac:dyDescent="0.3">
      <c r="A298" s="31" t="s">
        <v>265</v>
      </c>
      <c r="B298" s="31" t="s">
        <v>1406</v>
      </c>
      <c r="C298" s="31" t="s">
        <v>146</v>
      </c>
      <c r="D298" s="31">
        <v>566</v>
      </c>
      <c r="F298" s="31">
        <v>59</v>
      </c>
      <c r="G298" s="31" t="s">
        <v>1407</v>
      </c>
      <c r="H298" s="31">
        <v>25</v>
      </c>
      <c r="I298" s="31">
        <v>2</v>
      </c>
      <c r="J298" s="31">
        <v>148</v>
      </c>
      <c r="K298" s="31">
        <v>1</v>
      </c>
      <c r="L298" s="31">
        <v>144.76763199999999</v>
      </c>
      <c r="M298" s="31">
        <v>-37.773710999999999</v>
      </c>
      <c r="N298" s="31" t="s">
        <v>1408</v>
      </c>
      <c r="O298" s="31" t="s">
        <v>1408</v>
      </c>
      <c r="P298" s="31">
        <v>151</v>
      </c>
      <c r="Q298" s="31">
        <v>3</v>
      </c>
      <c r="S298" t="str">
        <f t="shared" si="10"/>
        <v>UPDATE CallAddress SET CallGroupID = 151, RouteOrderFromKH = 3  WHERE ID = 566</v>
      </c>
    </row>
    <row r="299" spans="1:19" s="31" customFormat="1" x14ac:dyDescent="0.3">
      <c r="A299" s="31" t="s">
        <v>265</v>
      </c>
      <c r="B299" s="31" t="s">
        <v>1382</v>
      </c>
      <c r="C299" s="31" t="s">
        <v>146</v>
      </c>
      <c r="D299" s="31">
        <v>557</v>
      </c>
      <c r="F299" s="31">
        <v>5</v>
      </c>
      <c r="G299" s="31" t="s">
        <v>1383</v>
      </c>
      <c r="H299" s="31">
        <v>25</v>
      </c>
      <c r="I299" s="31">
        <v>1</v>
      </c>
      <c r="J299" s="31">
        <v>148</v>
      </c>
      <c r="K299" s="31">
        <v>1</v>
      </c>
      <c r="L299" s="31">
        <v>144.76617300000001</v>
      </c>
      <c r="M299" s="31">
        <v>-37.771948999999999</v>
      </c>
      <c r="N299" s="31" t="s">
        <v>1384</v>
      </c>
      <c r="O299" s="31" t="s">
        <v>1384</v>
      </c>
      <c r="P299" s="31">
        <v>151</v>
      </c>
      <c r="Q299" s="31">
        <v>4</v>
      </c>
      <c r="S299" t="str">
        <f t="shared" si="10"/>
        <v>UPDATE CallAddress SET CallGroupID = 151, RouteOrderFromKH = 4  WHERE ID = 557</v>
      </c>
    </row>
    <row r="300" spans="1:19" s="31" customFormat="1" x14ac:dyDescent="0.3">
      <c r="A300" s="31" t="s">
        <v>265</v>
      </c>
      <c r="B300" s="31" t="s">
        <v>1272</v>
      </c>
      <c r="C300" s="31" t="s">
        <v>340</v>
      </c>
      <c r="D300" s="31">
        <v>2608</v>
      </c>
      <c r="F300" s="31">
        <v>50</v>
      </c>
      <c r="G300" s="31" t="s">
        <v>264</v>
      </c>
      <c r="H300" s="31">
        <v>25</v>
      </c>
      <c r="I300" s="31">
        <v>0</v>
      </c>
      <c r="J300" s="31" t="s">
        <v>340</v>
      </c>
      <c r="K300" s="31">
        <v>1</v>
      </c>
      <c r="L300" s="31">
        <v>144.76603299999999</v>
      </c>
      <c r="M300" s="31">
        <v>-37.768774000000001</v>
      </c>
      <c r="N300" s="31" t="s">
        <v>1273</v>
      </c>
      <c r="O300" s="31" t="s">
        <v>1273</v>
      </c>
      <c r="P300" s="31">
        <v>151</v>
      </c>
      <c r="Q300" s="31">
        <v>5</v>
      </c>
      <c r="S300" t="str">
        <f t="shared" si="10"/>
        <v>UPDATE CallAddress SET CallGroupID = 151, RouteOrderFromKH = 5  WHERE ID = 2608</v>
      </c>
    </row>
    <row r="301" spans="1:19" s="31" customFormat="1" x14ac:dyDescent="0.3">
      <c r="A301" s="31" t="s">
        <v>265</v>
      </c>
      <c r="B301" s="31" t="s">
        <v>1376</v>
      </c>
      <c r="C301" s="31" t="s">
        <v>147</v>
      </c>
      <c r="D301" s="31">
        <v>554</v>
      </c>
      <c r="F301" s="31">
        <v>899</v>
      </c>
      <c r="G301" s="31" t="s">
        <v>1377</v>
      </c>
      <c r="H301" s="31">
        <v>25</v>
      </c>
      <c r="I301" s="31">
        <v>1</v>
      </c>
      <c r="J301" s="31">
        <v>149</v>
      </c>
      <c r="K301" s="31">
        <v>1</v>
      </c>
      <c r="L301" s="31">
        <v>144.764577</v>
      </c>
      <c r="M301" s="31">
        <v>-37.767432999999997</v>
      </c>
      <c r="N301" s="31" t="s">
        <v>1378</v>
      </c>
      <c r="O301" s="31" t="s">
        <v>1378</v>
      </c>
      <c r="P301" s="31">
        <v>151</v>
      </c>
      <c r="Q301" s="31">
        <v>6</v>
      </c>
      <c r="S301" t="str">
        <f t="shared" si="10"/>
        <v>UPDATE CallAddress SET CallGroupID = 151, RouteOrderFromKH = 6  WHERE ID = 554</v>
      </c>
    </row>
    <row r="302" spans="1:19" s="31" customFormat="1" x14ac:dyDescent="0.3">
      <c r="A302" s="31" t="s">
        <v>265</v>
      </c>
      <c r="B302" s="31" t="s">
        <v>1394</v>
      </c>
      <c r="C302" s="31" t="s">
        <v>147</v>
      </c>
      <c r="D302" s="31">
        <v>561</v>
      </c>
      <c r="F302" s="31">
        <v>67</v>
      </c>
      <c r="G302" s="31" t="s">
        <v>1275</v>
      </c>
      <c r="H302" s="31">
        <v>25</v>
      </c>
      <c r="I302" s="31">
        <v>3</v>
      </c>
      <c r="J302" s="31">
        <v>149</v>
      </c>
      <c r="K302" s="31">
        <v>1</v>
      </c>
      <c r="L302" s="31">
        <v>144.76143099999999</v>
      </c>
      <c r="M302" s="31">
        <v>-37.767111999999997</v>
      </c>
      <c r="N302" s="31" t="s">
        <v>1395</v>
      </c>
      <c r="O302" s="31" t="s">
        <v>1395</v>
      </c>
      <c r="P302" s="31">
        <v>151</v>
      </c>
      <c r="Q302" s="31">
        <v>7</v>
      </c>
      <c r="S302" t="str">
        <f t="shared" si="10"/>
        <v>UPDATE CallAddress SET CallGroupID = 151, RouteOrderFromKH = 7  WHERE ID = 561</v>
      </c>
    </row>
    <row r="303" spans="1:19" s="31" customFormat="1" x14ac:dyDescent="0.3">
      <c r="A303" s="31" t="s">
        <v>265</v>
      </c>
      <c r="B303" s="31" t="s">
        <v>1396</v>
      </c>
      <c r="C303" s="31" t="s">
        <v>147</v>
      </c>
      <c r="D303" s="31">
        <v>562</v>
      </c>
      <c r="F303" s="31">
        <v>68</v>
      </c>
      <c r="G303" s="31" t="s">
        <v>1275</v>
      </c>
      <c r="H303" s="31">
        <v>25</v>
      </c>
      <c r="I303" s="31">
        <v>4</v>
      </c>
      <c r="J303" s="31">
        <v>149</v>
      </c>
      <c r="K303" s="31">
        <v>1</v>
      </c>
      <c r="L303" s="31">
        <v>144.76204999999999</v>
      </c>
      <c r="M303" s="31">
        <v>-37.767166000000003</v>
      </c>
      <c r="N303" s="31" t="s">
        <v>1397</v>
      </c>
      <c r="O303" s="31" t="s">
        <v>1397</v>
      </c>
      <c r="P303" s="31">
        <v>151</v>
      </c>
      <c r="Q303" s="31">
        <v>8</v>
      </c>
      <c r="S303" t="str">
        <f t="shared" si="10"/>
        <v>UPDATE CallAddress SET CallGroupID = 151, RouteOrderFromKH = 8  WHERE ID = 562</v>
      </c>
    </row>
    <row r="304" spans="1:19" s="31" customFormat="1" x14ac:dyDescent="0.3">
      <c r="A304" s="31" t="s">
        <v>265</v>
      </c>
      <c r="B304" s="31" t="s">
        <v>1274</v>
      </c>
      <c r="C304" s="31" t="s">
        <v>147</v>
      </c>
      <c r="D304" s="31">
        <v>2355</v>
      </c>
      <c r="E304" s="31">
        <v>2</v>
      </c>
      <c r="F304" s="31">
        <v>45</v>
      </c>
      <c r="G304" s="31" t="s">
        <v>1275</v>
      </c>
      <c r="H304" s="31">
        <v>25</v>
      </c>
      <c r="I304" s="31">
        <v>2</v>
      </c>
      <c r="J304" s="31">
        <v>149</v>
      </c>
      <c r="K304" s="31">
        <v>1</v>
      </c>
      <c r="L304" s="31">
        <v>144.76136</v>
      </c>
      <c r="M304" s="31">
        <v>-37.768639999999998</v>
      </c>
      <c r="N304" s="31" t="s">
        <v>1276</v>
      </c>
      <c r="O304" s="31" t="s">
        <v>1277</v>
      </c>
      <c r="P304" s="31">
        <v>151</v>
      </c>
      <c r="Q304" s="31">
        <v>9</v>
      </c>
      <c r="S304" t="str">
        <f t="shared" si="10"/>
        <v>UPDATE CallAddress SET CallGroupID = 151, RouteOrderFromKH = 9  WHERE ID = 2355</v>
      </c>
    </row>
    <row r="305" spans="1:19" s="31" customFormat="1" x14ac:dyDescent="0.3">
      <c r="A305" s="31" t="s">
        <v>265</v>
      </c>
      <c r="B305" s="31" t="s">
        <v>1379</v>
      </c>
      <c r="C305" s="31" t="s">
        <v>147</v>
      </c>
      <c r="D305" s="31">
        <v>556</v>
      </c>
      <c r="F305" s="31">
        <v>23</v>
      </c>
      <c r="G305" s="31" t="s">
        <v>1380</v>
      </c>
      <c r="H305" s="31">
        <v>25</v>
      </c>
      <c r="I305" s="31">
        <v>10</v>
      </c>
      <c r="J305" s="31">
        <v>149</v>
      </c>
      <c r="K305" s="31">
        <v>1</v>
      </c>
      <c r="L305" s="31">
        <v>144.76019099999999</v>
      </c>
      <c r="M305" s="31">
        <v>-37.760536999999999</v>
      </c>
      <c r="N305" s="31" t="s">
        <v>1381</v>
      </c>
      <c r="O305" s="31" t="s">
        <v>1381</v>
      </c>
      <c r="P305" s="31">
        <v>151</v>
      </c>
      <c r="Q305" s="31">
        <v>10</v>
      </c>
      <c r="S305" t="str">
        <f t="shared" si="10"/>
        <v>UPDATE CallAddress SET CallGroupID = 151, RouteOrderFromKH = 10  WHERE ID = 556</v>
      </c>
    </row>
    <row r="306" spans="1:19" s="31" customFormat="1" x14ac:dyDescent="0.3">
      <c r="A306" s="31" t="s">
        <v>265</v>
      </c>
      <c r="B306" s="31" t="s">
        <v>1278</v>
      </c>
      <c r="C306" s="31" t="s">
        <v>147</v>
      </c>
      <c r="D306" s="31">
        <v>2356</v>
      </c>
      <c r="F306" s="31">
        <v>65</v>
      </c>
      <c r="G306" s="31" t="s">
        <v>1279</v>
      </c>
      <c r="H306" s="31">
        <v>25</v>
      </c>
      <c r="I306" s="31">
        <v>9</v>
      </c>
      <c r="J306" s="31">
        <v>149</v>
      </c>
      <c r="K306" s="31">
        <v>1</v>
      </c>
      <c r="L306" s="31">
        <v>144.757847</v>
      </c>
      <c r="M306" s="31">
        <v>-37.765050000000002</v>
      </c>
      <c r="N306" s="31" t="s">
        <v>1280</v>
      </c>
      <c r="O306" s="31" t="s">
        <v>1280</v>
      </c>
      <c r="P306" s="31">
        <v>151</v>
      </c>
      <c r="Q306" s="31">
        <v>11</v>
      </c>
      <c r="S306" t="str">
        <f t="shared" si="10"/>
        <v>UPDATE CallAddress SET CallGroupID = 151, RouteOrderFromKH = 11  WHERE ID = 2356</v>
      </c>
    </row>
    <row r="307" spans="1:19" s="31" customFormat="1" x14ac:dyDescent="0.3">
      <c r="A307" s="31" t="s">
        <v>265</v>
      </c>
      <c r="B307" s="31" t="s">
        <v>1398</v>
      </c>
      <c r="C307" s="31" t="s">
        <v>147</v>
      </c>
      <c r="D307" s="31">
        <v>563</v>
      </c>
      <c r="F307" s="31">
        <v>39</v>
      </c>
      <c r="G307" s="31" t="s">
        <v>1279</v>
      </c>
      <c r="H307" s="31">
        <v>25</v>
      </c>
      <c r="I307" s="31">
        <v>7</v>
      </c>
      <c r="J307" s="31">
        <v>149</v>
      </c>
      <c r="K307" s="31">
        <v>1</v>
      </c>
      <c r="L307" s="31">
        <v>144.75738200000001</v>
      </c>
      <c r="M307" s="31">
        <v>-37.767656000000002</v>
      </c>
      <c r="N307" s="31" t="s">
        <v>1399</v>
      </c>
      <c r="O307" s="31" t="s">
        <v>1399</v>
      </c>
      <c r="P307" s="31">
        <v>151</v>
      </c>
      <c r="Q307" s="31">
        <v>12</v>
      </c>
      <c r="S307" t="str">
        <f t="shared" si="10"/>
        <v>UPDATE CallAddress SET CallGroupID = 151, RouteOrderFromKH = 12  WHERE ID = 563</v>
      </c>
    </row>
    <row r="308" spans="1:19" s="31" customFormat="1" x14ac:dyDescent="0.3">
      <c r="A308" s="31" t="s">
        <v>265</v>
      </c>
      <c r="B308" s="31" t="s">
        <v>1391</v>
      </c>
      <c r="C308" s="31" t="s">
        <v>147</v>
      </c>
      <c r="D308" s="31">
        <v>560</v>
      </c>
      <c r="F308" s="31">
        <v>53</v>
      </c>
      <c r="G308" s="31" t="s">
        <v>1392</v>
      </c>
      <c r="H308" s="31">
        <v>25</v>
      </c>
      <c r="I308" s="31">
        <v>8</v>
      </c>
      <c r="J308" s="31">
        <v>149</v>
      </c>
      <c r="K308" s="31">
        <v>1</v>
      </c>
      <c r="L308" s="31">
        <v>144.758377</v>
      </c>
      <c r="M308" s="31">
        <v>-37.767605000000003</v>
      </c>
      <c r="N308" s="31" t="s">
        <v>1393</v>
      </c>
      <c r="O308" s="31" t="s">
        <v>1393</v>
      </c>
      <c r="P308" s="31">
        <v>151</v>
      </c>
      <c r="Q308" s="31">
        <v>13</v>
      </c>
      <c r="S308" t="str">
        <f t="shared" si="10"/>
        <v>UPDATE CallAddress SET CallGroupID = 151, RouteOrderFromKH = 13  WHERE ID = 560</v>
      </c>
    </row>
    <row r="309" spans="1:19" s="31" customFormat="1" x14ac:dyDescent="0.3">
      <c r="A309" s="31" t="s">
        <v>265</v>
      </c>
      <c r="B309" s="31" t="s">
        <v>1385</v>
      </c>
      <c r="C309" s="31" t="s">
        <v>147</v>
      </c>
      <c r="D309" s="31">
        <v>558</v>
      </c>
      <c r="F309" s="31">
        <v>12</v>
      </c>
      <c r="G309" s="31" t="s">
        <v>1386</v>
      </c>
      <c r="H309" s="31">
        <v>25</v>
      </c>
      <c r="I309" s="31">
        <v>5</v>
      </c>
      <c r="J309" s="31">
        <v>149</v>
      </c>
      <c r="K309" s="31">
        <v>1</v>
      </c>
      <c r="L309" s="31">
        <v>144.75905299999999</v>
      </c>
      <c r="M309" s="31">
        <v>-37.769148000000001</v>
      </c>
      <c r="N309" s="31" t="s">
        <v>1387</v>
      </c>
      <c r="O309" s="31" t="s">
        <v>1387</v>
      </c>
      <c r="P309" s="31">
        <v>151</v>
      </c>
      <c r="Q309" s="31">
        <v>14</v>
      </c>
      <c r="S309" t="str">
        <f t="shared" si="10"/>
        <v>UPDATE CallAddress SET CallGroupID = 151, RouteOrderFromKH = 14  WHERE ID = 558</v>
      </c>
    </row>
    <row r="310" spans="1:19" s="31" customFormat="1" x14ac:dyDescent="0.3">
      <c r="A310" s="31" t="s">
        <v>265</v>
      </c>
      <c r="B310" s="31" t="s">
        <v>1388</v>
      </c>
      <c r="C310" s="31" t="s">
        <v>147</v>
      </c>
      <c r="D310" s="31">
        <v>559</v>
      </c>
      <c r="F310" s="31">
        <v>7</v>
      </c>
      <c r="G310" s="31" t="s">
        <v>1389</v>
      </c>
      <c r="H310" s="31">
        <v>25</v>
      </c>
      <c r="I310" s="31">
        <v>6</v>
      </c>
      <c r="J310" s="31">
        <v>149</v>
      </c>
      <c r="K310" s="31">
        <v>1</v>
      </c>
      <c r="L310" s="31">
        <v>144.75893300000001</v>
      </c>
      <c r="M310" s="31">
        <v>-37.770829999999997</v>
      </c>
      <c r="N310" s="31" t="s">
        <v>1390</v>
      </c>
      <c r="O310" s="31" t="s">
        <v>1390</v>
      </c>
      <c r="P310" s="31">
        <v>151</v>
      </c>
      <c r="Q310" s="31">
        <v>15</v>
      </c>
      <c r="S310" t="str">
        <f t="shared" si="10"/>
        <v>UPDATE CallAddress SET CallGroupID = 151, RouteOrderFromKH = 15  WHERE ID = 559</v>
      </c>
    </row>
    <row r="311" spans="1:19" s="29" customFormat="1" x14ac:dyDescent="0.3">
      <c r="A311" s="29" t="s">
        <v>265</v>
      </c>
      <c r="B311" s="29" t="s">
        <v>1281</v>
      </c>
      <c r="C311" s="29" t="s">
        <v>146</v>
      </c>
      <c r="D311" s="29">
        <v>1210</v>
      </c>
      <c r="E311" s="29" t="s">
        <v>340</v>
      </c>
      <c r="F311" s="29">
        <v>3</v>
      </c>
      <c r="G311" s="29" t="s">
        <v>1282</v>
      </c>
      <c r="H311" s="29">
        <v>25</v>
      </c>
      <c r="I311" s="29">
        <v>6</v>
      </c>
      <c r="J311" s="29">
        <v>148</v>
      </c>
      <c r="K311" s="29">
        <v>1</v>
      </c>
      <c r="L311" s="29">
        <v>144.7555768</v>
      </c>
      <c r="M311" s="29">
        <v>-37.780910200000001</v>
      </c>
      <c r="N311" s="29" t="s">
        <v>1283</v>
      </c>
      <c r="O311" s="29" t="s">
        <v>1283</v>
      </c>
      <c r="P311" s="29">
        <v>152</v>
      </c>
      <c r="Q311" s="29">
        <v>1</v>
      </c>
      <c r="S311" t="str">
        <f t="shared" si="10"/>
        <v>UPDATE CallAddress SET CallGroupID = 152, RouteOrderFromKH = 1  WHERE ID = 1210</v>
      </c>
    </row>
    <row r="312" spans="1:19" s="29" customFormat="1" x14ac:dyDescent="0.3">
      <c r="A312" s="29" t="s">
        <v>265</v>
      </c>
      <c r="B312" s="29" t="s">
        <v>1244</v>
      </c>
      <c r="C312" s="29" t="s">
        <v>146</v>
      </c>
      <c r="D312" s="29">
        <v>2459</v>
      </c>
      <c r="F312" s="29">
        <v>55</v>
      </c>
      <c r="G312" s="29" t="s">
        <v>1245</v>
      </c>
      <c r="H312" s="29">
        <v>25</v>
      </c>
      <c r="I312" s="29">
        <v>13</v>
      </c>
      <c r="J312" s="29">
        <v>148</v>
      </c>
      <c r="K312" s="29">
        <v>1</v>
      </c>
      <c r="L312" s="29">
        <v>144.75967700000001</v>
      </c>
      <c r="M312" s="29">
        <v>-37.777315000000002</v>
      </c>
      <c r="N312" s="29" t="s">
        <v>1246</v>
      </c>
      <c r="O312" s="29" t="s">
        <v>1246</v>
      </c>
      <c r="P312" s="29">
        <v>152</v>
      </c>
      <c r="Q312" s="29">
        <v>2</v>
      </c>
      <c r="S312" t="str">
        <f t="shared" si="10"/>
        <v>UPDATE CallAddress SET CallGroupID = 152, RouteOrderFromKH = 2  WHERE ID = 2459</v>
      </c>
    </row>
    <row r="313" spans="1:19" s="29" customFormat="1" x14ac:dyDescent="0.3">
      <c r="A313" s="29" t="s">
        <v>265</v>
      </c>
      <c r="B313" s="29" t="s">
        <v>1247</v>
      </c>
      <c r="C313" s="29" t="s">
        <v>146</v>
      </c>
      <c r="D313" s="29">
        <v>2460</v>
      </c>
      <c r="F313" s="29">
        <v>36</v>
      </c>
      <c r="G313" s="29" t="s">
        <v>1248</v>
      </c>
      <c r="H313" s="29">
        <v>25</v>
      </c>
      <c r="I313" s="29">
        <v>9</v>
      </c>
      <c r="J313" s="29">
        <v>148</v>
      </c>
      <c r="K313" s="29">
        <v>1</v>
      </c>
      <c r="L313" s="29">
        <v>144.760189</v>
      </c>
      <c r="M313" s="29">
        <v>-37.775097000000002</v>
      </c>
      <c r="N313" s="29" t="s">
        <v>1249</v>
      </c>
      <c r="O313" s="29" t="s">
        <v>1249</v>
      </c>
      <c r="P313" s="29">
        <v>152</v>
      </c>
      <c r="Q313" s="29">
        <v>3</v>
      </c>
      <c r="S313" t="str">
        <f t="shared" si="10"/>
        <v>UPDATE CallAddress SET CallGroupID = 152, RouteOrderFromKH = 3  WHERE ID = 2460</v>
      </c>
    </row>
    <row r="314" spans="1:19" s="29" customFormat="1" x14ac:dyDescent="0.3">
      <c r="A314" s="29" t="s">
        <v>265</v>
      </c>
      <c r="B314" s="29" t="s">
        <v>1255</v>
      </c>
      <c r="C314" s="29" t="s">
        <v>146</v>
      </c>
      <c r="D314" s="29">
        <v>2463</v>
      </c>
      <c r="F314" s="29">
        <v>64</v>
      </c>
      <c r="G314" s="29" t="s">
        <v>1248</v>
      </c>
      <c r="H314" s="29">
        <v>25</v>
      </c>
      <c r="I314" s="29">
        <v>8</v>
      </c>
      <c r="J314" s="29">
        <v>148</v>
      </c>
      <c r="K314" s="29">
        <v>1</v>
      </c>
      <c r="L314" s="29">
        <v>144.76263599999999</v>
      </c>
      <c r="M314" s="29">
        <v>-37.775784999999999</v>
      </c>
      <c r="N314" s="29" t="s">
        <v>1256</v>
      </c>
      <c r="O314" s="29" t="s">
        <v>1256</v>
      </c>
      <c r="P314" s="29">
        <v>152</v>
      </c>
      <c r="Q314" s="29">
        <v>4</v>
      </c>
      <c r="S314" t="str">
        <f t="shared" si="10"/>
        <v>UPDATE CallAddress SET CallGroupID = 152, RouteOrderFromKH = 4  WHERE ID = 2463</v>
      </c>
    </row>
    <row r="315" spans="1:19" s="29" customFormat="1" x14ac:dyDescent="0.3">
      <c r="A315" s="29" t="s">
        <v>265</v>
      </c>
      <c r="B315" s="29" t="s">
        <v>1252</v>
      </c>
      <c r="C315" s="29" t="s">
        <v>146</v>
      </c>
      <c r="D315" s="29">
        <v>2462</v>
      </c>
      <c r="F315" s="29">
        <v>98</v>
      </c>
      <c r="G315" s="29" t="s">
        <v>1253</v>
      </c>
      <c r="H315" s="29">
        <v>25</v>
      </c>
      <c r="I315" s="29">
        <v>7</v>
      </c>
      <c r="J315" s="29">
        <v>148</v>
      </c>
      <c r="K315" s="29">
        <v>1</v>
      </c>
      <c r="L315" s="29">
        <v>144.76253700000001</v>
      </c>
      <c r="M315" s="29">
        <v>-37.776071999999999</v>
      </c>
      <c r="N315" s="29" t="s">
        <v>1254</v>
      </c>
      <c r="O315" s="29" t="s">
        <v>1254</v>
      </c>
      <c r="P315" s="29">
        <v>152</v>
      </c>
      <c r="Q315" s="29">
        <v>5</v>
      </c>
      <c r="S315" t="str">
        <f t="shared" si="10"/>
        <v>UPDATE CallAddress SET CallGroupID = 152, RouteOrderFromKH = 5  WHERE ID = 2462</v>
      </c>
    </row>
    <row r="316" spans="1:19" s="29" customFormat="1" x14ac:dyDescent="0.3">
      <c r="A316" s="29" t="s">
        <v>265</v>
      </c>
      <c r="B316" s="29" t="s">
        <v>1250</v>
      </c>
      <c r="C316" s="29" t="s">
        <v>146</v>
      </c>
      <c r="D316" s="29">
        <v>2461</v>
      </c>
      <c r="F316" s="29">
        <v>70</v>
      </c>
      <c r="G316" s="29" t="s">
        <v>1245</v>
      </c>
      <c r="H316" s="29">
        <v>25</v>
      </c>
      <c r="I316" s="29">
        <v>12</v>
      </c>
      <c r="J316" s="29">
        <v>148</v>
      </c>
      <c r="K316" s="29">
        <v>1</v>
      </c>
      <c r="L316" s="29">
        <v>144.76181399999999</v>
      </c>
      <c r="M316" s="29">
        <v>-37.778562000000001</v>
      </c>
      <c r="N316" s="29" t="s">
        <v>1251</v>
      </c>
      <c r="O316" s="29" t="s">
        <v>1251</v>
      </c>
      <c r="P316" s="29">
        <v>152</v>
      </c>
      <c r="Q316" s="29">
        <v>6</v>
      </c>
      <c r="S316" t="str">
        <f t="shared" si="10"/>
        <v>UPDATE CallAddress SET CallGroupID = 152, RouteOrderFromKH = 6  WHERE ID = 2461</v>
      </c>
    </row>
    <row r="317" spans="1:19" s="29" customFormat="1" x14ac:dyDescent="0.3">
      <c r="A317" s="29" t="s">
        <v>265</v>
      </c>
      <c r="B317" s="29" t="s">
        <v>1257</v>
      </c>
      <c r="C317" s="29" t="s">
        <v>146</v>
      </c>
      <c r="D317" s="29">
        <v>2464</v>
      </c>
      <c r="F317" s="29">
        <v>5</v>
      </c>
      <c r="G317" s="29" t="s">
        <v>1258</v>
      </c>
      <c r="H317" s="29">
        <v>25</v>
      </c>
      <c r="I317" s="29">
        <v>11</v>
      </c>
      <c r="J317" s="29">
        <v>148</v>
      </c>
      <c r="K317" s="29">
        <v>1</v>
      </c>
      <c r="L317" s="29">
        <v>144.76598999999999</v>
      </c>
      <c r="M317" s="29">
        <v>-37.778340999999998</v>
      </c>
      <c r="N317" s="29" t="s">
        <v>1259</v>
      </c>
      <c r="O317" s="29" t="s">
        <v>1259</v>
      </c>
      <c r="P317" s="29">
        <v>152</v>
      </c>
      <c r="Q317" s="29">
        <v>7</v>
      </c>
      <c r="S317" t="str">
        <f t="shared" si="10"/>
        <v>UPDATE CallAddress SET CallGroupID = 152, RouteOrderFromKH = 7  WHERE ID = 2464</v>
      </c>
    </row>
    <row r="318" spans="1:19" s="29" customFormat="1" x14ac:dyDescent="0.3">
      <c r="A318" s="29" t="s">
        <v>265</v>
      </c>
      <c r="B318" s="29" t="s">
        <v>1260</v>
      </c>
      <c r="C318" s="29" t="s">
        <v>146</v>
      </c>
      <c r="D318" s="29">
        <v>2465</v>
      </c>
      <c r="F318" s="29">
        <v>11</v>
      </c>
      <c r="G318" s="29" t="s">
        <v>1261</v>
      </c>
      <c r="H318" s="29">
        <v>25</v>
      </c>
      <c r="I318" s="29">
        <v>10</v>
      </c>
      <c r="J318" s="29">
        <v>148</v>
      </c>
      <c r="K318" s="29">
        <v>1</v>
      </c>
      <c r="L318" s="29">
        <v>144.76750799999999</v>
      </c>
      <c r="M318" s="29">
        <v>-37.778446000000002</v>
      </c>
      <c r="N318" s="29" t="s">
        <v>1262</v>
      </c>
      <c r="O318" s="29" t="s">
        <v>1262</v>
      </c>
      <c r="P318" s="29">
        <v>152</v>
      </c>
      <c r="Q318" s="29">
        <v>8</v>
      </c>
      <c r="S318" t="str">
        <f t="shared" si="10"/>
        <v>UPDATE CallAddress SET CallGroupID = 152, RouteOrderFromKH = 8  WHERE ID = 2465</v>
      </c>
    </row>
    <row r="319" spans="1:19" s="29" customFormat="1" x14ac:dyDescent="0.3">
      <c r="A319" s="29" t="s">
        <v>265</v>
      </c>
      <c r="B319" s="29" t="s">
        <v>1287</v>
      </c>
      <c r="C319" s="29" t="s">
        <v>146</v>
      </c>
      <c r="D319" s="29">
        <v>1213</v>
      </c>
      <c r="E319" s="29" t="s">
        <v>340</v>
      </c>
      <c r="F319" s="29">
        <v>4</v>
      </c>
      <c r="G319" s="29" t="s">
        <v>1288</v>
      </c>
      <c r="H319" s="29">
        <v>25</v>
      </c>
      <c r="I319" s="29">
        <v>4</v>
      </c>
      <c r="J319" s="29">
        <v>148</v>
      </c>
      <c r="K319" s="29">
        <v>1</v>
      </c>
      <c r="L319" s="29">
        <v>144.76994199999999</v>
      </c>
      <c r="M319" s="29">
        <v>-37.779012999999999</v>
      </c>
      <c r="N319" s="29" t="s">
        <v>1289</v>
      </c>
      <c r="O319" s="29" t="s">
        <v>1289</v>
      </c>
      <c r="P319" s="29">
        <v>152</v>
      </c>
      <c r="Q319" s="29">
        <v>9</v>
      </c>
      <c r="S319" t="str">
        <f t="shared" si="10"/>
        <v>UPDATE CallAddress SET CallGroupID = 152, RouteOrderFromKH = 9  WHERE ID = 1213</v>
      </c>
    </row>
    <row r="320" spans="1:19" s="29" customFormat="1" x14ac:dyDescent="0.3">
      <c r="A320" s="29" t="s">
        <v>265</v>
      </c>
      <c r="B320" s="29" t="s">
        <v>1290</v>
      </c>
      <c r="C320" s="29" t="s">
        <v>146</v>
      </c>
      <c r="D320" s="29">
        <v>1214</v>
      </c>
      <c r="E320" s="29" t="s">
        <v>340</v>
      </c>
      <c r="F320" s="29">
        <v>8</v>
      </c>
      <c r="G320" s="29" t="s">
        <v>1288</v>
      </c>
      <c r="H320" s="29">
        <v>25</v>
      </c>
      <c r="I320" s="29">
        <v>5</v>
      </c>
      <c r="J320" s="29">
        <v>148</v>
      </c>
      <c r="K320" s="29">
        <v>1</v>
      </c>
      <c r="L320" s="29">
        <v>144.769981</v>
      </c>
      <c r="M320" s="29">
        <v>-37.778711999999999</v>
      </c>
      <c r="N320" s="29" t="s">
        <v>1291</v>
      </c>
      <c r="O320" s="29" t="s">
        <v>1291</v>
      </c>
      <c r="P320" s="29">
        <v>152</v>
      </c>
      <c r="Q320" s="29">
        <v>10</v>
      </c>
      <c r="S320" t="str">
        <f t="shared" si="10"/>
        <v>UPDATE CallAddress SET CallGroupID = 152, RouteOrderFromKH = 10  WHERE ID = 1214</v>
      </c>
    </row>
    <row r="321" spans="1:19" s="29" customFormat="1" x14ac:dyDescent="0.3">
      <c r="A321" s="29" t="s">
        <v>265</v>
      </c>
      <c r="B321" s="29" t="s">
        <v>1263</v>
      </c>
      <c r="C321" s="29" t="s">
        <v>146</v>
      </c>
      <c r="D321" s="29">
        <v>2466</v>
      </c>
      <c r="F321" s="29">
        <v>20</v>
      </c>
      <c r="G321" s="29" t="s">
        <v>1264</v>
      </c>
      <c r="H321" s="29">
        <v>25</v>
      </c>
      <c r="I321" s="29">
        <v>14</v>
      </c>
      <c r="J321" s="29">
        <v>148</v>
      </c>
      <c r="K321" s="29">
        <v>1</v>
      </c>
      <c r="L321" s="29">
        <v>144.768519</v>
      </c>
      <c r="M321" s="29">
        <v>-37.781857000000002</v>
      </c>
      <c r="N321" s="29" t="s">
        <v>1265</v>
      </c>
      <c r="O321" s="29" t="s">
        <v>1265</v>
      </c>
      <c r="P321" s="29">
        <v>152</v>
      </c>
      <c r="Q321" s="29">
        <v>11</v>
      </c>
      <c r="S321" t="str">
        <f t="shared" si="10"/>
        <v>UPDATE CallAddress SET CallGroupID = 152, RouteOrderFromKH = 11  WHERE ID = 2466</v>
      </c>
    </row>
    <row r="323" spans="1:19" s="33" customFormat="1" x14ac:dyDescent="0.3">
      <c r="A323" s="33" t="s">
        <v>83</v>
      </c>
      <c r="B323" s="33" t="s">
        <v>1735</v>
      </c>
      <c r="C323" s="33" t="s">
        <v>163</v>
      </c>
      <c r="D323" s="33">
        <v>365</v>
      </c>
      <c r="F323" s="33">
        <v>27</v>
      </c>
      <c r="G323" s="33" t="s">
        <v>1736</v>
      </c>
      <c r="H323" s="33">
        <v>27</v>
      </c>
      <c r="I323" s="33">
        <v>1</v>
      </c>
      <c r="J323" s="33">
        <v>117</v>
      </c>
      <c r="K323" s="33">
        <v>1</v>
      </c>
      <c r="L323" s="33">
        <v>144.772041</v>
      </c>
      <c r="M323" s="33">
        <v>-37.787644999999998</v>
      </c>
      <c r="N323" s="33" t="s">
        <v>1737</v>
      </c>
      <c r="O323" s="33" t="s">
        <v>1737</v>
      </c>
      <c r="P323" s="33">
        <v>117</v>
      </c>
      <c r="Q323" s="33">
        <v>1</v>
      </c>
      <c r="S323" t="str">
        <f t="shared" ref="S323:S354" si="11">"UPDATE CallAddress SET CallGroupID = " &amp; P323 &amp; ", RouteOrderFromKH = " &amp; Q323 &amp; "  WHERE ID = " &amp; D323</f>
        <v>UPDATE CallAddress SET CallGroupID = 117, RouteOrderFromKH = 1  WHERE ID = 365</v>
      </c>
    </row>
    <row r="324" spans="1:19" s="33" customFormat="1" x14ac:dyDescent="0.3">
      <c r="A324" s="33" t="s">
        <v>83</v>
      </c>
      <c r="B324" s="33" t="s">
        <v>1654</v>
      </c>
      <c r="C324" s="33" t="s">
        <v>163</v>
      </c>
      <c r="D324" s="33">
        <v>2560</v>
      </c>
      <c r="F324" s="33">
        <v>41</v>
      </c>
      <c r="G324" s="33" t="s">
        <v>1655</v>
      </c>
      <c r="H324" s="33">
        <v>27</v>
      </c>
      <c r="I324" s="33">
        <v>7</v>
      </c>
      <c r="J324" s="33">
        <v>117</v>
      </c>
      <c r="K324" s="33">
        <v>1</v>
      </c>
      <c r="L324" s="33">
        <v>144.77159700000001</v>
      </c>
      <c r="M324" s="33">
        <v>-37.788626000000001</v>
      </c>
      <c r="N324" s="33" t="s">
        <v>1656</v>
      </c>
      <c r="O324" s="33" t="s">
        <v>1656</v>
      </c>
      <c r="P324" s="33">
        <v>117</v>
      </c>
      <c r="Q324" s="33">
        <v>2</v>
      </c>
      <c r="S324" t="str">
        <f t="shared" si="11"/>
        <v>UPDATE CallAddress SET CallGroupID = 117, RouteOrderFromKH = 2  WHERE ID = 2560</v>
      </c>
    </row>
    <row r="325" spans="1:19" s="33" customFormat="1" x14ac:dyDescent="0.3">
      <c r="A325" s="33" t="s">
        <v>83</v>
      </c>
      <c r="B325" s="33" t="s">
        <v>1717</v>
      </c>
      <c r="C325" s="33" t="s">
        <v>163</v>
      </c>
      <c r="D325" s="33">
        <v>353</v>
      </c>
      <c r="F325" s="33">
        <v>8</v>
      </c>
      <c r="G325" s="33" t="s">
        <v>1718</v>
      </c>
      <c r="H325" s="33">
        <v>27</v>
      </c>
      <c r="I325" s="33">
        <v>4</v>
      </c>
      <c r="J325" s="33">
        <v>117</v>
      </c>
      <c r="K325" s="33">
        <v>1</v>
      </c>
      <c r="L325" s="33">
        <v>144.77014299999999</v>
      </c>
      <c r="M325" s="33">
        <v>-37.788809000000001</v>
      </c>
      <c r="N325" s="33" t="s">
        <v>1719</v>
      </c>
      <c r="O325" s="33" t="s">
        <v>1719</v>
      </c>
      <c r="P325" s="33">
        <v>117</v>
      </c>
      <c r="Q325" s="33">
        <v>3</v>
      </c>
      <c r="S325" t="str">
        <f t="shared" si="11"/>
        <v>UPDATE CallAddress SET CallGroupID = 117, RouteOrderFromKH = 3  WHERE ID = 353</v>
      </c>
    </row>
    <row r="326" spans="1:19" s="33" customFormat="1" x14ac:dyDescent="0.3">
      <c r="A326" s="33" t="s">
        <v>83</v>
      </c>
      <c r="B326" s="33" t="s">
        <v>1720</v>
      </c>
      <c r="C326" s="33" t="s">
        <v>163</v>
      </c>
      <c r="D326" s="33">
        <v>354</v>
      </c>
      <c r="F326" s="33">
        <v>10</v>
      </c>
      <c r="G326" s="33" t="s">
        <v>1718</v>
      </c>
      <c r="H326" s="33">
        <v>27</v>
      </c>
      <c r="I326" s="33">
        <v>3</v>
      </c>
      <c r="J326" s="33">
        <v>117</v>
      </c>
      <c r="K326" s="33">
        <v>1</v>
      </c>
      <c r="L326" s="33">
        <v>144.769937</v>
      </c>
      <c r="M326" s="33">
        <v>-37.788791000000003</v>
      </c>
      <c r="N326" s="33" t="s">
        <v>1721</v>
      </c>
      <c r="O326" s="33" t="s">
        <v>1721</v>
      </c>
      <c r="P326" s="33">
        <v>117</v>
      </c>
      <c r="Q326" s="33">
        <v>4</v>
      </c>
      <c r="S326" t="str">
        <f t="shared" si="11"/>
        <v>UPDATE CallAddress SET CallGroupID = 117, RouteOrderFromKH = 4  WHERE ID = 354</v>
      </c>
    </row>
    <row r="327" spans="1:19" s="33" customFormat="1" x14ac:dyDescent="0.3">
      <c r="A327" s="33" t="s">
        <v>83</v>
      </c>
      <c r="B327" s="33" t="s">
        <v>1726</v>
      </c>
      <c r="C327" s="33" t="s">
        <v>163</v>
      </c>
      <c r="D327" s="33">
        <v>358</v>
      </c>
      <c r="F327" s="33">
        <v>17</v>
      </c>
      <c r="G327" s="33" t="s">
        <v>1727</v>
      </c>
      <c r="H327" s="33">
        <v>27</v>
      </c>
      <c r="I327" s="33">
        <v>2</v>
      </c>
      <c r="J327" s="33">
        <v>117</v>
      </c>
      <c r="K327" s="33">
        <v>1</v>
      </c>
      <c r="L327" s="33">
        <v>144.76882800000001</v>
      </c>
      <c r="M327" s="33">
        <v>-37.789062999999999</v>
      </c>
      <c r="N327" s="33" t="s">
        <v>1728</v>
      </c>
      <c r="O327" s="33" t="s">
        <v>1728</v>
      </c>
      <c r="P327" s="33">
        <v>117</v>
      </c>
      <c r="Q327" s="33">
        <v>5</v>
      </c>
      <c r="S327" t="str">
        <f t="shared" si="11"/>
        <v>UPDATE CallAddress SET CallGroupID = 117, RouteOrderFromKH = 5  WHERE ID = 358</v>
      </c>
    </row>
    <row r="328" spans="1:19" s="33" customFormat="1" x14ac:dyDescent="0.3">
      <c r="A328" s="33" t="s">
        <v>83</v>
      </c>
      <c r="B328" s="33" t="s">
        <v>1711</v>
      </c>
      <c r="C328" s="33" t="s">
        <v>164</v>
      </c>
      <c r="D328" s="33">
        <v>350</v>
      </c>
      <c r="F328" s="33">
        <v>10</v>
      </c>
      <c r="G328" s="33" t="s">
        <v>1712</v>
      </c>
      <c r="H328" s="33">
        <v>27</v>
      </c>
      <c r="I328" s="33">
        <v>3</v>
      </c>
      <c r="J328" s="33">
        <v>118</v>
      </c>
      <c r="K328" s="33">
        <v>1</v>
      </c>
      <c r="L328" s="33">
        <v>144.767562</v>
      </c>
      <c r="M328" s="33">
        <v>-37.789053000000003</v>
      </c>
      <c r="N328" s="33" t="s">
        <v>1713</v>
      </c>
      <c r="O328" s="33" t="s">
        <v>1713</v>
      </c>
      <c r="P328" s="33">
        <v>117</v>
      </c>
      <c r="Q328" s="33">
        <v>6</v>
      </c>
      <c r="S328" t="str">
        <f t="shared" si="11"/>
        <v>UPDATE CallAddress SET CallGroupID = 117, RouteOrderFromKH = 6  WHERE ID = 350</v>
      </c>
    </row>
    <row r="329" spans="1:19" s="33" customFormat="1" x14ac:dyDescent="0.3">
      <c r="A329" s="33" t="s">
        <v>83</v>
      </c>
      <c r="B329" s="33" t="s">
        <v>1706</v>
      </c>
      <c r="C329" s="33" t="s">
        <v>164</v>
      </c>
      <c r="D329" s="33">
        <v>1254</v>
      </c>
      <c r="E329" s="33" t="s">
        <v>340</v>
      </c>
      <c r="F329" s="33">
        <v>15</v>
      </c>
      <c r="G329" s="33" t="s">
        <v>1690</v>
      </c>
      <c r="H329" s="33">
        <v>27</v>
      </c>
      <c r="I329" s="33">
        <v>5</v>
      </c>
      <c r="J329" s="33">
        <v>118</v>
      </c>
      <c r="K329" s="33">
        <v>1</v>
      </c>
      <c r="L329" s="33">
        <v>144.76685800000001</v>
      </c>
      <c r="M329" s="33">
        <v>-37.790022</v>
      </c>
      <c r="N329" s="33" t="s">
        <v>1707</v>
      </c>
      <c r="O329" s="33" t="s">
        <v>1707</v>
      </c>
      <c r="P329" s="33">
        <v>117</v>
      </c>
      <c r="Q329" s="33">
        <v>7</v>
      </c>
      <c r="S329" t="str">
        <f t="shared" si="11"/>
        <v>UPDATE CallAddress SET CallGroupID = 117, RouteOrderFromKH = 7  WHERE ID = 1254</v>
      </c>
    </row>
    <row r="330" spans="1:19" s="33" customFormat="1" x14ac:dyDescent="0.3">
      <c r="A330" s="33" t="s">
        <v>83</v>
      </c>
      <c r="B330" s="33" t="s">
        <v>1738</v>
      </c>
      <c r="C330" s="33" t="s">
        <v>164</v>
      </c>
      <c r="D330" s="33">
        <v>366</v>
      </c>
      <c r="F330" s="33">
        <v>18</v>
      </c>
      <c r="G330" s="33" t="s">
        <v>1739</v>
      </c>
      <c r="H330" s="33">
        <v>27</v>
      </c>
      <c r="I330" s="33">
        <v>4</v>
      </c>
      <c r="J330" s="33">
        <v>118</v>
      </c>
      <c r="K330" s="33">
        <v>1</v>
      </c>
      <c r="L330" s="33">
        <v>144.76626899999999</v>
      </c>
      <c r="M330" s="33">
        <v>-37.790241999999999</v>
      </c>
      <c r="N330" s="33" t="s">
        <v>1740</v>
      </c>
      <c r="O330" s="33" t="s">
        <v>1740</v>
      </c>
      <c r="P330" s="33">
        <v>117</v>
      </c>
      <c r="Q330" s="33">
        <v>8</v>
      </c>
      <c r="S330" t="str">
        <f t="shared" si="11"/>
        <v>UPDATE CallAddress SET CallGroupID = 117, RouteOrderFromKH = 8  WHERE ID = 366</v>
      </c>
    </row>
    <row r="331" spans="1:19" s="33" customFormat="1" x14ac:dyDescent="0.3">
      <c r="A331" s="33" t="s">
        <v>83</v>
      </c>
      <c r="B331" s="33" t="s">
        <v>1692</v>
      </c>
      <c r="C331" s="33" t="s">
        <v>164</v>
      </c>
      <c r="D331" s="33">
        <v>1218</v>
      </c>
      <c r="E331" s="33" t="s">
        <v>340</v>
      </c>
      <c r="F331" s="33">
        <v>51</v>
      </c>
      <c r="G331" s="33" t="s">
        <v>1690</v>
      </c>
      <c r="H331" s="33">
        <v>27</v>
      </c>
      <c r="I331" s="33">
        <v>2</v>
      </c>
      <c r="J331" s="33">
        <v>118</v>
      </c>
      <c r="K331" s="33">
        <v>1</v>
      </c>
      <c r="L331" s="33">
        <v>144.76449700000001</v>
      </c>
      <c r="M331" s="33">
        <v>-37.788311</v>
      </c>
      <c r="N331" s="33" t="s">
        <v>1693</v>
      </c>
      <c r="O331" s="33" t="s">
        <v>1693</v>
      </c>
      <c r="P331" s="33">
        <v>117</v>
      </c>
      <c r="Q331" s="33">
        <v>9</v>
      </c>
      <c r="S331" t="str">
        <f t="shared" si="11"/>
        <v>UPDATE CallAddress SET CallGroupID = 117, RouteOrderFromKH = 9  WHERE ID = 1218</v>
      </c>
    </row>
    <row r="332" spans="1:19" s="33" customFormat="1" x14ac:dyDescent="0.3">
      <c r="A332" s="33" t="s">
        <v>83</v>
      </c>
      <c r="B332" s="33" t="s">
        <v>1689</v>
      </c>
      <c r="C332" s="33" t="s">
        <v>164</v>
      </c>
      <c r="D332" s="33">
        <v>1217</v>
      </c>
      <c r="E332" s="33" t="s">
        <v>340</v>
      </c>
      <c r="F332" s="33">
        <v>57</v>
      </c>
      <c r="G332" s="33" t="s">
        <v>1690</v>
      </c>
      <c r="H332" s="33">
        <v>27</v>
      </c>
      <c r="I332" s="33">
        <v>1</v>
      </c>
      <c r="J332" s="33">
        <v>118</v>
      </c>
      <c r="K332" s="33">
        <v>1</v>
      </c>
      <c r="L332" s="33">
        <v>144.764118</v>
      </c>
      <c r="M332" s="33">
        <v>-37.788277999999998</v>
      </c>
      <c r="N332" s="33" t="s">
        <v>1691</v>
      </c>
      <c r="O332" s="33" t="s">
        <v>1691</v>
      </c>
      <c r="P332" s="33">
        <v>117</v>
      </c>
      <c r="Q332" s="33">
        <v>10</v>
      </c>
      <c r="S332" t="str">
        <f t="shared" si="11"/>
        <v>UPDATE CallAddress SET CallGroupID = 117, RouteOrderFromKH = 10  WHERE ID = 1217</v>
      </c>
    </row>
    <row r="333" spans="1:19" s="34" customFormat="1" x14ac:dyDescent="0.3">
      <c r="A333" s="34" t="s">
        <v>83</v>
      </c>
      <c r="B333" s="34" t="s">
        <v>1672</v>
      </c>
      <c r="C333" s="34" t="s">
        <v>340</v>
      </c>
      <c r="D333" s="34">
        <v>2612</v>
      </c>
      <c r="F333" s="34">
        <v>122</v>
      </c>
      <c r="G333" s="34" t="s">
        <v>93</v>
      </c>
      <c r="H333" s="34">
        <v>27</v>
      </c>
      <c r="I333" s="34">
        <v>0</v>
      </c>
      <c r="J333" s="34" t="s">
        <v>340</v>
      </c>
      <c r="K333" s="34">
        <v>1</v>
      </c>
      <c r="L333" s="34">
        <v>144.76149699999999</v>
      </c>
      <c r="M333" s="34">
        <v>-37.783230000000003</v>
      </c>
      <c r="N333" s="34" t="s">
        <v>1673</v>
      </c>
      <c r="O333" s="34" t="s">
        <v>1673</v>
      </c>
      <c r="P333" s="34">
        <v>115</v>
      </c>
      <c r="Q333" s="34">
        <v>1</v>
      </c>
      <c r="S333" t="str">
        <f t="shared" si="11"/>
        <v>UPDATE CallAddress SET CallGroupID = 115, RouteOrderFromKH = 1  WHERE ID = 2612</v>
      </c>
    </row>
    <row r="334" spans="1:19" s="34" customFormat="1" x14ac:dyDescent="0.3">
      <c r="A334" s="34" t="s">
        <v>83</v>
      </c>
      <c r="B334" s="34" t="s">
        <v>1641</v>
      </c>
      <c r="C334" s="34" t="s">
        <v>161</v>
      </c>
      <c r="D334" s="34">
        <v>2555</v>
      </c>
      <c r="F334" s="34">
        <v>36</v>
      </c>
      <c r="G334" s="34" t="s">
        <v>1639</v>
      </c>
      <c r="H334" s="34">
        <v>27</v>
      </c>
      <c r="I334" s="34">
        <v>4</v>
      </c>
      <c r="J334" s="34">
        <v>115</v>
      </c>
      <c r="K334" s="34">
        <v>1</v>
      </c>
      <c r="L334" s="34">
        <v>144.75740999999999</v>
      </c>
      <c r="M334" s="34">
        <v>-37.784289000000001</v>
      </c>
      <c r="N334" s="34" t="s">
        <v>1642</v>
      </c>
      <c r="O334" s="34" t="s">
        <v>1642</v>
      </c>
      <c r="P334" s="34">
        <v>115</v>
      </c>
      <c r="Q334" s="34">
        <v>2</v>
      </c>
      <c r="S334" t="str">
        <f t="shared" si="11"/>
        <v>UPDATE CallAddress SET CallGroupID = 115, RouteOrderFromKH = 2  WHERE ID = 2555</v>
      </c>
    </row>
    <row r="335" spans="1:19" s="34" customFormat="1" x14ac:dyDescent="0.3">
      <c r="A335" s="34" t="s">
        <v>83</v>
      </c>
      <c r="B335" s="34" t="s">
        <v>1638</v>
      </c>
      <c r="C335" s="34" t="s">
        <v>161</v>
      </c>
      <c r="D335" s="34">
        <v>2554</v>
      </c>
      <c r="F335" s="34">
        <v>42</v>
      </c>
      <c r="G335" s="34" t="s">
        <v>1639</v>
      </c>
      <c r="H335" s="34">
        <v>27</v>
      </c>
      <c r="I335" s="34">
        <v>4</v>
      </c>
      <c r="J335" s="34">
        <v>115</v>
      </c>
      <c r="K335" s="34">
        <v>1</v>
      </c>
      <c r="L335" s="34">
        <v>144.75746599999999</v>
      </c>
      <c r="M335" s="34">
        <v>-37.784660000000002</v>
      </c>
      <c r="N335" s="34" t="s">
        <v>1640</v>
      </c>
      <c r="O335" s="34" t="s">
        <v>1640</v>
      </c>
      <c r="P335" s="34">
        <v>115</v>
      </c>
      <c r="Q335" s="34">
        <v>3</v>
      </c>
      <c r="S335" t="str">
        <f t="shared" si="11"/>
        <v>UPDATE CallAddress SET CallGroupID = 115, RouteOrderFromKH = 3  WHERE ID = 2554</v>
      </c>
    </row>
    <row r="336" spans="1:19" s="34" customFormat="1" x14ac:dyDescent="0.3">
      <c r="A336" s="34" t="s">
        <v>83</v>
      </c>
      <c r="B336" s="34" t="s">
        <v>1680</v>
      </c>
      <c r="C336" s="34" t="s">
        <v>161</v>
      </c>
      <c r="D336" s="34">
        <v>2358</v>
      </c>
      <c r="F336" s="34">
        <v>28</v>
      </c>
      <c r="G336" s="34" t="s">
        <v>1681</v>
      </c>
      <c r="H336" s="34">
        <v>27</v>
      </c>
      <c r="I336" s="34">
        <v>1</v>
      </c>
      <c r="J336" s="34">
        <v>115</v>
      </c>
      <c r="K336" s="34">
        <v>1</v>
      </c>
      <c r="L336" s="34">
        <v>144.75688600000001</v>
      </c>
      <c r="M336" s="34">
        <v>-37.783425999999999</v>
      </c>
      <c r="N336" s="34" t="s">
        <v>1682</v>
      </c>
      <c r="O336" s="34" t="s">
        <v>1682</v>
      </c>
      <c r="P336" s="34">
        <v>115</v>
      </c>
      <c r="Q336" s="34">
        <v>4</v>
      </c>
      <c r="S336" t="str">
        <f t="shared" si="11"/>
        <v>UPDATE CallAddress SET CallGroupID = 115, RouteOrderFromKH = 4  WHERE ID = 2358</v>
      </c>
    </row>
    <row r="337" spans="1:19" s="34" customFormat="1" x14ac:dyDescent="0.3">
      <c r="A337" s="34" t="s">
        <v>83</v>
      </c>
      <c r="B337" s="34" t="s">
        <v>1674</v>
      </c>
      <c r="C337" s="34" t="s">
        <v>161</v>
      </c>
      <c r="D337" s="34">
        <v>1282</v>
      </c>
      <c r="E337" s="34" t="s">
        <v>340</v>
      </c>
      <c r="F337" s="34">
        <v>6</v>
      </c>
      <c r="G337" s="34" t="s">
        <v>1675</v>
      </c>
      <c r="H337" s="34">
        <v>27</v>
      </c>
      <c r="I337" s="34">
        <v>2</v>
      </c>
      <c r="J337" s="34">
        <v>115</v>
      </c>
      <c r="K337" s="34">
        <v>1</v>
      </c>
      <c r="L337" s="34">
        <v>144.75609600000001</v>
      </c>
      <c r="M337" s="34">
        <v>-37.784227000000001</v>
      </c>
      <c r="N337" s="34" t="s">
        <v>1676</v>
      </c>
      <c r="O337" s="34" t="s">
        <v>1676</v>
      </c>
      <c r="P337" s="34">
        <v>115</v>
      </c>
      <c r="Q337" s="34">
        <v>5</v>
      </c>
      <c r="S337" t="str">
        <f t="shared" si="11"/>
        <v>UPDATE CallAddress SET CallGroupID = 115, RouteOrderFromKH = 5  WHERE ID = 1282</v>
      </c>
    </row>
    <row r="338" spans="1:19" s="34" customFormat="1" x14ac:dyDescent="0.3">
      <c r="A338" s="34" t="s">
        <v>83</v>
      </c>
      <c r="B338" s="34" t="s">
        <v>1636</v>
      </c>
      <c r="C338" s="34" t="s">
        <v>161</v>
      </c>
      <c r="D338" s="34">
        <v>2553</v>
      </c>
      <c r="F338" s="34">
        <v>18</v>
      </c>
      <c r="G338" s="34" t="s">
        <v>1634</v>
      </c>
      <c r="H338" s="34">
        <v>27</v>
      </c>
      <c r="I338" s="34">
        <v>11</v>
      </c>
      <c r="J338" s="34">
        <v>115</v>
      </c>
      <c r="K338" s="34">
        <v>1</v>
      </c>
      <c r="L338" s="34">
        <v>144.75545700000001</v>
      </c>
      <c r="M338" s="34">
        <v>-37.786441000000003</v>
      </c>
      <c r="N338" s="34" t="s">
        <v>1637</v>
      </c>
      <c r="O338" s="34" t="s">
        <v>1637</v>
      </c>
      <c r="P338" s="34">
        <v>115</v>
      </c>
      <c r="Q338" s="34">
        <v>6</v>
      </c>
      <c r="S338" t="str">
        <f t="shared" si="11"/>
        <v>UPDATE CallAddress SET CallGroupID = 115, RouteOrderFromKH = 6  WHERE ID = 2553</v>
      </c>
    </row>
    <row r="339" spans="1:19" s="34" customFormat="1" x14ac:dyDescent="0.3">
      <c r="A339" s="34" t="s">
        <v>83</v>
      </c>
      <c r="B339" s="34" t="s">
        <v>1633</v>
      </c>
      <c r="C339" s="34" t="s">
        <v>161</v>
      </c>
      <c r="D339" s="34">
        <v>2552</v>
      </c>
      <c r="F339" s="34">
        <v>14</v>
      </c>
      <c r="G339" s="34" t="s">
        <v>1634</v>
      </c>
      <c r="H339" s="34">
        <v>27</v>
      </c>
      <c r="I339" s="34">
        <v>12</v>
      </c>
      <c r="J339" s="34">
        <v>115</v>
      </c>
      <c r="K339" s="34">
        <v>1</v>
      </c>
      <c r="L339" s="34">
        <v>144.75549000000001</v>
      </c>
      <c r="M339" s="34">
        <v>-37.786175999999998</v>
      </c>
      <c r="N339" s="34" t="s">
        <v>1635</v>
      </c>
      <c r="O339" s="34" t="s">
        <v>1635</v>
      </c>
      <c r="P339" s="34">
        <v>115</v>
      </c>
      <c r="Q339" s="34">
        <v>7</v>
      </c>
      <c r="S339" t="str">
        <f t="shared" si="11"/>
        <v>UPDATE CallAddress SET CallGroupID = 115, RouteOrderFromKH = 7  WHERE ID = 2552</v>
      </c>
    </row>
    <row r="340" spans="1:19" s="34" customFormat="1" x14ac:dyDescent="0.3">
      <c r="A340" s="34" t="s">
        <v>83</v>
      </c>
      <c r="B340" s="34" t="s">
        <v>1630</v>
      </c>
      <c r="C340" s="34" t="s">
        <v>161</v>
      </c>
      <c r="D340" s="34">
        <v>2551</v>
      </c>
      <c r="F340" s="34">
        <v>32</v>
      </c>
      <c r="G340" s="34" t="s">
        <v>1631</v>
      </c>
      <c r="H340" s="34">
        <v>27</v>
      </c>
      <c r="I340" s="34">
        <v>3</v>
      </c>
      <c r="J340" s="34">
        <v>115</v>
      </c>
      <c r="K340" s="34">
        <v>1</v>
      </c>
      <c r="L340" s="34">
        <v>144.75477900000001</v>
      </c>
      <c r="M340" s="34">
        <v>-37.787030999999999</v>
      </c>
      <c r="N340" s="34" t="s">
        <v>1632</v>
      </c>
      <c r="O340" s="34" t="s">
        <v>1632</v>
      </c>
      <c r="P340" s="34">
        <v>115</v>
      </c>
      <c r="Q340" s="34">
        <v>8</v>
      </c>
      <c r="S340" t="str">
        <f t="shared" si="11"/>
        <v>UPDATE CallAddress SET CallGroupID = 115, RouteOrderFromKH = 8  WHERE ID = 2551</v>
      </c>
    </row>
    <row r="341" spans="1:19" s="34" customFormat="1" x14ac:dyDescent="0.3">
      <c r="A341" s="34" t="s">
        <v>83</v>
      </c>
      <c r="B341" s="34" t="s">
        <v>1699</v>
      </c>
      <c r="C341" s="34" t="s">
        <v>161</v>
      </c>
      <c r="D341" s="34">
        <v>1224</v>
      </c>
      <c r="E341" s="34" t="s">
        <v>340</v>
      </c>
      <c r="F341" s="34">
        <v>34</v>
      </c>
      <c r="G341" s="34" t="s">
        <v>1631</v>
      </c>
      <c r="H341" s="34">
        <v>27</v>
      </c>
      <c r="I341" s="34">
        <v>3</v>
      </c>
      <c r="J341" s="34">
        <v>115</v>
      </c>
      <c r="K341" s="34">
        <v>1</v>
      </c>
      <c r="L341" s="34">
        <v>144.75488100000001</v>
      </c>
      <c r="M341" s="34">
        <v>-37.787080000000003</v>
      </c>
      <c r="N341" s="34" t="s">
        <v>1700</v>
      </c>
      <c r="O341" s="34" t="s">
        <v>1700</v>
      </c>
      <c r="P341" s="34">
        <v>115</v>
      </c>
      <c r="Q341" s="34">
        <v>9</v>
      </c>
      <c r="S341" t="str">
        <f t="shared" si="11"/>
        <v>UPDATE CallAddress SET CallGroupID = 115, RouteOrderFromKH = 9  WHERE ID = 1224</v>
      </c>
    </row>
    <row r="342" spans="1:19" s="34" customFormat="1" x14ac:dyDescent="0.3">
      <c r="A342" s="34" t="s">
        <v>83</v>
      </c>
      <c r="B342" s="34" t="s">
        <v>1757</v>
      </c>
      <c r="C342" s="34" t="s">
        <v>161</v>
      </c>
      <c r="D342" s="34">
        <v>376</v>
      </c>
      <c r="F342" s="34">
        <v>72</v>
      </c>
      <c r="G342" s="34" t="s">
        <v>1639</v>
      </c>
      <c r="H342" s="34">
        <v>27</v>
      </c>
      <c r="I342" s="34">
        <v>4</v>
      </c>
      <c r="J342" s="34">
        <v>115</v>
      </c>
      <c r="K342" s="34">
        <v>1</v>
      </c>
      <c r="L342" s="34">
        <v>144.757316</v>
      </c>
      <c r="M342" s="34">
        <v>-37.787118999999997</v>
      </c>
      <c r="N342" s="34" t="s">
        <v>1758</v>
      </c>
      <c r="O342" s="34" t="s">
        <v>1758</v>
      </c>
      <c r="P342" s="34">
        <v>115</v>
      </c>
      <c r="Q342" s="34">
        <v>10</v>
      </c>
      <c r="S342" t="str">
        <f t="shared" si="11"/>
        <v>UPDATE CallAddress SET CallGroupID = 115, RouteOrderFromKH = 10  WHERE ID = 376</v>
      </c>
    </row>
    <row r="343" spans="1:19" s="34" customFormat="1" x14ac:dyDescent="0.3">
      <c r="A343" s="34" t="s">
        <v>83</v>
      </c>
      <c r="B343" s="34" t="s">
        <v>1761</v>
      </c>
      <c r="C343" s="34" t="s">
        <v>161</v>
      </c>
      <c r="D343" s="34">
        <v>378</v>
      </c>
      <c r="F343" s="34">
        <v>86</v>
      </c>
      <c r="G343" s="34" t="s">
        <v>1639</v>
      </c>
      <c r="H343" s="34">
        <v>27</v>
      </c>
      <c r="I343" s="34">
        <v>5</v>
      </c>
      <c r="J343" s="34">
        <v>115</v>
      </c>
      <c r="K343" s="34">
        <v>1</v>
      </c>
      <c r="L343" s="34">
        <v>144.756652</v>
      </c>
      <c r="M343" s="34">
        <v>-37.788725999999997</v>
      </c>
      <c r="N343" s="34" t="s">
        <v>1762</v>
      </c>
      <c r="O343" s="34" t="s">
        <v>1762</v>
      </c>
      <c r="P343" s="34">
        <v>115</v>
      </c>
      <c r="Q343" s="34">
        <v>11</v>
      </c>
      <c r="S343" t="str">
        <f t="shared" si="11"/>
        <v>UPDATE CallAddress SET CallGroupID = 115, RouteOrderFromKH = 11  WHERE ID = 378</v>
      </c>
    </row>
    <row r="344" spans="1:19" s="34" customFormat="1" x14ac:dyDescent="0.3">
      <c r="A344" s="34" t="s">
        <v>83</v>
      </c>
      <c r="B344" s="34" t="s">
        <v>1763</v>
      </c>
      <c r="C344" s="34" t="s">
        <v>161</v>
      </c>
      <c r="D344" s="34">
        <v>379</v>
      </c>
      <c r="F344" s="34">
        <v>92</v>
      </c>
      <c r="G344" s="34" t="s">
        <v>1639</v>
      </c>
      <c r="H344" s="34">
        <v>27</v>
      </c>
      <c r="I344" s="34">
        <v>6</v>
      </c>
      <c r="J344" s="34">
        <v>115</v>
      </c>
      <c r="K344" s="34">
        <v>1</v>
      </c>
      <c r="L344" s="34">
        <v>144.75632400000001</v>
      </c>
      <c r="M344" s="34">
        <v>-37.789068999999998</v>
      </c>
      <c r="N344" s="34" t="s">
        <v>1764</v>
      </c>
      <c r="O344" s="34" t="s">
        <v>1764</v>
      </c>
      <c r="P344" s="34">
        <v>115</v>
      </c>
      <c r="Q344" s="34">
        <v>12</v>
      </c>
      <c r="S344" t="str">
        <f t="shared" si="11"/>
        <v>UPDATE CallAddress SET CallGroupID = 115, RouteOrderFromKH = 12  WHERE ID = 379</v>
      </c>
    </row>
    <row r="345" spans="1:19" s="35" customFormat="1" x14ac:dyDescent="0.3">
      <c r="A345" s="35" t="s">
        <v>83</v>
      </c>
      <c r="B345" s="35" t="s">
        <v>1701</v>
      </c>
      <c r="C345" s="35" t="s">
        <v>161</v>
      </c>
      <c r="D345" s="35">
        <v>1225</v>
      </c>
      <c r="E345" s="35" t="s">
        <v>340</v>
      </c>
      <c r="F345" s="35">
        <v>11</v>
      </c>
      <c r="G345" s="35" t="s">
        <v>1702</v>
      </c>
      <c r="H345" s="35">
        <v>27</v>
      </c>
      <c r="I345" s="35">
        <v>9</v>
      </c>
      <c r="J345" s="35">
        <v>116</v>
      </c>
      <c r="K345" s="35">
        <v>1</v>
      </c>
      <c r="L345" s="35">
        <v>144.757791</v>
      </c>
      <c r="M345" s="35">
        <v>-37.790840000000003</v>
      </c>
      <c r="N345" s="35" t="s">
        <v>1703</v>
      </c>
      <c r="O345" s="35" t="s">
        <v>1703</v>
      </c>
      <c r="P345" s="35">
        <v>116</v>
      </c>
      <c r="Q345" s="35">
        <v>1</v>
      </c>
      <c r="S345" t="str">
        <f t="shared" si="11"/>
        <v>UPDATE CallAddress SET CallGroupID = 116, RouteOrderFromKH = 1  WHERE ID = 1225</v>
      </c>
    </row>
    <row r="346" spans="1:19" s="35" customFormat="1" x14ac:dyDescent="0.3">
      <c r="A346" s="35" t="s">
        <v>83</v>
      </c>
      <c r="B346" s="35" t="s">
        <v>1759</v>
      </c>
      <c r="C346" s="35" t="s">
        <v>161</v>
      </c>
      <c r="D346" s="35">
        <v>377</v>
      </c>
      <c r="F346" s="35">
        <v>83</v>
      </c>
      <c r="G346" s="35" t="s">
        <v>1639</v>
      </c>
      <c r="H346" s="35">
        <v>27</v>
      </c>
      <c r="I346" s="35">
        <v>7</v>
      </c>
      <c r="J346" s="35">
        <v>115</v>
      </c>
      <c r="K346" s="35">
        <v>1</v>
      </c>
      <c r="L346" s="35">
        <v>144.75660500000001</v>
      </c>
      <c r="M346" s="35">
        <v>-37.789858000000002</v>
      </c>
      <c r="N346" s="35" t="s">
        <v>1760</v>
      </c>
      <c r="O346" s="35" t="s">
        <v>1760</v>
      </c>
      <c r="P346" s="35">
        <v>116</v>
      </c>
      <c r="Q346" s="35">
        <v>2</v>
      </c>
      <c r="S346" t="str">
        <f t="shared" si="11"/>
        <v>UPDATE CallAddress SET CallGroupID = 116, RouteOrderFromKH = 2  WHERE ID = 377</v>
      </c>
    </row>
    <row r="347" spans="1:19" s="35" customFormat="1" x14ac:dyDescent="0.3">
      <c r="A347" s="35" t="s">
        <v>83</v>
      </c>
      <c r="B347" s="35" t="s">
        <v>1744</v>
      </c>
      <c r="C347" s="35" t="s">
        <v>161</v>
      </c>
      <c r="D347" s="35">
        <v>369</v>
      </c>
      <c r="F347" s="35">
        <v>40</v>
      </c>
      <c r="G347" s="35" t="s">
        <v>1745</v>
      </c>
      <c r="H347" s="35">
        <v>27</v>
      </c>
      <c r="I347" s="35">
        <v>8</v>
      </c>
      <c r="J347" s="35">
        <v>116</v>
      </c>
      <c r="K347" s="35">
        <v>1</v>
      </c>
      <c r="L347" s="35">
        <v>144.75474</v>
      </c>
      <c r="M347" s="35">
        <v>-37.789937999999999</v>
      </c>
      <c r="N347" s="35" t="s">
        <v>1746</v>
      </c>
      <c r="O347" s="35" t="s">
        <v>1746</v>
      </c>
      <c r="P347" s="35">
        <v>116</v>
      </c>
      <c r="Q347" s="35">
        <v>3</v>
      </c>
      <c r="S347" t="str">
        <f t="shared" si="11"/>
        <v>UPDATE CallAddress SET CallGroupID = 116, RouteOrderFromKH = 3  WHERE ID = 369</v>
      </c>
    </row>
    <row r="348" spans="1:19" s="35" customFormat="1" x14ac:dyDescent="0.3">
      <c r="A348" s="35" t="s">
        <v>83</v>
      </c>
      <c r="B348" s="35" t="s">
        <v>1752</v>
      </c>
      <c r="C348" s="35" t="s">
        <v>162</v>
      </c>
      <c r="D348" s="35">
        <v>373</v>
      </c>
      <c r="F348" s="35">
        <v>39</v>
      </c>
      <c r="G348" s="35" t="s">
        <v>1748</v>
      </c>
      <c r="H348" s="35">
        <v>27</v>
      </c>
      <c r="I348" s="35">
        <v>1</v>
      </c>
      <c r="J348" s="35">
        <v>116</v>
      </c>
      <c r="K348" s="35">
        <v>1</v>
      </c>
      <c r="L348" s="35">
        <v>144.75456700000001</v>
      </c>
      <c r="M348" s="35">
        <v>-37.791975000000001</v>
      </c>
      <c r="N348" s="35" t="s">
        <v>1753</v>
      </c>
      <c r="O348" s="35" t="s">
        <v>1753</v>
      </c>
      <c r="P348" s="35">
        <v>116</v>
      </c>
      <c r="Q348" s="35">
        <v>4</v>
      </c>
      <c r="S348" t="str">
        <f t="shared" si="11"/>
        <v>UPDATE CallAddress SET CallGroupID = 116, RouteOrderFromKH = 4  WHERE ID = 373</v>
      </c>
    </row>
    <row r="349" spans="1:19" s="35" customFormat="1" x14ac:dyDescent="0.3">
      <c r="A349" s="35" t="s">
        <v>83</v>
      </c>
      <c r="B349" s="35" t="s">
        <v>1670</v>
      </c>
      <c r="C349" s="35" t="s">
        <v>340</v>
      </c>
      <c r="D349" s="35">
        <v>2602</v>
      </c>
      <c r="F349" s="35">
        <v>13</v>
      </c>
      <c r="G349" s="35" t="s">
        <v>108</v>
      </c>
      <c r="H349" s="35">
        <v>27</v>
      </c>
      <c r="I349" s="35">
        <v>0</v>
      </c>
      <c r="J349" s="35">
        <v>116</v>
      </c>
      <c r="K349" s="35">
        <v>1</v>
      </c>
      <c r="L349" s="35">
        <v>144.754828</v>
      </c>
      <c r="M349" s="35">
        <v>-37.792993000000003</v>
      </c>
      <c r="N349" s="35" t="s">
        <v>1671</v>
      </c>
      <c r="O349" s="35" t="s">
        <v>1671</v>
      </c>
      <c r="P349" s="35">
        <v>116</v>
      </c>
      <c r="Q349" s="35">
        <v>5</v>
      </c>
      <c r="S349" t="str">
        <f t="shared" si="11"/>
        <v>UPDATE CallAddress SET CallGroupID = 116, RouteOrderFromKH = 5  WHERE ID = 2602</v>
      </c>
    </row>
    <row r="350" spans="1:19" s="35" customFormat="1" x14ac:dyDescent="0.3">
      <c r="A350" s="35" t="s">
        <v>83</v>
      </c>
      <c r="B350" s="35" t="s">
        <v>1643</v>
      </c>
      <c r="C350" s="35" t="s">
        <v>162</v>
      </c>
      <c r="D350" s="35">
        <v>2556</v>
      </c>
      <c r="F350" s="35">
        <v>39</v>
      </c>
      <c r="G350" s="35" t="s">
        <v>1644</v>
      </c>
      <c r="H350" s="35">
        <v>27</v>
      </c>
      <c r="I350" s="35">
        <v>6</v>
      </c>
      <c r="J350" s="35">
        <v>116</v>
      </c>
      <c r="K350" s="35">
        <v>1</v>
      </c>
      <c r="L350" s="35">
        <v>144.75510600000001</v>
      </c>
      <c r="M350" s="35">
        <v>-37.795377000000002</v>
      </c>
      <c r="N350" s="35" t="s">
        <v>1645</v>
      </c>
      <c r="O350" s="35" t="s">
        <v>1645</v>
      </c>
      <c r="P350" s="35">
        <v>116</v>
      </c>
      <c r="Q350" s="35">
        <v>6</v>
      </c>
      <c r="S350" t="str">
        <f t="shared" si="11"/>
        <v>UPDATE CallAddress SET CallGroupID = 116, RouteOrderFromKH = 6  WHERE ID = 2556</v>
      </c>
    </row>
    <row r="351" spans="1:19" s="35" customFormat="1" x14ac:dyDescent="0.3">
      <c r="A351" s="35" t="s">
        <v>83</v>
      </c>
      <c r="B351" s="35" t="s">
        <v>1704</v>
      </c>
      <c r="C351" s="35" t="s">
        <v>162</v>
      </c>
      <c r="D351" s="35">
        <v>1228</v>
      </c>
      <c r="E351" s="35" t="s">
        <v>340</v>
      </c>
      <c r="F351" s="35">
        <v>29</v>
      </c>
      <c r="G351" s="35" t="s">
        <v>1644</v>
      </c>
      <c r="H351" s="35">
        <v>27</v>
      </c>
      <c r="I351" s="35">
        <v>6</v>
      </c>
      <c r="J351" s="35">
        <v>116</v>
      </c>
      <c r="K351" s="35">
        <v>1</v>
      </c>
      <c r="L351" s="35">
        <v>144.75574800000001</v>
      </c>
      <c r="M351" s="35">
        <v>-37.795861000000002</v>
      </c>
      <c r="N351" s="35" t="s">
        <v>1705</v>
      </c>
      <c r="O351" s="35" t="s">
        <v>1705</v>
      </c>
      <c r="P351" s="35">
        <v>116</v>
      </c>
      <c r="Q351" s="35">
        <v>7</v>
      </c>
      <c r="S351" t="str">
        <f t="shared" si="11"/>
        <v>UPDATE CallAddress SET CallGroupID = 116, RouteOrderFromKH = 7  WHERE ID = 1228</v>
      </c>
    </row>
    <row r="352" spans="1:19" s="35" customFormat="1" x14ac:dyDescent="0.3">
      <c r="A352" s="35" t="s">
        <v>83</v>
      </c>
      <c r="B352" s="35" t="s">
        <v>1694</v>
      </c>
      <c r="C352" s="35" t="s">
        <v>162</v>
      </c>
      <c r="D352" s="35">
        <v>1222</v>
      </c>
      <c r="E352" s="35" t="s">
        <v>340</v>
      </c>
      <c r="F352" s="35">
        <v>6</v>
      </c>
      <c r="G352" s="35" t="s">
        <v>1695</v>
      </c>
      <c r="H352" s="35">
        <v>27</v>
      </c>
      <c r="I352" s="35">
        <v>5</v>
      </c>
      <c r="J352" s="35">
        <v>116</v>
      </c>
      <c r="K352" s="35">
        <v>1</v>
      </c>
      <c r="L352" s="35">
        <v>144.75649100000001</v>
      </c>
      <c r="M352" s="35">
        <v>-37.794811000000003</v>
      </c>
      <c r="N352" s="35" t="s">
        <v>1696</v>
      </c>
      <c r="O352" s="35" t="s">
        <v>1696</v>
      </c>
      <c r="P352" s="35">
        <v>116</v>
      </c>
      <c r="Q352" s="35">
        <v>8</v>
      </c>
      <c r="S352" t="str">
        <f t="shared" si="11"/>
        <v>UPDATE CallAddress SET CallGroupID = 116, RouteOrderFromKH = 8  WHERE ID = 1222</v>
      </c>
    </row>
    <row r="353" spans="1:19" s="35" customFormat="1" x14ac:dyDescent="0.3">
      <c r="A353" s="35" t="s">
        <v>83</v>
      </c>
      <c r="B353" s="35" t="s">
        <v>1754</v>
      </c>
      <c r="C353" s="35" t="s">
        <v>162</v>
      </c>
      <c r="D353" s="35">
        <v>374</v>
      </c>
      <c r="F353" s="35">
        <v>32</v>
      </c>
      <c r="G353" s="35" t="s">
        <v>1755</v>
      </c>
      <c r="H353" s="35">
        <v>27</v>
      </c>
      <c r="I353" s="35">
        <v>4</v>
      </c>
      <c r="J353" s="35">
        <v>116</v>
      </c>
      <c r="K353" s="35">
        <v>1</v>
      </c>
      <c r="L353" s="35">
        <v>144.756596</v>
      </c>
      <c r="M353" s="35">
        <v>-37.793897999999999</v>
      </c>
      <c r="N353" s="35" t="s">
        <v>1756</v>
      </c>
      <c r="O353" s="35" t="s">
        <v>1756</v>
      </c>
      <c r="P353" s="35">
        <v>116</v>
      </c>
      <c r="Q353" s="35">
        <v>9</v>
      </c>
      <c r="S353" t="str">
        <f t="shared" si="11"/>
        <v>UPDATE CallAddress SET CallGroupID = 116, RouteOrderFromKH = 9  WHERE ID = 374</v>
      </c>
    </row>
    <row r="354" spans="1:19" s="35" customFormat="1" x14ac:dyDescent="0.3">
      <c r="A354" s="35" t="s">
        <v>83</v>
      </c>
      <c r="B354" s="35" t="s">
        <v>1750</v>
      </c>
      <c r="C354" s="35" t="s">
        <v>162</v>
      </c>
      <c r="D354" s="35">
        <v>372</v>
      </c>
      <c r="F354" s="35">
        <v>15</v>
      </c>
      <c r="G354" s="35" t="s">
        <v>1748</v>
      </c>
      <c r="H354" s="35">
        <v>27</v>
      </c>
      <c r="I354" s="35">
        <v>2</v>
      </c>
      <c r="J354" s="35">
        <v>116</v>
      </c>
      <c r="K354" s="35">
        <v>1</v>
      </c>
      <c r="L354" s="35">
        <v>144.756258</v>
      </c>
      <c r="M354" s="35">
        <v>-37.792949</v>
      </c>
      <c r="N354" s="35" t="s">
        <v>1751</v>
      </c>
      <c r="O354" s="35" t="s">
        <v>1751</v>
      </c>
      <c r="P354" s="35">
        <v>116</v>
      </c>
      <c r="Q354" s="35">
        <v>10</v>
      </c>
      <c r="S354" t="str">
        <f t="shared" si="11"/>
        <v>UPDATE CallAddress SET CallGroupID = 116, RouteOrderFromKH = 10  WHERE ID = 372</v>
      </c>
    </row>
    <row r="355" spans="1:19" s="35" customFormat="1" x14ac:dyDescent="0.3">
      <c r="A355" s="35" t="s">
        <v>83</v>
      </c>
      <c r="B355" s="35" t="s">
        <v>1747</v>
      </c>
      <c r="C355" s="35" t="s">
        <v>162</v>
      </c>
      <c r="D355" s="35">
        <v>370</v>
      </c>
      <c r="F355" s="35">
        <v>9</v>
      </c>
      <c r="G355" s="35" t="s">
        <v>1748</v>
      </c>
      <c r="H355" s="35">
        <v>27</v>
      </c>
      <c r="I355" s="35">
        <v>3</v>
      </c>
      <c r="J355" s="35">
        <v>116</v>
      </c>
      <c r="K355" s="35">
        <v>1</v>
      </c>
      <c r="L355" s="35">
        <v>144.756641</v>
      </c>
      <c r="M355" s="35">
        <v>-37.793458000000001</v>
      </c>
      <c r="N355" s="35" t="s">
        <v>1749</v>
      </c>
      <c r="O355" s="35" t="s">
        <v>1749</v>
      </c>
      <c r="P355" s="35">
        <v>116</v>
      </c>
      <c r="Q355" s="35">
        <v>11</v>
      </c>
      <c r="S355" t="str">
        <f t="shared" ref="S355:S375" si="12">"UPDATE CallAddress SET CallGroupID = " &amp; P355 &amp; ", RouteOrderFromKH = " &amp; Q355 &amp; "  WHERE ID = " &amp; D355</f>
        <v>UPDATE CallAddress SET CallGroupID = 116, RouteOrderFromKH = 11  WHERE ID = 370</v>
      </c>
    </row>
    <row r="356" spans="1:19" s="30" customFormat="1" x14ac:dyDescent="0.3">
      <c r="A356" s="30" t="s">
        <v>83</v>
      </c>
      <c r="B356" s="30" t="s">
        <v>1668</v>
      </c>
      <c r="C356" s="30" t="s">
        <v>165</v>
      </c>
      <c r="D356" s="30">
        <v>2565</v>
      </c>
      <c r="F356" s="30" t="s">
        <v>47</v>
      </c>
      <c r="G356" s="30" t="s">
        <v>1664</v>
      </c>
      <c r="H356" s="30">
        <v>27</v>
      </c>
      <c r="I356" s="30">
        <v>10</v>
      </c>
      <c r="J356" s="30">
        <v>119</v>
      </c>
      <c r="K356" s="30">
        <v>1</v>
      </c>
      <c r="L356" s="30">
        <v>144.76316199999999</v>
      </c>
      <c r="M356" s="30">
        <v>-37.796605999999997</v>
      </c>
      <c r="N356" s="30" t="s">
        <v>1669</v>
      </c>
      <c r="O356" s="30" t="s">
        <v>1669</v>
      </c>
      <c r="P356" s="30">
        <v>119</v>
      </c>
      <c r="Q356" s="30">
        <v>1</v>
      </c>
      <c r="S356" t="str">
        <f t="shared" si="12"/>
        <v>UPDATE CallAddress SET CallGroupID = 119, RouteOrderFromKH = 1  WHERE ID = 2565</v>
      </c>
    </row>
    <row r="357" spans="1:19" s="30" customFormat="1" x14ac:dyDescent="0.3">
      <c r="A357" s="30" t="s">
        <v>83</v>
      </c>
      <c r="B357" s="30" t="s">
        <v>1663</v>
      </c>
      <c r="C357" s="30" t="s">
        <v>165</v>
      </c>
      <c r="D357" s="30">
        <v>2563</v>
      </c>
      <c r="F357" s="30">
        <v>15</v>
      </c>
      <c r="G357" s="30" t="s">
        <v>1664</v>
      </c>
      <c r="H357" s="30">
        <v>27</v>
      </c>
      <c r="I357" s="30">
        <v>9</v>
      </c>
      <c r="J357" s="30">
        <v>119</v>
      </c>
      <c r="K357" s="30">
        <v>1</v>
      </c>
      <c r="L357" s="30">
        <v>144.764174</v>
      </c>
      <c r="M357" s="30">
        <v>-37.796689000000001</v>
      </c>
      <c r="N357" s="30" t="s">
        <v>1665</v>
      </c>
      <c r="O357" s="30" t="s">
        <v>1665</v>
      </c>
      <c r="P357" s="30">
        <v>119</v>
      </c>
      <c r="Q357" s="30">
        <v>2</v>
      </c>
      <c r="S357" t="str">
        <f t="shared" si="12"/>
        <v>UPDATE CallAddress SET CallGroupID = 119, RouteOrderFromKH = 2  WHERE ID = 2563</v>
      </c>
    </row>
    <row r="358" spans="1:19" s="30" customFormat="1" x14ac:dyDescent="0.3">
      <c r="A358" s="30" t="s">
        <v>83</v>
      </c>
      <c r="B358" s="30" t="s">
        <v>1666</v>
      </c>
      <c r="C358" s="30" t="s">
        <v>162</v>
      </c>
      <c r="D358" s="30">
        <v>1227</v>
      </c>
      <c r="E358" s="30" t="s">
        <v>340</v>
      </c>
      <c r="F358" s="30">
        <v>13</v>
      </c>
      <c r="G358" s="30" t="s">
        <v>1664</v>
      </c>
      <c r="H358" s="30">
        <v>27</v>
      </c>
      <c r="I358" s="30">
        <v>7</v>
      </c>
      <c r="J358" s="30">
        <v>119</v>
      </c>
      <c r="K358" s="30">
        <v>1</v>
      </c>
      <c r="L358" s="30">
        <v>144.764613</v>
      </c>
      <c r="M358" s="30">
        <v>-37.796802999999997</v>
      </c>
      <c r="N358" s="30" t="s">
        <v>1667</v>
      </c>
      <c r="O358" s="30" t="s">
        <v>1667</v>
      </c>
      <c r="P358" s="30">
        <v>119</v>
      </c>
      <c r="Q358" s="30">
        <v>3</v>
      </c>
      <c r="S358" t="str">
        <f t="shared" si="12"/>
        <v>UPDATE CallAddress SET CallGroupID = 119, RouteOrderFromKH = 3  WHERE ID = 1227</v>
      </c>
    </row>
    <row r="359" spans="1:19" s="30" customFormat="1" x14ac:dyDescent="0.3">
      <c r="A359" s="30" t="s">
        <v>83</v>
      </c>
      <c r="B359" s="30" t="s">
        <v>1660</v>
      </c>
      <c r="C359" s="30" t="s">
        <v>165</v>
      </c>
      <c r="D359" s="30">
        <v>2562</v>
      </c>
      <c r="F359" s="30">
        <v>3</v>
      </c>
      <c r="G359" s="30" t="s">
        <v>1661</v>
      </c>
      <c r="H359" s="30">
        <v>27</v>
      </c>
      <c r="I359" s="30">
        <v>11</v>
      </c>
      <c r="J359" s="30">
        <v>119</v>
      </c>
      <c r="K359" s="30">
        <v>1</v>
      </c>
      <c r="L359" s="30">
        <v>144.765153</v>
      </c>
      <c r="M359" s="30">
        <v>-37.796320000000001</v>
      </c>
      <c r="N359" s="30" t="s">
        <v>1662</v>
      </c>
      <c r="O359" s="30" t="s">
        <v>1662</v>
      </c>
      <c r="P359" s="30">
        <v>119</v>
      </c>
      <c r="Q359" s="30">
        <v>4</v>
      </c>
      <c r="S359" t="str">
        <f t="shared" si="12"/>
        <v>UPDATE CallAddress SET CallGroupID = 119, RouteOrderFromKH = 4  WHERE ID = 2562</v>
      </c>
    </row>
    <row r="360" spans="1:19" s="30" customFormat="1" x14ac:dyDescent="0.3">
      <c r="A360" s="30" t="s">
        <v>83</v>
      </c>
      <c r="B360" s="30" t="s">
        <v>1683</v>
      </c>
      <c r="C360" s="30" t="s">
        <v>165</v>
      </c>
      <c r="D360" s="30">
        <v>2359</v>
      </c>
      <c r="F360" s="30">
        <v>1</v>
      </c>
      <c r="G360" s="30" t="s">
        <v>1684</v>
      </c>
      <c r="H360" s="30">
        <v>27</v>
      </c>
      <c r="I360" s="30">
        <v>2</v>
      </c>
      <c r="J360" s="30">
        <v>119</v>
      </c>
      <c r="K360" s="30">
        <v>1</v>
      </c>
      <c r="L360" s="30">
        <v>144.76611</v>
      </c>
      <c r="M360" s="30">
        <v>-37.795001999999997</v>
      </c>
      <c r="N360" s="30" t="s">
        <v>1685</v>
      </c>
      <c r="O360" s="30" t="s">
        <v>1685</v>
      </c>
      <c r="P360" s="30">
        <v>119</v>
      </c>
      <c r="Q360" s="30">
        <v>5</v>
      </c>
      <c r="S360" t="str">
        <f t="shared" si="12"/>
        <v>UPDATE CallAddress SET CallGroupID = 119, RouteOrderFromKH = 5  WHERE ID = 2359</v>
      </c>
    </row>
    <row r="361" spans="1:19" s="30" customFormat="1" x14ac:dyDescent="0.3">
      <c r="A361" s="30" t="s">
        <v>83</v>
      </c>
      <c r="B361" s="30" t="s">
        <v>1708</v>
      </c>
      <c r="C361" s="30" t="s">
        <v>165</v>
      </c>
      <c r="D361" s="30">
        <v>348</v>
      </c>
      <c r="F361" s="30">
        <v>8</v>
      </c>
      <c r="G361" s="30" t="s">
        <v>1709</v>
      </c>
      <c r="H361" s="30">
        <v>27</v>
      </c>
      <c r="I361" s="30">
        <v>1</v>
      </c>
      <c r="J361" s="30">
        <v>119</v>
      </c>
      <c r="K361" s="30">
        <v>1</v>
      </c>
      <c r="L361" s="30">
        <v>144.76628500000001</v>
      </c>
      <c r="M361" s="30">
        <v>-37.795850000000002</v>
      </c>
      <c r="N361" s="30" t="s">
        <v>1710</v>
      </c>
      <c r="O361" s="30" t="s">
        <v>1710</v>
      </c>
      <c r="P361" s="30">
        <v>119</v>
      </c>
      <c r="Q361" s="30">
        <v>6</v>
      </c>
      <c r="S361" t="str">
        <f t="shared" si="12"/>
        <v>UPDATE CallAddress SET CallGroupID = 119, RouteOrderFromKH = 6  WHERE ID = 348</v>
      </c>
    </row>
    <row r="362" spans="1:19" s="30" customFormat="1" x14ac:dyDescent="0.3">
      <c r="A362" s="30" t="s">
        <v>83</v>
      </c>
      <c r="B362" s="30" t="s">
        <v>1657</v>
      </c>
      <c r="C362" s="30" t="s">
        <v>165</v>
      </c>
      <c r="D362" s="30">
        <v>2561</v>
      </c>
      <c r="F362" s="30">
        <v>12</v>
      </c>
      <c r="G362" s="30" t="s">
        <v>1658</v>
      </c>
      <c r="H362" s="30">
        <v>27</v>
      </c>
      <c r="I362" s="30">
        <v>12</v>
      </c>
      <c r="J362" s="30">
        <v>119</v>
      </c>
      <c r="K362" s="30">
        <v>1</v>
      </c>
      <c r="L362" s="30">
        <v>144.767292</v>
      </c>
      <c r="M362" s="30">
        <v>-37.794504000000003</v>
      </c>
      <c r="N362" s="30" t="s">
        <v>1659</v>
      </c>
      <c r="O362" s="30" t="s">
        <v>1659</v>
      </c>
      <c r="P362" s="30">
        <v>119</v>
      </c>
      <c r="Q362" s="30">
        <v>7</v>
      </c>
      <c r="S362" t="str">
        <f t="shared" si="12"/>
        <v>UPDATE CallAddress SET CallGroupID = 119, RouteOrderFromKH = 7  WHERE ID = 2561</v>
      </c>
    </row>
    <row r="363" spans="1:19" s="30" customFormat="1" x14ac:dyDescent="0.3">
      <c r="A363" s="30" t="s">
        <v>83</v>
      </c>
      <c r="B363" s="30" t="s">
        <v>1741</v>
      </c>
      <c r="C363" s="30" t="s">
        <v>165</v>
      </c>
      <c r="D363" s="30">
        <v>367</v>
      </c>
      <c r="F363" s="30">
        <v>13</v>
      </c>
      <c r="G363" s="30" t="s">
        <v>1742</v>
      </c>
      <c r="H363" s="30">
        <v>27</v>
      </c>
      <c r="I363" s="30">
        <v>3</v>
      </c>
      <c r="J363" s="30">
        <v>119</v>
      </c>
      <c r="K363" s="30">
        <v>1</v>
      </c>
      <c r="L363" s="30">
        <v>144.76596699999999</v>
      </c>
      <c r="M363" s="30">
        <v>-37.794206000000003</v>
      </c>
      <c r="N363" s="30" t="s">
        <v>1743</v>
      </c>
      <c r="O363" s="30" t="s">
        <v>1743</v>
      </c>
      <c r="P363" s="30">
        <v>119</v>
      </c>
      <c r="Q363" s="30">
        <v>8</v>
      </c>
      <c r="S363" t="str">
        <f t="shared" si="12"/>
        <v>UPDATE CallAddress SET CallGroupID = 119, RouteOrderFromKH = 8  WHERE ID = 367</v>
      </c>
    </row>
    <row r="364" spans="1:19" s="30" customFormat="1" x14ac:dyDescent="0.3">
      <c r="A364" s="30" t="s">
        <v>83</v>
      </c>
      <c r="B364" s="30" t="s">
        <v>1722</v>
      </c>
      <c r="C364" s="30" t="s">
        <v>165</v>
      </c>
      <c r="D364" s="30">
        <v>355</v>
      </c>
      <c r="F364" s="30">
        <v>8</v>
      </c>
      <c r="G364" s="30" t="s">
        <v>1678</v>
      </c>
      <c r="H364" s="30">
        <v>27</v>
      </c>
      <c r="I364" s="30">
        <v>5</v>
      </c>
      <c r="J364" s="30">
        <v>119</v>
      </c>
      <c r="K364" s="30">
        <v>1</v>
      </c>
      <c r="L364" s="30">
        <v>144.77041199999999</v>
      </c>
      <c r="M364" s="30">
        <v>-37.795546000000002</v>
      </c>
      <c r="N364" s="30" t="s">
        <v>1723</v>
      </c>
      <c r="O364" s="30" t="s">
        <v>1723</v>
      </c>
      <c r="P364" s="30">
        <v>119</v>
      </c>
      <c r="Q364" s="30">
        <v>9</v>
      </c>
      <c r="S364" t="str">
        <f t="shared" si="12"/>
        <v>UPDATE CallAddress SET CallGroupID = 119, RouteOrderFromKH = 9  WHERE ID = 355</v>
      </c>
    </row>
    <row r="365" spans="1:19" s="30" customFormat="1" x14ac:dyDescent="0.3">
      <c r="A365" s="30" t="s">
        <v>83</v>
      </c>
      <c r="B365" s="30" t="s">
        <v>1724</v>
      </c>
      <c r="C365" s="30" t="s">
        <v>165</v>
      </c>
      <c r="D365" s="30">
        <v>357</v>
      </c>
      <c r="F365" s="30">
        <v>19</v>
      </c>
      <c r="G365" s="30" t="s">
        <v>1678</v>
      </c>
      <c r="H365" s="30">
        <v>27</v>
      </c>
      <c r="I365" s="30">
        <v>6</v>
      </c>
      <c r="J365" s="30">
        <v>119</v>
      </c>
      <c r="K365" s="30">
        <v>1</v>
      </c>
      <c r="L365" s="30">
        <v>144.77104800000001</v>
      </c>
      <c r="M365" s="30">
        <v>-37.795166999999999</v>
      </c>
      <c r="N365" s="30" t="s">
        <v>1725</v>
      </c>
      <c r="O365" s="30" t="s">
        <v>1725</v>
      </c>
      <c r="P365" s="30">
        <v>119</v>
      </c>
      <c r="Q365" s="30">
        <v>10</v>
      </c>
      <c r="S365" t="str">
        <f t="shared" si="12"/>
        <v>UPDATE CallAddress SET CallGroupID = 119, RouteOrderFromKH = 10  WHERE ID = 357</v>
      </c>
    </row>
    <row r="366" spans="1:19" s="30" customFormat="1" x14ac:dyDescent="0.3">
      <c r="A366" s="30" t="s">
        <v>83</v>
      </c>
      <c r="B366" s="30" t="s">
        <v>1677</v>
      </c>
      <c r="C366" s="30" t="s">
        <v>165</v>
      </c>
      <c r="D366" s="30">
        <v>2357</v>
      </c>
      <c r="F366" s="30">
        <v>17</v>
      </c>
      <c r="G366" s="30" t="s">
        <v>1678</v>
      </c>
      <c r="H366" s="30">
        <v>27</v>
      </c>
      <c r="I366" s="30">
        <v>7</v>
      </c>
      <c r="J366" s="30">
        <v>119</v>
      </c>
      <c r="K366" s="30">
        <v>1</v>
      </c>
      <c r="L366" s="30">
        <v>144.77065400000001</v>
      </c>
      <c r="M366" s="30">
        <v>-37.795338000000001</v>
      </c>
      <c r="N366" s="30" t="s">
        <v>1679</v>
      </c>
      <c r="O366" s="30" t="s">
        <v>1679</v>
      </c>
      <c r="P366" s="30">
        <v>119</v>
      </c>
      <c r="Q366" s="30">
        <v>11</v>
      </c>
      <c r="S366" t="str">
        <f t="shared" si="12"/>
        <v>UPDATE CallAddress SET CallGroupID = 119, RouteOrderFromKH = 11  WHERE ID = 2357</v>
      </c>
    </row>
    <row r="367" spans="1:19" s="31" customFormat="1" x14ac:dyDescent="0.3">
      <c r="A367" s="31" t="s">
        <v>83</v>
      </c>
      <c r="B367" s="31" t="s">
        <v>1686</v>
      </c>
      <c r="C367" s="31" t="s">
        <v>165</v>
      </c>
      <c r="D367" s="31">
        <v>2361</v>
      </c>
      <c r="F367" s="31">
        <v>11</v>
      </c>
      <c r="G367" s="31" t="s">
        <v>1687</v>
      </c>
      <c r="H367" s="31">
        <v>27</v>
      </c>
      <c r="I367" s="31">
        <v>4</v>
      </c>
      <c r="J367" s="31">
        <v>119</v>
      </c>
      <c r="K367" s="31">
        <v>1</v>
      </c>
      <c r="L367" s="31">
        <v>144.76839799999999</v>
      </c>
      <c r="M367" s="31">
        <v>-37.794063999999999</v>
      </c>
      <c r="N367" s="31" t="s">
        <v>1688</v>
      </c>
      <c r="O367" s="31" t="s">
        <v>1688</v>
      </c>
      <c r="P367" s="31">
        <v>118</v>
      </c>
      <c r="Q367" s="31">
        <v>1</v>
      </c>
      <c r="S367" t="str">
        <f t="shared" si="12"/>
        <v>UPDATE CallAddress SET CallGroupID = 118, RouteOrderFromKH = 1  WHERE ID = 2361</v>
      </c>
    </row>
    <row r="368" spans="1:19" s="31" customFormat="1" x14ac:dyDescent="0.3">
      <c r="A368" s="31" t="s">
        <v>83</v>
      </c>
      <c r="B368" s="31" t="s">
        <v>1697</v>
      </c>
      <c r="C368" s="31" t="s">
        <v>164</v>
      </c>
      <c r="D368" s="31">
        <v>1223</v>
      </c>
      <c r="E368" s="31" t="s">
        <v>340</v>
      </c>
      <c r="F368" s="31">
        <v>6</v>
      </c>
      <c r="G368" s="31" t="s">
        <v>1647</v>
      </c>
      <c r="H368" s="31">
        <v>27</v>
      </c>
      <c r="I368" s="31">
        <v>6</v>
      </c>
      <c r="J368" s="31">
        <v>118</v>
      </c>
      <c r="K368" s="31">
        <v>1</v>
      </c>
      <c r="L368" s="31">
        <v>144.767976</v>
      </c>
      <c r="M368" s="31">
        <v>-37.791715000000003</v>
      </c>
      <c r="N368" s="31" t="s">
        <v>1698</v>
      </c>
      <c r="O368" s="31" t="s">
        <v>1698</v>
      </c>
      <c r="P368" s="31">
        <v>118</v>
      </c>
      <c r="Q368" s="31">
        <v>2</v>
      </c>
      <c r="S368" t="str">
        <f t="shared" si="12"/>
        <v>UPDATE CallAddress SET CallGroupID = 118, RouteOrderFromKH = 2  WHERE ID = 1223</v>
      </c>
    </row>
    <row r="369" spans="1:19" s="31" customFormat="1" x14ac:dyDescent="0.3">
      <c r="A369" s="31" t="s">
        <v>83</v>
      </c>
      <c r="B369" s="31" t="s">
        <v>1733</v>
      </c>
      <c r="C369" s="31" t="s">
        <v>164</v>
      </c>
      <c r="D369" s="31">
        <v>363</v>
      </c>
      <c r="F369" s="31">
        <v>14</v>
      </c>
      <c r="G369" s="31" t="s">
        <v>1647</v>
      </c>
      <c r="H369" s="31">
        <v>27</v>
      </c>
      <c r="I369" s="31">
        <v>8</v>
      </c>
      <c r="J369" s="31">
        <v>118</v>
      </c>
      <c r="K369" s="31">
        <v>1</v>
      </c>
      <c r="L369" s="31">
        <v>144.76876300000001</v>
      </c>
      <c r="M369" s="31">
        <v>-37.790990000000001</v>
      </c>
      <c r="N369" s="31" t="s">
        <v>1734</v>
      </c>
      <c r="O369" s="31" t="s">
        <v>1734</v>
      </c>
      <c r="P369" s="31">
        <v>118</v>
      </c>
      <c r="Q369" s="31">
        <v>3</v>
      </c>
      <c r="S369" t="str">
        <f t="shared" si="12"/>
        <v>UPDATE CallAddress SET CallGroupID = 118, RouteOrderFromKH = 3  WHERE ID = 363</v>
      </c>
    </row>
    <row r="370" spans="1:19" s="31" customFormat="1" x14ac:dyDescent="0.3">
      <c r="A370" s="31" t="s">
        <v>83</v>
      </c>
      <c r="B370" s="31" t="s">
        <v>1729</v>
      </c>
      <c r="C370" s="31" t="s">
        <v>164</v>
      </c>
      <c r="D370" s="31">
        <v>360</v>
      </c>
      <c r="F370" s="31">
        <v>3</v>
      </c>
      <c r="G370" s="31" t="s">
        <v>1647</v>
      </c>
      <c r="H370" s="31">
        <v>27</v>
      </c>
      <c r="I370" s="31">
        <v>7</v>
      </c>
      <c r="J370" s="31">
        <v>118</v>
      </c>
      <c r="K370" s="31">
        <v>1</v>
      </c>
      <c r="L370" s="31">
        <v>144.76849279999999</v>
      </c>
      <c r="M370" s="31">
        <v>-37.790504900000002</v>
      </c>
      <c r="N370" s="31" t="s">
        <v>1730</v>
      </c>
      <c r="O370" s="31" t="s">
        <v>1730</v>
      </c>
      <c r="P370" s="31">
        <v>118</v>
      </c>
      <c r="Q370" s="31">
        <v>4</v>
      </c>
      <c r="S370" t="str">
        <f t="shared" si="12"/>
        <v>UPDATE CallAddress SET CallGroupID = 118, RouteOrderFromKH = 4  WHERE ID = 360</v>
      </c>
    </row>
    <row r="371" spans="1:19" s="31" customFormat="1" x14ac:dyDescent="0.3">
      <c r="A371" s="31" t="s">
        <v>83</v>
      </c>
      <c r="B371" s="31" t="s">
        <v>1731</v>
      </c>
      <c r="C371" s="31" t="s">
        <v>164</v>
      </c>
      <c r="D371" s="31">
        <v>361</v>
      </c>
      <c r="F371" s="31">
        <v>17</v>
      </c>
      <c r="G371" s="31" t="s">
        <v>1647</v>
      </c>
      <c r="H371" s="31">
        <v>27</v>
      </c>
      <c r="I371" s="31">
        <v>9</v>
      </c>
      <c r="J371" s="31">
        <v>118</v>
      </c>
      <c r="K371" s="31">
        <v>1</v>
      </c>
      <c r="L371" s="31">
        <v>144.77002419999999</v>
      </c>
      <c r="M371" s="31">
        <v>-37.790150699999998</v>
      </c>
      <c r="N371" s="31" t="s">
        <v>1732</v>
      </c>
      <c r="O371" s="31" t="s">
        <v>1732</v>
      </c>
      <c r="P371" s="31">
        <v>118</v>
      </c>
      <c r="Q371" s="31">
        <v>5</v>
      </c>
      <c r="S371" t="str">
        <f t="shared" si="12"/>
        <v>UPDATE CallAddress SET CallGroupID = 118, RouteOrderFromKH = 5  WHERE ID = 361</v>
      </c>
    </row>
    <row r="372" spans="1:19" s="31" customFormat="1" x14ac:dyDescent="0.3">
      <c r="A372" s="31" t="s">
        <v>83</v>
      </c>
      <c r="B372" s="31" t="s">
        <v>1714</v>
      </c>
      <c r="C372" s="31" t="s">
        <v>163</v>
      </c>
      <c r="D372" s="31">
        <v>352</v>
      </c>
      <c r="F372" s="31">
        <v>3</v>
      </c>
      <c r="G372" s="31" t="s">
        <v>1715</v>
      </c>
      <c r="H372" s="31">
        <v>27</v>
      </c>
      <c r="I372" s="31">
        <v>5</v>
      </c>
      <c r="J372" s="31">
        <v>117</v>
      </c>
      <c r="K372" s="31">
        <v>1</v>
      </c>
      <c r="L372" s="31">
        <v>144.77142699999999</v>
      </c>
      <c r="M372" s="31">
        <v>-37.789735</v>
      </c>
      <c r="N372" s="31" t="s">
        <v>1716</v>
      </c>
      <c r="O372" s="31" t="s">
        <v>1716</v>
      </c>
      <c r="P372" s="31">
        <v>118</v>
      </c>
      <c r="Q372" s="31">
        <v>6</v>
      </c>
      <c r="S372" t="str">
        <f t="shared" si="12"/>
        <v>UPDATE CallAddress SET CallGroupID = 118, RouteOrderFromKH = 6  WHERE ID = 352</v>
      </c>
    </row>
    <row r="373" spans="1:19" s="31" customFormat="1" x14ac:dyDescent="0.3">
      <c r="A373" s="31" t="s">
        <v>83</v>
      </c>
      <c r="B373" s="31" t="s">
        <v>1646</v>
      </c>
      <c r="C373" s="31" t="s">
        <v>163</v>
      </c>
      <c r="D373" s="31">
        <v>2557</v>
      </c>
      <c r="F373" s="31">
        <v>25</v>
      </c>
      <c r="G373" s="31" t="s">
        <v>1647</v>
      </c>
      <c r="H373" s="31">
        <v>27</v>
      </c>
      <c r="I373" s="31">
        <v>6</v>
      </c>
      <c r="J373" s="31">
        <v>117</v>
      </c>
      <c r="K373" s="31">
        <v>1</v>
      </c>
      <c r="L373" s="31">
        <v>144.77032199999999</v>
      </c>
      <c r="M373" s="31">
        <v>-37.789582000000003</v>
      </c>
      <c r="N373" s="31" t="s">
        <v>1648</v>
      </c>
      <c r="O373" s="31" t="s">
        <v>1648</v>
      </c>
      <c r="P373" s="31">
        <v>118</v>
      </c>
      <c r="Q373" s="31">
        <v>7</v>
      </c>
      <c r="S373" t="str">
        <f t="shared" si="12"/>
        <v>UPDATE CallAddress SET CallGroupID = 118, RouteOrderFromKH = 7  WHERE ID = 2557</v>
      </c>
    </row>
    <row r="374" spans="1:19" s="31" customFormat="1" x14ac:dyDescent="0.3">
      <c r="A374" s="31" t="s">
        <v>83</v>
      </c>
      <c r="B374" s="31" t="s">
        <v>1651</v>
      </c>
      <c r="C374" s="31" t="s">
        <v>163</v>
      </c>
      <c r="D374" s="31">
        <v>2559</v>
      </c>
      <c r="F374" s="31">
        <v>1</v>
      </c>
      <c r="G374" s="31" t="s">
        <v>1652</v>
      </c>
      <c r="H374" s="31">
        <v>27</v>
      </c>
      <c r="I374" s="31">
        <v>8</v>
      </c>
      <c r="J374" s="31">
        <v>117</v>
      </c>
      <c r="K374" s="31">
        <v>1</v>
      </c>
      <c r="L374" s="31">
        <v>144.76878300000001</v>
      </c>
      <c r="M374" s="31">
        <v>-37.787325000000003</v>
      </c>
      <c r="N374" s="31" t="s">
        <v>1653</v>
      </c>
      <c r="O374" s="31" t="s">
        <v>1653</v>
      </c>
      <c r="P374" s="31">
        <v>118</v>
      </c>
      <c r="Q374" s="31">
        <v>8</v>
      </c>
      <c r="S374" t="str">
        <f t="shared" si="12"/>
        <v>UPDATE CallAddress SET CallGroupID = 118, RouteOrderFromKH = 8  WHERE ID = 2559</v>
      </c>
    </row>
    <row r="375" spans="1:19" s="31" customFormat="1" x14ac:dyDescent="0.3">
      <c r="A375" s="31" t="s">
        <v>83</v>
      </c>
      <c r="B375" s="31" t="s">
        <v>1649</v>
      </c>
      <c r="C375" s="31" t="s">
        <v>163</v>
      </c>
      <c r="D375" s="31">
        <v>2558</v>
      </c>
      <c r="F375" s="31">
        <v>49</v>
      </c>
      <c r="G375" s="31" t="s">
        <v>1647</v>
      </c>
      <c r="H375" s="31">
        <v>27</v>
      </c>
      <c r="I375" s="31">
        <v>9</v>
      </c>
      <c r="J375" s="31">
        <v>117</v>
      </c>
      <c r="K375" s="31">
        <v>1</v>
      </c>
      <c r="L375" s="31">
        <v>144.77047999999999</v>
      </c>
      <c r="M375" s="31">
        <v>-37.787123999999999</v>
      </c>
      <c r="N375" s="31" t="s">
        <v>1650</v>
      </c>
      <c r="O375" s="31" t="s">
        <v>1650</v>
      </c>
      <c r="P375" s="31">
        <v>118</v>
      </c>
      <c r="Q375" s="31">
        <v>9</v>
      </c>
      <c r="S375" t="str">
        <f t="shared" si="12"/>
        <v>UPDATE CallAddress SET CallGroupID = 118, RouteOrderFromKH = 9  WHERE ID = 2558</v>
      </c>
    </row>
    <row r="377" spans="1:19" s="33" customFormat="1" x14ac:dyDescent="0.3">
      <c r="A377" s="33" t="s">
        <v>296</v>
      </c>
      <c r="B377" s="33" t="s">
        <v>861</v>
      </c>
      <c r="C377" s="33" t="s">
        <v>131</v>
      </c>
      <c r="D377" s="33">
        <v>834</v>
      </c>
      <c r="F377" s="33">
        <v>3</v>
      </c>
      <c r="G377" s="33" t="s">
        <v>862</v>
      </c>
      <c r="H377" s="33">
        <v>18</v>
      </c>
      <c r="I377" s="33">
        <v>7</v>
      </c>
      <c r="J377" s="33">
        <v>121</v>
      </c>
      <c r="K377" s="33">
        <v>1</v>
      </c>
      <c r="L377" s="33">
        <v>144.77954399999999</v>
      </c>
      <c r="M377" s="33">
        <v>-37.752397000000002</v>
      </c>
      <c r="N377" s="33" t="s">
        <v>863</v>
      </c>
      <c r="O377" s="33" t="s">
        <v>863</v>
      </c>
      <c r="P377" s="33">
        <v>124</v>
      </c>
      <c r="Q377" s="33">
        <v>1</v>
      </c>
      <c r="S377" t="str">
        <f t="shared" ref="S377:S423" si="13">"UPDATE CallAddress SET CallGroupID = " &amp; P377 &amp; ", RouteOrderFromKH = " &amp; Q377 &amp; "  WHERE ID = " &amp; D377</f>
        <v>UPDATE CallAddress SET CallGroupID = 124, RouteOrderFromKH = 1  WHERE ID = 834</v>
      </c>
    </row>
    <row r="378" spans="1:19" s="33" customFormat="1" x14ac:dyDescent="0.3">
      <c r="A378" s="33" t="s">
        <v>296</v>
      </c>
      <c r="B378" s="33" t="s">
        <v>872</v>
      </c>
      <c r="C378" s="33" t="s">
        <v>131</v>
      </c>
      <c r="D378" s="33">
        <v>840</v>
      </c>
      <c r="F378" s="33">
        <v>24</v>
      </c>
      <c r="G378" s="33" t="s">
        <v>873</v>
      </c>
      <c r="H378" s="33">
        <v>18</v>
      </c>
      <c r="I378" s="33">
        <v>8</v>
      </c>
      <c r="J378" s="33">
        <v>121</v>
      </c>
      <c r="K378" s="33">
        <v>1</v>
      </c>
      <c r="L378" s="33">
        <v>144.780327</v>
      </c>
      <c r="M378" s="33">
        <v>-37.754016999999997</v>
      </c>
      <c r="N378" s="33" t="s">
        <v>874</v>
      </c>
      <c r="O378" s="33" t="s">
        <v>874</v>
      </c>
      <c r="P378" s="33">
        <v>124</v>
      </c>
      <c r="Q378" s="33">
        <v>2</v>
      </c>
      <c r="S378" t="str">
        <f t="shared" si="13"/>
        <v>UPDATE CallAddress SET CallGroupID = 124, RouteOrderFromKH = 2  WHERE ID = 840</v>
      </c>
    </row>
    <row r="379" spans="1:19" s="33" customFormat="1" x14ac:dyDescent="0.3">
      <c r="A379" s="33" t="s">
        <v>296</v>
      </c>
      <c r="B379" s="33" t="s">
        <v>869</v>
      </c>
      <c r="C379" s="33" t="s">
        <v>131</v>
      </c>
      <c r="D379" s="33">
        <v>838</v>
      </c>
      <c r="F379" s="33">
        <v>33</v>
      </c>
      <c r="G379" s="33" t="s">
        <v>870</v>
      </c>
      <c r="H379" s="33">
        <v>18</v>
      </c>
      <c r="I379" s="33">
        <v>9</v>
      </c>
      <c r="J379" s="33">
        <v>121</v>
      </c>
      <c r="K379" s="33">
        <v>1</v>
      </c>
      <c r="L379" s="33">
        <v>144.778435</v>
      </c>
      <c r="M379" s="33">
        <v>-37.754185999999997</v>
      </c>
      <c r="N379" s="33" t="s">
        <v>871</v>
      </c>
      <c r="O379" s="33" t="s">
        <v>871</v>
      </c>
      <c r="P379" s="33">
        <v>124</v>
      </c>
      <c r="Q379" s="33">
        <v>3</v>
      </c>
      <c r="S379" t="str">
        <f t="shared" si="13"/>
        <v>UPDATE CallAddress SET CallGroupID = 124, RouteOrderFromKH = 3  WHERE ID = 838</v>
      </c>
    </row>
    <row r="380" spans="1:19" s="33" customFormat="1" x14ac:dyDescent="0.3">
      <c r="A380" s="33" t="s">
        <v>296</v>
      </c>
      <c r="B380" s="33" t="s">
        <v>900</v>
      </c>
      <c r="C380" s="33" t="s">
        <v>134</v>
      </c>
      <c r="D380" s="33">
        <v>853</v>
      </c>
      <c r="F380" s="33">
        <v>22</v>
      </c>
      <c r="G380" s="33" t="s">
        <v>901</v>
      </c>
      <c r="H380" s="33">
        <v>18</v>
      </c>
      <c r="I380" s="33">
        <v>6</v>
      </c>
      <c r="J380" s="33">
        <v>124</v>
      </c>
      <c r="K380" s="33">
        <v>1</v>
      </c>
      <c r="L380" s="33">
        <v>144.77941100000001</v>
      </c>
      <c r="M380" s="33">
        <v>-37.757744000000002</v>
      </c>
      <c r="N380" s="33" t="s">
        <v>902</v>
      </c>
      <c r="O380" s="33" t="s">
        <v>902</v>
      </c>
      <c r="P380" s="33">
        <v>124</v>
      </c>
      <c r="Q380" s="33">
        <v>4</v>
      </c>
      <c r="S380" t="str">
        <f t="shared" si="13"/>
        <v>UPDATE CallAddress SET CallGroupID = 124, RouteOrderFromKH = 4  WHERE ID = 853</v>
      </c>
    </row>
    <row r="381" spans="1:19" s="33" customFormat="1" x14ac:dyDescent="0.3">
      <c r="A381" s="33" t="s">
        <v>296</v>
      </c>
      <c r="B381" s="33" t="s">
        <v>889</v>
      </c>
      <c r="C381" s="33" t="s">
        <v>134</v>
      </c>
      <c r="D381" s="33">
        <v>848</v>
      </c>
      <c r="F381" s="33">
        <v>24</v>
      </c>
      <c r="G381" s="33" t="s">
        <v>879</v>
      </c>
      <c r="H381" s="33">
        <v>18</v>
      </c>
      <c r="I381" s="33">
        <v>7</v>
      </c>
      <c r="J381" s="33">
        <v>124</v>
      </c>
      <c r="K381" s="33">
        <v>1</v>
      </c>
      <c r="L381" s="33">
        <v>144.778403</v>
      </c>
      <c r="M381" s="33">
        <v>-37.758059000000003</v>
      </c>
      <c r="N381" s="33" t="s">
        <v>890</v>
      </c>
      <c r="O381" s="33" t="s">
        <v>890</v>
      </c>
      <c r="P381" s="33">
        <v>124</v>
      </c>
      <c r="Q381" s="33">
        <v>5</v>
      </c>
      <c r="S381" t="str">
        <f t="shared" si="13"/>
        <v>UPDATE CallAddress SET CallGroupID = 124, RouteOrderFromKH = 5  WHERE ID = 848</v>
      </c>
    </row>
    <row r="382" spans="1:19" s="33" customFormat="1" x14ac:dyDescent="0.3">
      <c r="A382" s="33" t="s">
        <v>296</v>
      </c>
      <c r="B382" s="33" t="s">
        <v>887</v>
      </c>
      <c r="C382" s="33" t="s">
        <v>134</v>
      </c>
      <c r="D382" s="33">
        <v>847</v>
      </c>
      <c r="F382" s="33">
        <v>18</v>
      </c>
      <c r="G382" s="33" t="s">
        <v>879</v>
      </c>
      <c r="H382" s="33">
        <v>18</v>
      </c>
      <c r="I382" s="33">
        <v>10</v>
      </c>
      <c r="J382" s="33">
        <v>124</v>
      </c>
      <c r="K382" s="33">
        <v>1</v>
      </c>
      <c r="L382" s="33">
        <v>144.77834300000001</v>
      </c>
      <c r="M382" s="33">
        <v>-37.758505</v>
      </c>
      <c r="N382" s="33" t="s">
        <v>888</v>
      </c>
      <c r="O382" s="33" t="s">
        <v>888</v>
      </c>
      <c r="P382" s="33">
        <v>124</v>
      </c>
      <c r="Q382" s="33">
        <v>6</v>
      </c>
      <c r="S382" t="str">
        <f t="shared" si="13"/>
        <v>UPDATE CallAddress SET CallGroupID = 124, RouteOrderFromKH = 6  WHERE ID = 847</v>
      </c>
    </row>
    <row r="383" spans="1:19" s="33" customFormat="1" x14ac:dyDescent="0.3">
      <c r="A383" s="33" t="s">
        <v>296</v>
      </c>
      <c r="B383" s="33" t="s">
        <v>878</v>
      </c>
      <c r="C383" s="33" t="s">
        <v>134</v>
      </c>
      <c r="D383" s="33">
        <v>843</v>
      </c>
      <c r="F383" s="33">
        <v>10</v>
      </c>
      <c r="G383" s="33" t="s">
        <v>879</v>
      </c>
      <c r="H383" s="33">
        <v>18</v>
      </c>
      <c r="I383" s="33">
        <v>8</v>
      </c>
      <c r="J383" s="33">
        <v>124</v>
      </c>
      <c r="K383" s="33">
        <v>1</v>
      </c>
      <c r="L383" s="33">
        <v>144.77815000000001</v>
      </c>
      <c r="M383" s="33">
        <v>-37.759143000000002</v>
      </c>
      <c r="N383" s="33" t="s">
        <v>880</v>
      </c>
      <c r="O383" s="33" t="s">
        <v>880</v>
      </c>
      <c r="P383" s="33">
        <v>124</v>
      </c>
      <c r="Q383" s="33">
        <v>7</v>
      </c>
      <c r="S383" t="str">
        <f t="shared" si="13"/>
        <v>UPDATE CallAddress SET CallGroupID = 124, RouteOrderFromKH = 7  WHERE ID = 843</v>
      </c>
    </row>
    <row r="384" spans="1:19" s="33" customFormat="1" x14ac:dyDescent="0.3">
      <c r="A384" s="33" t="s">
        <v>296</v>
      </c>
      <c r="B384" s="33" t="s">
        <v>881</v>
      </c>
      <c r="C384" s="33" t="s">
        <v>134</v>
      </c>
      <c r="D384" s="33">
        <v>844</v>
      </c>
      <c r="F384" s="33">
        <v>15</v>
      </c>
      <c r="G384" s="33" t="s">
        <v>879</v>
      </c>
      <c r="H384" s="33">
        <v>18</v>
      </c>
      <c r="I384" s="33">
        <v>9</v>
      </c>
      <c r="J384" s="33">
        <v>124</v>
      </c>
      <c r="K384" s="33">
        <v>1</v>
      </c>
      <c r="L384" s="33">
        <v>144.77766199999999</v>
      </c>
      <c r="M384" s="33">
        <v>-37.759248999999997</v>
      </c>
      <c r="N384" s="33" t="s">
        <v>882</v>
      </c>
      <c r="O384" s="33" t="s">
        <v>882</v>
      </c>
      <c r="P384" s="33">
        <v>124</v>
      </c>
      <c r="Q384" s="33">
        <v>8</v>
      </c>
      <c r="S384" t="str">
        <f t="shared" si="13"/>
        <v>UPDATE CallAddress SET CallGroupID = 124, RouteOrderFromKH = 8  WHERE ID = 844</v>
      </c>
    </row>
    <row r="385" spans="1:19" s="33" customFormat="1" x14ac:dyDescent="0.3">
      <c r="A385" s="33" t="s">
        <v>296</v>
      </c>
      <c r="B385" s="33" t="s">
        <v>885</v>
      </c>
      <c r="C385" s="33" t="s">
        <v>134</v>
      </c>
      <c r="D385" s="33">
        <v>846</v>
      </c>
      <c r="F385" s="33">
        <v>9</v>
      </c>
      <c r="G385" s="33" t="s">
        <v>879</v>
      </c>
      <c r="H385" s="33">
        <v>18</v>
      </c>
      <c r="I385" s="33">
        <v>12</v>
      </c>
      <c r="J385" s="33">
        <v>124</v>
      </c>
      <c r="K385" s="33">
        <v>1</v>
      </c>
      <c r="L385" s="33">
        <v>144.77807799999999</v>
      </c>
      <c r="M385" s="33">
        <v>-37.759551999999999</v>
      </c>
      <c r="N385" s="33" t="s">
        <v>886</v>
      </c>
      <c r="O385" s="33" t="s">
        <v>886</v>
      </c>
      <c r="P385" s="33">
        <v>124</v>
      </c>
      <c r="Q385" s="33">
        <v>9</v>
      </c>
      <c r="S385" t="str">
        <f t="shared" si="13"/>
        <v>UPDATE CallAddress SET CallGroupID = 124, RouteOrderFromKH = 9  WHERE ID = 846</v>
      </c>
    </row>
    <row r="386" spans="1:19" s="33" customFormat="1" x14ac:dyDescent="0.3">
      <c r="A386" s="33" t="s">
        <v>296</v>
      </c>
      <c r="B386" s="33" t="s">
        <v>883</v>
      </c>
      <c r="C386" s="33" t="s">
        <v>134</v>
      </c>
      <c r="D386" s="33">
        <v>845</v>
      </c>
      <c r="F386" s="33">
        <v>8</v>
      </c>
      <c r="G386" s="33" t="s">
        <v>879</v>
      </c>
      <c r="H386" s="33">
        <v>18</v>
      </c>
      <c r="I386" s="33">
        <v>11</v>
      </c>
      <c r="J386" s="33">
        <v>124</v>
      </c>
      <c r="K386" s="33">
        <v>1</v>
      </c>
      <c r="L386" s="33">
        <v>144.77835899999999</v>
      </c>
      <c r="M386" s="33">
        <v>-37.759166999999998</v>
      </c>
      <c r="N386" s="33" t="s">
        <v>884</v>
      </c>
      <c r="O386" s="33" t="s">
        <v>884</v>
      </c>
      <c r="P386" s="33">
        <v>124</v>
      </c>
      <c r="Q386" s="33">
        <v>10</v>
      </c>
      <c r="S386" t="str">
        <f t="shared" si="13"/>
        <v>UPDATE CallAddress SET CallGroupID = 124, RouteOrderFromKH = 10  WHERE ID = 845</v>
      </c>
    </row>
    <row r="387" spans="1:19" s="33" customFormat="1" x14ac:dyDescent="0.3">
      <c r="A387" s="33" t="s">
        <v>296</v>
      </c>
      <c r="B387" s="33" t="s">
        <v>906</v>
      </c>
      <c r="C387" s="33" t="s">
        <v>134</v>
      </c>
      <c r="D387" s="33">
        <v>855</v>
      </c>
      <c r="F387" s="33">
        <v>6</v>
      </c>
      <c r="G387" s="33" t="s">
        <v>907</v>
      </c>
      <c r="H387" s="33">
        <v>18</v>
      </c>
      <c r="I387" s="33">
        <v>5</v>
      </c>
      <c r="J387" s="33">
        <v>124</v>
      </c>
      <c r="K387" s="33">
        <v>1</v>
      </c>
      <c r="L387" s="33">
        <v>144.78016299999999</v>
      </c>
      <c r="M387" s="33">
        <v>-37.759599000000001</v>
      </c>
      <c r="N387" s="33" t="s">
        <v>908</v>
      </c>
      <c r="O387" s="33" t="s">
        <v>908</v>
      </c>
      <c r="P387" s="33">
        <v>124</v>
      </c>
      <c r="Q387" s="33">
        <v>11</v>
      </c>
      <c r="S387" t="str">
        <f t="shared" si="13"/>
        <v>UPDATE CallAddress SET CallGroupID = 124, RouteOrderFromKH = 11  WHERE ID = 855</v>
      </c>
    </row>
    <row r="388" spans="1:19" s="29" customFormat="1" x14ac:dyDescent="0.3">
      <c r="A388" s="29" t="s">
        <v>296</v>
      </c>
      <c r="B388" s="29" t="s">
        <v>918</v>
      </c>
      <c r="C388" s="29" t="s">
        <v>132</v>
      </c>
      <c r="D388" s="29">
        <v>860</v>
      </c>
      <c r="F388" s="29">
        <v>27</v>
      </c>
      <c r="G388" s="29" t="s">
        <v>916</v>
      </c>
      <c r="H388" s="29">
        <v>18</v>
      </c>
      <c r="I388" s="29">
        <v>7</v>
      </c>
      <c r="J388" s="29">
        <v>122</v>
      </c>
      <c r="K388" s="29">
        <v>1</v>
      </c>
      <c r="L388" s="29">
        <v>144.785313</v>
      </c>
      <c r="M388" s="29">
        <v>-37.758028000000003</v>
      </c>
      <c r="N388" s="29" t="s">
        <v>919</v>
      </c>
      <c r="O388" s="29" t="s">
        <v>919</v>
      </c>
      <c r="P388" s="29">
        <v>123</v>
      </c>
      <c r="Q388" s="29">
        <v>1</v>
      </c>
      <c r="S388" t="str">
        <f t="shared" si="13"/>
        <v>UPDATE CallAddress SET CallGroupID = 123, RouteOrderFromKH = 1  WHERE ID = 860</v>
      </c>
    </row>
    <row r="389" spans="1:19" s="29" customFormat="1" x14ac:dyDescent="0.3">
      <c r="A389" s="29" t="s">
        <v>296</v>
      </c>
      <c r="B389" s="29" t="s">
        <v>915</v>
      </c>
      <c r="C389" s="29" t="s">
        <v>132</v>
      </c>
      <c r="D389" s="29">
        <v>859</v>
      </c>
      <c r="F389" s="29">
        <v>22</v>
      </c>
      <c r="G389" s="29" t="s">
        <v>916</v>
      </c>
      <c r="H389" s="29">
        <v>18</v>
      </c>
      <c r="I389" s="29">
        <v>6</v>
      </c>
      <c r="J389" s="29">
        <v>122</v>
      </c>
      <c r="K389" s="29">
        <v>1</v>
      </c>
      <c r="L389" s="29">
        <v>144.78594899999999</v>
      </c>
      <c r="M389" s="29">
        <v>-37.758384</v>
      </c>
      <c r="N389" s="29" t="s">
        <v>917</v>
      </c>
      <c r="O389" s="29" t="s">
        <v>917</v>
      </c>
      <c r="P389" s="29">
        <v>123</v>
      </c>
      <c r="Q389" s="29">
        <v>2</v>
      </c>
      <c r="S389" t="str">
        <f t="shared" si="13"/>
        <v>UPDATE CallAddress SET CallGroupID = 123, RouteOrderFromKH = 2  WHERE ID = 859</v>
      </c>
    </row>
    <row r="390" spans="1:19" s="29" customFormat="1" x14ac:dyDescent="0.3">
      <c r="A390" s="29" t="s">
        <v>296</v>
      </c>
      <c r="B390" s="29" t="s">
        <v>927</v>
      </c>
      <c r="C390" s="29" t="s">
        <v>132</v>
      </c>
      <c r="D390" s="29">
        <v>864</v>
      </c>
      <c r="F390" s="29">
        <v>8</v>
      </c>
      <c r="G390" s="29" t="s">
        <v>928</v>
      </c>
      <c r="H390" s="29">
        <v>18</v>
      </c>
      <c r="I390" s="29">
        <v>8</v>
      </c>
      <c r="J390" s="29">
        <v>122</v>
      </c>
      <c r="K390" s="29">
        <v>1</v>
      </c>
      <c r="L390" s="29">
        <v>144.7863979</v>
      </c>
      <c r="M390" s="29">
        <v>-37.7580581</v>
      </c>
      <c r="N390" s="29" t="s">
        <v>929</v>
      </c>
      <c r="O390" s="29" t="s">
        <v>929</v>
      </c>
      <c r="P390" s="29">
        <v>123</v>
      </c>
      <c r="Q390" s="29">
        <v>3</v>
      </c>
      <c r="S390" t="str">
        <f t="shared" si="13"/>
        <v>UPDATE CallAddress SET CallGroupID = 123, RouteOrderFromKH = 3  WHERE ID = 864</v>
      </c>
    </row>
    <row r="391" spans="1:19" s="29" customFormat="1" x14ac:dyDescent="0.3">
      <c r="A391" s="29" t="s">
        <v>296</v>
      </c>
      <c r="B391" s="29" t="s">
        <v>839</v>
      </c>
      <c r="C391" s="29" t="s">
        <v>132</v>
      </c>
      <c r="D391" s="29">
        <v>2330</v>
      </c>
      <c r="F391" s="29">
        <v>17</v>
      </c>
      <c r="G391" s="29" t="s">
        <v>840</v>
      </c>
      <c r="H391" s="29">
        <v>18</v>
      </c>
      <c r="I391" s="29">
        <v>9</v>
      </c>
      <c r="J391" s="29">
        <v>122</v>
      </c>
      <c r="K391" s="29">
        <v>1</v>
      </c>
      <c r="L391" s="29">
        <v>144.77964600000001</v>
      </c>
      <c r="M391" s="29">
        <v>-37.728822000000001</v>
      </c>
      <c r="N391" s="29" t="s">
        <v>841</v>
      </c>
      <c r="O391" s="29" t="s">
        <v>841</v>
      </c>
      <c r="P391" s="29">
        <v>123</v>
      </c>
      <c r="Q391" s="29">
        <v>4</v>
      </c>
      <c r="S391" t="str">
        <f t="shared" si="13"/>
        <v>UPDATE CallAddress SET CallGroupID = 123, RouteOrderFromKH = 4  WHERE ID = 2330</v>
      </c>
    </row>
    <row r="392" spans="1:19" s="29" customFormat="1" x14ac:dyDescent="0.3">
      <c r="A392" s="29" t="s">
        <v>296</v>
      </c>
      <c r="B392" s="29" t="s">
        <v>858</v>
      </c>
      <c r="C392" s="29" t="s">
        <v>247</v>
      </c>
      <c r="D392" s="29">
        <v>2442</v>
      </c>
      <c r="F392" s="29">
        <v>3</v>
      </c>
      <c r="G392" s="29" t="s">
        <v>859</v>
      </c>
      <c r="H392" s="29">
        <v>18</v>
      </c>
      <c r="I392" s="29">
        <v>9</v>
      </c>
      <c r="J392" s="29">
        <v>197</v>
      </c>
      <c r="K392" s="29">
        <v>1</v>
      </c>
      <c r="L392" s="29">
        <v>144.78750600000001</v>
      </c>
      <c r="M392" s="29">
        <v>-37.762030000000003</v>
      </c>
      <c r="N392" s="29" t="s">
        <v>860</v>
      </c>
      <c r="O392" s="29" t="s">
        <v>860</v>
      </c>
      <c r="P392" s="29">
        <v>123</v>
      </c>
      <c r="Q392" s="29">
        <v>5</v>
      </c>
      <c r="S392" t="str">
        <f t="shared" si="13"/>
        <v>UPDATE CallAddress SET CallGroupID = 123, RouteOrderFromKH = 5  WHERE ID = 2442</v>
      </c>
    </row>
    <row r="393" spans="1:19" s="29" customFormat="1" x14ac:dyDescent="0.3">
      <c r="A393" s="29" t="s">
        <v>296</v>
      </c>
      <c r="B393" s="29" t="s">
        <v>848</v>
      </c>
      <c r="C393" s="29" t="s">
        <v>133</v>
      </c>
      <c r="D393" s="29">
        <v>1206</v>
      </c>
      <c r="E393" s="29" t="s">
        <v>340</v>
      </c>
      <c r="F393" s="29">
        <v>7</v>
      </c>
      <c r="G393" s="29" t="s">
        <v>849</v>
      </c>
      <c r="H393" s="29">
        <v>18</v>
      </c>
      <c r="I393" s="29">
        <v>8</v>
      </c>
      <c r="J393" s="29">
        <v>123</v>
      </c>
      <c r="K393" s="29">
        <v>1</v>
      </c>
      <c r="L393" s="29">
        <v>144.79831999999999</v>
      </c>
      <c r="M393" s="29">
        <v>-37.763643999999999</v>
      </c>
      <c r="N393" s="29" t="s">
        <v>850</v>
      </c>
      <c r="O393" s="29" t="s">
        <v>850</v>
      </c>
      <c r="P393" s="29">
        <v>123</v>
      </c>
      <c r="Q393" s="29">
        <v>6</v>
      </c>
      <c r="S393" t="str">
        <f t="shared" si="13"/>
        <v>UPDATE CallAddress SET CallGroupID = 123, RouteOrderFromKH = 6  WHERE ID = 1206</v>
      </c>
    </row>
    <row r="394" spans="1:19" s="29" customFormat="1" x14ac:dyDescent="0.3">
      <c r="A394" s="29" t="s">
        <v>296</v>
      </c>
      <c r="B394" s="29" t="s">
        <v>845</v>
      </c>
      <c r="C394" s="29" t="s">
        <v>133</v>
      </c>
      <c r="D394" s="29">
        <v>1205</v>
      </c>
      <c r="E394" s="29" t="s">
        <v>340</v>
      </c>
      <c r="F394" s="29">
        <v>21</v>
      </c>
      <c r="G394" s="29" t="s">
        <v>846</v>
      </c>
      <c r="H394" s="29">
        <v>18</v>
      </c>
      <c r="I394" s="29">
        <v>7</v>
      </c>
      <c r="J394" s="29">
        <v>123</v>
      </c>
      <c r="K394" s="29">
        <v>1</v>
      </c>
      <c r="L394" s="29">
        <v>144.79805500000001</v>
      </c>
      <c r="M394" s="29">
        <v>-37.762939000000003</v>
      </c>
      <c r="N394" s="29" t="s">
        <v>847</v>
      </c>
      <c r="O394" s="29" t="s">
        <v>847</v>
      </c>
      <c r="P394" s="29">
        <v>123</v>
      </c>
      <c r="Q394" s="29">
        <v>7</v>
      </c>
      <c r="S394" t="str">
        <f t="shared" si="13"/>
        <v>UPDATE CallAddress SET CallGroupID = 123, RouteOrderFromKH = 7  WHERE ID = 1205</v>
      </c>
    </row>
    <row r="395" spans="1:19" s="29" customFormat="1" x14ac:dyDescent="0.3">
      <c r="A395" s="29" t="s">
        <v>296</v>
      </c>
      <c r="B395" s="29" t="s">
        <v>930</v>
      </c>
      <c r="C395" s="29" t="s">
        <v>133</v>
      </c>
      <c r="D395" s="29">
        <v>865</v>
      </c>
      <c r="F395" s="29">
        <v>16</v>
      </c>
      <c r="G395" s="29" t="s">
        <v>931</v>
      </c>
      <c r="H395" s="29">
        <v>18</v>
      </c>
      <c r="I395" s="29">
        <v>6</v>
      </c>
      <c r="J395" s="29">
        <v>123</v>
      </c>
      <c r="K395" s="29">
        <v>1</v>
      </c>
      <c r="L395" s="29">
        <v>144.795457</v>
      </c>
      <c r="M395" s="29">
        <v>-37.765608999999998</v>
      </c>
      <c r="N395" s="29" t="s">
        <v>932</v>
      </c>
      <c r="O395" s="29" t="s">
        <v>932</v>
      </c>
      <c r="P395" s="29">
        <v>123</v>
      </c>
      <c r="Q395" s="29">
        <v>8</v>
      </c>
      <c r="S395" t="str">
        <f t="shared" si="13"/>
        <v>UPDATE CallAddress SET CallGroupID = 123, RouteOrderFromKH = 8  WHERE ID = 865</v>
      </c>
    </row>
    <row r="396" spans="1:19" s="29" customFormat="1" x14ac:dyDescent="0.3">
      <c r="A396" s="29" t="s">
        <v>296</v>
      </c>
      <c r="B396" s="29" t="s">
        <v>948</v>
      </c>
      <c r="C396" s="29" t="s">
        <v>133</v>
      </c>
      <c r="D396" s="29">
        <v>873</v>
      </c>
      <c r="F396" s="29">
        <v>29</v>
      </c>
      <c r="G396" s="29" t="s">
        <v>942</v>
      </c>
      <c r="H396" s="29">
        <v>18</v>
      </c>
      <c r="I396" s="29">
        <v>5</v>
      </c>
      <c r="J396" s="29">
        <v>123</v>
      </c>
      <c r="K396" s="29">
        <v>1</v>
      </c>
      <c r="L396" s="29">
        <v>144.79623699999999</v>
      </c>
      <c r="M396" s="29">
        <v>-37.764201999999997</v>
      </c>
      <c r="N396" s="29" t="s">
        <v>949</v>
      </c>
      <c r="O396" s="29" t="s">
        <v>949</v>
      </c>
      <c r="P396" s="29">
        <v>123</v>
      </c>
      <c r="Q396" s="29">
        <v>9</v>
      </c>
      <c r="S396" t="str">
        <f t="shared" si="13"/>
        <v>UPDATE CallAddress SET CallGroupID = 123, RouteOrderFromKH = 9  WHERE ID = 873</v>
      </c>
    </row>
    <row r="397" spans="1:19" s="29" customFormat="1" x14ac:dyDescent="0.3">
      <c r="A397" s="29" t="s">
        <v>296</v>
      </c>
      <c r="B397" s="29" t="s">
        <v>946</v>
      </c>
      <c r="C397" s="29" t="s">
        <v>133</v>
      </c>
      <c r="D397" s="29">
        <v>872</v>
      </c>
      <c r="F397" s="29">
        <v>23</v>
      </c>
      <c r="G397" s="29" t="s">
        <v>942</v>
      </c>
      <c r="H397" s="29">
        <v>18</v>
      </c>
      <c r="I397" s="29">
        <v>4</v>
      </c>
      <c r="J397" s="29">
        <v>123</v>
      </c>
      <c r="K397" s="29">
        <v>1</v>
      </c>
      <c r="L397" s="29">
        <v>144.795681</v>
      </c>
      <c r="M397" s="29">
        <v>-37.764063</v>
      </c>
      <c r="N397" s="29" t="s">
        <v>947</v>
      </c>
      <c r="O397" s="29" t="s">
        <v>947</v>
      </c>
      <c r="P397" s="29">
        <v>123</v>
      </c>
      <c r="Q397" s="29">
        <v>10</v>
      </c>
      <c r="S397" t="str">
        <f t="shared" si="13"/>
        <v>UPDATE CallAddress SET CallGroupID = 123, RouteOrderFromKH = 10  WHERE ID = 872</v>
      </c>
    </row>
    <row r="398" spans="1:19" s="29" customFormat="1" x14ac:dyDescent="0.3">
      <c r="A398" s="29" t="s">
        <v>296</v>
      </c>
      <c r="B398" s="29" t="s">
        <v>944</v>
      </c>
      <c r="C398" s="29" t="s">
        <v>133</v>
      </c>
      <c r="D398" s="29">
        <v>871</v>
      </c>
      <c r="F398" s="29">
        <v>19</v>
      </c>
      <c r="G398" s="29" t="s">
        <v>942</v>
      </c>
      <c r="H398" s="29">
        <v>18</v>
      </c>
      <c r="I398" s="29">
        <v>3</v>
      </c>
      <c r="J398" s="29">
        <v>123</v>
      </c>
      <c r="K398" s="29">
        <v>1</v>
      </c>
      <c r="L398" s="29">
        <v>144.79531399999999</v>
      </c>
      <c r="M398" s="29">
        <v>-37.764018999999998</v>
      </c>
      <c r="N398" s="29" t="s">
        <v>945</v>
      </c>
      <c r="O398" s="29" t="s">
        <v>945</v>
      </c>
      <c r="P398" s="29">
        <v>123</v>
      </c>
      <c r="Q398" s="29">
        <v>11</v>
      </c>
      <c r="S398" t="str">
        <f t="shared" si="13"/>
        <v>UPDATE CallAddress SET CallGroupID = 123, RouteOrderFromKH = 11  WHERE ID = 871</v>
      </c>
    </row>
    <row r="399" spans="1:19" s="29" customFormat="1" x14ac:dyDescent="0.3">
      <c r="A399" s="29" t="s">
        <v>296</v>
      </c>
      <c r="B399" s="29" t="s">
        <v>941</v>
      </c>
      <c r="C399" s="29" t="s">
        <v>133</v>
      </c>
      <c r="D399" s="29">
        <v>870</v>
      </c>
      <c r="F399" s="29">
        <v>17</v>
      </c>
      <c r="G399" s="29" t="s">
        <v>942</v>
      </c>
      <c r="H399" s="29">
        <v>18</v>
      </c>
      <c r="I399" s="29">
        <v>2</v>
      </c>
      <c r="J399" s="29">
        <v>123</v>
      </c>
      <c r="K399" s="29">
        <v>1</v>
      </c>
      <c r="L399" s="29">
        <v>144.795129</v>
      </c>
      <c r="M399" s="29">
        <v>-37.763997000000003</v>
      </c>
      <c r="N399" s="29" t="s">
        <v>943</v>
      </c>
      <c r="O399" s="29" t="s">
        <v>943</v>
      </c>
      <c r="P399" s="29">
        <v>123</v>
      </c>
      <c r="Q399" s="29">
        <v>12</v>
      </c>
      <c r="S399" t="str">
        <f t="shared" si="13"/>
        <v>UPDATE CallAddress SET CallGroupID = 123, RouteOrderFromKH = 12  WHERE ID = 870</v>
      </c>
    </row>
    <row r="400" spans="1:19" s="29" customFormat="1" x14ac:dyDescent="0.3">
      <c r="A400" s="29" t="s">
        <v>296</v>
      </c>
      <c r="B400" s="29" t="s">
        <v>933</v>
      </c>
      <c r="C400" s="29" t="s">
        <v>133</v>
      </c>
      <c r="D400" s="29">
        <v>866</v>
      </c>
      <c r="F400" s="29">
        <v>2</v>
      </c>
      <c r="G400" s="29" t="s">
        <v>931</v>
      </c>
      <c r="H400" s="29">
        <v>18</v>
      </c>
      <c r="I400" s="29">
        <v>1</v>
      </c>
      <c r="J400" s="29">
        <v>123</v>
      </c>
      <c r="K400" s="29">
        <v>1</v>
      </c>
      <c r="L400" s="29">
        <v>144.79413</v>
      </c>
      <c r="M400" s="29">
        <v>-37.765500000000003</v>
      </c>
      <c r="N400" s="29" t="s">
        <v>934</v>
      </c>
      <c r="O400" s="29" t="s">
        <v>934</v>
      </c>
      <c r="P400" s="29">
        <v>123</v>
      </c>
      <c r="Q400" s="29">
        <v>13</v>
      </c>
      <c r="S400" t="str">
        <f t="shared" si="13"/>
        <v>UPDATE CallAddress SET CallGroupID = 123, RouteOrderFromKH = 13  WHERE ID = 866</v>
      </c>
    </row>
    <row r="401" spans="1:19" s="30" customFormat="1" x14ac:dyDescent="0.3">
      <c r="A401" s="30" t="s">
        <v>296</v>
      </c>
      <c r="B401" s="30" t="s">
        <v>953</v>
      </c>
      <c r="C401" s="30" t="s">
        <v>247</v>
      </c>
      <c r="D401" s="30">
        <v>875</v>
      </c>
      <c r="F401" s="30">
        <v>11</v>
      </c>
      <c r="G401" s="30" t="s">
        <v>954</v>
      </c>
      <c r="H401" s="30">
        <v>18</v>
      </c>
      <c r="I401" s="30">
        <v>6</v>
      </c>
      <c r="J401" s="30">
        <v>197</v>
      </c>
      <c r="K401" s="30">
        <v>1</v>
      </c>
      <c r="L401" s="30">
        <v>144.78807499999999</v>
      </c>
      <c r="M401" s="30">
        <v>-37.765571000000001</v>
      </c>
      <c r="N401" s="30" t="s">
        <v>955</v>
      </c>
      <c r="O401" s="30" t="s">
        <v>955</v>
      </c>
      <c r="P401" s="30">
        <v>197</v>
      </c>
      <c r="Q401" s="30">
        <v>1</v>
      </c>
      <c r="S401" t="str">
        <f t="shared" si="13"/>
        <v>UPDATE CallAddress SET CallGroupID = 197, RouteOrderFromKH = 1  WHERE ID = 875</v>
      </c>
    </row>
    <row r="402" spans="1:19" s="30" customFormat="1" x14ac:dyDescent="0.3">
      <c r="A402" s="30" t="s">
        <v>296</v>
      </c>
      <c r="B402" s="30" t="s">
        <v>938</v>
      </c>
      <c r="C402" s="30" t="s">
        <v>247</v>
      </c>
      <c r="D402" s="30">
        <v>869</v>
      </c>
      <c r="F402" s="30">
        <v>1</v>
      </c>
      <c r="G402" s="30" t="s">
        <v>939</v>
      </c>
      <c r="H402" s="30">
        <v>18</v>
      </c>
      <c r="I402" s="30">
        <v>5</v>
      </c>
      <c r="J402" s="30">
        <v>197</v>
      </c>
      <c r="K402" s="30">
        <v>1</v>
      </c>
      <c r="L402" s="30">
        <v>144.78798599999999</v>
      </c>
      <c r="M402" s="30">
        <v>-37.766326999999997</v>
      </c>
      <c r="N402" s="30" t="s">
        <v>940</v>
      </c>
      <c r="O402" s="30" t="s">
        <v>940</v>
      </c>
      <c r="P402" s="30">
        <v>197</v>
      </c>
      <c r="Q402" s="30">
        <v>2</v>
      </c>
      <c r="S402" t="str">
        <f t="shared" si="13"/>
        <v>UPDATE CallAddress SET CallGroupID = 197, RouteOrderFromKH = 2  WHERE ID = 869</v>
      </c>
    </row>
    <row r="403" spans="1:19" s="30" customFormat="1" x14ac:dyDescent="0.3">
      <c r="A403" s="30" t="s">
        <v>296</v>
      </c>
      <c r="B403" s="30" t="s">
        <v>950</v>
      </c>
      <c r="C403" s="30" t="s">
        <v>247</v>
      </c>
      <c r="D403" s="30">
        <v>874</v>
      </c>
      <c r="F403" s="30">
        <v>7</v>
      </c>
      <c r="G403" s="30" t="s">
        <v>951</v>
      </c>
      <c r="H403" s="30">
        <v>18</v>
      </c>
      <c r="I403" s="30">
        <v>7</v>
      </c>
      <c r="J403" s="30">
        <v>197</v>
      </c>
      <c r="K403" s="30">
        <v>1</v>
      </c>
      <c r="L403" s="30">
        <v>144.787667</v>
      </c>
      <c r="M403" s="30">
        <v>-37.765554999999999</v>
      </c>
      <c r="N403" s="30" t="s">
        <v>952</v>
      </c>
      <c r="O403" s="30" t="s">
        <v>952</v>
      </c>
      <c r="P403" s="30">
        <v>197</v>
      </c>
      <c r="Q403" s="30">
        <v>3</v>
      </c>
      <c r="S403" t="str">
        <f t="shared" si="13"/>
        <v>UPDATE CallAddress SET CallGroupID = 197, RouteOrderFromKH = 3  WHERE ID = 874</v>
      </c>
    </row>
    <row r="404" spans="1:19" s="30" customFormat="1" x14ac:dyDescent="0.3">
      <c r="A404" s="30" t="s">
        <v>296</v>
      </c>
      <c r="B404" s="30" t="s">
        <v>935</v>
      </c>
      <c r="C404" s="30" t="s">
        <v>247</v>
      </c>
      <c r="D404" s="30">
        <v>868</v>
      </c>
      <c r="F404" s="30">
        <v>28</v>
      </c>
      <c r="G404" s="30" t="s">
        <v>936</v>
      </c>
      <c r="H404" s="30">
        <v>18</v>
      </c>
      <c r="I404" s="30">
        <v>8</v>
      </c>
      <c r="J404" s="30">
        <v>197</v>
      </c>
      <c r="K404" s="30">
        <v>1</v>
      </c>
      <c r="L404" s="30">
        <v>144.78531699999999</v>
      </c>
      <c r="M404" s="30">
        <v>-37.764037999999999</v>
      </c>
      <c r="N404" s="30" t="s">
        <v>937</v>
      </c>
      <c r="O404" s="30" t="s">
        <v>937</v>
      </c>
      <c r="P404" s="30">
        <v>197</v>
      </c>
      <c r="Q404" s="30">
        <v>4</v>
      </c>
      <c r="S404" t="str">
        <f t="shared" si="13"/>
        <v>UPDATE CallAddress SET CallGroupID = 197, RouteOrderFromKH = 4  WHERE ID = 868</v>
      </c>
    </row>
    <row r="405" spans="1:19" s="30" customFormat="1" x14ac:dyDescent="0.3">
      <c r="A405" s="30" t="s">
        <v>296</v>
      </c>
      <c r="B405" s="30" t="s">
        <v>851</v>
      </c>
      <c r="C405" s="30" t="s">
        <v>247</v>
      </c>
      <c r="D405" s="30">
        <v>1207</v>
      </c>
      <c r="F405" s="30">
        <v>31</v>
      </c>
      <c r="G405" s="30" t="s">
        <v>837</v>
      </c>
      <c r="H405" s="30">
        <v>18</v>
      </c>
      <c r="I405" s="30">
        <v>2</v>
      </c>
      <c r="J405" s="30">
        <v>197</v>
      </c>
      <c r="K405" s="30">
        <v>1</v>
      </c>
      <c r="L405" s="30">
        <v>144.781271</v>
      </c>
      <c r="M405" s="30">
        <v>-37.765627000000002</v>
      </c>
      <c r="N405" s="30" t="s">
        <v>852</v>
      </c>
      <c r="O405" s="30" t="s">
        <v>852</v>
      </c>
      <c r="P405" s="30">
        <v>197</v>
      </c>
      <c r="Q405" s="30">
        <v>5</v>
      </c>
      <c r="S405" t="str">
        <f t="shared" si="13"/>
        <v>UPDATE CallAddress SET CallGroupID = 197, RouteOrderFromKH = 5  WHERE ID = 1207</v>
      </c>
    </row>
    <row r="406" spans="1:19" s="30" customFormat="1" x14ac:dyDescent="0.3">
      <c r="A406" s="30" t="s">
        <v>296</v>
      </c>
      <c r="B406" s="30" t="s">
        <v>836</v>
      </c>
      <c r="C406" s="30" t="s">
        <v>247</v>
      </c>
      <c r="D406" s="30">
        <v>2329</v>
      </c>
      <c r="F406" s="30">
        <v>73</v>
      </c>
      <c r="G406" s="30" t="s">
        <v>837</v>
      </c>
      <c r="H406" s="30">
        <v>18</v>
      </c>
      <c r="I406" s="30">
        <v>4</v>
      </c>
      <c r="J406" s="30">
        <v>197</v>
      </c>
      <c r="K406" s="30">
        <v>1</v>
      </c>
      <c r="L406" s="30">
        <v>144.781271</v>
      </c>
      <c r="M406" s="30">
        <v>-37.765627000000002</v>
      </c>
      <c r="N406" s="30" t="s">
        <v>838</v>
      </c>
      <c r="O406" s="30" t="s">
        <v>838</v>
      </c>
      <c r="P406" s="30">
        <v>197</v>
      </c>
      <c r="Q406" s="30">
        <v>6</v>
      </c>
      <c r="S406" t="str">
        <f t="shared" si="13"/>
        <v>UPDATE CallAddress SET CallGroupID = 197, RouteOrderFromKH = 6  WHERE ID = 2329</v>
      </c>
    </row>
    <row r="407" spans="1:19" s="30" customFormat="1" x14ac:dyDescent="0.3">
      <c r="A407" s="30" t="s">
        <v>296</v>
      </c>
      <c r="B407" s="30" t="s">
        <v>842</v>
      </c>
      <c r="C407" s="30" t="s">
        <v>247</v>
      </c>
      <c r="D407" s="30">
        <v>2341</v>
      </c>
      <c r="E407" s="30" t="s">
        <v>340</v>
      </c>
      <c r="F407" s="30">
        <v>4</v>
      </c>
      <c r="G407" s="30" t="s">
        <v>843</v>
      </c>
      <c r="H407" s="30">
        <v>18</v>
      </c>
      <c r="I407" s="30">
        <v>3</v>
      </c>
      <c r="J407" s="30">
        <v>197</v>
      </c>
      <c r="K407" s="30">
        <v>1</v>
      </c>
      <c r="L407" s="30">
        <v>144.77906300000001</v>
      </c>
      <c r="M407" s="30">
        <v>-37.765304999999998</v>
      </c>
      <c r="N407" s="30" t="s">
        <v>844</v>
      </c>
      <c r="O407" s="30" t="s">
        <v>844</v>
      </c>
      <c r="P407" s="30">
        <v>197</v>
      </c>
      <c r="Q407" s="30">
        <v>7</v>
      </c>
      <c r="S407" t="str">
        <f t="shared" si="13"/>
        <v>UPDATE CallAddress SET CallGroupID = 197, RouteOrderFromKH = 7  WHERE ID = 2341</v>
      </c>
    </row>
    <row r="408" spans="1:19" s="30" customFormat="1" x14ac:dyDescent="0.3">
      <c r="A408" s="30" t="s">
        <v>296</v>
      </c>
      <c r="B408" s="30" t="s">
        <v>912</v>
      </c>
      <c r="C408" s="30" t="s">
        <v>247</v>
      </c>
      <c r="D408" s="30">
        <v>858</v>
      </c>
      <c r="F408" s="30">
        <v>31</v>
      </c>
      <c r="G408" s="30" t="s">
        <v>913</v>
      </c>
      <c r="H408" s="30">
        <v>18</v>
      </c>
      <c r="I408" s="30">
        <v>1</v>
      </c>
      <c r="J408" s="30">
        <v>197</v>
      </c>
      <c r="K408" s="30">
        <v>1</v>
      </c>
      <c r="L408" s="30">
        <v>144.78199000000001</v>
      </c>
      <c r="M408" s="30">
        <v>-37.762526000000001</v>
      </c>
      <c r="N408" s="30" t="s">
        <v>914</v>
      </c>
      <c r="O408" s="30" t="s">
        <v>914</v>
      </c>
      <c r="P408" s="30">
        <v>197</v>
      </c>
      <c r="Q408" s="30">
        <v>8</v>
      </c>
      <c r="S408" t="str">
        <f t="shared" si="13"/>
        <v>UPDATE CallAddress SET CallGroupID = 197, RouteOrderFromKH = 8  WHERE ID = 858</v>
      </c>
    </row>
    <row r="409" spans="1:19" s="30" customFormat="1" x14ac:dyDescent="0.3">
      <c r="A409" s="30" t="s">
        <v>296</v>
      </c>
      <c r="B409" s="30" t="s">
        <v>898</v>
      </c>
      <c r="C409" s="30" t="s">
        <v>134</v>
      </c>
      <c r="D409" s="30">
        <v>852</v>
      </c>
      <c r="F409" s="30">
        <v>5</v>
      </c>
      <c r="G409" s="30" t="s">
        <v>892</v>
      </c>
      <c r="H409" s="30">
        <v>18</v>
      </c>
      <c r="I409" s="30">
        <v>4</v>
      </c>
      <c r="J409" s="30">
        <v>124</v>
      </c>
      <c r="K409" s="30">
        <v>1</v>
      </c>
      <c r="L409" s="30">
        <v>144.77987100000001</v>
      </c>
      <c r="M409" s="30">
        <v>-37.758834</v>
      </c>
      <c r="N409" s="30" t="s">
        <v>899</v>
      </c>
      <c r="O409" s="30" t="s">
        <v>899</v>
      </c>
      <c r="P409" s="30">
        <v>197</v>
      </c>
      <c r="Q409" s="30">
        <v>9</v>
      </c>
      <c r="S409" t="str">
        <f t="shared" si="13"/>
        <v>UPDATE CallAddress SET CallGroupID = 197, RouteOrderFromKH = 9  WHERE ID = 852</v>
      </c>
    </row>
    <row r="410" spans="1:19" s="30" customFormat="1" x14ac:dyDescent="0.3">
      <c r="A410" s="30" t="s">
        <v>296</v>
      </c>
      <c r="B410" s="30" t="s">
        <v>891</v>
      </c>
      <c r="C410" s="30" t="s">
        <v>134</v>
      </c>
      <c r="D410" s="30">
        <v>849</v>
      </c>
      <c r="F410" s="30">
        <v>10</v>
      </c>
      <c r="G410" s="30" t="s">
        <v>892</v>
      </c>
      <c r="H410" s="30">
        <v>18</v>
      </c>
      <c r="I410" s="30">
        <v>3</v>
      </c>
      <c r="J410" s="30">
        <v>124</v>
      </c>
      <c r="K410" s="30">
        <v>1</v>
      </c>
      <c r="L410" s="30">
        <v>144.78048899999999</v>
      </c>
      <c r="M410" s="30">
        <v>-37.758682999999998</v>
      </c>
      <c r="N410" s="30" t="s">
        <v>893</v>
      </c>
      <c r="O410" s="30" t="s">
        <v>893</v>
      </c>
      <c r="P410" s="30">
        <v>197</v>
      </c>
      <c r="Q410" s="30">
        <v>10</v>
      </c>
      <c r="S410" t="str">
        <f t="shared" si="13"/>
        <v>UPDATE CallAddress SET CallGroupID = 197, RouteOrderFromKH = 10  WHERE ID = 849</v>
      </c>
    </row>
    <row r="411" spans="1:19" s="30" customFormat="1" x14ac:dyDescent="0.3">
      <c r="A411" s="30" t="s">
        <v>296</v>
      </c>
      <c r="B411" s="30" t="s">
        <v>896</v>
      </c>
      <c r="C411" s="30" t="s">
        <v>134</v>
      </c>
      <c r="D411" s="30">
        <v>851</v>
      </c>
      <c r="F411" s="30">
        <v>18</v>
      </c>
      <c r="G411" s="30" t="s">
        <v>892</v>
      </c>
      <c r="H411" s="30">
        <v>18</v>
      </c>
      <c r="I411" s="30">
        <v>2</v>
      </c>
      <c r="J411" s="30">
        <v>124</v>
      </c>
      <c r="K411" s="30">
        <v>1</v>
      </c>
      <c r="L411" s="30">
        <v>144.78040899999999</v>
      </c>
      <c r="M411" s="30">
        <v>-37.758133000000001</v>
      </c>
      <c r="N411" s="30" t="s">
        <v>897</v>
      </c>
      <c r="O411" s="30" t="s">
        <v>897</v>
      </c>
      <c r="P411" s="30">
        <v>197</v>
      </c>
      <c r="Q411" s="30">
        <v>11</v>
      </c>
      <c r="S411" t="str">
        <f t="shared" si="13"/>
        <v>UPDATE CallAddress SET CallGroupID = 197, RouteOrderFromKH = 11  WHERE ID = 851</v>
      </c>
    </row>
    <row r="412" spans="1:19" s="30" customFormat="1" x14ac:dyDescent="0.3">
      <c r="A412" s="30" t="s">
        <v>296</v>
      </c>
      <c r="B412" s="30" t="s">
        <v>894</v>
      </c>
      <c r="C412" s="30" t="s">
        <v>134</v>
      </c>
      <c r="D412" s="30">
        <v>850</v>
      </c>
      <c r="F412" s="30">
        <v>26</v>
      </c>
      <c r="G412" s="30" t="s">
        <v>892</v>
      </c>
      <c r="H412" s="30">
        <v>18</v>
      </c>
      <c r="I412" s="30">
        <v>1</v>
      </c>
      <c r="J412" s="30">
        <v>124</v>
      </c>
      <c r="K412" s="30">
        <v>1</v>
      </c>
      <c r="L412" s="30">
        <v>144.78089700000001</v>
      </c>
      <c r="M412" s="30">
        <v>-37.757981999999998</v>
      </c>
      <c r="N412" s="30" t="s">
        <v>895</v>
      </c>
      <c r="O412" s="30" t="s">
        <v>895</v>
      </c>
      <c r="P412" s="30">
        <v>197</v>
      </c>
      <c r="Q412" s="30">
        <v>12</v>
      </c>
      <c r="S412" t="str">
        <f t="shared" si="13"/>
        <v>UPDATE CallAddress SET CallGroupID = 197, RouteOrderFromKH = 12  WHERE ID = 850</v>
      </c>
    </row>
    <row r="413" spans="1:19" s="28" customFormat="1" x14ac:dyDescent="0.3">
      <c r="A413" s="28" t="s">
        <v>296</v>
      </c>
      <c r="B413" s="28" t="s">
        <v>909</v>
      </c>
      <c r="C413" s="28" t="s">
        <v>132</v>
      </c>
      <c r="D413" s="28">
        <v>857</v>
      </c>
      <c r="F413" s="28">
        <v>7</v>
      </c>
      <c r="G413" s="28" t="s">
        <v>910</v>
      </c>
      <c r="H413" s="28">
        <v>18</v>
      </c>
      <c r="I413" s="28">
        <v>5</v>
      </c>
      <c r="J413" s="28">
        <v>122</v>
      </c>
      <c r="K413" s="28">
        <v>1</v>
      </c>
      <c r="L413" s="28">
        <v>144.78195400000001</v>
      </c>
      <c r="M413" s="28">
        <v>-37.757406000000003</v>
      </c>
      <c r="N413" s="28" t="s">
        <v>911</v>
      </c>
      <c r="O413" s="28" t="s">
        <v>911</v>
      </c>
      <c r="P413" s="28">
        <v>122</v>
      </c>
      <c r="Q413" s="28">
        <v>1</v>
      </c>
      <c r="S413" t="str">
        <f t="shared" si="13"/>
        <v>UPDATE CallAddress SET CallGroupID = 122, RouteOrderFromKH = 1  WHERE ID = 857</v>
      </c>
    </row>
    <row r="414" spans="1:19" s="28" customFormat="1" x14ac:dyDescent="0.3">
      <c r="A414" s="28" t="s">
        <v>296</v>
      </c>
      <c r="B414" s="28" t="s">
        <v>903</v>
      </c>
      <c r="C414" s="28" t="s">
        <v>132</v>
      </c>
      <c r="D414" s="28">
        <v>854</v>
      </c>
      <c r="F414" s="28">
        <v>32</v>
      </c>
      <c r="G414" s="28" t="s">
        <v>904</v>
      </c>
      <c r="H414" s="28">
        <v>18</v>
      </c>
      <c r="I414" s="28">
        <v>4</v>
      </c>
      <c r="J414" s="28">
        <v>122</v>
      </c>
      <c r="K414" s="28">
        <v>1</v>
      </c>
      <c r="L414" s="28">
        <v>144.780889</v>
      </c>
      <c r="M414" s="28">
        <v>-37.757275999999997</v>
      </c>
      <c r="N414" s="28" t="s">
        <v>905</v>
      </c>
      <c r="O414" s="28" t="s">
        <v>905</v>
      </c>
      <c r="P414" s="28">
        <v>122</v>
      </c>
      <c r="Q414" s="28">
        <v>2</v>
      </c>
      <c r="S414" t="str">
        <f t="shared" si="13"/>
        <v>UPDATE CallAddress SET CallGroupID = 122, RouteOrderFromKH = 2  WHERE ID = 854</v>
      </c>
    </row>
    <row r="415" spans="1:19" s="28" customFormat="1" x14ac:dyDescent="0.3">
      <c r="A415" s="28" t="s">
        <v>296</v>
      </c>
      <c r="B415" s="28" t="s">
        <v>923</v>
      </c>
      <c r="C415" s="28" t="s">
        <v>132</v>
      </c>
      <c r="D415" s="28">
        <v>862</v>
      </c>
      <c r="F415" s="28">
        <v>37</v>
      </c>
      <c r="G415" s="28" t="s">
        <v>921</v>
      </c>
      <c r="H415" s="28">
        <v>18</v>
      </c>
      <c r="I415" s="28">
        <v>2</v>
      </c>
      <c r="J415" s="28">
        <v>122</v>
      </c>
      <c r="K415" s="28">
        <v>1</v>
      </c>
      <c r="L415" s="28">
        <v>144.78125399999999</v>
      </c>
      <c r="M415" s="28">
        <v>-37.754750000000001</v>
      </c>
      <c r="N415" s="28" t="s">
        <v>924</v>
      </c>
      <c r="O415" s="28" t="s">
        <v>924</v>
      </c>
      <c r="P415" s="28">
        <v>122</v>
      </c>
      <c r="Q415" s="28">
        <v>3</v>
      </c>
      <c r="S415" t="str">
        <f t="shared" si="13"/>
        <v>UPDATE CallAddress SET CallGroupID = 122, RouteOrderFromKH = 3  WHERE ID = 862</v>
      </c>
    </row>
    <row r="416" spans="1:19" s="28" customFormat="1" x14ac:dyDescent="0.3">
      <c r="A416" s="28" t="s">
        <v>296</v>
      </c>
      <c r="B416" s="28" t="s">
        <v>920</v>
      </c>
      <c r="C416" s="28" t="s">
        <v>132</v>
      </c>
      <c r="D416" s="28">
        <v>861</v>
      </c>
      <c r="F416" s="28">
        <v>25</v>
      </c>
      <c r="G416" s="28" t="s">
        <v>921</v>
      </c>
      <c r="H416" s="28">
        <v>18</v>
      </c>
      <c r="I416" s="28">
        <v>3</v>
      </c>
      <c r="J416" s="28">
        <v>122</v>
      </c>
      <c r="K416" s="28">
        <v>1</v>
      </c>
      <c r="L416" s="28">
        <v>144.781058</v>
      </c>
      <c r="M416" s="28">
        <v>-37.755865</v>
      </c>
      <c r="N416" s="28" t="s">
        <v>922</v>
      </c>
      <c r="O416" s="28" t="s">
        <v>922</v>
      </c>
      <c r="P416" s="28">
        <v>122</v>
      </c>
      <c r="Q416" s="28">
        <v>4</v>
      </c>
      <c r="S416" t="str">
        <f t="shared" si="13"/>
        <v>UPDATE CallAddress SET CallGroupID = 122, RouteOrderFromKH = 4  WHERE ID = 861</v>
      </c>
    </row>
    <row r="417" spans="1:19" s="28" customFormat="1" x14ac:dyDescent="0.3">
      <c r="A417" s="28" t="s">
        <v>296</v>
      </c>
      <c r="B417" s="28" t="s">
        <v>925</v>
      </c>
      <c r="C417" s="28" t="s">
        <v>132</v>
      </c>
      <c r="D417" s="28">
        <v>863</v>
      </c>
      <c r="F417" s="28">
        <v>41</v>
      </c>
      <c r="G417" s="28" t="s">
        <v>921</v>
      </c>
      <c r="H417" s="28">
        <v>18</v>
      </c>
      <c r="I417" s="28">
        <v>1</v>
      </c>
      <c r="J417" s="28">
        <v>122</v>
      </c>
      <c r="K417" s="28">
        <v>1</v>
      </c>
      <c r="L417" s="28">
        <v>144.78131400000001</v>
      </c>
      <c r="M417" s="28">
        <v>-37.754418000000001</v>
      </c>
      <c r="N417" s="28" t="s">
        <v>926</v>
      </c>
      <c r="O417" s="28" t="s">
        <v>926</v>
      </c>
      <c r="P417" s="28">
        <v>122</v>
      </c>
      <c r="Q417" s="28">
        <v>5</v>
      </c>
      <c r="S417" t="str">
        <f t="shared" si="13"/>
        <v>UPDATE CallAddress SET CallGroupID = 122, RouteOrderFromKH = 5  WHERE ID = 863</v>
      </c>
    </row>
    <row r="418" spans="1:19" s="28" customFormat="1" x14ac:dyDescent="0.3">
      <c r="A418" s="28" t="s">
        <v>296</v>
      </c>
      <c r="B418" s="28" t="s">
        <v>875</v>
      </c>
      <c r="C418" s="28" t="s">
        <v>131</v>
      </c>
      <c r="D418" s="28">
        <v>842</v>
      </c>
      <c r="F418" s="28">
        <v>11</v>
      </c>
      <c r="G418" s="28" t="s">
        <v>876</v>
      </c>
      <c r="H418" s="28">
        <v>18</v>
      </c>
      <c r="I418" s="28">
        <v>6</v>
      </c>
      <c r="J418" s="28">
        <v>121</v>
      </c>
      <c r="K418" s="28">
        <v>1</v>
      </c>
      <c r="L418" s="28">
        <v>144.77978200000001</v>
      </c>
      <c r="M418" s="28">
        <v>-37.752128999999996</v>
      </c>
      <c r="N418" s="28" t="s">
        <v>877</v>
      </c>
      <c r="O418" s="28" t="s">
        <v>877</v>
      </c>
      <c r="P418" s="28">
        <v>122</v>
      </c>
      <c r="Q418" s="28">
        <v>6</v>
      </c>
      <c r="S418" t="str">
        <f t="shared" si="13"/>
        <v>UPDATE CallAddress SET CallGroupID = 122, RouteOrderFromKH = 6  WHERE ID = 842</v>
      </c>
    </row>
    <row r="419" spans="1:19" s="28" customFormat="1" x14ac:dyDescent="0.3">
      <c r="A419" s="28" t="s">
        <v>296</v>
      </c>
      <c r="B419" s="28" t="s">
        <v>833</v>
      </c>
      <c r="C419" s="28" t="s">
        <v>131</v>
      </c>
      <c r="D419" s="28">
        <v>2348</v>
      </c>
      <c r="F419" s="28">
        <v>38</v>
      </c>
      <c r="G419" s="28" t="s">
        <v>834</v>
      </c>
      <c r="H419" s="28">
        <v>18</v>
      </c>
      <c r="I419" s="28">
        <v>5</v>
      </c>
      <c r="J419" s="28">
        <v>121</v>
      </c>
      <c r="K419" s="28">
        <v>1</v>
      </c>
      <c r="L419" s="28">
        <v>144.78301999999999</v>
      </c>
      <c r="M419" s="28">
        <v>-37.750466000000003</v>
      </c>
      <c r="N419" s="28" t="s">
        <v>835</v>
      </c>
      <c r="O419" s="28" t="s">
        <v>835</v>
      </c>
      <c r="P419" s="28">
        <v>122</v>
      </c>
      <c r="Q419" s="28">
        <v>7</v>
      </c>
      <c r="S419" t="str">
        <f t="shared" si="13"/>
        <v>UPDATE CallAddress SET CallGroupID = 122, RouteOrderFromKH = 7  WHERE ID = 2348</v>
      </c>
    </row>
    <row r="420" spans="1:19" s="28" customFormat="1" x14ac:dyDescent="0.3">
      <c r="A420" s="28" t="s">
        <v>296</v>
      </c>
      <c r="B420" s="28" t="s">
        <v>864</v>
      </c>
      <c r="C420" s="28" t="s">
        <v>131</v>
      </c>
      <c r="D420" s="28">
        <v>836</v>
      </c>
      <c r="F420" s="28">
        <v>11</v>
      </c>
      <c r="G420" s="28" t="s">
        <v>865</v>
      </c>
      <c r="H420" s="28">
        <v>18</v>
      </c>
      <c r="I420" s="28">
        <v>4</v>
      </c>
      <c r="J420" s="28">
        <v>121</v>
      </c>
      <c r="K420" s="28">
        <v>1</v>
      </c>
      <c r="L420" s="28">
        <v>144.781182</v>
      </c>
      <c r="M420" s="28">
        <v>-37.749972</v>
      </c>
      <c r="N420" s="28" t="s">
        <v>866</v>
      </c>
      <c r="O420" s="28" t="s">
        <v>866</v>
      </c>
      <c r="P420" s="28">
        <v>122</v>
      </c>
      <c r="Q420" s="28">
        <v>8</v>
      </c>
      <c r="S420" t="str">
        <f t="shared" si="13"/>
        <v>UPDATE CallAddress SET CallGroupID = 122, RouteOrderFromKH = 8  WHERE ID = 836</v>
      </c>
    </row>
    <row r="421" spans="1:19" s="28" customFormat="1" x14ac:dyDescent="0.3">
      <c r="A421" s="28" t="s">
        <v>296</v>
      </c>
      <c r="B421" s="28" t="s">
        <v>867</v>
      </c>
      <c r="C421" s="28" t="s">
        <v>131</v>
      </c>
      <c r="D421" s="28">
        <v>837</v>
      </c>
      <c r="F421" s="28">
        <v>21</v>
      </c>
      <c r="G421" s="28" t="s">
        <v>865</v>
      </c>
      <c r="H421" s="28">
        <v>18</v>
      </c>
      <c r="I421" s="28">
        <v>3</v>
      </c>
      <c r="J421" s="28">
        <v>121</v>
      </c>
      <c r="K421" s="28">
        <v>1</v>
      </c>
      <c r="L421" s="28">
        <v>144.78019800000001</v>
      </c>
      <c r="M421" s="28">
        <v>-37.749862999999998</v>
      </c>
      <c r="N421" s="28" t="s">
        <v>868</v>
      </c>
      <c r="O421" s="28" t="s">
        <v>868</v>
      </c>
      <c r="P421" s="28">
        <v>122</v>
      </c>
      <c r="Q421" s="28">
        <v>9</v>
      </c>
      <c r="S421" t="str">
        <f t="shared" si="13"/>
        <v>UPDATE CallAddress SET CallGroupID = 122, RouteOrderFromKH = 9  WHERE ID = 837</v>
      </c>
    </row>
    <row r="422" spans="1:19" s="28" customFormat="1" x14ac:dyDescent="0.3">
      <c r="A422" s="28" t="s">
        <v>296</v>
      </c>
      <c r="B422" s="28" t="s">
        <v>856</v>
      </c>
      <c r="C422" s="28" t="s">
        <v>131</v>
      </c>
      <c r="D422" s="28">
        <v>2441</v>
      </c>
      <c r="F422" s="28">
        <v>15</v>
      </c>
      <c r="G422" s="28" t="s">
        <v>854</v>
      </c>
      <c r="H422" s="28">
        <v>18</v>
      </c>
      <c r="I422" s="28">
        <v>1</v>
      </c>
      <c r="J422" s="28">
        <v>121</v>
      </c>
      <c r="K422" s="28">
        <v>1</v>
      </c>
      <c r="L422" s="28">
        <v>144.78363200000001</v>
      </c>
      <c r="M422" s="28">
        <v>-37.748443000000002</v>
      </c>
      <c r="N422" s="28" t="s">
        <v>857</v>
      </c>
      <c r="O422" s="28" t="s">
        <v>857</v>
      </c>
      <c r="P422" s="28">
        <v>122</v>
      </c>
      <c r="Q422" s="28">
        <v>10</v>
      </c>
      <c r="S422" t="str">
        <f t="shared" si="13"/>
        <v>UPDATE CallAddress SET CallGroupID = 122, RouteOrderFromKH = 10  WHERE ID = 2441</v>
      </c>
    </row>
    <row r="423" spans="1:19" s="28" customFormat="1" x14ac:dyDescent="0.3">
      <c r="A423" s="28" t="s">
        <v>296</v>
      </c>
      <c r="B423" s="28" t="s">
        <v>853</v>
      </c>
      <c r="C423" s="28" t="s">
        <v>131</v>
      </c>
      <c r="D423" s="28">
        <v>1208</v>
      </c>
      <c r="E423" s="28" t="s">
        <v>340</v>
      </c>
      <c r="F423" s="28">
        <v>10</v>
      </c>
      <c r="G423" s="28" t="s">
        <v>854</v>
      </c>
      <c r="H423" s="28">
        <v>18</v>
      </c>
      <c r="I423" s="28">
        <v>2</v>
      </c>
      <c r="J423" s="28">
        <v>121</v>
      </c>
      <c r="K423" s="28">
        <v>1</v>
      </c>
      <c r="L423" s="28">
        <v>144.78406699999999</v>
      </c>
      <c r="M423" s="28">
        <v>-37.748561000000002</v>
      </c>
      <c r="N423" s="28" t="s">
        <v>855</v>
      </c>
      <c r="O423" s="28" t="s">
        <v>855</v>
      </c>
      <c r="P423" s="28">
        <v>122</v>
      </c>
      <c r="Q423" s="28">
        <v>11</v>
      </c>
      <c r="S423" t="str">
        <f t="shared" si="13"/>
        <v>UPDATE CallAddress SET CallGroupID = 122, RouteOrderFromKH = 11  WHERE ID = 1208</v>
      </c>
    </row>
    <row r="425" spans="1:19" s="31" customFormat="1" x14ac:dyDescent="0.3">
      <c r="A425" s="31" t="s">
        <v>85</v>
      </c>
      <c r="B425" s="31" t="s">
        <v>1978</v>
      </c>
      <c r="C425" s="31" t="s">
        <v>178</v>
      </c>
      <c r="D425" s="31">
        <v>154</v>
      </c>
      <c r="F425" s="31">
        <v>8</v>
      </c>
      <c r="G425" s="31" t="s">
        <v>1979</v>
      </c>
      <c r="H425" s="31">
        <v>41</v>
      </c>
      <c r="I425" s="31">
        <v>1</v>
      </c>
      <c r="J425" s="31">
        <v>158</v>
      </c>
      <c r="K425" s="31">
        <v>1</v>
      </c>
      <c r="L425" s="31">
        <v>144.70384799999999</v>
      </c>
      <c r="M425" s="31">
        <v>-37.854447</v>
      </c>
      <c r="N425" s="31" t="s">
        <v>1980</v>
      </c>
      <c r="O425" s="31" t="s">
        <v>1980</v>
      </c>
      <c r="P425" s="31">
        <v>154</v>
      </c>
      <c r="Q425" s="31">
        <v>1</v>
      </c>
      <c r="S425" t="str">
        <f t="shared" ref="S425:S467" si="14">"UPDATE CallAddress SET CallGroupID = " &amp; P425 &amp; ", RouteOrderFromKH = " &amp; Q425 &amp; "  WHERE ID = " &amp; D425</f>
        <v>UPDATE CallAddress SET CallGroupID = 154, RouteOrderFromKH = 1  WHERE ID = 154</v>
      </c>
    </row>
    <row r="426" spans="1:19" s="31" customFormat="1" x14ac:dyDescent="0.3">
      <c r="A426" s="31" t="s">
        <v>85</v>
      </c>
      <c r="B426" s="31" t="s">
        <v>2022</v>
      </c>
      <c r="C426" s="31" t="s">
        <v>175</v>
      </c>
      <c r="D426" s="31">
        <v>175</v>
      </c>
      <c r="F426" s="31">
        <v>56</v>
      </c>
      <c r="G426" s="31" t="s">
        <v>2023</v>
      </c>
      <c r="H426" s="31">
        <v>41</v>
      </c>
      <c r="I426" s="31">
        <v>2</v>
      </c>
      <c r="J426" s="31">
        <v>155</v>
      </c>
      <c r="K426" s="31">
        <v>1</v>
      </c>
      <c r="L426" s="31">
        <v>144.70966999999999</v>
      </c>
      <c r="M426" s="31">
        <v>-37.865564999999997</v>
      </c>
      <c r="N426" s="31" t="s">
        <v>2024</v>
      </c>
      <c r="O426" s="31" t="s">
        <v>2024</v>
      </c>
      <c r="P426" s="31">
        <v>154</v>
      </c>
      <c r="Q426" s="31">
        <v>2</v>
      </c>
      <c r="S426" t="str">
        <f t="shared" si="14"/>
        <v>UPDATE CallAddress SET CallGroupID = 154, RouteOrderFromKH = 2  WHERE ID = 175</v>
      </c>
    </row>
    <row r="427" spans="1:19" s="31" customFormat="1" x14ac:dyDescent="0.3">
      <c r="A427" s="31" t="s">
        <v>85</v>
      </c>
      <c r="B427" s="31" t="s">
        <v>2019</v>
      </c>
      <c r="C427" s="31" t="s">
        <v>175</v>
      </c>
      <c r="D427" s="31">
        <v>174</v>
      </c>
      <c r="F427" s="31">
        <v>32</v>
      </c>
      <c r="G427" s="31" t="s">
        <v>2020</v>
      </c>
      <c r="H427" s="31">
        <v>41</v>
      </c>
      <c r="I427" s="31">
        <v>3</v>
      </c>
      <c r="J427" s="31">
        <v>155</v>
      </c>
      <c r="K427" s="31">
        <v>1</v>
      </c>
      <c r="L427" s="31">
        <v>144.713595</v>
      </c>
      <c r="M427" s="31">
        <v>-37.871699</v>
      </c>
      <c r="N427" s="31" t="s">
        <v>2021</v>
      </c>
      <c r="O427" s="31" t="s">
        <v>2021</v>
      </c>
      <c r="P427" s="31">
        <v>154</v>
      </c>
      <c r="Q427" s="31">
        <v>3</v>
      </c>
      <c r="S427" t="str">
        <f t="shared" si="14"/>
        <v>UPDATE CallAddress SET CallGroupID = 154, RouteOrderFromKH = 3  WHERE ID = 174</v>
      </c>
    </row>
    <row r="428" spans="1:19" s="31" customFormat="1" x14ac:dyDescent="0.3">
      <c r="A428" s="31" t="s">
        <v>85</v>
      </c>
      <c r="B428" s="31" t="s">
        <v>1914</v>
      </c>
      <c r="C428" s="31" t="s">
        <v>340</v>
      </c>
      <c r="D428" s="31">
        <v>2623</v>
      </c>
      <c r="F428" s="31">
        <v>5</v>
      </c>
      <c r="G428" s="31" t="s">
        <v>99</v>
      </c>
      <c r="H428" s="31">
        <v>41</v>
      </c>
      <c r="I428" s="31">
        <v>0</v>
      </c>
      <c r="J428" s="31" t="s">
        <v>340</v>
      </c>
      <c r="K428" s="31">
        <v>1</v>
      </c>
      <c r="L428" s="31">
        <v>144.71200999999999</v>
      </c>
      <c r="M428" s="31">
        <v>-37.870614000000003</v>
      </c>
      <c r="N428" s="31" t="s">
        <v>1915</v>
      </c>
      <c r="O428" s="31" t="s">
        <v>1915</v>
      </c>
      <c r="P428" s="31">
        <v>154</v>
      </c>
      <c r="Q428" s="31">
        <v>4</v>
      </c>
      <c r="S428" t="str">
        <f t="shared" si="14"/>
        <v>UPDATE CallAddress SET CallGroupID = 154, RouteOrderFromKH = 4  WHERE ID = 2623</v>
      </c>
    </row>
    <row r="429" spans="1:19" s="31" customFormat="1" x14ac:dyDescent="0.3">
      <c r="A429" s="31" t="s">
        <v>85</v>
      </c>
      <c r="B429" s="31" t="s">
        <v>1972</v>
      </c>
      <c r="C429" s="31" t="s">
        <v>175</v>
      </c>
      <c r="D429" s="31">
        <v>150</v>
      </c>
      <c r="F429" s="31">
        <v>26</v>
      </c>
      <c r="G429" s="31" t="s">
        <v>1973</v>
      </c>
      <c r="H429" s="31">
        <v>41</v>
      </c>
      <c r="I429" s="31">
        <v>4</v>
      </c>
      <c r="J429" s="31">
        <v>155</v>
      </c>
      <c r="K429" s="31">
        <v>1</v>
      </c>
      <c r="L429" s="31">
        <v>144.70603299999999</v>
      </c>
      <c r="M429" s="31">
        <v>-37.872293999999997</v>
      </c>
      <c r="N429" s="31" t="s">
        <v>1974</v>
      </c>
      <c r="O429" s="31" t="s">
        <v>1974</v>
      </c>
      <c r="P429" s="31">
        <v>154</v>
      </c>
      <c r="Q429" s="31">
        <v>5</v>
      </c>
      <c r="S429" t="str">
        <f t="shared" si="14"/>
        <v>UPDATE CallAddress SET CallGroupID = 154, RouteOrderFromKH = 5  WHERE ID = 150</v>
      </c>
    </row>
    <row r="430" spans="1:19" s="31" customFormat="1" x14ac:dyDescent="0.3">
      <c r="A430" s="31" t="s">
        <v>85</v>
      </c>
      <c r="B430" s="31" t="s">
        <v>1909</v>
      </c>
      <c r="C430" s="31" t="s">
        <v>175</v>
      </c>
      <c r="D430" s="31">
        <v>2364</v>
      </c>
      <c r="F430" s="31">
        <v>66</v>
      </c>
      <c r="G430" s="31" t="s">
        <v>1910</v>
      </c>
      <c r="H430" s="31">
        <v>41</v>
      </c>
      <c r="I430" s="31">
        <v>1</v>
      </c>
      <c r="J430" s="31">
        <v>155</v>
      </c>
      <c r="K430" s="31">
        <v>1</v>
      </c>
      <c r="L430" s="31">
        <v>144.69851600000001</v>
      </c>
      <c r="M430" s="31">
        <v>-37.865102999999998</v>
      </c>
      <c r="N430" s="31" t="s">
        <v>1911</v>
      </c>
      <c r="O430" s="31" t="s">
        <v>1911</v>
      </c>
      <c r="P430" s="31">
        <v>154</v>
      </c>
      <c r="Q430" s="31">
        <v>6</v>
      </c>
      <c r="S430" t="str">
        <f t="shared" si="14"/>
        <v>UPDATE CallAddress SET CallGroupID = 154, RouteOrderFromKH = 6  WHERE ID = 2364</v>
      </c>
    </row>
    <row r="431" spans="1:19" s="31" customFormat="1" x14ac:dyDescent="0.3">
      <c r="A431" s="31" t="s">
        <v>85</v>
      </c>
      <c r="B431" s="31" t="s">
        <v>1904</v>
      </c>
      <c r="C431" s="31" t="s">
        <v>238</v>
      </c>
      <c r="D431" s="31">
        <v>1241</v>
      </c>
      <c r="E431" s="31" t="s">
        <v>340</v>
      </c>
      <c r="F431" s="31">
        <v>231</v>
      </c>
      <c r="G431" s="31" t="s">
        <v>1905</v>
      </c>
      <c r="H431" s="31">
        <v>41</v>
      </c>
      <c r="I431" s="31">
        <v>1</v>
      </c>
      <c r="J431" s="31">
        <v>173</v>
      </c>
      <c r="K431" s="31">
        <v>1</v>
      </c>
      <c r="L431" s="31">
        <v>144.67493999999999</v>
      </c>
      <c r="M431" s="31">
        <v>-37.862039000000003</v>
      </c>
      <c r="N431" s="31" t="s">
        <v>1906</v>
      </c>
      <c r="O431" s="31" t="s">
        <v>1906</v>
      </c>
      <c r="P431" s="31">
        <v>154</v>
      </c>
      <c r="Q431" s="31">
        <v>7</v>
      </c>
      <c r="S431" t="str">
        <f t="shared" si="14"/>
        <v>UPDATE CallAddress SET CallGroupID = 154, RouteOrderFromKH = 7  WHERE ID = 1241</v>
      </c>
    </row>
    <row r="432" spans="1:19" s="31" customFormat="1" x14ac:dyDescent="0.3">
      <c r="A432" s="31" t="s">
        <v>85</v>
      </c>
      <c r="B432" s="31" t="s">
        <v>1930</v>
      </c>
      <c r="C432" s="31" t="s">
        <v>238</v>
      </c>
      <c r="D432" s="31">
        <v>126</v>
      </c>
      <c r="F432" s="31">
        <v>10</v>
      </c>
      <c r="G432" s="31" t="s">
        <v>1931</v>
      </c>
      <c r="H432" s="31">
        <v>41</v>
      </c>
      <c r="I432" s="31">
        <v>2</v>
      </c>
      <c r="J432" s="31">
        <v>173</v>
      </c>
      <c r="K432" s="31">
        <v>1</v>
      </c>
      <c r="L432" s="31">
        <v>144.67415500000001</v>
      </c>
      <c r="M432" s="31">
        <v>-37.863522000000003</v>
      </c>
      <c r="N432" s="31" t="s">
        <v>1932</v>
      </c>
      <c r="O432" s="31" t="s">
        <v>1932</v>
      </c>
      <c r="P432" s="31">
        <v>154</v>
      </c>
      <c r="Q432" s="31">
        <v>8</v>
      </c>
      <c r="S432" t="str">
        <f t="shared" si="14"/>
        <v>UPDATE CallAddress SET CallGroupID = 154, RouteOrderFromKH = 8  WHERE ID = 126</v>
      </c>
    </row>
    <row r="433" spans="1:19" s="31" customFormat="1" x14ac:dyDescent="0.3">
      <c r="A433" s="31" t="s">
        <v>85</v>
      </c>
      <c r="B433" s="31" t="s">
        <v>1921</v>
      </c>
      <c r="C433" s="31" t="s">
        <v>177</v>
      </c>
      <c r="D433" s="31">
        <v>122</v>
      </c>
      <c r="F433" s="31">
        <v>13</v>
      </c>
      <c r="G433" s="31" t="s">
        <v>1922</v>
      </c>
      <c r="H433" s="31">
        <v>41</v>
      </c>
      <c r="I433" s="31">
        <v>6</v>
      </c>
      <c r="J433" s="31">
        <v>157</v>
      </c>
      <c r="K433" s="31">
        <v>1</v>
      </c>
      <c r="L433" s="31">
        <v>144.67545699999999</v>
      </c>
      <c r="M433" s="31">
        <v>-37.865881000000002</v>
      </c>
      <c r="N433" s="31" t="s">
        <v>1923</v>
      </c>
      <c r="O433" s="31" t="s">
        <v>1923</v>
      </c>
      <c r="P433" s="31">
        <v>154</v>
      </c>
      <c r="Q433" s="31">
        <v>9</v>
      </c>
      <c r="S433" t="str">
        <f t="shared" si="14"/>
        <v>UPDATE CallAddress SET CallGroupID = 154, RouteOrderFromKH = 9  WHERE ID = 122</v>
      </c>
    </row>
    <row r="434" spans="1:19" s="31" customFormat="1" x14ac:dyDescent="0.3">
      <c r="A434" s="31" t="s">
        <v>85</v>
      </c>
      <c r="B434" s="31" t="s">
        <v>1947</v>
      </c>
      <c r="C434" s="31" t="s">
        <v>177</v>
      </c>
      <c r="D434" s="31">
        <v>137</v>
      </c>
      <c r="F434" s="31">
        <v>24</v>
      </c>
      <c r="G434" s="31" t="s">
        <v>1948</v>
      </c>
      <c r="H434" s="31">
        <v>41</v>
      </c>
      <c r="I434" s="31">
        <v>5</v>
      </c>
      <c r="J434" s="31">
        <v>157</v>
      </c>
      <c r="K434" s="31">
        <v>1</v>
      </c>
      <c r="L434" s="31">
        <v>144.67524299999999</v>
      </c>
      <c r="M434" s="31">
        <v>-37.867201000000001</v>
      </c>
      <c r="N434" s="31" t="s">
        <v>1949</v>
      </c>
      <c r="O434" s="31" t="s">
        <v>1949</v>
      </c>
      <c r="P434" s="31">
        <v>154</v>
      </c>
      <c r="Q434" s="31">
        <v>10</v>
      </c>
      <c r="S434" t="str">
        <f t="shared" si="14"/>
        <v>UPDATE CallAddress SET CallGroupID = 154, RouteOrderFromKH = 10  WHERE ID = 137</v>
      </c>
    </row>
    <row r="435" spans="1:19" s="31" customFormat="1" x14ac:dyDescent="0.3">
      <c r="A435" s="31" t="s">
        <v>85</v>
      </c>
      <c r="B435" s="31" t="s">
        <v>1963</v>
      </c>
      <c r="C435" s="31" t="s">
        <v>177</v>
      </c>
      <c r="D435" s="31">
        <v>147</v>
      </c>
      <c r="F435" s="31">
        <v>2</v>
      </c>
      <c r="G435" s="31" t="s">
        <v>1964</v>
      </c>
      <c r="H435" s="31">
        <v>41</v>
      </c>
      <c r="I435" s="31">
        <v>4</v>
      </c>
      <c r="J435" s="31">
        <v>157</v>
      </c>
      <c r="K435" s="31">
        <v>1</v>
      </c>
      <c r="L435" s="31">
        <v>144.67989800000001</v>
      </c>
      <c r="M435" s="31">
        <v>-37.868989999999997</v>
      </c>
      <c r="N435" s="31" t="s">
        <v>1965</v>
      </c>
      <c r="O435" s="31" t="s">
        <v>1965</v>
      </c>
      <c r="P435" s="31">
        <v>154</v>
      </c>
      <c r="Q435" s="31">
        <v>11</v>
      </c>
      <c r="S435" t="str">
        <f t="shared" si="14"/>
        <v>UPDATE CallAddress SET CallGroupID = 154, RouteOrderFromKH = 11  WHERE ID = 147</v>
      </c>
    </row>
    <row r="436" spans="1:19" s="34" customFormat="1" x14ac:dyDescent="0.3">
      <c r="A436" s="34" t="s">
        <v>85</v>
      </c>
      <c r="B436" s="34" t="s">
        <v>1975</v>
      </c>
      <c r="C436" s="34" t="s">
        <v>177</v>
      </c>
      <c r="D436" s="34">
        <v>151</v>
      </c>
      <c r="F436" s="34">
        <v>5</v>
      </c>
      <c r="G436" s="34" t="s">
        <v>1976</v>
      </c>
      <c r="H436" s="34">
        <v>41</v>
      </c>
      <c r="I436" s="34">
        <v>1</v>
      </c>
      <c r="J436" s="34">
        <v>157</v>
      </c>
      <c r="K436" s="34">
        <v>1</v>
      </c>
      <c r="L436" s="34">
        <v>144.68497500000001</v>
      </c>
      <c r="M436" s="34">
        <v>-37.870508999999998</v>
      </c>
      <c r="N436" s="34" t="s">
        <v>1977</v>
      </c>
      <c r="O436" s="34" t="s">
        <v>1977</v>
      </c>
      <c r="P436" s="34">
        <v>155</v>
      </c>
      <c r="Q436" s="34">
        <v>1</v>
      </c>
      <c r="S436" t="str">
        <f t="shared" si="14"/>
        <v>UPDATE CallAddress SET CallGroupID = 155, RouteOrderFromKH = 1  WHERE ID = 151</v>
      </c>
    </row>
    <row r="437" spans="1:19" s="34" customFormat="1" x14ac:dyDescent="0.3">
      <c r="A437" s="34" t="s">
        <v>85</v>
      </c>
      <c r="B437" s="34" t="s">
        <v>1969</v>
      </c>
      <c r="C437" s="34" t="s">
        <v>177</v>
      </c>
      <c r="D437" s="34">
        <v>149</v>
      </c>
      <c r="F437" s="34">
        <v>16</v>
      </c>
      <c r="G437" s="34" t="s">
        <v>1970</v>
      </c>
      <c r="H437" s="34">
        <v>41</v>
      </c>
      <c r="I437" s="34">
        <v>3</v>
      </c>
      <c r="J437" s="34">
        <v>157</v>
      </c>
      <c r="K437" s="34">
        <v>1</v>
      </c>
      <c r="L437" s="34">
        <v>144.682851</v>
      </c>
      <c r="M437" s="34">
        <v>-37.867674999999998</v>
      </c>
      <c r="N437" s="34" t="s">
        <v>1971</v>
      </c>
      <c r="O437" s="34" t="s">
        <v>1971</v>
      </c>
      <c r="P437" s="34">
        <v>155</v>
      </c>
      <c r="Q437" s="34">
        <v>2</v>
      </c>
      <c r="S437" t="str">
        <f t="shared" si="14"/>
        <v>UPDATE CallAddress SET CallGroupID = 155, RouteOrderFromKH = 2  WHERE ID = 149</v>
      </c>
    </row>
    <row r="438" spans="1:19" s="34" customFormat="1" x14ac:dyDescent="0.3">
      <c r="A438" s="34" t="s">
        <v>85</v>
      </c>
      <c r="B438" s="34" t="s">
        <v>1966</v>
      </c>
      <c r="C438" s="34" t="s">
        <v>177</v>
      </c>
      <c r="D438" s="34">
        <v>148</v>
      </c>
      <c r="F438" s="34">
        <v>16</v>
      </c>
      <c r="G438" s="34" t="s">
        <v>1967</v>
      </c>
      <c r="H438" s="34">
        <v>41</v>
      </c>
      <c r="I438" s="34">
        <v>2</v>
      </c>
      <c r="J438" s="34">
        <v>157</v>
      </c>
      <c r="K438" s="34">
        <v>1</v>
      </c>
      <c r="L438" s="34">
        <v>144.68377599999999</v>
      </c>
      <c r="M438" s="34">
        <v>-37.867578999999999</v>
      </c>
      <c r="N438" s="34" t="s">
        <v>1968</v>
      </c>
      <c r="O438" s="34" t="s">
        <v>1968</v>
      </c>
      <c r="P438" s="34">
        <v>155</v>
      </c>
      <c r="Q438" s="34">
        <v>3</v>
      </c>
      <c r="S438" t="str">
        <f t="shared" si="14"/>
        <v>UPDATE CallAddress SET CallGroupID = 155, RouteOrderFromKH = 3  WHERE ID = 148</v>
      </c>
    </row>
    <row r="439" spans="1:19" s="34" customFormat="1" x14ac:dyDescent="0.3">
      <c r="A439" s="34" t="s">
        <v>85</v>
      </c>
      <c r="B439" s="34" t="s">
        <v>1958</v>
      </c>
      <c r="C439" s="34" t="s">
        <v>178</v>
      </c>
      <c r="D439" s="34">
        <v>142</v>
      </c>
      <c r="F439" s="34">
        <v>11</v>
      </c>
      <c r="G439" s="34" t="s">
        <v>1959</v>
      </c>
      <c r="H439" s="34">
        <v>41</v>
      </c>
      <c r="I439" s="34">
        <v>2</v>
      </c>
      <c r="J439" s="34">
        <v>158</v>
      </c>
      <c r="K439" s="34">
        <v>1</v>
      </c>
      <c r="L439" s="34">
        <v>144.68998300000001</v>
      </c>
      <c r="M439" s="34">
        <v>-37.858113000000003</v>
      </c>
      <c r="N439" s="34" t="s">
        <v>1960</v>
      </c>
      <c r="O439" s="34" t="s">
        <v>1960</v>
      </c>
      <c r="P439" s="34">
        <v>155</v>
      </c>
      <c r="Q439" s="34">
        <v>4</v>
      </c>
      <c r="S439" t="str">
        <f t="shared" si="14"/>
        <v>UPDATE CallAddress SET CallGroupID = 155, RouteOrderFromKH = 4  WHERE ID = 142</v>
      </c>
    </row>
    <row r="440" spans="1:19" s="34" customFormat="1" x14ac:dyDescent="0.3">
      <c r="A440" s="34" t="s">
        <v>85</v>
      </c>
      <c r="B440" s="34" t="s">
        <v>1955</v>
      </c>
      <c r="C440" s="34" t="s">
        <v>178</v>
      </c>
      <c r="D440" s="34">
        <v>141</v>
      </c>
      <c r="F440" s="34">
        <v>6</v>
      </c>
      <c r="G440" s="34" t="s">
        <v>1956</v>
      </c>
      <c r="H440" s="34">
        <v>41</v>
      </c>
      <c r="I440" s="34">
        <v>3</v>
      </c>
      <c r="J440" s="34">
        <v>158</v>
      </c>
      <c r="K440" s="34">
        <v>1</v>
      </c>
      <c r="L440" s="34">
        <v>144.68576400000001</v>
      </c>
      <c r="M440" s="34">
        <v>-37.859340000000003</v>
      </c>
      <c r="N440" s="34" t="s">
        <v>1957</v>
      </c>
      <c r="O440" s="34" t="s">
        <v>1957</v>
      </c>
      <c r="P440" s="34">
        <v>155</v>
      </c>
      <c r="Q440" s="34">
        <v>5</v>
      </c>
      <c r="S440" t="str">
        <f t="shared" si="14"/>
        <v>UPDATE CallAddress SET CallGroupID = 155, RouteOrderFromKH = 5  WHERE ID = 141</v>
      </c>
    </row>
    <row r="441" spans="1:19" s="34" customFormat="1" x14ac:dyDescent="0.3">
      <c r="A441" s="34" t="s">
        <v>85</v>
      </c>
      <c r="B441" s="34" t="s">
        <v>1961</v>
      </c>
      <c r="C441" s="34" t="s">
        <v>178</v>
      </c>
      <c r="D441" s="34">
        <v>143</v>
      </c>
      <c r="F441" s="34">
        <v>14</v>
      </c>
      <c r="G441" s="34" t="s">
        <v>84</v>
      </c>
      <c r="H441" s="34">
        <v>41</v>
      </c>
      <c r="I441" s="34">
        <v>6</v>
      </c>
      <c r="J441" s="34">
        <v>158</v>
      </c>
      <c r="K441" s="34">
        <v>1</v>
      </c>
      <c r="L441" s="34">
        <v>144.67611299999999</v>
      </c>
      <c r="M441" s="34">
        <v>-37.850856</v>
      </c>
      <c r="N441" s="34" t="s">
        <v>1962</v>
      </c>
      <c r="O441" s="34" t="s">
        <v>1962</v>
      </c>
      <c r="P441" s="34">
        <v>155</v>
      </c>
      <c r="Q441" s="34">
        <v>6</v>
      </c>
      <c r="S441" t="str">
        <f t="shared" si="14"/>
        <v>UPDATE CallAddress SET CallGroupID = 155, RouteOrderFromKH = 6  WHERE ID = 143</v>
      </c>
    </row>
    <row r="442" spans="1:19" s="34" customFormat="1" x14ac:dyDescent="0.3">
      <c r="A442" s="34" t="s">
        <v>85</v>
      </c>
      <c r="B442" s="34" t="s">
        <v>1912</v>
      </c>
      <c r="C442" s="34" t="s">
        <v>340</v>
      </c>
      <c r="D442" s="34">
        <v>2615</v>
      </c>
      <c r="F442" s="34">
        <v>23</v>
      </c>
      <c r="G442" s="34" t="s">
        <v>84</v>
      </c>
      <c r="H442" s="34">
        <v>41</v>
      </c>
      <c r="I442" s="34">
        <v>0</v>
      </c>
      <c r="J442" s="34" t="s">
        <v>340</v>
      </c>
      <c r="K442" s="34">
        <v>1</v>
      </c>
      <c r="L442" s="34">
        <v>144.67458199999999</v>
      </c>
      <c r="M442" s="34">
        <v>-37.851222999999997</v>
      </c>
      <c r="N442" s="34" t="s">
        <v>1913</v>
      </c>
      <c r="O442" s="34" t="s">
        <v>1913</v>
      </c>
      <c r="P442" s="34">
        <v>155</v>
      </c>
      <c r="Q442" s="34">
        <v>7</v>
      </c>
      <c r="S442" t="str">
        <f t="shared" si="14"/>
        <v>UPDATE CallAddress SET CallGroupID = 155, RouteOrderFromKH = 7  WHERE ID = 2615</v>
      </c>
    </row>
    <row r="443" spans="1:19" s="34" customFormat="1" x14ac:dyDescent="0.3">
      <c r="A443" s="34" t="s">
        <v>85</v>
      </c>
      <c r="B443" s="34" t="s">
        <v>1907</v>
      </c>
      <c r="C443" s="34" t="s">
        <v>340</v>
      </c>
      <c r="D443" s="34">
        <v>2586</v>
      </c>
      <c r="F443" s="34">
        <v>20</v>
      </c>
      <c r="G443" s="34" t="s">
        <v>90</v>
      </c>
      <c r="H443" s="34">
        <v>41</v>
      </c>
      <c r="I443" s="34">
        <v>0</v>
      </c>
      <c r="J443" s="34" t="s">
        <v>340</v>
      </c>
      <c r="K443" s="34">
        <v>1</v>
      </c>
      <c r="L443" s="34">
        <v>144.67226400000001</v>
      </c>
      <c r="M443" s="34">
        <v>-37.849522999999998</v>
      </c>
      <c r="N443" s="34" t="s">
        <v>1908</v>
      </c>
      <c r="O443" s="34" t="s">
        <v>1908</v>
      </c>
      <c r="P443" s="34">
        <v>155</v>
      </c>
      <c r="Q443" s="34">
        <v>8</v>
      </c>
      <c r="S443" t="str">
        <f t="shared" si="14"/>
        <v>UPDATE CallAddress SET CallGroupID = 155, RouteOrderFromKH = 8  WHERE ID = 2586</v>
      </c>
    </row>
    <row r="444" spans="1:19" s="34" customFormat="1" x14ac:dyDescent="0.3">
      <c r="A444" s="34" t="s">
        <v>85</v>
      </c>
      <c r="B444" s="34" t="s">
        <v>1953</v>
      </c>
      <c r="C444" s="34" t="s">
        <v>178</v>
      </c>
      <c r="D444" s="34">
        <v>140</v>
      </c>
      <c r="F444" s="34">
        <v>34</v>
      </c>
      <c r="G444" s="34" t="s">
        <v>1951</v>
      </c>
      <c r="H444" s="34">
        <v>41</v>
      </c>
      <c r="I444" s="34">
        <v>4</v>
      </c>
      <c r="J444" s="34">
        <v>158</v>
      </c>
      <c r="K444" s="34">
        <v>1</v>
      </c>
      <c r="L444" s="34">
        <v>144.671784</v>
      </c>
      <c r="M444" s="34">
        <v>-37.855392000000002</v>
      </c>
      <c r="N444" s="34" t="s">
        <v>1954</v>
      </c>
      <c r="O444" s="34" t="s">
        <v>1954</v>
      </c>
      <c r="P444" s="34">
        <v>155</v>
      </c>
      <c r="Q444" s="34">
        <v>9</v>
      </c>
      <c r="S444" t="str">
        <f t="shared" si="14"/>
        <v>UPDATE CallAddress SET CallGroupID = 155, RouteOrderFromKH = 9  WHERE ID = 140</v>
      </c>
    </row>
    <row r="445" spans="1:19" s="34" customFormat="1" x14ac:dyDescent="0.3">
      <c r="A445" s="34" t="s">
        <v>85</v>
      </c>
      <c r="B445" s="34" t="s">
        <v>1950</v>
      </c>
      <c r="C445" s="34" t="s">
        <v>178</v>
      </c>
      <c r="D445" s="34">
        <v>139</v>
      </c>
      <c r="F445" s="34">
        <v>12</v>
      </c>
      <c r="G445" s="34" t="s">
        <v>1951</v>
      </c>
      <c r="H445" s="34">
        <v>41</v>
      </c>
      <c r="I445" s="34">
        <v>5</v>
      </c>
      <c r="J445" s="34">
        <v>158</v>
      </c>
      <c r="K445" s="34">
        <v>1</v>
      </c>
      <c r="L445" s="34">
        <v>144.67082099999999</v>
      </c>
      <c r="M445" s="34">
        <v>-37.856233000000003</v>
      </c>
      <c r="N445" s="34" t="s">
        <v>1952</v>
      </c>
      <c r="O445" s="34" t="s">
        <v>1952</v>
      </c>
      <c r="P445" s="34">
        <v>155</v>
      </c>
      <c r="Q445" s="34">
        <v>10</v>
      </c>
      <c r="S445" t="str">
        <f t="shared" si="14"/>
        <v>UPDATE CallAddress SET CallGroupID = 155, RouteOrderFromKH = 10  WHERE ID = 139</v>
      </c>
    </row>
    <row r="446" spans="1:19" s="28" customFormat="1" x14ac:dyDescent="0.3">
      <c r="A446" s="28" t="s">
        <v>85</v>
      </c>
      <c r="B446" s="28" t="s">
        <v>1936</v>
      </c>
      <c r="C446" s="28" t="s">
        <v>238</v>
      </c>
      <c r="D446" s="28">
        <v>128</v>
      </c>
      <c r="F446" s="28">
        <v>11</v>
      </c>
      <c r="G446" s="28" t="s">
        <v>1937</v>
      </c>
      <c r="H446" s="28">
        <v>41</v>
      </c>
      <c r="I446" s="28">
        <v>3</v>
      </c>
      <c r="J446" s="28">
        <v>173</v>
      </c>
      <c r="K446" s="28">
        <v>1</v>
      </c>
      <c r="L446" s="28">
        <v>144.67234400000001</v>
      </c>
      <c r="M446" s="28">
        <v>-37.862414999999999</v>
      </c>
      <c r="N446" s="28" t="s">
        <v>1938</v>
      </c>
      <c r="O446" s="28" t="s">
        <v>1938</v>
      </c>
      <c r="P446" s="28">
        <v>156</v>
      </c>
      <c r="Q446" s="28">
        <v>1</v>
      </c>
      <c r="S446" t="str">
        <f t="shared" si="14"/>
        <v>UPDATE CallAddress SET CallGroupID = 156, RouteOrderFromKH = 1  WHERE ID = 128</v>
      </c>
    </row>
    <row r="447" spans="1:19" s="28" customFormat="1" x14ac:dyDescent="0.3">
      <c r="A447" s="28" t="s">
        <v>85</v>
      </c>
      <c r="B447" s="28" t="s">
        <v>1924</v>
      </c>
      <c r="C447" s="28" t="s">
        <v>238</v>
      </c>
      <c r="D447" s="28">
        <v>124</v>
      </c>
      <c r="F447" s="28">
        <v>21</v>
      </c>
      <c r="G447" s="28" t="s">
        <v>1925</v>
      </c>
      <c r="H447" s="28">
        <v>41</v>
      </c>
      <c r="I447" s="28">
        <v>4</v>
      </c>
      <c r="J447" s="28">
        <v>173</v>
      </c>
      <c r="K447" s="28">
        <v>1</v>
      </c>
      <c r="L447" s="28">
        <v>144.66952800000001</v>
      </c>
      <c r="M447" s="28">
        <v>-37.862940999999999</v>
      </c>
      <c r="N447" s="28" t="s">
        <v>1926</v>
      </c>
      <c r="O447" s="28" t="s">
        <v>1926</v>
      </c>
      <c r="P447" s="28">
        <v>156</v>
      </c>
      <c r="Q447" s="28">
        <v>2</v>
      </c>
      <c r="S447" t="str">
        <f t="shared" si="14"/>
        <v>UPDATE CallAddress SET CallGroupID = 156, RouteOrderFromKH = 2  WHERE ID = 124</v>
      </c>
    </row>
    <row r="448" spans="1:19" s="28" customFormat="1" x14ac:dyDescent="0.3">
      <c r="A448" s="28" t="s">
        <v>85</v>
      </c>
      <c r="B448" s="28" t="s">
        <v>1933</v>
      </c>
      <c r="C448" s="28" t="s">
        <v>238</v>
      </c>
      <c r="D448" s="28">
        <v>127</v>
      </c>
      <c r="F448" s="28">
        <v>18</v>
      </c>
      <c r="G448" s="28" t="s">
        <v>1934</v>
      </c>
      <c r="H448" s="28">
        <v>41</v>
      </c>
      <c r="I448" s="28">
        <v>5</v>
      </c>
      <c r="J448" s="28">
        <v>173</v>
      </c>
      <c r="K448" s="28">
        <v>1</v>
      </c>
      <c r="L448" s="28">
        <v>144.667798</v>
      </c>
      <c r="M448" s="28">
        <v>-37.862096999999999</v>
      </c>
      <c r="N448" s="28" t="s">
        <v>1935</v>
      </c>
      <c r="O448" s="28" t="s">
        <v>1935</v>
      </c>
      <c r="P448" s="28">
        <v>156</v>
      </c>
      <c r="Q448" s="28">
        <v>3</v>
      </c>
      <c r="S448" t="str">
        <f t="shared" si="14"/>
        <v>UPDATE CallAddress SET CallGroupID = 156, RouteOrderFromKH = 3  WHERE ID = 127</v>
      </c>
    </row>
    <row r="449" spans="1:19" s="28" customFormat="1" x14ac:dyDescent="0.3">
      <c r="A449" s="28" t="s">
        <v>85</v>
      </c>
      <c r="B449" s="28" t="s">
        <v>1927</v>
      </c>
      <c r="C449" s="28" t="s">
        <v>238</v>
      </c>
      <c r="D449" s="28">
        <v>125</v>
      </c>
      <c r="F449" s="28">
        <v>1</v>
      </c>
      <c r="G449" s="28" t="s">
        <v>1928</v>
      </c>
      <c r="H449" s="28">
        <v>41</v>
      </c>
      <c r="I449" s="28">
        <v>6</v>
      </c>
      <c r="J449" s="28">
        <v>173</v>
      </c>
      <c r="K449" s="28">
        <v>1</v>
      </c>
      <c r="L449" s="28">
        <v>144.66759400000001</v>
      </c>
      <c r="M449" s="28">
        <v>-37.862257</v>
      </c>
      <c r="N449" s="28" t="s">
        <v>1929</v>
      </c>
      <c r="O449" s="28" t="s">
        <v>1929</v>
      </c>
      <c r="P449" s="28">
        <v>156</v>
      </c>
      <c r="Q449" s="28">
        <v>4</v>
      </c>
      <c r="S449" t="str">
        <f t="shared" si="14"/>
        <v>UPDATE CallAddress SET CallGroupID = 156, RouteOrderFromKH = 4  WHERE ID = 125</v>
      </c>
    </row>
    <row r="450" spans="1:19" s="28" customFormat="1" x14ac:dyDescent="0.3">
      <c r="A450" s="28" t="s">
        <v>85</v>
      </c>
      <c r="B450" s="28" t="s">
        <v>1919</v>
      </c>
      <c r="C450" s="28" t="s">
        <v>176</v>
      </c>
      <c r="D450" s="28">
        <v>118</v>
      </c>
      <c r="F450" s="28">
        <v>2</v>
      </c>
      <c r="G450" s="28" t="s">
        <v>1917</v>
      </c>
      <c r="H450" s="28">
        <v>41</v>
      </c>
      <c r="I450" s="28">
        <v>8</v>
      </c>
      <c r="J450" s="28">
        <v>156</v>
      </c>
      <c r="K450" s="28">
        <v>1</v>
      </c>
      <c r="L450" s="28">
        <v>144.6677756</v>
      </c>
      <c r="M450" s="28">
        <v>-37.864468799999997</v>
      </c>
      <c r="N450" s="28" t="s">
        <v>1920</v>
      </c>
      <c r="O450" s="28" t="s">
        <v>1920</v>
      </c>
      <c r="P450" s="28">
        <v>156</v>
      </c>
      <c r="Q450" s="28">
        <v>5</v>
      </c>
      <c r="S450" t="str">
        <f t="shared" si="14"/>
        <v>UPDATE CallAddress SET CallGroupID = 156, RouteOrderFromKH = 5  WHERE ID = 118</v>
      </c>
    </row>
    <row r="451" spans="1:19" s="28" customFormat="1" x14ac:dyDescent="0.3">
      <c r="A451" s="28" t="s">
        <v>85</v>
      </c>
      <c r="B451" s="28" t="s">
        <v>1916</v>
      </c>
      <c r="C451" s="28" t="s">
        <v>176</v>
      </c>
      <c r="D451" s="28">
        <v>117</v>
      </c>
      <c r="F451" s="28">
        <v>16</v>
      </c>
      <c r="G451" s="28" t="s">
        <v>1917</v>
      </c>
      <c r="H451" s="28">
        <v>41</v>
      </c>
      <c r="I451" s="28">
        <v>7</v>
      </c>
      <c r="J451" s="28">
        <v>156</v>
      </c>
      <c r="K451" s="28">
        <v>1</v>
      </c>
      <c r="L451" s="28">
        <v>144.66666599999999</v>
      </c>
      <c r="M451" s="28">
        <v>-37.864857999999998</v>
      </c>
      <c r="N451" s="28" t="s">
        <v>1918</v>
      </c>
      <c r="O451" s="28" t="s">
        <v>1918</v>
      </c>
      <c r="P451" s="28">
        <v>156</v>
      </c>
      <c r="Q451" s="28">
        <v>6</v>
      </c>
      <c r="S451" t="str">
        <f t="shared" si="14"/>
        <v>UPDATE CallAddress SET CallGroupID = 156, RouteOrderFromKH = 6  WHERE ID = 117</v>
      </c>
    </row>
    <row r="452" spans="1:19" s="28" customFormat="1" x14ac:dyDescent="0.3">
      <c r="A452" s="28" t="s">
        <v>85</v>
      </c>
      <c r="B452" s="28" t="s">
        <v>1944</v>
      </c>
      <c r="C452" s="28" t="s">
        <v>176</v>
      </c>
      <c r="D452" s="28">
        <v>133</v>
      </c>
      <c r="F452" s="28">
        <v>43</v>
      </c>
      <c r="G452" s="28" t="s">
        <v>1945</v>
      </c>
      <c r="H452" s="28">
        <v>41</v>
      </c>
      <c r="I452" s="28">
        <v>4</v>
      </c>
      <c r="J452" s="28">
        <v>156</v>
      </c>
      <c r="K452" s="28">
        <v>1</v>
      </c>
      <c r="L452" s="28">
        <v>144.67135300000001</v>
      </c>
      <c r="M452" s="28">
        <v>-37.871217999999999</v>
      </c>
      <c r="N452" s="28" t="s">
        <v>1946</v>
      </c>
      <c r="O452" s="28" t="s">
        <v>1946</v>
      </c>
      <c r="P452" s="28">
        <v>156</v>
      </c>
      <c r="Q452" s="28">
        <v>7</v>
      </c>
      <c r="S452" t="str">
        <f t="shared" si="14"/>
        <v>UPDATE CallAddress SET CallGroupID = 156, RouteOrderFromKH = 7  WHERE ID = 133</v>
      </c>
    </row>
    <row r="453" spans="1:19" s="28" customFormat="1" x14ac:dyDescent="0.3">
      <c r="A453" s="28" t="s">
        <v>85</v>
      </c>
      <c r="B453" s="28" t="s">
        <v>1942</v>
      </c>
      <c r="C453" s="28" t="s">
        <v>176</v>
      </c>
      <c r="D453" s="28">
        <v>131</v>
      </c>
      <c r="F453" s="28">
        <v>14</v>
      </c>
      <c r="G453" s="28" t="s">
        <v>1940</v>
      </c>
      <c r="H453" s="28">
        <v>41</v>
      </c>
      <c r="I453" s="28">
        <v>5</v>
      </c>
      <c r="J453" s="28">
        <v>156</v>
      </c>
      <c r="K453" s="28">
        <v>1</v>
      </c>
      <c r="L453" s="28">
        <v>144.670131</v>
      </c>
      <c r="M453" s="28">
        <v>-37.870868999999999</v>
      </c>
      <c r="N453" s="28" t="s">
        <v>1943</v>
      </c>
      <c r="O453" s="28" t="s">
        <v>1943</v>
      </c>
      <c r="P453" s="28">
        <v>156</v>
      </c>
      <c r="Q453" s="28">
        <v>8</v>
      </c>
      <c r="S453" t="str">
        <f t="shared" si="14"/>
        <v>UPDATE CallAddress SET CallGroupID = 156, RouteOrderFromKH = 8  WHERE ID = 131</v>
      </c>
    </row>
    <row r="454" spans="1:19" s="28" customFormat="1" x14ac:dyDescent="0.3">
      <c r="A454" s="28" t="s">
        <v>85</v>
      </c>
      <c r="B454" s="28" t="s">
        <v>1939</v>
      </c>
      <c r="C454" s="28" t="s">
        <v>176</v>
      </c>
      <c r="D454" s="28">
        <v>130</v>
      </c>
      <c r="F454" s="28">
        <v>4</v>
      </c>
      <c r="G454" s="28" t="s">
        <v>1940</v>
      </c>
      <c r="H454" s="28">
        <v>41</v>
      </c>
      <c r="I454" s="28">
        <v>6</v>
      </c>
      <c r="J454" s="28">
        <v>156</v>
      </c>
      <c r="K454" s="28">
        <v>1</v>
      </c>
      <c r="L454" s="28">
        <v>144.67003800000001</v>
      </c>
      <c r="M454" s="28">
        <v>-37.871322999999997</v>
      </c>
      <c r="N454" s="28" t="s">
        <v>1941</v>
      </c>
      <c r="O454" s="28" t="s">
        <v>1941</v>
      </c>
      <c r="P454" s="28">
        <v>156</v>
      </c>
      <c r="Q454" s="28">
        <v>9</v>
      </c>
      <c r="S454" t="str">
        <f t="shared" si="14"/>
        <v>UPDATE CallAddress SET CallGroupID = 156, RouteOrderFromKH = 9  WHERE ID = 130</v>
      </c>
    </row>
    <row r="455" spans="1:19" s="28" customFormat="1" x14ac:dyDescent="0.3">
      <c r="A455" s="28" t="s">
        <v>85</v>
      </c>
      <c r="B455" s="28" t="s">
        <v>1994</v>
      </c>
      <c r="C455" s="28" t="s">
        <v>176</v>
      </c>
      <c r="D455" s="28">
        <v>160</v>
      </c>
      <c r="F455" s="28">
        <v>316</v>
      </c>
      <c r="G455" s="28" t="s">
        <v>1985</v>
      </c>
      <c r="H455" s="28">
        <v>41</v>
      </c>
      <c r="I455" s="28">
        <v>3</v>
      </c>
      <c r="J455" s="28">
        <v>156</v>
      </c>
      <c r="K455" s="28">
        <v>1</v>
      </c>
      <c r="L455" s="28">
        <v>144.67235199999999</v>
      </c>
      <c r="M455" s="28">
        <v>-37.876043000000003</v>
      </c>
      <c r="N455" s="28" t="s">
        <v>1995</v>
      </c>
      <c r="O455" s="28" t="s">
        <v>1995</v>
      </c>
      <c r="P455" s="28">
        <v>156</v>
      </c>
      <c r="Q455" s="28">
        <v>10</v>
      </c>
      <c r="S455" t="str">
        <f t="shared" si="14"/>
        <v>UPDATE CallAddress SET CallGroupID = 156, RouteOrderFromKH = 10  WHERE ID = 160</v>
      </c>
    </row>
    <row r="456" spans="1:19" s="28" customFormat="1" x14ac:dyDescent="0.3">
      <c r="A456" s="28" t="s">
        <v>85</v>
      </c>
      <c r="B456" s="28" t="s">
        <v>1996</v>
      </c>
      <c r="C456" s="28" t="s">
        <v>176</v>
      </c>
      <c r="D456" s="28">
        <v>161</v>
      </c>
      <c r="F456" s="28">
        <v>28</v>
      </c>
      <c r="G456" s="28" t="s">
        <v>1997</v>
      </c>
      <c r="H456" s="28">
        <v>41</v>
      </c>
      <c r="I456" s="28">
        <v>1</v>
      </c>
      <c r="J456" s="28">
        <v>156</v>
      </c>
      <c r="K456" s="28">
        <v>1</v>
      </c>
      <c r="L456" s="28">
        <v>144.67528300000001</v>
      </c>
      <c r="M456" s="28">
        <v>-37.879027999999998</v>
      </c>
      <c r="N456" s="28" t="s">
        <v>1998</v>
      </c>
      <c r="O456" s="28" t="s">
        <v>1998</v>
      </c>
      <c r="P456" s="28">
        <v>156</v>
      </c>
      <c r="Q456" s="28">
        <v>11</v>
      </c>
      <c r="S456" t="str">
        <f t="shared" si="14"/>
        <v>UPDATE CallAddress SET CallGroupID = 156, RouteOrderFromKH = 11  WHERE ID = 161</v>
      </c>
    </row>
    <row r="457" spans="1:19" s="28" customFormat="1" x14ac:dyDescent="0.3">
      <c r="A457" s="28" t="s">
        <v>85</v>
      </c>
      <c r="B457" s="28" t="s">
        <v>1999</v>
      </c>
      <c r="C457" s="28" t="s">
        <v>176</v>
      </c>
      <c r="D457" s="28">
        <v>163</v>
      </c>
      <c r="F457" s="28">
        <v>1</v>
      </c>
      <c r="G457" s="28" t="s">
        <v>2000</v>
      </c>
      <c r="H457" s="28">
        <v>41</v>
      </c>
      <c r="I457" s="28">
        <v>2</v>
      </c>
      <c r="J457" s="28">
        <v>156</v>
      </c>
      <c r="K457" s="28">
        <v>1</v>
      </c>
      <c r="L457" s="28">
        <v>144.675332</v>
      </c>
      <c r="M457" s="28">
        <v>-37.879584999999999</v>
      </c>
      <c r="N457" s="28" t="s">
        <v>2001</v>
      </c>
      <c r="O457" s="28" t="s">
        <v>2001</v>
      </c>
      <c r="P457" s="28">
        <v>156</v>
      </c>
      <c r="Q457" s="28">
        <v>12</v>
      </c>
      <c r="S457" t="str">
        <f t="shared" si="14"/>
        <v>UPDATE CallAddress SET CallGroupID = 156, RouteOrderFromKH = 12  WHERE ID = 163</v>
      </c>
    </row>
    <row r="458" spans="1:19" s="34" customFormat="1" x14ac:dyDescent="0.3">
      <c r="A458" s="34" t="s">
        <v>85</v>
      </c>
      <c r="B458" s="34" t="s">
        <v>2008</v>
      </c>
      <c r="C458" s="34" t="s">
        <v>174</v>
      </c>
      <c r="D458" s="34">
        <v>170</v>
      </c>
      <c r="F458" s="34">
        <v>6</v>
      </c>
      <c r="G458" s="34" t="s">
        <v>2009</v>
      </c>
      <c r="H458" s="34">
        <v>41</v>
      </c>
      <c r="I458" s="34">
        <v>6</v>
      </c>
      <c r="J458" s="34">
        <v>154</v>
      </c>
      <c r="K458" s="34">
        <v>1</v>
      </c>
      <c r="L458" s="34">
        <v>144.672392</v>
      </c>
      <c r="M458" s="34">
        <v>-37.890255000000003</v>
      </c>
      <c r="N458" s="34" t="s">
        <v>2010</v>
      </c>
      <c r="O458" s="34" t="s">
        <v>2010</v>
      </c>
      <c r="P458" s="34">
        <v>157</v>
      </c>
      <c r="Q458" s="34">
        <v>1</v>
      </c>
      <c r="S458" t="str">
        <f t="shared" si="14"/>
        <v>UPDATE CallAddress SET CallGroupID = 157, RouteOrderFromKH = 1  WHERE ID = 170</v>
      </c>
    </row>
    <row r="459" spans="1:19" s="34" customFormat="1" x14ac:dyDescent="0.3">
      <c r="A459" s="34" t="s">
        <v>85</v>
      </c>
      <c r="B459" s="34" t="s">
        <v>2014</v>
      </c>
      <c r="C459" s="34" t="s">
        <v>174</v>
      </c>
      <c r="D459" s="34">
        <v>172</v>
      </c>
      <c r="F459" s="34">
        <v>8</v>
      </c>
      <c r="G459" s="34" t="s">
        <v>2012</v>
      </c>
      <c r="H459" s="34">
        <v>41</v>
      </c>
      <c r="I459" s="34">
        <v>5</v>
      </c>
      <c r="J459" s="34">
        <v>154</v>
      </c>
      <c r="K459" s="34">
        <v>1</v>
      </c>
      <c r="L459" s="34">
        <v>144.67393000000001</v>
      </c>
      <c r="M459" s="34">
        <v>-37.887566</v>
      </c>
      <c r="N459" s="34" t="s">
        <v>2015</v>
      </c>
      <c r="O459" s="34" t="s">
        <v>2015</v>
      </c>
      <c r="P459" s="34">
        <v>157</v>
      </c>
      <c r="Q459" s="34">
        <v>2</v>
      </c>
      <c r="S459" t="str">
        <f t="shared" si="14"/>
        <v>UPDATE CallAddress SET CallGroupID = 157, RouteOrderFromKH = 2  WHERE ID = 172</v>
      </c>
    </row>
    <row r="460" spans="1:19" s="34" customFormat="1" x14ac:dyDescent="0.3">
      <c r="A460" s="34" t="s">
        <v>85</v>
      </c>
      <c r="B460" s="34" t="s">
        <v>2011</v>
      </c>
      <c r="C460" s="34" t="s">
        <v>174</v>
      </c>
      <c r="D460" s="34">
        <v>171</v>
      </c>
      <c r="F460" s="34">
        <v>6</v>
      </c>
      <c r="G460" s="34" t="s">
        <v>2012</v>
      </c>
      <c r="H460" s="34">
        <v>41</v>
      </c>
      <c r="I460" s="34">
        <v>4</v>
      </c>
      <c r="J460" s="34">
        <v>154</v>
      </c>
      <c r="K460" s="34">
        <v>1</v>
      </c>
      <c r="L460" s="34">
        <v>144.674138</v>
      </c>
      <c r="M460" s="34">
        <v>-37.887600999999997</v>
      </c>
      <c r="N460" s="34" t="s">
        <v>2013</v>
      </c>
      <c r="O460" s="34" t="s">
        <v>2013</v>
      </c>
      <c r="P460" s="34">
        <v>157</v>
      </c>
      <c r="Q460" s="34">
        <v>3</v>
      </c>
      <c r="S460" t="str">
        <f t="shared" si="14"/>
        <v>UPDATE CallAddress SET CallGroupID = 157, RouteOrderFromKH = 3  WHERE ID = 171</v>
      </c>
    </row>
    <row r="461" spans="1:19" s="34" customFormat="1" x14ac:dyDescent="0.3">
      <c r="A461" s="34" t="s">
        <v>85</v>
      </c>
      <c r="B461" s="34" t="s">
        <v>2002</v>
      </c>
      <c r="C461" s="34" t="s">
        <v>174</v>
      </c>
      <c r="D461" s="34">
        <v>165</v>
      </c>
      <c r="F461" s="34">
        <v>10</v>
      </c>
      <c r="G461" s="34" t="s">
        <v>2003</v>
      </c>
      <c r="H461" s="34">
        <v>41</v>
      </c>
      <c r="I461" s="34">
        <v>2</v>
      </c>
      <c r="J461" s="34">
        <v>154</v>
      </c>
      <c r="K461" s="34">
        <v>1</v>
      </c>
      <c r="L461" s="34">
        <v>144.67808199999999</v>
      </c>
      <c r="M461" s="34">
        <v>-37.887205000000002</v>
      </c>
      <c r="N461" s="34" t="s">
        <v>2004</v>
      </c>
      <c r="O461" s="34" t="s">
        <v>2004</v>
      </c>
      <c r="P461" s="34">
        <v>157</v>
      </c>
      <c r="Q461" s="34">
        <v>4</v>
      </c>
      <c r="S461" t="str">
        <f t="shared" si="14"/>
        <v>UPDATE CallAddress SET CallGroupID = 157, RouteOrderFromKH = 4  WHERE ID = 165</v>
      </c>
    </row>
    <row r="462" spans="1:19" s="34" customFormat="1" x14ac:dyDescent="0.3">
      <c r="A462" s="34" t="s">
        <v>85</v>
      </c>
      <c r="B462" s="34" t="s">
        <v>2005</v>
      </c>
      <c r="C462" s="34" t="s">
        <v>174</v>
      </c>
      <c r="D462" s="34">
        <v>166</v>
      </c>
      <c r="F462" s="34">
        <v>4</v>
      </c>
      <c r="G462" s="34" t="s">
        <v>2006</v>
      </c>
      <c r="H462" s="34">
        <v>41</v>
      </c>
      <c r="I462" s="34">
        <v>1</v>
      </c>
      <c r="J462" s="34">
        <v>154</v>
      </c>
      <c r="K462" s="34">
        <v>1</v>
      </c>
      <c r="L462" s="34">
        <v>144.682873</v>
      </c>
      <c r="M462" s="34">
        <v>-37.886225000000003</v>
      </c>
      <c r="N462" s="34" t="s">
        <v>2007</v>
      </c>
      <c r="O462" s="34" t="s">
        <v>2007</v>
      </c>
      <c r="P462" s="34">
        <v>157</v>
      </c>
      <c r="Q462" s="34">
        <v>5</v>
      </c>
      <c r="S462" t="str">
        <f t="shared" si="14"/>
        <v>UPDATE CallAddress SET CallGroupID = 157, RouteOrderFromKH = 5  WHERE ID = 166</v>
      </c>
    </row>
    <row r="463" spans="1:19" s="34" customFormat="1" x14ac:dyDescent="0.3">
      <c r="A463" s="34" t="s">
        <v>85</v>
      </c>
      <c r="B463" s="34" t="s">
        <v>2016</v>
      </c>
      <c r="C463" s="34" t="s">
        <v>174</v>
      </c>
      <c r="D463" s="34">
        <v>173</v>
      </c>
      <c r="F463" s="34">
        <v>14</v>
      </c>
      <c r="G463" s="34" t="s">
        <v>2017</v>
      </c>
      <c r="H463" s="34">
        <v>41</v>
      </c>
      <c r="I463" s="34">
        <v>3</v>
      </c>
      <c r="J463" s="34">
        <v>154</v>
      </c>
      <c r="K463" s="34">
        <v>1</v>
      </c>
      <c r="L463" s="34">
        <v>144.67742999999999</v>
      </c>
      <c r="M463" s="34">
        <v>-37.886217000000002</v>
      </c>
      <c r="N463" s="34" t="s">
        <v>2018</v>
      </c>
      <c r="O463" s="34" t="s">
        <v>2018</v>
      </c>
      <c r="P463" s="34">
        <v>157</v>
      </c>
      <c r="Q463" s="34">
        <v>6</v>
      </c>
      <c r="S463" t="str">
        <f t="shared" si="14"/>
        <v>UPDATE CallAddress SET CallGroupID = 157, RouteOrderFromKH = 6  WHERE ID = 173</v>
      </c>
    </row>
    <row r="464" spans="1:19" s="34" customFormat="1" x14ac:dyDescent="0.3">
      <c r="A464" s="34" t="s">
        <v>85</v>
      </c>
      <c r="B464" s="34" t="s">
        <v>1984</v>
      </c>
      <c r="C464" s="34" t="s">
        <v>175</v>
      </c>
      <c r="D464" s="34">
        <v>156</v>
      </c>
      <c r="F464" s="34">
        <v>141</v>
      </c>
      <c r="G464" s="34" t="s">
        <v>1985</v>
      </c>
      <c r="H464" s="34">
        <v>41</v>
      </c>
      <c r="I464" s="34">
        <v>8</v>
      </c>
      <c r="J464" s="34">
        <v>155</v>
      </c>
      <c r="K464" s="34">
        <v>1</v>
      </c>
      <c r="L464" s="34">
        <v>144.69277099999999</v>
      </c>
      <c r="M464" s="34">
        <v>-37.878971999999997</v>
      </c>
      <c r="N464" s="34" t="s">
        <v>1986</v>
      </c>
      <c r="O464" s="34" t="s">
        <v>1986</v>
      </c>
      <c r="P464" s="34">
        <v>157</v>
      </c>
      <c r="Q464" s="34">
        <v>7</v>
      </c>
      <c r="S464" t="str">
        <f t="shared" si="14"/>
        <v>UPDATE CallAddress SET CallGroupID = 157, RouteOrderFromKH = 7  WHERE ID = 156</v>
      </c>
    </row>
    <row r="465" spans="1:19" s="34" customFormat="1" x14ac:dyDescent="0.3">
      <c r="A465" s="34" t="s">
        <v>85</v>
      </c>
      <c r="B465" s="34" t="s">
        <v>1981</v>
      </c>
      <c r="C465" s="34" t="s">
        <v>175</v>
      </c>
      <c r="D465" s="34">
        <v>155</v>
      </c>
      <c r="F465" s="34">
        <v>9</v>
      </c>
      <c r="G465" s="34" t="s">
        <v>1982</v>
      </c>
      <c r="H465" s="34">
        <v>41</v>
      </c>
      <c r="I465" s="34">
        <v>7</v>
      </c>
      <c r="J465" s="34">
        <v>155</v>
      </c>
      <c r="K465" s="34">
        <v>1</v>
      </c>
      <c r="L465" s="34">
        <v>144.69703100000001</v>
      </c>
      <c r="M465" s="34">
        <v>-37.880434999999999</v>
      </c>
      <c r="N465" s="34" t="s">
        <v>1983</v>
      </c>
      <c r="O465" s="34" t="s">
        <v>1983</v>
      </c>
      <c r="P465" s="34">
        <v>157</v>
      </c>
      <c r="Q465" s="34">
        <v>8</v>
      </c>
      <c r="S465" t="str">
        <f t="shared" si="14"/>
        <v>UPDATE CallAddress SET CallGroupID = 157, RouteOrderFromKH = 8  WHERE ID = 155</v>
      </c>
    </row>
    <row r="466" spans="1:19" s="34" customFormat="1" x14ac:dyDescent="0.3">
      <c r="A466" s="34" t="s">
        <v>85</v>
      </c>
      <c r="B466" s="34" t="s">
        <v>1987</v>
      </c>
      <c r="C466" s="34" t="s">
        <v>175</v>
      </c>
      <c r="D466" s="34">
        <v>157</v>
      </c>
      <c r="F466" s="34">
        <v>15</v>
      </c>
      <c r="G466" s="34" t="s">
        <v>1988</v>
      </c>
      <c r="H466" s="34">
        <v>41</v>
      </c>
      <c r="I466" s="34">
        <v>6</v>
      </c>
      <c r="J466" s="34">
        <v>155</v>
      </c>
      <c r="K466" s="34">
        <v>1</v>
      </c>
      <c r="L466" s="34">
        <v>144.69807800000001</v>
      </c>
      <c r="M466" s="34">
        <v>-37.881053000000001</v>
      </c>
      <c r="N466" s="34" t="s">
        <v>1989</v>
      </c>
      <c r="O466" s="34" t="s">
        <v>1989</v>
      </c>
      <c r="P466" s="34">
        <v>157</v>
      </c>
      <c r="Q466" s="34">
        <v>9</v>
      </c>
      <c r="S466" t="str">
        <f t="shared" si="14"/>
        <v>UPDATE CallAddress SET CallGroupID = 157, RouteOrderFromKH = 9  WHERE ID = 157</v>
      </c>
    </row>
    <row r="467" spans="1:19" s="34" customFormat="1" x14ac:dyDescent="0.3">
      <c r="A467" s="34" t="s">
        <v>85</v>
      </c>
      <c r="B467" s="34" t="s">
        <v>1990</v>
      </c>
      <c r="C467" s="34" t="s">
        <v>175</v>
      </c>
      <c r="D467" s="34">
        <v>159</v>
      </c>
      <c r="E467" s="34">
        <v>3</v>
      </c>
      <c r="F467" s="34">
        <v>51</v>
      </c>
      <c r="G467" s="34" t="s">
        <v>1991</v>
      </c>
      <c r="H467" s="34">
        <v>41</v>
      </c>
      <c r="I467" s="34">
        <v>5</v>
      </c>
      <c r="J467" s="34">
        <v>155</v>
      </c>
      <c r="K467" s="34">
        <v>1</v>
      </c>
      <c r="L467" s="34">
        <v>144.700559</v>
      </c>
      <c r="M467" s="34">
        <v>-37.881076</v>
      </c>
      <c r="N467" s="34" t="s">
        <v>1992</v>
      </c>
      <c r="O467" s="34" t="s">
        <v>1993</v>
      </c>
      <c r="P467" s="34">
        <v>157</v>
      </c>
      <c r="Q467" s="34">
        <v>10</v>
      </c>
      <c r="S467" t="str">
        <f t="shared" si="14"/>
        <v>UPDATE CallAddress SET CallGroupID = 157, RouteOrderFromKH = 10  WHERE ID = 159</v>
      </c>
    </row>
    <row r="469" spans="1:19" s="32" customFormat="1" x14ac:dyDescent="0.3">
      <c r="A469" s="32" t="s">
        <v>62</v>
      </c>
      <c r="B469" s="32" t="s">
        <v>3172</v>
      </c>
      <c r="C469" s="32" t="s">
        <v>225</v>
      </c>
      <c r="D469" s="32">
        <v>2392</v>
      </c>
      <c r="F469" s="32">
        <v>6</v>
      </c>
      <c r="G469" s="32" t="s">
        <v>3173</v>
      </c>
      <c r="H469" s="32">
        <v>92</v>
      </c>
      <c r="I469" s="32">
        <v>1</v>
      </c>
      <c r="J469" s="32">
        <v>58</v>
      </c>
      <c r="K469" s="32">
        <v>1</v>
      </c>
      <c r="L469" s="32">
        <v>144.70777200000001</v>
      </c>
      <c r="M469" s="32">
        <v>-37.847864999999999</v>
      </c>
      <c r="N469" s="32" t="s">
        <v>3174</v>
      </c>
      <c r="O469" s="32" t="s">
        <v>3174</v>
      </c>
      <c r="P469" s="32">
        <v>58</v>
      </c>
      <c r="Q469" s="32">
        <v>1</v>
      </c>
      <c r="S469" t="str">
        <f t="shared" ref="S469:S510" si="15">"UPDATE CallAddress SET CallGroupID = " &amp; P469 &amp; ", RouteOrderFromKH = " &amp; Q469 &amp; "  WHERE ID = " &amp; D469</f>
        <v>UPDATE CallAddress SET CallGroupID = 58, RouteOrderFromKH = 1  WHERE ID = 2392</v>
      </c>
    </row>
    <row r="470" spans="1:19" s="32" customFormat="1" x14ac:dyDescent="0.3">
      <c r="A470" s="32" t="s">
        <v>62</v>
      </c>
      <c r="B470" s="32" t="s">
        <v>3135</v>
      </c>
      <c r="C470" s="32" t="s">
        <v>225</v>
      </c>
      <c r="D470" s="32">
        <v>2378</v>
      </c>
      <c r="F470" s="32">
        <v>15</v>
      </c>
      <c r="G470" s="32" t="s">
        <v>3136</v>
      </c>
      <c r="H470" s="32">
        <v>92</v>
      </c>
      <c r="I470" s="32">
        <v>2</v>
      </c>
      <c r="J470" s="32">
        <v>58</v>
      </c>
      <c r="K470" s="32">
        <v>1</v>
      </c>
      <c r="L470" s="32">
        <v>144.69453200000001</v>
      </c>
      <c r="M470" s="32">
        <v>-37.847586999999997</v>
      </c>
      <c r="N470" s="32" t="s">
        <v>3137</v>
      </c>
      <c r="O470" s="32" t="s">
        <v>3137</v>
      </c>
      <c r="P470" s="32">
        <v>58</v>
      </c>
      <c r="Q470" s="32">
        <v>2</v>
      </c>
      <c r="S470" t="str">
        <f t="shared" si="15"/>
        <v>UPDATE CallAddress SET CallGroupID = 58, RouteOrderFromKH = 2  WHERE ID = 2378</v>
      </c>
    </row>
    <row r="471" spans="1:19" s="32" customFormat="1" x14ac:dyDescent="0.3">
      <c r="A471" s="32" t="s">
        <v>62</v>
      </c>
      <c r="B471" s="32" t="s">
        <v>3236</v>
      </c>
      <c r="C471" s="32" t="s">
        <v>225</v>
      </c>
      <c r="D471" s="32">
        <v>111</v>
      </c>
      <c r="F471" s="32">
        <v>11</v>
      </c>
      <c r="G471" s="32" t="s">
        <v>3211</v>
      </c>
      <c r="H471" s="32">
        <v>92</v>
      </c>
      <c r="I471" s="32">
        <v>6</v>
      </c>
      <c r="J471" s="32">
        <v>58</v>
      </c>
      <c r="K471" s="32">
        <v>1</v>
      </c>
      <c r="L471" s="32">
        <v>144.693814</v>
      </c>
      <c r="M471" s="32">
        <v>-37.848635999999999</v>
      </c>
      <c r="N471" s="32" t="s">
        <v>3237</v>
      </c>
      <c r="O471" s="32" t="s">
        <v>3237</v>
      </c>
      <c r="P471" s="32">
        <v>58</v>
      </c>
      <c r="Q471" s="32">
        <v>3</v>
      </c>
      <c r="S471" t="str">
        <f t="shared" si="15"/>
        <v>UPDATE CallAddress SET CallGroupID = 58, RouteOrderFromKH = 3  WHERE ID = 111</v>
      </c>
    </row>
    <row r="472" spans="1:19" s="32" customFormat="1" x14ac:dyDescent="0.3">
      <c r="A472" s="32" t="s">
        <v>62</v>
      </c>
      <c r="B472" s="32" t="s">
        <v>3215</v>
      </c>
      <c r="C472" s="32" t="s">
        <v>225</v>
      </c>
      <c r="D472" s="32">
        <v>1265</v>
      </c>
      <c r="E472" s="32" t="s">
        <v>340</v>
      </c>
      <c r="F472" s="32">
        <v>10</v>
      </c>
      <c r="G472" s="32" t="s">
        <v>3211</v>
      </c>
      <c r="H472" s="32">
        <v>92</v>
      </c>
      <c r="I472" s="32">
        <v>5</v>
      </c>
      <c r="J472" s="32">
        <v>58</v>
      </c>
      <c r="K472" s="32">
        <v>1</v>
      </c>
      <c r="L472" s="32">
        <v>144.69384299999999</v>
      </c>
      <c r="M472" s="32">
        <v>-37.848455000000001</v>
      </c>
      <c r="N472" s="32" t="s">
        <v>3216</v>
      </c>
      <c r="O472" s="32" t="s">
        <v>3216</v>
      </c>
      <c r="P472" s="32">
        <v>58</v>
      </c>
      <c r="Q472" s="32">
        <v>4</v>
      </c>
      <c r="S472" t="str">
        <f t="shared" si="15"/>
        <v>UPDATE CallAddress SET CallGroupID = 58, RouteOrderFromKH = 4  WHERE ID = 1265</v>
      </c>
    </row>
    <row r="473" spans="1:19" s="32" customFormat="1" x14ac:dyDescent="0.3">
      <c r="A473" s="32" t="s">
        <v>62</v>
      </c>
      <c r="B473" s="32" t="s">
        <v>3213</v>
      </c>
      <c r="C473" s="32" t="s">
        <v>225</v>
      </c>
      <c r="D473" s="32">
        <v>1264</v>
      </c>
      <c r="E473" s="32" t="s">
        <v>340</v>
      </c>
      <c r="F473" s="32">
        <v>8</v>
      </c>
      <c r="G473" s="32" t="s">
        <v>3211</v>
      </c>
      <c r="H473" s="32">
        <v>92</v>
      </c>
      <c r="I473" s="32">
        <v>4</v>
      </c>
      <c r="J473" s="32">
        <v>58</v>
      </c>
      <c r="K473" s="32">
        <v>1</v>
      </c>
      <c r="L473" s="32">
        <v>144.69390999999999</v>
      </c>
      <c r="M473" s="32">
        <v>-37.848103999999999</v>
      </c>
      <c r="N473" s="32" t="s">
        <v>3214</v>
      </c>
      <c r="O473" s="32" t="s">
        <v>3214</v>
      </c>
      <c r="P473" s="32">
        <v>58</v>
      </c>
      <c r="Q473" s="32">
        <v>5</v>
      </c>
      <c r="S473" t="str">
        <f t="shared" si="15"/>
        <v>UPDATE CallAddress SET CallGroupID = 58, RouteOrderFromKH = 5  WHERE ID = 1264</v>
      </c>
    </row>
    <row r="474" spans="1:19" s="32" customFormat="1" x14ac:dyDescent="0.3">
      <c r="A474" s="32" t="s">
        <v>62</v>
      </c>
      <c r="B474" s="32" t="s">
        <v>3210</v>
      </c>
      <c r="C474" s="32" t="s">
        <v>225</v>
      </c>
      <c r="D474" s="32">
        <v>1263</v>
      </c>
      <c r="E474" s="32" t="s">
        <v>340</v>
      </c>
      <c r="F474" s="32">
        <v>5</v>
      </c>
      <c r="G474" s="32" t="s">
        <v>3211</v>
      </c>
      <c r="H474" s="32">
        <v>92</v>
      </c>
      <c r="I474" s="32">
        <v>3</v>
      </c>
      <c r="J474" s="32">
        <v>58</v>
      </c>
      <c r="K474" s="32">
        <v>1</v>
      </c>
      <c r="L474" s="32">
        <v>144.69401400000001</v>
      </c>
      <c r="M474" s="32">
        <v>-37.847572999999997</v>
      </c>
      <c r="N474" s="32" t="s">
        <v>3212</v>
      </c>
      <c r="O474" s="32" t="s">
        <v>3212</v>
      </c>
      <c r="P474" s="32">
        <v>58</v>
      </c>
      <c r="Q474" s="32">
        <v>6</v>
      </c>
      <c r="S474" t="str">
        <f t="shared" si="15"/>
        <v>UPDATE CallAddress SET CallGroupID = 58, RouteOrderFromKH = 6  WHERE ID = 1263</v>
      </c>
    </row>
    <row r="475" spans="1:19" s="32" customFormat="1" x14ac:dyDescent="0.3">
      <c r="A475" s="32" t="s">
        <v>62</v>
      </c>
      <c r="B475" s="32" t="s">
        <v>3164</v>
      </c>
      <c r="C475" s="32" t="s">
        <v>225</v>
      </c>
      <c r="D475" s="32">
        <v>2389</v>
      </c>
      <c r="F475" s="32">
        <v>5</v>
      </c>
      <c r="G475" s="32" t="s">
        <v>3165</v>
      </c>
      <c r="H475" s="32">
        <v>92</v>
      </c>
      <c r="I475" s="32">
        <v>7</v>
      </c>
      <c r="J475" s="32">
        <v>58</v>
      </c>
      <c r="K475" s="32">
        <v>1</v>
      </c>
      <c r="L475" s="32">
        <v>144.699468</v>
      </c>
      <c r="M475" s="32">
        <v>-37.845374999999997</v>
      </c>
      <c r="N475" s="32" t="s">
        <v>3166</v>
      </c>
      <c r="O475" s="32" t="s">
        <v>3166</v>
      </c>
      <c r="P475" s="32">
        <v>58</v>
      </c>
      <c r="Q475" s="32">
        <v>7</v>
      </c>
      <c r="S475" t="str">
        <f t="shared" si="15"/>
        <v>UPDATE CallAddress SET CallGroupID = 58, RouteOrderFromKH = 7  WHERE ID = 2389</v>
      </c>
    </row>
    <row r="476" spans="1:19" s="32" customFormat="1" x14ac:dyDescent="0.3">
      <c r="A476" s="32" t="s">
        <v>62</v>
      </c>
      <c r="B476" s="32" t="s">
        <v>3123</v>
      </c>
      <c r="C476" s="32" t="s">
        <v>225</v>
      </c>
      <c r="D476" s="32">
        <v>2374</v>
      </c>
      <c r="F476" s="32">
        <v>108</v>
      </c>
      <c r="G476" s="32" t="s">
        <v>3124</v>
      </c>
      <c r="H476" s="32">
        <v>92</v>
      </c>
      <c r="I476" s="32">
        <v>8</v>
      </c>
      <c r="J476" s="32">
        <v>58</v>
      </c>
      <c r="K476" s="32">
        <v>1</v>
      </c>
      <c r="L476" s="32">
        <v>144.69524699999999</v>
      </c>
      <c r="M476" s="32">
        <v>-37.843215999999998</v>
      </c>
      <c r="N476" s="32" t="s">
        <v>3125</v>
      </c>
      <c r="O476" s="32" t="s">
        <v>3125</v>
      </c>
      <c r="P476" s="32">
        <v>58</v>
      </c>
      <c r="Q476" s="32">
        <v>8</v>
      </c>
      <c r="S476" t="str">
        <f t="shared" si="15"/>
        <v>UPDATE CallAddress SET CallGroupID = 58, RouteOrderFromKH = 8  WHERE ID = 2374</v>
      </c>
    </row>
    <row r="477" spans="1:19" s="32" customFormat="1" x14ac:dyDescent="0.3">
      <c r="A477" s="32" t="s">
        <v>62</v>
      </c>
      <c r="B477" s="32" t="s">
        <v>3225</v>
      </c>
      <c r="C477" s="32" t="s">
        <v>241</v>
      </c>
      <c r="D477" s="32">
        <v>2577</v>
      </c>
      <c r="F477" s="32">
        <v>10</v>
      </c>
      <c r="G477" s="32" t="s">
        <v>63</v>
      </c>
      <c r="H477" s="32">
        <v>92</v>
      </c>
      <c r="I477" s="32">
        <v>13</v>
      </c>
      <c r="J477" s="32">
        <v>189</v>
      </c>
      <c r="K477" s="32">
        <v>1</v>
      </c>
      <c r="L477" s="32">
        <v>144.682468</v>
      </c>
      <c r="M477" s="32">
        <v>-37.846406999999999</v>
      </c>
      <c r="N477" s="32" t="s">
        <v>3226</v>
      </c>
      <c r="O477" s="32" t="s">
        <v>3226</v>
      </c>
      <c r="P477" s="32">
        <v>58</v>
      </c>
      <c r="Q477" s="32">
        <v>9</v>
      </c>
      <c r="S477" t="str">
        <f t="shared" si="15"/>
        <v>UPDATE CallAddress SET CallGroupID = 58, RouteOrderFromKH = 9  WHERE ID = 2577</v>
      </c>
    </row>
    <row r="478" spans="1:19" s="32" customFormat="1" x14ac:dyDescent="0.3">
      <c r="A478" s="32" t="s">
        <v>62</v>
      </c>
      <c r="B478" s="32" t="s">
        <v>3227</v>
      </c>
      <c r="C478" s="32" t="s">
        <v>241</v>
      </c>
      <c r="D478" s="32">
        <v>2578</v>
      </c>
      <c r="F478" s="32">
        <v>16</v>
      </c>
      <c r="G478" s="32" t="s">
        <v>63</v>
      </c>
      <c r="H478" s="32">
        <v>92</v>
      </c>
      <c r="I478" s="32">
        <v>12</v>
      </c>
      <c r="J478" s="32">
        <v>189</v>
      </c>
      <c r="K478" s="32">
        <v>1</v>
      </c>
      <c r="L478" s="32">
        <v>144.682332</v>
      </c>
      <c r="M478" s="32">
        <v>-37.846961999999998</v>
      </c>
      <c r="N478" s="32" t="s">
        <v>3228</v>
      </c>
      <c r="O478" s="32" t="s">
        <v>3228</v>
      </c>
      <c r="P478" s="32">
        <v>58</v>
      </c>
      <c r="Q478" s="32">
        <v>10</v>
      </c>
      <c r="S478" t="str">
        <f t="shared" si="15"/>
        <v>UPDATE CallAddress SET CallGroupID = 58, RouteOrderFromKH = 10  WHERE ID = 2578</v>
      </c>
    </row>
    <row r="479" spans="1:19" s="32" customFormat="1" x14ac:dyDescent="0.3">
      <c r="A479" s="32" t="s">
        <v>62</v>
      </c>
      <c r="B479" s="32" t="s">
        <v>3217</v>
      </c>
      <c r="C479" s="32" t="s">
        <v>241</v>
      </c>
      <c r="D479" s="32">
        <v>1266</v>
      </c>
      <c r="E479" s="32" t="s">
        <v>340</v>
      </c>
      <c r="F479" s="32">
        <v>25</v>
      </c>
      <c r="G479" s="32" t="s">
        <v>3218</v>
      </c>
      <c r="H479" s="32">
        <v>92</v>
      </c>
      <c r="I479" s="32">
        <v>9</v>
      </c>
      <c r="J479" s="32">
        <v>189</v>
      </c>
      <c r="K479" s="32">
        <v>1</v>
      </c>
      <c r="L479" s="32">
        <v>144.682682</v>
      </c>
      <c r="M479" s="32">
        <v>-37.847430000000003</v>
      </c>
      <c r="N479" s="32" t="s">
        <v>3219</v>
      </c>
      <c r="O479" s="32" t="s">
        <v>3219</v>
      </c>
      <c r="P479" s="32">
        <v>58</v>
      </c>
      <c r="Q479" s="32">
        <v>11</v>
      </c>
      <c r="S479" t="str">
        <f t="shared" si="15"/>
        <v>UPDATE CallAddress SET CallGroupID = 58, RouteOrderFromKH = 11  WHERE ID = 1266</v>
      </c>
    </row>
    <row r="480" spans="1:19" s="32" customFormat="1" x14ac:dyDescent="0.3">
      <c r="A480" s="32" t="s">
        <v>62</v>
      </c>
      <c r="B480" s="32" t="s">
        <v>3201</v>
      </c>
      <c r="C480" s="32" t="s">
        <v>241</v>
      </c>
      <c r="D480" s="32">
        <v>1235</v>
      </c>
      <c r="E480" s="32" t="s">
        <v>340</v>
      </c>
      <c r="F480" s="32">
        <v>25</v>
      </c>
      <c r="G480" s="32" t="s">
        <v>3202</v>
      </c>
      <c r="H480" s="32">
        <v>92</v>
      </c>
      <c r="I480" s="32">
        <v>8</v>
      </c>
      <c r="J480" s="32">
        <v>189</v>
      </c>
      <c r="K480" s="32">
        <v>1</v>
      </c>
      <c r="L480" s="32">
        <v>144.680161</v>
      </c>
      <c r="M480" s="32">
        <v>-37.845343999999997</v>
      </c>
      <c r="N480" s="32" t="s">
        <v>3203</v>
      </c>
      <c r="O480" s="32" t="s">
        <v>3203</v>
      </c>
      <c r="P480" s="32">
        <v>58</v>
      </c>
      <c r="Q480" s="32">
        <v>12</v>
      </c>
      <c r="S480" t="str">
        <f t="shared" si="15"/>
        <v>UPDATE CallAddress SET CallGroupID = 58, RouteOrderFromKH = 12  WHERE ID = 1235</v>
      </c>
    </row>
    <row r="481" spans="1:19" s="36" customFormat="1" x14ac:dyDescent="0.3">
      <c r="A481" s="36" t="s">
        <v>62</v>
      </c>
      <c r="B481" s="36" t="s">
        <v>3147</v>
      </c>
      <c r="C481" s="36" t="s">
        <v>241</v>
      </c>
      <c r="D481" s="36">
        <v>2383</v>
      </c>
      <c r="F481" s="36">
        <v>3</v>
      </c>
      <c r="G481" s="36" t="s">
        <v>3148</v>
      </c>
      <c r="H481" s="36">
        <v>92</v>
      </c>
      <c r="I481" s="36">
        <v>1</v>
      </c>
      <c r="J481" s="36">
        <v>189</v>
      </c>
      <c r="K481" s="36">
        <v>1</v>
      </c>
      <c r="L481" s="36">
        <v>144.66783000000001</v>
      </c>
      <c r="M481" s="36">
        <v>-37.847541</v>
      </c>
      <c r="N481" s="36" t="s">
        <v>3149</v>
      </c>
      <c r="O481" s="36" t="s">
        <v>3149</v>
      </c>
      <c r="P481" s="36">
        <v>189</v>
      </c>
      <c r="Q481" s="36">
        <v>1</v>
      </c>
      <c r="S481" t="str">
        <f t="shared" si="15"/>
        <v>UPDATE CallAddress SET CallGroupID = 189, RouteOrderFromKH = 1  WHERE ID = 2383</v>
      </c>
    </row>
    <row r="482" spans="1:19" s="36" customFormat="1" x14ac:dyDescent="0.3">
      <c r="A482" s="36" t="s">
        <v>62</v>
      </c>
      <c r="B482" s="36" t="s">
        <v>3170</v>
      </c>
      <c r="C482" s="36" t="s">
        <v>241</v>
      </c>
      <c r="D482" s="36">
        <v>2391</v>
      </c>
      <c r="F482" s="36">
        <v>6</v>
      </c>
      <c r="G482" s="36" t="s">
        <v>3148</v>
      </c>
      <c r="H482" s="36">
        <v>92</v>
      </c>
      <c r="I482" s="36">
        <v>2</v>
      </c>
      <c r="J482" s="36">
        <v>189</v>
      </c>
      <c r="K482" s="36">
        <v>1</v>
      </c>
      <c r="L482" s="36">
        <v>144.668205</v>
      </c>
      <c r="M482" s="36">
        <v>-37.847417</v>
      </c>
      <c r="N482" s="36" t="s">
        <v>3171</v>
      </c>
      <c r="O482" s="36" t="s">
        <v>3171</v>
      </c>
      <c r="P482" s="36">
        <v>189</v>
      </c>
      <c r="Q482" s="36">
        <v>2</v>
      </c>
      <c r="S482" t="str">
        <f t="shared" si="15"/>
        <v>UPDATE CallAddress SET CallGroupID = 189, RouteOrderFromKH = 2  WHERE ID = 2391</v>
      </c>
    </row>
    <row r="483" spans="1:19" s="36" customFormat="1" x14ac:dyDescent="0.3">
      <c r="A483" s="36" t="s">
        <v>62</v>
      </c>
      <c r="B483" s="36" t="s">
        <v>3155</v>
      </c>
      <c r="C483" s="36" t="s">
        <v>243</v>
      </c>
      <c r="D483" s="36">
        <v>2386</v>
      </c>
      <c r="F483" s="36">
        <v>4</v>
      </c>
      <c r="G483" s="36" t="s">
        <v>3156</v>
      </c>
      <c r="H483" s="36">
        <v>92</v>
      </c>
      <c r="I483" s="36">
        <v>4</v>
      </c>
      <c r="J483" s="36">
        <v>191</v>
      </c>
      <c r="K483" s="36">
        <v>1</v>
      </c>
      <c r="L483" s="36">
        <v>144.66504499999999</v>
      </c>
      <c r="M483" s="36">
        <v>-37.848869999999998</v>
      </c>
      <c r="N483" s="36" t="s">
        <v>3157</v>
      </c>
      <c r="O483" s="36" t="s">
        <v>3157</v>
      </c>
      <c r="P483" s="36">
        <v>189</v>
      </c>
      <c r="Q483" s="36">
        <v>3</v>
      </c>
      <c r="S483" t="str">
        <f t="shared" si="15"/>
        <v>UPDATE CallAddress SET CallGroupID = 189, RouteOrderFromKH = 3  WHERE ID = 2386</v>
      </c>
    </row>
    <row r="484" spans="1:19" s="36" customFormat="1" x14ac:dyDescent="0.3">
      <c r="A484" s="36" t="s">
        <v>62</v>
      </c>
      <c r="B484" s="36" t="s">
        <v>3234</v>
      </c>
      <c r="C484" s="36" t="s">
        <v>340</v>
      </c>
      <c r="D484" s="36">
        <v>2594</v>
      </c>
      <c r="F484" s="36">
        <v>25</v>
      </c>
      <c r="G484" s="36" t="s">
        <v>96</v>
      </c>
      <c r="H484" s="36">
        <v>92</v>
      </c>
      <c r="I484" s="36">
        <v>0</v>
      </c>
      <c r="J484" s="36" t="s">
        <v>340</v>
      </c>
      <c r="K484" s="36">
        <v>1</v>
      </c>
      <c r="L484" s="36">
        <v>144.663906</v>
      </c>
      <c r="M484" s="36">
        <v>-37.849383000000003</v>
      </c>
      <c r="N484" s="36" t="s">
        <v>3235</v>
      </c>
      <c r="O484" s="36" t="s">
        <v>3235</v>
      </c>
      <c r="P484" s="36">
        <v>189</v>
      </c>
      <c r="Q484" s="36">
        <v>4</v>
      </c>
      <c r="S484" t="str">
        <f t="shared" si="15"/>
        <v>UPDATE CallAddress SET CallGroupID = 189, RouteOrderFromKH = 4  WHERE ID = 2594</v>
      </c>
    </row>
    <row r="485" spans="1:19" s="36" customFormat="1" x14ac:dyDescent="0.3">
      <c r="A485" s="36" t="s">
        <v>62</v>
      </c>
      <c r="B485" s="36" t="s">
        <v>3197</v>
      </c>
      <c r="C485" s="36" t="s">
        <v>243</v>
      </c>
      <c r="D485" s="36">
        <v>2403</v>
      </c>
      <c r="E485" s="36" t="s">
        <v>258</v>
      </c>
      <c r="F485" s="36">
        <v>53</v>
      </c>
      <c r="G485" s="36" t="s">
        <v>3198</v>
      </c>
      <c r="H485" s="36">
        <v>92</v>
      </c>
      <c r="I485" s="36">
        <v>2</v>
      </c>
      <c r="J485" s="36">
        <v>191</v>
      </c>
      <c r="K485" s="36">
        <v>1</v>
      </c>
      <c r="L485" s="36">
        <v>144.66675699999999</v>
      </c>
      <c r="M485" s="36">
        <v>-37.850858000000002</v>
      </c>
      <c r="N485" s="36" t="s">
        <v>3199</v>
      </c>
      <c r="O485" s="36" t="s">
        <v>3200</v>
      </c>
      <c r="P485" s="36">
        <v>189</v>
      </c>
      <c r="Q485" s="36">
        <v>5</v>
      </c>
      <c r="S485" t="str">
        <f t="shared" si="15"/>
        <v>UPDATE CallAddress SET CallGroupID = 189, RouteOrderFromKH = 5  WHERE ID = 2403</v>
      </c>
    </row>
    <row r="486" spans="1:19" s="36" customFormat="1" x14ac:dyDescent="0.3">
      <c r="A486" s="36" t="s">
        <v>62</v>
      </c>
      <c r="B486" s="36" t="s">
        <v>3193</v>
      </c>
      <c r="C486" s="36" t="s">
        <v>243</v>
      </c>
      <c r="D486" s="36">
        <v>2401</v>
      </c>
      <c r="E486" s="36" t="s">
        <v>257</v>
      </c>
      <c r="F486" s="36">
        <v>3</v>
      </c>
      <c r="G486" s="36" t="s">
        <v>3194</v>
      </c>
      <c r="H486" s="36">
        <v>92</v>
      </c>
      <c r="I486" s="36">
        <v>1</v>
      </c>
      <c r="J486" s="36">
        <v>191</v>
      </c>
      <c r="K486" s="36">
        <v>1</v>
      </c>
      <c r="L486" s="36">
        <v>144.667125</v>
      </c>
      <c r="M486" s="36">
        <v>-37.851004000000003</v>
      </c>
      <c r="N486" s="36" t="s">
        <v>3195</v>
      </c>
      <c r="O486" s="36" t="s">
        <v>3196</v>
      </c>
      <c r="P486" s="36">
        <v>189</v>
      </c>
      <c r="Q486" s="36">
        <v>6</v>
      </c>
      <c r="S486" t="str">
        <f t="shared" si="15"/>
        <v>UPDATE CallAddress SET CallGroupID = 189, RouteOrderFromKH = 6  WHERE ID = 2401</v>
      </c>
    </row>
    <row r="487" spans="1:19" s="36" customFormat="1" x14ac:dyDescent="0.3">
      <c r="A487" s="36" t="s">
        <v>62</v>
      </c>
      <c r="B487" s="36" t="s">
        <v>3229</v>
      </c>
      <c r="C487" s="36" t="s">
        <v>243</v>
      </c>
      <c r="D487" s="36">
        <v>2425</v>
      </c>
      <c r="F487" s="36">
        <v>64</v>
      </c>
      <c r="G487" s="36" t="s">
        <v>3198</v>
      </c>
      <c r="H487" s="36">
        <v>92</v>
      </c>
      <c r="I487" s="36">
        <v>3</v>
      </c>
      <c r="J487" s="36">
        <v>191</v>
      </c>
      <c r="K487" s="36">
        <v>1</v>
      </c>
      <c r="L487" s="36">
        <v>144.66624899999999</v>
      </c>
      <c r="M487" s="36">
        <v>-37.851832999999999</v>
      </c>
      <c r="N487" s="36" t="s">
        <v>3230</v>
      </c>
      <c r="O487" s="36" t="s">
        <v>3230</v>
      </c>
      <c r="P487" s="36">
        <v>189</v>
      </c>
      <c r="Q487" s="36">
        <v>7</v>
      </c>
      <c r="S487" t="str">
        <f t="shared" si="15"/>
        <v>UPDATE CallAddress SET CallGroupID = 189, RouteOrderFromKH = 7  WHERE ID = 2425</v>
      </c>
    </row>
    <row r="488" spans="1:19" s="36" customFormat="1" x14ac:dyDescent="0.3">
      <c r="A488" s="36" t="s">
        <v>62</v>
      </c>
      <c r="B488" s="36" t="s">
        <v>3189</v>
      </c>
      <c r="C488" s="36" t="s">
        <v>243</v>
      </c>
      <c r="D488" s="36">
        <v>2399</v>
      </c>
      <c r="E488" s="36">
        <v>2</v>
      </c>
      <c r="F488" s="36">
        <v>223</v>
      </c>
      <c r="G488" s="36" t="s">
        <v>3190</v>
      </c>
      <c r="H488" s="36">
        <v>92</v>
      </c>
      <c r="I488" s="36">
        <v>5</v>
      </c>
      <c r="J488" s="36">
        <v>191</v>
      </c>
      <c r="K488" s="36">
        <v>1</v>
      </c>
      <c r="L488" s="36">
        <v>144.665324</v>
      </c>
      <c r="M488" s="36">
        <v>-37.852482999999999</v>
      </c>
      <c r="N488" s="36" t="s">
        <v>3191</v>
      </c>
      <c r="O488" s="36" t="s">
        <v>3192</v>
      </c>
      <c r="P488" s="36">
        <v>189</v>
      </c>
      <c r="Q488" s="36">
        <v>8</v>
      </c>
      <c r="S488" t="str">
        <f t="shared" si="15"/>
        <v>UPDATE CallAddress SET CallGroupID = 189, RouteOrderFromKH = 8  WHERE ID = 2399</v>
      </c>
    </row>
    <row r="489" spans="1:19" s="36" customFormat="1" x14ac:dyDescent="0.3">
      <c r="A489" s="36" t="s">
        <v>62</v>
      </c>
      <c r="B489" s="36" t="s">
        <v>3129</v>
      </c>
      <c r="C489" s="36" t="s">
        <v>243</v>
      </c>
      <c r="D489" s="36">
        <v>2376</v>
      </c>
      <c r="F489" s="36">
        <v>14</v>
      </c>
      <c r="G489" s="36" t="s">
        <v>3130</v>
      </c>
      <c r="H489" s="36">
        <v>92</v>
      </c>
      <c r="I489" s="36">
        <v>9</v>
      </c>
      <c r="J489" s="36">
        <v>191</v>
      </c>
      <c r="K489" s="36">
        <v>1</v>
      </c>
      <c r="L489" s="36">
        <v>144.65793099999999</v>
      </c>
      <c r="M489" s="36">
        <v>-37.869587000000003</v>
      </c>
      <c r="N489" s="36" t="s">
        <v>3131</v>
      </c>
      <c r="O489" s="36" t="s">
        <v>3131</v>
      </c>
      <c r="P489" s="36">
        <v>189</v>
      </c>
      <c r="Q489" s="36">
        <v>9</v>
      </c>
      <c r="S489" t="str">
        <f t="shared" si="15"/>
        <v>UPDATE CallAddress SET CallGroupID = 189, RouteOrderFromKH = 9  WHERE ID = 2376</v>
      </c>
    </row>
    <row r="490" spans="1:19" s="36" customFormat="1" x14ac:dyDescent="0.3">
      <c r="A490" s="36" t="s">
        <v>62</v>
      </c>
      <c r="B490" s="36" t="s">
        <v>3178</v>
      </c>
      <c r="C490" s="36" t="s">
        <v>243</v>
      </c>
      <c r="D490" s="36">
        <v>2394</v>
      </c>
      <c r="F490" s="36">
        <v>7</v>
      </c>
      <c r="G490" s="36" t="s">
        <v>3130</v>
      </c>
      <c r="H490" s="36">
        <v>92</v>
      </c>
      <c r="I490" s="36">
        <v>8</v>
      </c>
      <c r="J490" s="36">
        <v>191</v>
      </c>
      <c r="K490" s="36">
        <v>1</v>
      </c>
      <c r="L490" s="36">
        <v>144.65870799999999</v>
      </c>
      <c r="M490" s="36">
        <v>-37.869790000000002</v>
      </c>
      <c r="N490" s="36" t="s">
        <v>3179</v>
      </c>
      <c r="O490" s="36" t="s">
        <v>3179</v>
      </c>
      <c r="P490" s="36">
        <v>189</v>
      </c>
      <c r="Q490" s="36">
        <v>10</v>
      </c>
      <c r="S490" t="str">
        <f t="shared" si="15"/>
        <v>UPDATE CallAddress SET CallGroupID = 189, RouteOrderFromKH = 10  WHERE ID = 2394</v>
      </c>
    </row>
    <row r="491" spans="1:19" s="36" customFormat="1" x14ac:dyDescent="0.3">
      <c r="A491" s="36" t="s">
        <v>62</v>
      </c>
      <c r="B491" s="36" t="s">
        <v>3141</v>
      </c>
      <c r="C491" s="36" t="s">
        <v>243</v>
      </c>
      <c r="D491" s="36">
        <v>2380</v>
      </c>
      <c r="F491" s="36">
        <v>190</v>
      </c>
      <c r="G491" s="36" t="s">
        <v>3142</v>
      </c>
      <c r="H491" s="36">
        <v>92</v>
      </c>
      <c r="I491" s="36">
        <v>7</v>
      </c>
      <c r="J491" s="36">
        <v>191</v>
      </c>
      <c r="K491" s="36">
        <v>1</v>
      </c>
      <c r="L491" s="36">
        <v>144.658162</v>
      </c>
      <c r="M491" s="36">
        <v>-37.860733000000003</v>
      </c>
      <c r="N491" s="36" t="s">
        <v>3143</v>
      </c>
      <c r="O491" s="36" t="s">
        <v>3143</v>
      </c>
      <c r="P491" s="36">
        <v>189</v>
      </c>
      <c r="Q491" s="36">
        <v>11</v>
      </c>
      <c r="S491" t="str">
        <f t="shared" si="15"/>
        <v>UPDATE CallAddress SET CallGroupID = 189, RouteOrderFromKH = 11  WHERE ID = 2380</v>
      </c>
    </row>
    <row r="492" spans="1:19" s="36" customFormat="1" x14ac:dyDescent="0.3">
      <c r="A492" s="36" t="s">
        <v>62</v>
      </c>
      <c r="B492" s="36" t="s">
        <v>3158</v>
      </c>
      <c r="C492" s="36" t="s">
        <v>243</v>
      </c>
      <c r="D492" s="36">
        <v>2387</v>
      </c>
      <c r="F492" s="36">
        <v>47</v>
      </c>
      <c r="G492" s="36" t="s">
        <v>3159</v>
      </c>
      <c r="H492" s="36">
        <v>92</v>
      </c>
      <c r="I492" s="36">
        <v>6</v>
      </c>
      <c r="J492" s="36">
        <v>191</v>
      </c>
      <c r="K492" s="36">
        <v>1</v>
      </c>
      <c r="L492" s="36">
        <v>144.66076699999999</v>
      </c>
      <c r="M492" s="36">
        <v>-37.858336000000001</v>
      </c>
      <c r="N492" s="36" t="s">
        <v>3160</v>
      </c>
      <c r="O492" s="36" t="s">
        <v>3160</v>
      </c>
      <c r="P492" s="36">
        <v>189</v>
      </c>
      <c r="Q492" s="36">
        <v>12</v>
      </c>
      <c r="S492" t="str">
        <f t="shared" si="15"/>
        <v>UPDATE CallAddress SET CallGroupID = 189, RouteOrderFromKH = 12  WHERE ID = 2387</v>
      </c>
    </row>
    <row r="493" spans="1:19" s="37" customFormat="1" x14ac:dyDescent="0.3">
      <c r="A493" s="37" t="s">
        <v>62</v>
      </c>
      <c r="B493" s="37" t="s">
        <v>3180</v>
      </c>
      <c r="C493" s="37" t="s">
        <v>242</v>
      </c>
      <c r="D493" s="37">
        <v>2395</v>
      </c>
      <c r="F493" s="37">
        <v>72</v>
      </c>
      <c r="G493" s="37" t="s">
        <v>3181</v>
      </c>
      <c r="H493" s="37">
        <v>92</v>
      </c>
      <c r="I493" s="37">
        <v>6</v>
      </c>
      <c r="J493" s="37">
        <v>190</v>
      </c>
      <c r="K493" s="37">
        <v>1</v>
      </c>
      <c r="L493" s="37">
        <v>144.656092</v>
      </c>
      <c r="M493" s="37">
        <v>-37.839002999999998</v>
      </c>
      <c r="N493" s="37" t="s">
        <v>3182</v>
      </c>
      <c r="O493" s="37" t="s">
        <v>3182</v>
      </c>
      <c r="P493" s="37">
        <v>190</v>
      </c>
      <c r="Q493" s="37">
        <v>1</v>
      </c>
      <c r="S493" t="str">
        <f t="shared" si="15"/>
        <v>UPDATE CallAddress SET CallGroupID = 190, RouteOrderFromKH = 1  WHERE ID = 2395</v>
      </c>
    </row>
    <row r="494" spans="1:19" s="37" customFormat="1" x14ac:dyDescent="0.3">
      <c r="A494" s="37" t="s">
        <v>62</v>
      </c>
      <c r="B494" s="37" t="s">
        <v>3185</v>
      </c>
      <c r="C494" s="37" t="s">
        <v>242</v>
      </c>
      <c r="D494" s="37">
        <v>2397</v>
      </c>
      <c r="F494" s="37">
        <v>74</v>
      </c>
      <c r="G494" s="37" t="s">
        <v>3181</v>
      </c>
      <c r="H494" s="37">
        <v>92</v>
      </c>
      <c r="I494" s="37">
        <v>7</v>
      </c>
      <c r="J494" s="37">
        <v>190</v>
      </c>
      <c r="K494" s="37">
        <v>1</v>
      </c>
      <c r="L494" s="37">
        <v>144.656114</v>
      </c>
      <c r="M494" s="37">
        <v>-37.838892999999999</v>
      </c>
      <c r="N494" s="37" t="s">
        <v>3186</v>
      </c>
      <c r="O494" s="37" t="s">
        <v>3186</v>
      </c>
      <c r="P494" s="37">
        <v>190</v>
      </c>
      <c r="Q494" s="37">
        <v>2</v>
      </c>
      <c r="S494" t="str">
        <f t="shared" si="15"/>
        <v>UPDATE CallAddress SET CallGroupID = 190, RouteOrderFromKH = 2  WHERE ID = 2397</v>
      </c>
    </row>
    <row r="495" spans="1:19" s="37" customFormat="1" x14ac:dyDescent="0.3">
      <c r="A495" s="37" t="s">
        <v>62</v>
      </c>
      <c r="B495" s="37" t="s">
        <v>3132</v>
      </c>
      <c r="C495" s="37" t="s">
        <v>242</v>
      </c>
      <c r="D495" s="37">
        <v>2377</v>
      </c>
      <c r="F495" s="37">
        <v>149</v>
      </c>
      <c r="G495" s="37" t="s">
        <v>3133</v>
      </c>
      <c r="H495" s="37">
        <v>92</v>
      </c>
      <c r="I495" s="37">
        <v>8</v>
      </c>
      <c r="J495" s="37">
        <v>190</v>
      </c>
      <c r="K495" s="37">
        <v>1</v>
      </c>
      <c r="L495" s="37">
        <v>144.656015</v>
      </c>
      <c r="M495" s="37">
        <v>-37.835332000000001</v>
      </c>
      <c r="N495" s="37" t="s">
        <v>3134</v>
      </c>
      <c r="O495" s="37" t="s">
        <v>3134</v>
      </c>
      <c r="P495" s="37">
        <v>190</v>
      </c>
      <c r="Q495" s="37">
        <v>3</v>
      </c>
      <c r="S495" t="str">
        <f t="shared" si="15"/>
        <v>UPDATE CallAddress SET CallGroupID = 190, RouteOrderFromKH = 3  WHERE ID = 2377</v>
      </c>
    </row>
    <row r="496" spans="1:19" s="37" customFormat="1" x14ac:dyDescent="0.3">
      <c r="A496" s="37" t="s">
        <v>62</v>
      </c>
      <c r="B496" s="37" t="s">
        <v>3207</v>
      </c>
      <c r="C496" s="37" t="s">
        <v>242</v>
      </c>
      <c r="D496" s="37">
        <v>1238</v>
      </c>
      <c r="E496" s="37" t="s">
        <v>340</v>
      </c>
      <c r="F496" s="37">
        <v>32</v>
      </c>
      <c r="G496" s="37" t="s">
        <v>3208</v>
      </c>
      <c r="H496" s="37">
        <v>92</v>
      </c>
      <c r="I496" s="37">
        <v>5</v>
      </c>
      <c r="J496" s="37">
        <v>190</v>
      </c>
      <c r="K496" s="37">
        <v>1</v>
      </c>
      <c r="L496" s="37">
        <v>144.6595073</v>
      </c>
      <c r="M496" s="37">
        <v>-37.839145100000003</v>
      </c>
      <c r="N496" s="37" t="s">
        <v>3209</v>
      </c>
      <c r="O496" s="37" t="s">
        <v>3209</v>
      </c>
      <c r="P496" s="37">
        <v>190</v>
      </c>
      <c r="Q496" s="37">
        <v>4</v>
      </c>
      <c r="S496" t="str">
        <f t="shared" si="15"/>
        <v>UPDATE CallAddress SET CallGroupID = 190, RouteOrderFromKH = 4  WHERE ID = 1238</v>
      </c>
    </row>
    <row r="497" spans="1:19" s="37" customFormat="1" x14ac:dyDescent="0.3">
      <c r="A497" s="37" t="s">
        <v>62</v>
      </c>
      <c r="B497" s="37" t="s">
        <v>3153</v>
      </c>
      <c r="C497" s="37" t="s">
        <v>242</v>
      </c>
      <c r="D497" s="37">
        <v>2385</v>
      </c>
      <c r="F497" s="37">
        <v>33</v>
      </c>
      <c r="G497" s="37" t="s">
        <v>3139</v>
      </c>
      <c r="H497" s="37">
        <v>92</v>
      </c>
      <c r="I497" s="37">
        <v>4</v>
      </c>
      <c r="J497" s="37">
        <v>190</v>
      </c>
      <c r="K497" s="37">
        <v>1</v>
      </c>
      <c r="L497" s="37">
        <v>144.665931</v>
      </c>
      <c r="M497" s="37">
        <v>-37.838140000000003</v>
      </c>
      <c r="N497" s="37" t="s">
        <v>3154</v>
      </c>
      <c r="O497" s="37" t="s">
        <v>3154</v>
      </c>
      <c r="P497" s="37">
        <v>190</v>
      </c>
      <c r="Q497" s="37">
        <v>5</v>
      </c>
      <c r="S497" t="str">
        <f t="shared" si="15"/>
        <v>UPDATE CallAddress SET CallGroupID = 190, RouteOrderFromKH = 5  WHERE ID = 2385</v>
      </c>
    </row>
    <row r="498" spans="1:19" s="37" customFormat="1" x14ac:dyDescent="0.3">
      <c r="A498" s="37" t="s">
        <v>62</v>
      </c>
      <c r="B498" s="37" t="s">
        <v>3138</v>
      </c>
      <c r="C498" s="37" t="s">
        <v>242</v>
      </c>
      <c r="D498" s="37">
        <v>2379</v>
      </c>
      <c r="F498" s="37">
        <v>19</v>
      </c>
      <c r="G498" s="37" t="s">
        <v>3139</v>
      </c>
      <c r="H498" s="37">
        <v>92</v>
      </c>
      <c r="I498" s="37">
        <v>3</v>
      </c>
      <c r="J498" s="37">
        <v>190</v>
      </c>
      <c r="K498" s="37">
        <v>1</v>
      </c>
      <c r="L498" s="37">
        <v>144.666066</v>
      </c>
      <c r="M498" s="37">
        <v>-37.837313000000002</v>
      </c>
      <c r="N498" s="37" t="s">
        <v>3140</v>
      </c>
      <c r="O498" s="37" t="s">
        <v>3140</v>
      </c>
      <c r="P498" s="37">
        <v>190</v>
      </c>
      <c r="Q498" s="37">
        <v>6</v>
      </c>
      <c r="S498" t="str">
        <f t="shared" si="15"/>
        <v>UPDATE CallAddress SET CallGroupID = 190, RouteOrderFromKH = 6  WHERE ID = 2379</v>
      </c>
    </row>
    <row r="499" spans="1:19" s="37" customFormat="1" x14ac:dyDescent="0.3">
      <c r="A499" s="37" t="s">
        <v>62</v>
      </c>
      <c r="B499" s="37" t="s">
        <v>3167</v>
      </c>
      <c r="C499" s="37" t="s">
        <v>242</v>
      </c>
      <c r="D499" s="37">
        <v>2390</v>
      </c>
      <c r="F499" s="37">
        <v>5</v>
      </c>
      <c r="G499" s="37" t="s">
        <v>3168</v>
      </c>
      <c r="H499" s="37">
        <v>92</v>
      </c>
      <c r="I499" s="37">
        <v>1</v>
      </c>
      <c r="J499" s="37">
        <v>190</v>
      </c>
      <c r="K499" s="37">
        <v>1</v>
      </c>
      <c r="L499" s="37">
        <v>144.667518</v>
      </c>
      <c r="M499" s="37">
        <v>-37.835554000000002</v>
      </c>
      <c r="N499" s="37" t="s">
        <v>3169</v>
      </c>
      <c r="O499" s="37" t="s">
        <v>3169</v>
      </c>
      <c r="P499" s="37">
        <v>190</v>
      </c>
      <c r="Q499" s="37">
        <v>7</v>
      </c>
      <c r="S499" t="str">
        <f t="shared" si="15"/>
        <v>UPDATE CallAddress SET CallGroupID = 190, RouteOrderFromKH = 7  WHERE ID = 2390</v>
      </c>
    </row>
    <row r="500" spans="1:19" s="37" customFormat="1" x14ac:dyDescent="0.3">
      <c r="A500" s="37" t="s">
        <v>62</v>
      </c>
      <c r="B500" s="37" t="s">
        <v>3126</v>
      </c>
      <c r="C500" s="37" t="s">
        <v>242</v>
      </c>
      <c r="D500" s="37">
        <v>2375</v>
      </c>
      <c r="F500" s="37">
        <v>13</v>
      </c>
      <c r="G500" s="37" t="s">
        <v>3127</v>
      </c>
      <c r="H500" s="37">
        <v>92</v>
      </c>
      <c r="I500" s="37">
        <v>2</v>
      </c>
      <c r="J500" s="37">
        <v>190</v>
      </c>
      <c r="K500" s="37">
        <v>1</v>
      </c>
      <c r="L500" s="37">
        <v>144.66850400000001</v>
      </c>
      <c r="M500" s="37">
        <v>-37.836962999999997</v>
      </c>
      <c r="N500" s="37" t="s">
        <v>3128</v>
      </c>
      <c r="O500" s="37" t="s">
        <v>3128</v>
      </c>
      <c r="P500" s="37">
        <v>190</v>
      </c>
      <c r="Q500" s="37">
        <v>8</v>
      </c>
      <c r="S500" t="str">
        <f t="shared" si="15"/>
        <v>UPDATE CallAddress SET CallGroupID = 190, RouteOrderFromKH = 8  WHERE ID = 2375</v>
      </c>
    </row>
    <row r="501" spans="1:19" s="37" customFormat="1" x14ac:dyDescent="0.3">
      <c r="A501" s="37" t="s">
        <v>62</v>
      </c>
      <c r="B501" s="37" t="s">
        <v>3231</v>
      </c>
      <c r="C501" s="37" t="s">
        <v>241</v>
      </c>
      <c r="D501" s="37">
        <v>2408</v>
      </c>
      <c r="F501" s="37">
        <v>111</v>
      </c>
      <c r="G501" s="37" t="s">
        <v>3232</v>
      </c>
      <c r="H501" s="37">
        <v>92</v>
      </c>
      <c r="I501" s="37">
        <v>3</v>
      </c>
      <c r="J501" s="37">
        <v>189</v>
      </c>
      <c r="K501" s="37">
        <v>1</v>
      </c>
      <c r="L501" s="37">
        <v>144.67497800000001</v>
      </c>
      <c r="M501" s="37">
        <v>-37.835059999999999</v>
      </c>
      <c r="N501" s="37" t="s">
        <v>3233</v>
      </c>
      <c r="O501" s="37" t="s">
        <v>3233</v>
      </c>
      <c r="P501" s="37">
        <v>190</v>
      </c>
      <c r="Q501" s="37">
        <v>9</v>
      </c>
      <c r="S501" t="str">
        <f t="shared" si="15"/>
        <v>UPDATE CallAddress SET CallGroupID = 190, RouteOrderFromKH = 9  WHERE ID = 2408</v>
      </c>
    </row>
    <row r="502" spans="1:19" s="28" customFormat="1" x14ac:dyDescent="0.3">
      <c r="A502" s="28" t="s">
        <v>62</v>
      </c>
      <c r="B502" s="28" t="s">
        <v>3204</v>
      </c>
      <c r="C502" s="28" t="s">
        <v>241</v>
      </c>
      <c r="D502" s="28">
        <v>1237</v>
      </c>
      <c r="E502" s="28" t="s">
        <v>340</v>
      </c>
      <c r="F502" s="28">
        <v>10</v>
      </c>
      <c r="G502" s="28" t="s">
        <v>3205</v>
      </c>
      <c r="H502" s="28">
        <v>92</v>
      </c>
      <c r="I502" s="28">
        <v>4</v>
      </c>
      <c r="J502" s="28">
        <v>189</v>
      </c>
      <c r="K502" s="28">
        <v>1</v>
      </c>
      <c r="L502" s="28">
        <v>144.679461</v>
      </c>
      <c r="M502" s="28">
        <v>-37.839736000000002</v>
      </c>
      <c r="N502" s="28" t="s">
        <v>3206</v>
      </c>
      <c r="O502" s="28" t="s">
        <v>3206</v>
      </c>
      <c r="P502" s="28">
        <v>191</v>
      </c>
      <c r="Q502" s="28">
        <v>1</v>
      </c>
      <c r="S502" t="str">
        <f t="shared" si="15"/>
        <v>UPDATE CallAddress SET CallGroupID = 191, RouteOrderFromKH = 1  WHERE ID = 1237</v>
      </c>
    </row>
    <row r="503" spans="1:19" s="28" customFormat="1" x14ac:dyDescent="0.3">
      <c r="A503" s="28" t="s">
        <v>62</v>
      </c>
      <c r="B503" s="28" t="s">
        <v>3144</v>
      </c>
      <c r="C503" s="28" t="s">
        <v>241</v>
      </c>
      <c r="D503" s="28">
        <v>2382</v>
      </c>
      <c r="F503" s="28">
        <v>3</v>
      </c>
      <c r="G503" s="28" t="s">
        <v>3145</v>
      </c>
      <c r="H503" s="28">
        <v>92</v>
      </c>
      <c r="I503" s="28">
        <v>7</v>
      </c>
      <c r="J503" s="28">
        <v>189</v>
      </c>
      <c r="K503" s="28">
        <v>1</v>
      </c>
      <c r="L503" s="28">
        <v>144.683089</v>
      </c>
      <c r="M503" s="28">
        <v>-37.837963000000002</v>
      </c>
      <c r="N503" s="28" t="s">
        <v>3146</v>
      </c>
      <c r="O503" s="28" t="s">
        <v>3146</v>
      </c>
      <c r="P503" s="28">
        <v>191</v>
      </c>
      <c r="Q503" s="28">
        <v>2</v>
      </c>
      <c r="S503" t="str">
        <f t="shared" si="15"/>
        <v>UPDATE CallAddress SET CallGroupID = 191, RouteOrderFromKH = 2  WHERE ID = 2382</v>
      </c>
    </row>
    <row r="504" spans="1:19" s="28" customFormat="1" x14ac:dyDescent="0.3">
      <c r="A504" s="28" t="s">
        <v>62</v>
      </c>
      <c r="B504" s="28" t="s">
        <v>3187</v>
      </c>
      <c r="C504" s="28" t="s">
        <v>241</v>
      </c>
      <c r="D504" s="28">
        <v>2398</v>
      </c>
      <c r="F504" s="28">
        <v>76</v>
      </c>
      <c r="G504" s="28" t="s">
        <v>61</v>
      </c>
      <c r="H504" s="28">
        <v>92</v>
      </c>
      <c r="I504" s="28">
        <v>6</v>
      </c>
      <c r="J504" s="28">
        <v>189</v>
      </c>
      <c r="K504" s="28">
        <v>1</v>
      </c>
      <c r="L504" s="28">
        <v>144.68082200000001</v>
      </c>
      <c r="M504" s="28">
        <v>-37.840513999999999</v>
      </c>
      <c r="N504" s="28" t="s">
        <v>3188</v>
      </c>
      <c r="O504" s="28" t="s">
        <v>3188</v>
      </c>
      <c r="P504" s="28">
        <v>191</v>
      </c>
      <c r="Q504" s="28">
        <v>3</v>
      </c>
      <c r="S504" t="str">
        <f t="shared" si="15"/>
        <v>UPDATE CallAddress SET CallGroupID = 191, RouteOrderFromKH = 3  WHERE ID = 2398</v>
      </c>
    </row>
    <row r="505" spans="1:19" s="28" customFormat="1" x14ac:dyDescent="0.3">
      <c r="A505" s="28" t="s">
        <v>62</v>
      </c>
      <c r="B505" s="28" t="s">
        <v>3183</v>
      </c>
      <c r="C505" s="28" t="s">
        <v>241</v>
      </c>
      <c r="D505" s="28">
        <v>2396</v>
      </c>
      <c r="F505" s="28">
        <v>74</v>
      </c>
      <c r="G505" s="28" t="s">
        <v>61</v>
      </c>
      <c r="H505" s="28">
        <v>92</v>
      </c>
      <c r="I505" s="28">
        <v>5</v>
      </c>
      <c r="J505" s="28">
        <v>189</v>
      </c>
      <c r="K505" s="28">
        <v>1</v>
      </c>
      <c r="L505" s="28">
        <v>144.68080399999999</v>
      </c>
      <c r="M505" s="28">
        <v>-37.840651999999999</v>
      </c>
      <c r="N505" s="28" t="s">
        <v>3184</v>
      </c>
      <c r="O505" s="28" t="s">
        <v>3184</v>
      </c>
      <c r="P505" s="28">
        <v>191</v>
      </c>
      <c r="Q505" s="28">
        <v>4</v>
      </c>
      <c r="S505" t="str">
        <f t="shared" si="15"/>
        <v>UPDATE CallAddress SET CallGroupID = 191, RouteOrderFromKH = 4  WHERE ID = 2396</v>
      </c>
    </row>
    <row r="506" spans="1:19" s="28" customFormat="1" x14ac:dyDescent="0.3">
      <c r="A506" s="28" t="s">
        <v>62</v>
      </c>
      <c r="B506" s="28" t="s">
        <v>3223</v>
      </c>
      <c r="C506" s="28" t="s">
        <v>241</v>
      </c>
      <c r="D506" s="28">
        <v>2575</v>
      </c>
      <c r="F506" s="28">
        <v>61</v>
      </c>
      <c r="G506" s="28" t="s">
        <v>61</v>
      </c>
      <c r="H506" s="28">
        <v>92</v>
      </c>
      <c r="I506" s="28">
        <v>5</v>
      </c>
      <c r="J506" s="28">
        <v>189</v>
      </c>
      <c r="K506" s="28">
        <v>1</v>
      </c>
      <c r="L506" s="28">
        <v>144.68001000000001</v>
      </c>
      <c r="M506" s="28">
        <v>-37.842205999999997</v>
      </c>
      <c r="N506" s="28" t="s">
        <v>3224</v>
      </c>
      <c r="O506" s="28" t="s">
        <v>3224</v>
      </c>
      <c r="P506" s="28">
        <v>191</v>
      </c>
      <c r="Q506" s="28">
        <v>5</v>
      </c>
      <c r="S506" t="str">
        <f t="shared" si="15"/>
        <v>UPDATE CallAddress SET CallGroupID = 191, RouteOrderFromKH = 5  WHERE ID = 2575</v>
      </c>
    </row>
    <row r="507" spans="1:19" s="28" customFormat="1" x14ac:dyDescent="0.3">
      <c r="A507" s="28" t="s">
        <v>62</v>
      </c>
      <c r="B507" s="28" t="s">
        <v>3175</v>
      </c>
      <c r="C507" s="28" t="s">
        <v>241</v>
      </c>
      <c r="D507" s="28">
        <v>2393</v>
      </c>
      <c r="F507" s="28">
        <v>7</v>
      </c>
      <c r="G507" s="28" t="s">
        <v>3176</v>
      </c>
      <c r="H507" s="28">
        <v>92</v>
      </c>
      <c r="I507" s="28">
        <v>10</v>
      </c>
      <c r="J507" s="28">
        <v>189</v>
      </c>
      <c r="K507" s="28">
        <v>1</v>
      </c>
      <c r="L507" s="28">
        <v>144.686983</v>
      </c>
      <c r="M507" s="28">
        <v>-37.845059999999997</v>
      </c>
      <c r="N507" s="28" t="s">
        <v>3177</v>
      </c>
      <c r="O507" s="28" t="s">
        <v>3177</v>
      </c>
      <c r="P507" s="28">
        <v>191</v>
      </c>
      <c r="Q507" s="28">
        <v>6</v>
      </c>
      <c r="S507" t="str">
        <f t="shared" si="15"/>
        <v>UPDATE CallAddress SET CallGroupID = 191, RouteOrderFromKH = 6  WHERE ID = 2393</v>
      </c>
    </row>
    <row r="508" spans="1:19" s="28" customFormat="1" x14ac:dyDescent="0.3">
      <c r="A508" s="28" t="s">
        <v>62</v>
      </c>
      <c r="B508" s="28" t="s">
        <v>3161</v>
      </c>
      <c r="C508" s="28" t="s">
        <v>241</v>
      </c>
      <c r="D508" s="28">
        <v>2388</v>
      </c>
      <c r="F508" s="28">
        <v>487</v>
      </c>
      <c r="G508" s="28" t="s">
        <v>3162</v>
      </c>
      <c r="H508" s="28">
        <v>92</v>
      </c>
      <c r="I508" s="28">
        <v>11</v>
      </c>
      <c r="J508" s="28">
        <v>189</v>
      </c>
      <c r="K508" s="28">
        <v>1</v>
      </c>
      <c r="L508" s="28">
        <v>144.68888100000001</v>
      </c>
      <c r="M508" s="28">
        <v>-37.843197000000004</v>
      </c>
      <c r="N508" s="28" t="s">
        <v>3163</v>
      </c>
      <c r="O508" s="28" t="s">
        <v>3163</v>
      </c>
      <c r="P508" s="28">
        <v>191</v>
      </c>
      <c r="Q508" s="28">
        <v>7</v>
      </c>
      <c r="S508" t="str">
        <f t="shared" si="15"/>
        <v>UPDATE CallAddress SET CallGroupID = 191, RouteOrderFromKH = 7  WHERE ID = 2388</v>
      </c>
    </row>
    <row r="509" spans="1:19" s="28" customFormat="1" x14ac:dyDescent="0.3">
      <c r="A509" s="28" t="s">
        <v>62</v>
      </c>
      <c r="B509" s="28" t="s">
        <v>3150</v>
      </c>
      <c r="C509" s="28" t="s">
        <v>225</v>
      </c>
      <c r="D509" s="28">
        <v>2384</v>
      </c>
      <c r="F509" s="28">
        <v>3</v>
      </c>
      <c r="G509" s="28" t="s">
        <v>3151</v>
      </c>
      <c r="H509" s="28">
        <v>92</v>
      </c>
      <c r="I509" s="28">
        <v>9</v>
      </c>
      <c r="J509" s="28">
        <v>58</v>
      </c>
      <c r="K509" s="28">
        <v>1</v>
      </c>
      <c r="L509" s="28">
        <v>144.693029</v>
      </c>
      <c r="M509" s="28">
        <v>-37.840552000000002</v>
      </c>
      <c r="N509" s="28" t="s">
        <v>3152</v>
      </c>
      <c r="O509" s="28" t="s">
        <v>3152</v>
      </c>
      <c r="P509" s="28">
        <v>191</v>
      </c>
      <c r="Q509" s="28">
        <v>8</v>
      </c>
      <c r="S509" t="str">
        <f t="shared" si="15"/>
        <v>UPDATE CallAddress SET CallGroupID = 191, RouteOrderFromKH = 8  WHERE ID = 2384</v>
      </c>
    </row>
    <row r="510" spans="1:19" s="28" customFormat="1" x14ac:dyDescent="0.3">
      <c r="A510" s="28" t="s">
        <v>62</v>
      </c>
      <c r="B510" s="28" t="s">
        <v>3220</v>
      </c>
      <c r="C510" s="28" t="s">
        <v>225</v>
      </c>
      <c r="D510" s="28">
        <v>1269</v>
      </c>
      <c r="E510" s="28" t="s">
        <v>340</v>
      </c>
      <c r="F510" s="28">
        <v>30</v>
      </c>
      <c r="G510" s="28" t="s">
        <v>3221</v>
      </c>
      <c r="H510" s="28">
        <v>92</v>
      </c>
      <c r="I510" s="28">
        <v>10</v>
      </c>
      <c r="J510" s="28">
        <v>58</v>
      </c>
      <c r="K510" s="28">
        <v>1</v>
      </c>
      <c r="L510" s="28">
        <v>144.697969</v>
      </c>
      <c r="M510" s="28">
        <v>-37.839990999999998</v>
      </c>
      <c r="N510" s="28" t="s">
        <v>3222</v>
      </c>
      <c r="O510" s="28" t="s">
        <v>3222</v>
      </c>
      <c r="P510" s="28">
        <v>191</v>
      </c>
      <c r="Q510" s="28">
        <v>9</v>
      </c>
      <c r="S510" t="str">
        <f t="shared" si="15"/>
        <v>UPDATE CallAddress SET CallGroupID = 191, RouteOrderFromKH = 9  WHERE ID = 1269</v>
      </c>
    </row>
    <row r="512" spans="1:19" s="31" customFormat="1" x14ac:dyDescent="0.3">
      <c r="A512" s="31" t="s">
        <v>48</v>
      </c>
      <c r="B512" s="31" t="s">
        <v>3016</v>
      </c>
      <c r="C512" s="31" t="s">
        <v>222</v>
      </c>
      <c r="D512" s="31">
        <v>667</v>
      </c>
      <c r="F512" s="31">
        <v>18</v>
      </c>
      <c r="G512" s="31" t="s">
        <v>3017</v>
      </c>
      <c r="H512" s="31">
        <v>76</v>
      </c>
      <c r="I512" s="31">
        <v>1</v>
      </c>
      <c r="J512" s="31">
        <v>42</v>
      </c>
      <c r="K512" s="31">
        <v>1</v>
      </c>
      <c r="L512" s="31">
        <v>144.75947500000001</v>
      </c>
      <c r="M512" s="31">
        <v>-37.685983999999998</v>
      </c>
      <c r="N512" s="31" t="s">
        <v>3018</v>
      </c>
      <c r="O512" s="31" t="s">
        <v>3018</v>
      </c>
    </row>
    <row r="513" spans="1:15" s="31" customFormat="1" x14ac:dyDescent="0.3">
      <c r="A513" s="31" t="s">
        <v>48</v>
      </c>
      <c r="B513" s="31" t="s">
        <v>3019</v>
      </c>
      <c r="C513" s="31" t="s">
        <v>222</v>
      </c>
      <c r="D513" s="31">
        <v>668</v>
      </c>
      <c r="F513" s="31">
        <v>25</v>
      </c>
      <c r="G513" s="31" t="s">
        <v>3017</v>
      </c>
      <c r="H513" s="31">
        <v>76</v>
      </c>
      <c r="I513" s="31">
        <v>2</v>
      </c>
      <c r="J513" s="31">
        <v>42</v>
      </c>
      <c r="K513" s="31">
        <v>1</v>
      </c>
      <c r="L513" s="31">
        <v>144.760062</v>
      </c>
      <c r="M513" s="31">
        <v>-37.686104999999998</v>
      </c>
      <c r="N513" s="31" t="s">
        <v>3020</v>
      </c>
      <c r="O513" s="31" t="s">
        <v>3020</v>
      </c>
    </row>
    <row r="514" spans="1:15" s="31" customFormat="1" x14ac:dyDescent="0.3">
      <c r="A514" s="31" t="s">
        <v>48</v>
      </c>
      <c r="B514" s="31" t="s">
        <v>3021</v>
      </c>
      <c r="C514" s="31" t="s">
        <v>222</v>
      </c>
      <c r="D514" s="31">
        <v>669</v>
      </c>
      <c r="F514" s="31">
        <v>27</v>
      </c>
      <c r="G514" s="31" t="s">
        <v>3017</v>
      </c>
      <c r="H514" s="31">
        <v>76</v>
      </c>
      <c r="I514" s="31">
        <v>3</v>
      </c>
      <c r="J514" s="31">
        <v>42</v>
      </c>
      <c r="K514" s="31">
        <v>1</v>
      </c>
      <c r="L514" s="31">
        <v>144.76016999999999</v>
      </c>
      <c r="M514" s="31">
        <v>-37.685799000000003</v>
      </c>
      <c r="N514" s="31" t="s">
        <v>3022</v>
      </c>
      <c r="O514" s="31" t="s">
        <v>3022</v>
      </c>
    </row>
    <row r="515" spans="1:15" s="31" customFormat="1" x14ac:dyDescent="0.3">
      <c r="A515" s="31" t="s">
        <v>48</v>
      </c>
      <c r="B515" s="31" t="s">
        <v>3023</v>
      </c>
      <c r="C515" s="31" t="s">
        <v>222</v>
      </c>
      <c r="D515" s="31">
        <v>670</v>
      </c>
      <c r="F515" s="31">
        <v>37</v>
      </c>
      <c r="G515" s="31" t="s">
        <v>3017</v>
      </c>
      <c r="H515" s="31">
        <v>76</v>
      </c>
      <c r="I515" s="31">
        <v>4</v>
      </c>
      <c r="J515" s="31">
        <v>42</v>
      </c>
      <c r="K515" s="31">
        <v>1</v>
      </c>
      <c r="L515" s="31">
        <v>144.76011099999999</v>
      </c>
      <c r="M515" s="31">
        <v>-37.685000000000002</v>
      </c>
      <c r="N515" s="31" t="s">
        <v>3024</v>
      </c>
      <c r="O515" s="31" t="s">
        <v>3024</v>
      </c>
    </row>
    <row r="516" spans="1:15" s="31" customFormat="1" x14ac:dyDescent="0.3">
      <c r="A516" s="31" t="s">
        <v>48</v>
      </c>
      <c r="B516" s="31" t="s">
        <v>3028</v>
      </c>
      <c r="C516" s="31" t="s">
        <v>222</v>
      </c>
      <c r="D516" s="31">
        <v>672</v>
      </c>
      <c r="F516" s="31">
        <v>25</v>
      </c>
      <c r="G516" s="31" t="s">
        <v>3029</v>
      </c>
      <c r="H516" s="31">
        <v>76</v>
      </c>
      <c r="I516" s="31">
        <v>5</v>
      </c>
      <c r="J516" s="31">
        <v>42</v>
      </c>
      <c r="K516" s="31">
        <v>1</v>
      </c>
      <c r="L516" s="31">
        <v>144.75746000000001</v>
      </c>
      <c r="M516" s="31">
        <v>-37.694772999999998</v>
      </c>
      <c r="N516" s="31" t="s">
        <v>3030</v>
      </c>
      <c r="O516" s="31" t="s">
        <v>3030</v>
      </c>
    </row>
    <row r="517" spans="1:15" s="31" customFormat="1" x14ac:dyDescent="0.3">
      <c r="A517" s="31" t="s">
        <v>48</v>
      </c>
      <c r="B517" s="31" t="s">
        <v>3094</v>
      </c>
      <c r="C517" s="31" t="s">
        <v>222</v>
      </c>
      <c r="D517" s="31">
        <v>2529</v>
      </c>
      <c r="E517" s="31">
        <v>1</v>
      </c>
      <c r="F517" s="31">
        <v>44</v>
      </c>
      <c r="G517" s="31" t="s">
        <v>69</v>
      </c>
      <c r="H517" s="31">
        <v>76</v>
      </c>
      <c r="I517" s="31">
        <v>5</v>
      </c>
      <c r="J517" s="31">
        <v>42</v>
      </c>
      <c r="K517" s="31">
        <v>1</v>
      </c>
      <c r="L517" s="31">
        <v>144.75700900000001</v>
      </c>
      <c r="M517" s="31">
        <v>-37.694352000000002</v>
      </c>
      <c r="N517" s="31" t="s">
        <v>3095</v>
      </c>
      <c r="O517" s="31" t="s">
        <v>3096</v>
      </c>
    </row>
    <row r="518" spans="1:15" s="31" customFormat="1" x14ac:dyDescent="0.3">
      <c r="A518" s="31" t="s">
        <v>48</v>
      </c>
      <c r="B518" s="31" t="s">
        <v>3025</v>
      </c>
      <c r="C518" s="31" t="s">
        <v>222</v>
      </c>
      <c r="D518" s="31">
        <v>671</v>
      </c>
      <c r="F518" s="31">
        <v>100</v>
      </c>
      <c r="G518" s="31" t="s">
        <v>3026</v>
      </c>
      <c r="H518" s="31">
        <v>76</v>
      </c>
      <c r="I518" s="31">
        <v>6</v>
      </c>
      <c r="J518" s="31">
        <v>42</v>
      </c>
      <c r="K518" s="31">
        <v>1</v>
      </c>
      <c r="L518" s="31">
        <v>144.75948</v>
      </c>
      <c r="M518" s="31">
        <v>-37.699547000000003</v>
      </c>
      <c r="N518" s="31" t="s">
        <v>3027</v>
      </c>
      <c r="O518" s="31" t="s">
        <v>3027</v>
      </c>
    </row>
    <row r="519" spans="1:15" s="31" customFormat="1" x14ac:dyDescent="0.3">
      <c r="A519" s="31" t="s">
        <v>48</v>
      </c>
      <c r="B519" s="31" t="s">
        <v>3031</v>
      </c>
      <c r="C519" s="31" t="s">
        <v>222</v>
      </c>
      <c r="D519" s="31">
        <v>673</v>
      </c>
      <c r="F519" s="31">
        <v>2</v>
      </c>
      <c r="G519" s="31" t="s">
        <v>3032</v>
      </c>
      <c r="H519" s="31">
        <v>76</v>
      </c>
      <c r="I519" s="31">
        <v>7</v>
      </c>
      <c r="J519" s="31">
        <v>42</v>
      </c>
      <c r="K519" s="31">
        <v>1</v>
      </c>
      <c r="L519" s="31">
        <v>144.76446799999999</v>
      </c>
      <c r="M519" s="31">
        <v>-37.696435000000001</v>
      </c>
      <c r="N519" s="31" t="s">
        <v>3033</v>
      </c>
      <c r="O519" s="31" t="s">
        <v>3033</v>
      </c>
    </row>
    <row r="520" spans="1:15" s="31" customFormat="1" x14ac:dyDescent="0.3">
      <c r="A520" s="31" t="s">
        <v>48</v>
      </c>
      <c r="B520" s="31" t="s">
        <v>3040</v>
      </c>
      <c r="C520" s="31" t="s">
        <v>222</v>
      </c>
      <c r="D520" s="31">
        <v>677</v>
      </c>
      <c r="F520" s="31">
        <v>8</v>
      </c>
      <c r="G520" s="31" t="s">
        <v>3041</v>
      </c>
      <c r="H520" s="31">
        <v>76</v>
      </c>
      <c r="I520" s="31">
        <v>8</v>
      </c>
      <c r="J520" s="31">
        <v>42</v>
      </c>
      <c r="K520" s="31">
        <v>1</v>
      </c>
      <c r="L520" s="31">
        <v>144.76552799999999</v>
      </c>
      <c r="M520" s="31">
        <v>-37.703248000000002</v>
      </c>
      <c r="N520" s="31" t="s">
        <v>3042</v>
      </c>
      <c r="O520" s="31" t="s">
        <v>3042</v>
      </c>
    </row>
    <row r="521" spans="1:15" s="31" customFormat="1" x14ac:dyDescent="0.3">
      <c r="A521" s="31" t="s">
        <v>48</v>
      </c>
      <c r="B521" s="31" t="s">
        <v>3049</v>
      </c>
      <c r="C521" s="31" t="s">
        <v>222</v>
      </c>
      <c r="D521" s="31">
        <v>680</v>
      </c>
      <c r="F521" s="31" t="s">
        <v>3050</v>
      </c>
      <c r="G521" s="31" t="s">
        <v>3051</v>
      </c>
      <c r="H521" s="31">
        <v>76</v>
      </c>
      <c r="I521" s="31">
        <v>9</v>
      </c>
      <c r="J521" s="31">
        <v>42</v>
      </c>
      <c r="K521" s="31">
        <v>1</v>
      </c>
      <c r="L521" s="31">
        <v>144.76705200000001</v>
      </c>
      <c r="M521" s="31">
        <v>-37.705472999999998</v>
      </c>
      <c r="N521" s="31" t="s">
        <v>3052</v>
      </c>
      <c r="O521" s="31" t="s">
        <v>3052</v>
      </c>
    </row>
    <row r="522" spans="1:15" s="31" customFormat="1" x14ac:dyDescent="0.3">
      <c r="A522" s="31" t="s">
        <v>48</v>
      </c>
      <c r="B522" s="31" t="s">
        <v>3103</v>
      </c>
      <c r="C522" s="31" t="s">
        <v>222</v>
      </c>
      <c r="D522" s="31">
        <v>2532</v>
      </c>
      <c r="E522" s="31">
        <v>20</v>
      </c>
      <c r="F522" s="31">
        <v>12</v>
      </c>
      <c r="G522" s="31" t="s">
        <v>3044</v>
      </c>
      <c r="H522" s="31">
        <v>76</v>
      </c>
      <c r="I522" s="31">
        <v>10</v>
      </c>
      <c r="J522" s="31">
        <v>42</v>
      </c>
      <c r="K522" s="31">
        <v>1</v>
      </c>
      <c r="L522" s="31">
        <v>144.769946</v>
      </c>
      <c r="M522" s="31">
        <v>-37.701993999999999</v>
      </c>
      <c r="N522" s="31" t="s">
        <v>3104</v>
      </c>
      <c r="O522" s="31" t="s">
        <v>3105</v>
      </c>
    </row>
    <row r="523" spans="1:15" s="31" customFormat="1" x14ac:dyDescent="0.3">
      <c r="A523" s="31" t="s">
        <v>48</v>
      </c>
      <c r="B523" s="31" t="s">
        <v>3097</v>
      </c>
      <c r="C523" s="31" t="s">
        <v>222</v>
      </c>
      <c r="D523" s="31">
        <v>2530</v>
      </c>
      <c r="E523" s="31">
        <v>1</v>
      </c>
      <c r="F523" s="31">
        <v>49</v>
      </c>
      <c r="G523" s="31" t="s">
        <v>3044</v>
      </c>
      <c r="H523" s="31">
        <v>76</v>
      </c>
      <c r="I523" s="31">
        <v>11</v>
      </c>
      <c r="J523" s="31">
        <v>42</v>
      </c>
      <c r="K523" s="31">
        <v>1</v>
      </c>
      <c r="L523" s="31">
        <v>144.76921400000001</v>
      </c>
      <c r="M523" s="31">
        <v>-37.700947999999997</v>
      </c>
      <c r="N523" s="31" t="s">
        <v>3098</v>
      </c>
      <c r="O523" s="31" t="s">
        <v>3099</v>
      </c>
    </row>
    <row r="524" spans="1:15" s="31" customFormat="1" x14ac:dyDescent="0.3">
      <c r="A524" s="31" t="s">
        <v>48</v>
      </c>
      <c r="B524" s="31" t="s">
        <v>3100</v>
      </c>
      <c r="C524" s="31" t="s">
        <v>222</v>
      </c>
      <c r="D524" s="31">
        <v>2531</v>
      </c>
      <c r="E524" s="31">
        <v>2</v>
      </c>
      <c r="F524" s="31">
        <v>47</v>
      </c>
      <c r="G524" s="31" t="s">
        <v>3044</v>
      </c>
      <c r="H524" s="31">
        <v>76</v>
      </c>
      <c r="I524" s="31">
        <v>12</v>
      </c>
      <c r="J524" s="31">
        <v>42</v>
      </c>
      <c r="K524" s="31">
        <v>1</v>
      </c>
      <c r="L524" s="31">
        <v>144.76924099999999</v>
      </c>
      <c r="M524" s="31">
        <v>-37.700769000000001</v>
      </c>
      <c r="N524" s="31" t="s">
        <v>3101</v>
      </c>
      <c r="O524" s="31" t="s">
        <v>3102</v>
      </c>
    </row>
    <row r="525" spans="1:15" s="31" customFormat="1" x14ac:dyDescent="0.3">
      <c r="A525" s="31" t="s">
        <v>48</v>
      </c>
      <c r="B525" s="31" t="s">
        <v>3100</v>
      </c>
      <c r="C525" s="31" t="s">
        <v>222</v>
      </c>
      <c r="D525" s="31">
        <v>2533</v>
      </c>
      <c r="E525" s="31">
        <v>3</v>
      </c>
      <c r="F525" s="31">
        <v>47</v>
      </c>
      <c r="G525" s="31" t="s">
        <v>3044</v>
      </c>
      <c r="H525" s="31">
        <v>76</v>
      </c>
      <c r="I525" s="31">
        <v>13</v>
      </c>
      <c r="J525" s="31">
        <v>42</v>
      </c>
      <c r="K525" s="31">
        <v>1</v>
      </c>
      <c r="L525" s="31">
        <v>144.76942099999999</v>
      </c>
      <c r="M525" s="31">
        <v>-37.700769000000001</v>
      </c>
      <c r="N525" s="31" t="s">
        <v>3106</v>
      </c>
      <c r="O525" s="31" t="s">
        <v>3102</v>
      </c>
    </row>
    <row r="526" spans="1:15" s="27" customFormat="1" x14ac:dyDescent="0.3">
      <c r="A526" s="27" t="s">
        <v>48</v>
      </c>
      <c r="B526" s="27" t="s">
        <v>3067</v>
      </c>
      <c r="C526" s="27" t="s">
        <v>223</v>
      </c>
      <c r="D526" s="27">
        <v>688</v>
      </c>
      <c r="F526" s="27">
        <v>1</v>
      </c>
      <c r="G526" s="27" t="s">
        <v>3068</v>
      </c>
      <c r="H526" s="27">
        <v>76</v>
      </c>
      <c r="I526" s="27">
        <v>1</v>
      </c>
      <c r="J526" s="27">
        <v>43</v>
      </c>
      <c r="K526" s="27">
        <v>1</v>
      </c>
      <c r="L526" s="27">
        <v>144.777233</v>
      </c>
      <c r="M526" s="27">
        <v>-37.706569999999999</v>
      </c>
      <c r="N526" s="27" t="s">
        <v>3069</v>
      </c>
      <c r="O526" s="27" t="s">
        <v>3069</v>
      </c>
    </row>
    <row r="527" spans="1:15" s="27" customFormat="1" x14ac:dyDescent="0.3">
      <c r="A527" s="27" t="s">
        <v>48</v>
      </c>
      <c r="B527" s="27" t="s">
        <v>3070</v>
      </c>
      <c r="C527" s="27" t="s">
        <v>223</v>
      </c>
      <c r="D527" s="27">
        <v>689</v>
      </c>
      <c r="F527" s="27">
        <v>9</v>
      </c>
      <c r="G527" s="27" t="s">
        <v>3068</v>
      </c>
      <c r="H527" s="27">
        <v>76</v>
      </c>
      <c r="I527" s="27">
        <v>2</v>
      </c>
      <c r="J527" s="27">
        <v>43</v>
      </c>
      <c r="K527" s="27">
        <v>1</v>
      </c>
      <c r="L527" s="27">
        <v>144.776555</v>
      </c>
      <c r="M527" s="27">
        <v>-37.706499999999998</v>
      </c>
      <c r="N527" s="27" t="s">
        <v>3071</v>
      </c>
      <c r="O527" s="27" t="s">
        <v>3071</v>
      </c>
    </row>
    <row r="528" spans="1:15" s="27" customFormat="1" x14ac:dyDescent="0.3">
      <c r="A528" s="27" t="s">
        <v>48</v>
      </c>
      <c r="B528" s="27" t="s">
        <v>3074</v>
      </c>
      <c r="C528" s="27" t="s">
        <v>223</v>
      </c>
      <c r="D528" s="27">
        <v>691</v>
      </c>
      <c r="F528" s="27">
        <v>42</v>
      </c>
      <c r="G528" s="27" t="s">
        <v>3068</v>
      </c>
      <c r="H528" s="27">
        <v>76</v>
      </c>
      <c r="I528" s="27">
        <v>3</v>
      </c>
      <c r="J528" s="27">
        <v>43</v>
      </c>
      <c r="K528" s="27">
        <v>1</v>
      </c>
      <c r="L528" s="27">
        <v>144.77549999999999</v>
      </c>
      <c r="M528" s="27">
        <v>-37.705972000000003</v>
      </c>
      <c r="N528" s="27" t="s">
        <v>3075</v>
      </c>
      <c r="O528" s="27" t="s">
        <v>3075</v>
      </c>
    </row>
    <row r="529" spans="1:15" s="27" customFormat="1" x14ac:dyDescent="0.3">
      <c r="A529" s="27" t="s">
        <v>48</v>
      </c>
      <c r="B529" s="27" t="s">
        <v>3072</v>
      </c>
      <c r="C529" s="27" t="s">
        <v>223</v>
      </c>
      <c r="D529" s="27">
        <v>690</v>
      </c>
      <c r="F529" s="27">
        <v>25</v>
      </c>
      <c r="G529" s="27" t="s">
        <v>3068</v>
      </c>
      <c r="H529" s="27">
        <v>76</v>
      </c>
      <c r="I529" s="27">
        <v>4</v>
      </c>
      <c r="J529" s="27">
        <v>43</v>
      </c>
      <c r="K529" s="27">
        <v>1</v>
      </c>
      <c r="L529" s="27">
        <v>144.77480299999999</v>
      </c>
      <c r="M529" s="27">
        <v>-37.706358999999999</v>
      </c>
      <c r="N529" s="27" t="s">
        <v>3073</v>
      </c>
      <c r="O529" s="27" t="s">
        <v>3073</v>
      </c>
    </row>
    <row r="530" spans="1:15" s="27" customFormat="1" x14ac:dyDescent="0.3">
      <c r="A530" s="27" t="s">
        <v>48</v>
      </c>
      <c r="B530" s="27" t="s">
        <v>3091</v>
      </c>
      <c r="C530" s="27" t="s">
        <v>223</v>
      </c>
      <c r="D530" s="27">
        <v>699</v>
      </c>
      <c r="F530" s="27">
        <v>2</v>
      </c>
      <c r="G530" s="27" t="s">
        <v>3092</v>
      </c>
      <c r="H530" s="27">
        <v>76</v>
      </c>
      <c r="I530" s="27">
        <v>5</v>
      </c>
      <c r="J530" s="27">
        <v>43</v>
      </c>
      <c r="K530" s="27">
        <v>1</v>
      </c>
      <c r="L530" s="27">
        <v>144.77437</v>
      </c>
      <c r="M530" s="27">
        <v>-37.706238999999997</v>
      </c>
      <c r="N530" s="27" t="s">
        <v>3093</v>
      </c>
      <c r="O530" s="27" t="s">
        <v>3093</v>
      </c>
    </row>
    <row r="531" spans="1:15" s="27" customFormat="1" x14ac:dyDescent="0.3">
      <c r="A531" s="27" t="s">
        <v>48</v>
      </c>
      <c r="B531" s="27" t="s">
        <v>3056</v>
      </c>
      <c r="C531" s="27" t="s">
        <v>223</v>
      </c>
      <c r="D531" s="27">
        <v>684</v>
      </c>
      <c r="F531" s="27">
        <v>8</v>
      </c>
      <c r="G531" s="27" t="s">
        <v>3057</v>
      </c>
      <c r="H531" s="27">
        <v>76</v>
      </c>
      <c r="I531" s="27">
        <v>6</v>
      </c>
      <c r="J531" s="27">
        <v>43</v>
      </c>
      <c r="K531" s="27">
        <v>1</v>
      </c>
      <c r="L531" s="27">
        <v>144.77670599999999</v>
      </c>
      <c r="M531" s="27">
        <v>-37.706814000000001</v>
      </c>
      <c r="N531" s="27" t="s">
        <v>3058</v>
      </c>
      <c r="O531" s="27" t="s">
        <v>3058</v>
      </c>
    </row>
    <row r="532" spans="1:15" s="27" customFormat="1" x14ac:dyDescent="0.3">
      <c r="A532" s="27" t="s">
        <v>48</v>
      </c>
      <c r="B532" s="27" t="s">
        <v>3117</v>
      </c>
      <c r="C532" s="27" t="s">
        <v>223</v>
      </c>
      <c r="D532" s="27">
        <v>2331</v>
      </c>
      <c r="F532" s="27">
        <v>11</v>
      </c>
      <c r="G532" s="27" t="s">
        <v>3118</v>
      </c>
      <c r="H532" s="27">
        <v>76</v>
      </c>
      <c r="I532" s="27">
        <v>7</v>
      </c>
      <c r="J532" s="27">
        <v>43</v>
      </c>
      <c r="K532" s="27">
        <v>1</v>
      </c>
      <c r="L532" s="27">
        <v>144.77580499999999</v>
      </c>
      <c r="M532" s="27">
        <v>-37.707811999999997</v>
      </c>
      <c r="N532" s="27" t="s">
        <v>3119</v>
      </c>
      <c r="O532" s="27" t="s">
        <v>3119</v>
      </c>
    </row>
    <row r="533" spans="1:15" s="27" customFormat="1" x14ac:dyDescent="0.3">
      <c r="A533" s="27" t="s">
        <v>48</v>
      </c>
      <c r="B533" s="27" t="s">
        <v>3086</v>
      </c>
      <c r="C533" s="27" t="s">
        <v>223</v>
      </c>
      <c r="D533" s="27">
        <v>697</v>
      </c>
      <c r="F533" s="27">
        <v>49</v>
      </c>
      <c r="G533" s="27" t="s">
        <v>3087</v>
      </c>
      <c r="H533" s="27">
        <v>76</v>
      </c>
      <c r="I533" s="27">
        <v>7</v>
      </c>
      <c r="J533" s="27">
        <v>43</v>
      </c>
      <c r="K533" s="27">
        <v>1</v>
      </c>
      <c r="L533" s="27">
        <v>144.772673</v>
      </c>
      <c r="M533" s="27">
        <v>-37.708393999999998</v>
      </c>
      <c r="N533" s="27" t="s">
        <v>3088</v>
      </c>
      <c r="O533" s="27" t="s">
        <v>3088</v>
      </c>
    </row>
    <row r="534" spans="1:15" s="27" customFormat="1" x14ac:dyDescent="0.3">
      <c r="A534" s="27" t="s">
        <v>48</v>
      </c>
      <c r="B534" s="27" t="s">
        <v>3059</v>
      </c>
      <c r="C534" s="27" t="s">
        <v>223</v>
      </c>
      <c r="D534" s="27">
        <v>685</v>
      </c>
      <c r="F534" s="27">
        <v>14</v>
      </c>
      <c r="G534" s="27" t="s">
        <v>3060</v>
      </c>
      <c r="H534" s="27">
        <v>76</v>
      </c>
      <c r="I534" s="27">
        <v>8</v>
      </c>
      <c r="J534" s="27">
        <v>43</v>
      </c>
      <c r="K534" s="27">
        <v>1</v>
      </c>
      <c r="L534" s="27">
        <v>144.77164099999999</v>
      </c>
      <c r="M534" s="27">
        <v>-37.705571999999997</v>
      </c>
      <c r="N534" s="27" t="s">
        <v>3061</v>
      </c>
      <c r="O534" s="27" t="s">
        <v>3061</v>
      </c>
    </row>
    <row r="535" spans="1:15" s="27" customFormat="1" x14ac:dyDescent="0.3">
      <c r="A535" s="27" t="s">
        <v>48</v>
      </c>
      <c r="B535" s="27" t="s">
        <v>3120</v>
      </c>
      <c r="C535" s="27" t="s">
        <v>223</v>
      </c>
      <c r="D535" s="27">
        <v>2317</v>
      </c>
      <c r="F535" s="27">
        <v>25</v>
      </c>
      <c r="G535" s="27" t="s">
        <v>3121</v>
      </c>
      <c r="H535" s="27">
        <v>76</v>
      </c>
      <c r="I535" s="27">
        <v>9</v>
      </c>
      <c r="J535" s="27">
        <v>43</v>
      </c>
      <c r="K535" s="27">
        <v>1</v>
      </c>
      <c r="L535" s="27">
        <v>144.77014299999999</v>
      </c>
      <c r="M535" s="27">
        <v>-37.705844999999997</v>
      </c>
      <c r="N535" s="27" t="s">
        <v>3122</v>
      </c>
      <c r="O535" s="27" t="s">
        <v>3122</v>
      </c>
    </row>
    <row r="536" spans="1:15" s="27" customFormat="1" x14ac:dyDescent="0.3">
      <c r="A536" s="27" t="s">
        <v>48</v>
      </c>
      <c r="B536" s="27" t="s">
        <v>3107</v>
      </c>
      <c r="C536" s="27" t="s">
        <v>223</v>
      </c>
      <c r="D536" s="27">
        <v>2534</v>
      </c>
      <c r="F536" s="27">
        <v>13</v>
      </c>
      <c r="G536" s="27" t="s">
        <v>71</v>
      </c>
      <c r="H536" s="27">
        <v>76</v>
      </c>
      <c r="I536" s="27">
        <v>10</v>
      </c>
      <c r="J536" s="27">
        <v>43</v>
      </c>
      <c r="K536" s="27">
        <v>1</v>
      </c>
      <c r="L536" s="27">
        <v>144.770263</v>
      </c>
      <c r="M536" s="27">
        <v>-37.706487000000003</v>
      </c>
      <c r="N536" s="27" t="s">
        <v>3108</v>
      </c>
      <c r="O536" s="27" t="s">
        <v>3108</v>
      </c>
    </row>
    <row r="537" spans="1:15" s="27" customFormat="1" x14ac:dyDescent="0.3">
      <c r="A537" s="27" t="s">
        <v>48</v>
      </c>
      <c r="B537" s="27" t="s">
        <v>3089</v>
      </c>
      <c r="C537" s="27" t="s">
        <v>223</v>
      </c>
      <c r="D537" s="27">
        <v>698</v>
      </c>
      <c r="F537" s="27">
        <v>7</v>
      </c>
      <c r="G537" s="27" t="s">
        <v>71</v>
      </c>
      <c r="H537" s="27">
        <v>76</v>
      </c>
      <c r="I537" s="27">
        <v>10</v>
      </c>
      <c r="J537" s="27">
        <v>43</v>
      </c>
      <c r="K537" s="27">
        <v>1</v>
      </c>
      <c r="L537" s="27">
        <v>144.77083099999999</v>
      </c>
      <c r="M537" s="27">
        <v>-37.706620000000001</v>
      </c>
      <c r="N537" s="27" t="s">
        <v>3090</v>
      </c>
      <c r="O537" s="27" t="s">
        <v>3090</v>
      </c>
    </row>
    <row r="538" spans="1:15" s="27" customFormat="1" x14ac:dyDescent="0.3">
      <c r="A538" s="27" t="s">
        <v>48</v>
      </c>
      <c r="B538" s="27" t="s">
        <v>3076</v>
      </c>
      <c r="C538" s="27" t="s">
        <v>223</v>
      </c>
      <c r="D538" s="27">
        <v>692</v>
      </c>
      <c r="F538" s="27">
        <v>7</v>
      </c>
      <c r="G538" s="27" t="s">
        <v>3077</v>
      </c>
      <c r="H538" s="27">
        <v>76</v>
      </c>
      <c r="I538" s="27">
        <v>11</v>
      </c>
      <c r="J538" s="27">
        <v>43</v>
      </c>
      <c r="K538" s="27">
        <v>1</v>
      </c>
      <c r="L538" s="27">
        <v>144.769779</v>
      </c>
      <c r="M538" s="27">
        <v>-37.706442000000003</v>
      </c>
      <c r="N538" s="27" t="s">
        <v>3078</v>
      </c>
      <c r="O538" s="27" t="s">
        <v>3078</v>
      </c>
    </row>
    <row r="539" spans="1:15" s="38" customFormat="1" x14ac:dyDescent="0.3">
      <c r="A539" s="38" t="s">
        <v>48</v>
      </c>
      <c r="B539" s="38" t="s">
        <v>3053</v>
      </c>
      <c r="C539" s="38" t="s">
        <v>224</v>
      </c>
      <c r="D539" s="38">
        <v>683</v>
      </c>
      <c r="F539" s="38">
        <v>26</v>
      </c>
      <c r="G539" s="38" t="s">
        <v>3054</v>
      </c>
      <c r="H539" s="38">
        <v>76</v>
      </c>
      <c r="I539" s="38">
        <v>1</v>
      </c>
      <c r="J539" s="38">
        <v>44</v>
      </c>
      <c r="K539" s="38">
        <v>1</v>
      </c>
      <c r="L539" s="38">
        <v>144.77943300000001</v>
      </c>
      <c r="M539" s="38">
        <v>-37.710475000000002</v>
      </c>
      <c r="N539" s="38" t="s">
        <v>3055</v>
      </c>
      <c r="O539" s="38" t="s">
        <v>3055</v>
      </c>
    </row>
    <row r="540" spans="1:15" s="38" customFormat="1" x14ac:dyDescent="0.3">
      <c r="A540" s="38" t="s">
        <v>48</v>
      </c>
      <c r="B540" s="38" t="s">
        <v>3062</v>
      </c>
      <c r="C540" s="38" t="s">
        <v>224</v>
      </c>
      <c r="D540" s="38">
        <v>686</v>
      </c>
      <c r="F540" s="38">
        <v>54</v>
      </c>
      <c r="G540" s="38" t="s">
        <v>3063</v>
      </c>
      <c r="H540" s="38">
        <v>76</v>
      </c>
      <c r="I540" s="38">
        <v>2</v>
      </c>
      <c r="J540" s="38">
        <v>44</v>
      </c>
      <c r="K540" s="38">
        <v>1</v>
      </c>
      <c r="L540" s="38">
        <v>144.770588</v>
      </c>
      <c r="M540" s="38">
        <v>-37.709653000000003</v>
      </c>
      <c r="N540" s="38" t="s">
        <v>3064</v>
      </c>
      <c r="O540" s="38" t="s">
        <v>3064</v>
      </c>
    </row>
    <row r="541" spans="1:15" s="38" customFormat="1" x14ac:dyDescent="0.3">
      <c r="A541" s="38" t="s">
        <v>48</v>
      </c>
      <c r="B541" s="38" t="s">
        <v>3065</v>
      </c>
      <c r="C541" s="38" t="s">
        <v>224</v>
      </c>
      <c r="D541" s="38">
        <v>687</v>
      </c>
      <c r="F541" s="38">
        <v>64</v>
      </c>
      <c r="G541" s="38" t="s">
        <v>3063</v>
      </c>
      <c r="H541" s="38">
        <v>76</v>
      </c>
      <c r="I541" s="38">
        <v>3</v>
      </c>
      <c r="J541" s="38">
        <v>44</v>
      </c>
      <c r="K541" s="38">
        <v>1</v>
      </c>
      <c r="L541" s="38">
        <v>144.76957899999999</v>
      </c>
      <c r="M541" s="38">
        <v>-37.709536</v>
      </c>
      <c r="N541" s="38" t="s">
        <v>3066</v>
      </c>
      <c r="O541" s="38" t="s">
        <v>3066</v>
      </c>
    </row>
    <row r="542" spans="1:15" s="38" customFormat="1" x14ac:dyDescent="0.3">
      <c r="A542" s="38" t="s">
        <v>48</v>
      </c>
      <c r="B542" s="38" t="s">
        <v>3079</v>
      </c>
      <c r="C542" s="38" t="s">
        <v>224</v>
      </c>
      <c r="D542" s="38">
        <v>694</v>
      </c>
      <c r="F542" s="38">
        <v>10</v>
      </c>
      <c r="G542" s="38" t="s">
        <v>3080</v>
      </c>
      <c r="H542" s="38">
        <v>76</v>
      </c>
      <c r="I542" s="38">
        <v>4</v>
      </c>
      <c r="J542" s="38">
        <v>44</v>
      </c>
      <c r="K542" s="38">
        <v>1</v>
      </c>
      <c r="L542" s="38">
        <v>144.769094</v>
      </c>
      <c r="M542" s="38">
        <v>-37.708544000000003</v>
      </c>
      <c r="N542" s="38" t="s">
        <v>3081</v>
      </c>
      <c r="O542" s="38" t="s">
        <v>3081</v>
      </c>
    </row>
    <row r="543" spans="1:15" s="38" customFormat="1" x14ac:dyDescent="0.3">
      <c r="A543" s="38" t="s">
        <v>48</v>
      </c>
      <c r="B543" s="38" t="s">
        <v>3082</v>
      </c>
      <c r="C543" s="38" t="s">
        <v>224</v>
      </c>
      <c r="D543" s="38">
        <v>695</v>
      </c>
      <c r="F543" s="38">
        <v>12</v>
      </c>
      <c r="G543" s="38" t="s">
        <v>3080</v>
      </c>
      <c r="H543" s="38">
        <v>76</v>
      </c>
      <c r="I543" s="38">
        <v>5</v>
      </c>
      <c r="J543" s="38">
        <v>44</v>
      </c>
      <c r="K543" s="38">
        <v>1</v>
      </c>
      <c r="L543" s="38">
        <v>144.76912200000001</v>
      </c>
      <c r="M543" s="38">
        <v>-37.708390000000001</v>
      </c>
      <c r="N543" s="38" t="s">
        <v>3083</v>
      </c>
      <c r="O543" s="38" t="s">
        <v>3083</v>
      </c>
    </row>
    <row r="544" spans="1:15" s="38" customFormat="1" x14ac:dyDescent="0.3">
      <c r="A544" s="38" t="s">
        <v>48</v>
      </c>
      <c r="B544" s="38" t="s">
        <v>3084</v>
      </c>
      <c r="C544" s="38" t="s">
        <v>224</v>
      </c>
      <c r="D544" s="38">
        <v>696</v>
      </c>
      <c r="F544" s="38">
        <v>15</v>
      </c>
      <c r="G544" s="38" t="s">
        <v>3080</v>
      </c>
      <c r="H544" s="38">
        <v>76</v>
      </c>
      <c r="I544" s="38">
        <v>6</v>
      </c>
      <c r="J544" s="38">
        <v>44</v>
      </c>
      <c r="K544" s="38">
        <v>1</v>
      </c>
      <c r="L544" s="38">
        <v>144.76854599999999</v>
      </c>
      <c r="M544" s="38">
        <v>-37.708446000000002</v>
      </c>
      <c r="N544" s="38" t="s">
        <v>3085</v>
      </c>
      <c r="O544" s="38" t="s">
        <v>3085</v>
      </c>
    </row>
    <row r="545" spans="1:19" s="38" customFormat="1" x14ac:dyDescent="0.3">
      <c r="A545" s="38" t="s">
        <v>48</v>
      </c>
      <c r="B545" s="38" t="s">
        <v>3043</v>
      </c>
      <c r="C545" s="38" t="s">
        <v>224</v>
      </c>
      <c r="D545" s="38">
        <v>678</v>
      </c>
      <c r="F545" s="38">
        <v>121</v>
      </c>
      <c r="G545" s="38" t="s">
        <v>3044</v>
      </c>
      <c r="H545" s="38">
        <v>76</v>
      </c>
      <c r="I545" s="38">
        <v>7</v>
      </c>
      <c r="J545" s="38">
        <v>44</v>
      </c>
      <c r="K545" s="38">
        <v>1</v>
      </c>
      <c r="L545" s="38">
        <v>144.76819599999999</v>
      </c>
      <c r="M545" s="38">
        <v>-37.706648999999999</v>
      </c>
      <c r="N545" s="38" t="s">
        <v>3045</v>
      </c>
      <c r="O545" s="38" t="s">
        <v>3045</v>
      </c>
    </row>
    <row r="546" spans="1:19" s="38" customFormat="1" x14ac:dyDescent="0.3">
      <c r="A546" s="38" t="s">
        <v>48</v>
      </c>
      <c r="B546" s="38" t="s">
        <v>3046</v>
      </c>
      <c r="C546" s="38" t="s">
        <v>224</v>
      </c>
      <c r="D546" s="38">
        <v>679</v>
      </c>
      <c r="F546" s="38">
        <v>12</v>
      </c>
      <c r="G546" s="38" t="s">
        <v>3047</v>
      </c>
      <c r="H546" s="38">
        <v>76</v>
      </c>
      <c r="I546" s="38">
        <v>8</v>
      </c>
      <c r="J546" s="38">
        <v>44</v>
      </c>
      <c r="K546" s="38">
        <v>1</v>
      </c>
      <c r="L546" s="38">
        <v>144.76726300000001</v>
      </c>
      <c r="M546" s="38">
        <v>-37.707738999999997</v>
      </c>
      <c r="N546" s="38" t="s">
        <v>3048</v>
      </c>
      <c r="O546" s="38" t="s">
        <v>3048</v>
      </c>
    </row>
    <row r="547" spans="1:19" s="38" customFormat="1" x14ac:dyDescent="0.3">
      <c r="A547" s="38" t="s">
        <v>48</v>
      </c>
      <c r="B547" s="38" t="s">
        <v>3037</v>
      </c>
      <c r="C547" s="38" t="s">
        <v>224</v>
      </c>
      <c r="D547" s="38">
        <v>675</v>
      </c>
      <c r="F547" s="38">
        <v>39</v>
      </c>
      <c r="G547" s="38" t="s">
        <v>3038</v>
      </c>
      <c r="H547" s="38">
        <v>76</v>
      </c>
      <c r="I547" s="38">
        <v>9</v>
      </c>
      <c r="J547" s="38">
        <v>44</v>
      </c>
      <c r="K547" s="38">
        <v>1</v>
      </c>
      <c r="L547" s="38">
        <v>144.75843900000001</v>
      </c>
      <c r="M547" s="38">
        <v>-37.706265000000002</v>
      </c>
      <c r="N547" s="38" t="s">
        <v>3039</v>
      </c>
      <c r="O547" s="38" t="s">
        <v>3039</v>
      </c>
    </row>
    <row r="548" spans="1:19" s="38" customFormat="1" x14ac:dyDescent="0.3">
      <c r="A548" s="38" t="s">
        <v>48</v>
      </c>
      <c r="B548" s="38" t="s">
        <v>3115</v>
      </c>
      <c r="C548" s="38" t="s">
        <v>224</v>
      </c>
      <c r="D548" s="38">
        <v>2537</v>
      </c>
      <c r="F548" s="38">
        <v>25</v>
      </c>
      <c r="G548" s="38" t="s">
        <v>70</v>
      </c>
      <c r="H548" s="38">
        <v>76</v>
      </c>
      <c r="I548" s="38">
        <v>10</v>
      </c>
      <c r="J548" s="38">
        <v>44</v>
      </c>
      <c r="K548" s="38">
        <v>1</v>
      </c>
      <c r="L548" s="38">
        <v>144.75135499999999</v>
      </c>
      <c r="M548" s="38">
        <v>-37.705359999999999</v>
      </c>
      <c r="N548" s="38" t="s">
        <v>3116</v>
      </c>
      <c r="O548" s="38" t="s">
        <v>3116</v>
      </c>
    </row>
    <row r="549" spans="1:19" s="38" customFormat="1" x14ac:dyDescent="0.3">
      <c r="A549" s="38" t="s">
        <v>48</v>
      </c>
      <c r="B549" s="38" t="s">
        <v>3034</v>
      </c>
      <c r="C549" s="38" t="s">
        <v>224</v>
      </c>
      <c r="D549" s="38">
        <v>674</v>
      </c>
      <c r="F549" s="38">
        <v>20</v>
      </c>
      <c r="G549" s="38" t="s">
        <v>3035</v>
      </c>
      <c r="H549" s="38">
        <v>76</v>
      </c>
      <c r="I549" s="38">
        <v>10</v>
      </c>
      <c r="J549" s="38">
        <v>44</v>
      </c>
      <c r="K549" s="38">
        <v>1</v>
      </c>
      <c r="L549" s="38">
        <v>144.75056499999999</v>
      </c>
      <c r="M549" s="38">
        <v>-37.704898999999997</v>
      </c>
      <c r="N549" s="38" t="s">
        <v>3036</v>
      </c>
      <c r="O549" s="38" t="s">
        <v>3036</v>
      </c>
    </row>
    <row r="550" spans="1:19" s="38" customFormat="1" x14ac:dyDescent="0.3">
      <c r="A550" s="38" t="s">
        <v>48</v>
      </c>
      <c r="B550" s="38" t="s">
        <v>3109</v>
      </c>
      <c r="C550" s="38" t="s">
        <v>224</v>
      </c>
      <c r="D550" s="38">
        <v>2535</v>
      </c>
      <c r="F550" s="38">
        <v>13</v>
      </c>
      <c r="G550" s="38" t="s">
        <v>3110</v>
      </c>
      <c r="H550" s="38">
        <v>76</v>
      </c>
      <c r="I550" s="38">
        <v>11</v>
      </c>
      <c r="J550" s="38">
        <v>44</v>
      </c>
      <c r="K550" s="38">
        <v>1</v>
      </c>
      <c r="L550" s="38">
        <v>144.770589</v>
      </c>
      <c r="M550" s="38">
        <v>-37.709314999999997</v>
      </c>
      <c r="N550" s="38" t="s">
        <v>3111</v>
      </c>
      <c r="O550" s="38" t="s">
        <v>3111</v>
      </c>
    </row>
    <row r="551" spans="1:19" s="38" customFormat="1" x14ac:dyDescent="0.3">
      <c r="A551" s="38" t="s">
        <v>48</v>
      </c>
      <c r="B551" s="38" t="s">
        <v>3112</v>
      </c>
      <c r="C551" s="38" t="s">
        <v>224</v>
      </c>
      <c r="D551" s="38">
        <v>2536</v>
      </c>
      <c r="F551" s="38">
        <v>5</v>
      </c>
      <c r="G551" s="38" t="s">
        <v>3113</v>
      </c>
      <c r="H551" s="38">
        <v>76</v>
      </c>
      <c r="I551" s="38">
        <v>12</v>
      </c>
      <c r="J551" s="38">
        <v>44</v>
      </c>
      <c r="K551" s="38">
        <v>1</v>
      </c>
      <c r="L551" s="38">
        <v>144.76353399999999</v>
      </c>
      <c r="M551" s="38">
        <v>-37.705492</v>
      </c>
      <c r="N551" s="38" t="s">
        <v>3114</v>
      </c>
      <c r="O551" s="38" t="s">
        <v>3114</v>
      </c>
    </row>
    <row r="553" spans="1:19" s="29" customFormat="1" x14ac:dyDescent="0.3">
      <c r="A553" s="29" t="s">
        <v>252</v>
      </c>
      <c r="B553" s="29" t="s">
        <v>409</v>
      </c>
      <c r="C553" s="29" t="s">
        <v>237</v>
      </c>
      <c r="D553" s="29">
        <v>931</v>
      </c>
      <c r="F553" s="29">
        <v>50</v>
      </c>
      <c r="G553" s="29" t="s">
        <v>270</v>
      </c>
      <c r="H553" s="29">
        <v>2</v>
      </c>
      <c r="I553" s="29">
        <v>5</v>
      </c>
      <c r="J553" s="29">
        <v>175</v>
      </c>
      <c r="K553" s="29">
        <v>1</v>
      </c>
      <c r="L553" s="29">
        <v>144.77497500000001</v>
      </c>
      <c r="M553" s="29">
        <v>-37.742592999999999</v>
      </c>
      <c r="N553" s="29" t="s">
        <v>410</v>
      </c>
      <c r="O553" s="29" t="s">
        <v>410</v>
      </c>
      <c r="P553" s="29">
        <v>31</v>
      </c>
      <c r="Q553" s="29">
        <v>1</v>
      </c>
      <c r="S553" t="str">
        <f t="shared" ref="S553:S590" si="16">"UPDATE CallAddress SET CallGroupID = " &amp; P553 &amp; ", RouteOrderFromKH = " &amp; Q553 &amp; "  WHERE ID = " &amp; D553</f>
        <v>UPDATE CallAddress SET CallGroupID = 31, RouteOrderFromKH = 1  WHERE ID = 931</v>
      </c>
    </row>
    <row r="554" spans="1:19" s="29" customFormat="1" x14ac:dyDescent="0.3">
      <c r="A554" s="29" t="s">
        <v>252</v>
      </c>
      <c r="B554" s="29" t="s">
        <v>407</v>
      </c>
      <c r="C554" s="29" t="s">
        <v>237</v>
      </c>
      <c r="D554" s="29">
        <v>930</v>
      </c>
      <c r="F554" s="29">
        <v>48</v>
      </c>
      <c r="G554" s="29" t="s">
        <v>270</v>
      </c>
      <c r="H554" s="29">
        <v>2</v>
      </c>
      <c r="I554" s="29">
        <v>4</v>
      </c>
      <c r="J554" s="29">
        <v>175</v>
      </c>
      <c r="K554" s="29">
        <v>1</v>
      </c>
      <c r="L554" s="29">
        <v>144.77512300000001</v>
      </c>
      <c r="M554" s="29">
        <v>-37.742731999999997</v>
      </c>
      <c r="N554" s="29" t="s">
        <v>408</v>
      </c>
      <c r="O554" s="29" t="s">
        <v>408</v>
      </c>
      <c r="P554" s="29">
        <v>31</v>
      </c>
      <c r="Q554" s="29">
        <v>2</v>
      </c>
      <c r="S554" t="str">
        <f t="shared" si="16"/>
        <v>UPDATE CallAddress SET CallGroupID = 31, RouteOrderFromKH = 2  WHERE ID = 930</v>
      </c>
    </row>
    <row r="555" spans="1:19" s="29" customFormat="1" x14ac:dyDescent="0.3">
      <c r="A555" s="29" t="s">
        <v>252</v>
      </c>
      <c r="B555" s="29" t="s">
        <v>405</v>
      </c>
      <c r="C555" s="29" t="s">
        <v>237</v>
      </c>
      <c r="D555" s="29">
        <v>929</v>
      </c>
      <c r="F555" s="29">
        <v>45</v>
      </c>
      <c r="G555" s="29" t="s">
        <v>270</v>
      </c>
      <c r="H555" s="29">
        <v>2</v>
      </c>
      <c r="I555" s="29">
        <v>3</v>
      </c>
      <c r="J555" s="29">
        <v>175</v>
      </c>
      <c r="K555" s="29">
        <v>1</v>
      </c>
      <c r="L555" s="29">
        <v>144.77488500000001</v>
      </c>
      <c r="M555" s="29">
        <v>-37.743163000000003</v>
      </c>
      <c r="N555" s="29" t="s">
        <v>406</v>
      </c>
      <c r="O555" s="29" t="s">
        <v>406</v>
      </c>
      <c r="P555" s="29">
        <v>31</v>
      </c>
      <c r="Q555" s="29">
        <v>3</v>
      </c>
      <c r="S555" t="str">
        <f t="shared" si="16"/>
        <v>UPDATE CallAddress SET CallGroupID = 31, RouteOrderFromKH = 3  WHERE ID = 929</v>
      </c>
    </row>
    <row r="556" spans="1:19" s="29" customFormat="1" x14ac:dyDescent="0.3">
      <c r="A556" s="29" t="s">
        <v>252</v>
      </c>
      <c r="B556" s="29" t="s">
        <v>423</v>
      </c>
      <c r="C556" s="29" t="s">
        <v>237</v>
      </c>
      <c r="D556" s="29">
        <v>926</v>
      </c>
      <c r="F556" s="29">
        <v>36</v>
      </c>
      <c r="G556" s="29" t="s">
        <v>424</v>
      </c>
      <c r="H556" s="29">
        <v>2</v>
      </c>
      <c r="I556" s="29">
        <v>9</v>
      </c>
      <c r="J556" s="29">
        <v>175</v>
      </c>
      <c r="K556" s="29">
        <v>1</v>
      </c>
      <c r="L556" s="29">
        <v>144.77538699999999</v>
      </c>
      <c r="M556" s="29">
        <v>-37.744090999999997</v>
      </c>
      <c r="N556" s="29" t="s">
        <v>425</v>
      </c>
      <c r="O556" s="29" t="s">
        <v>425</v>
      </c>
      <c r="P556" s="29">
        <v>31</v>
      </c>
      <c r="Q556" s="29">
        <v>4</v>
      </c>
      <c r="S556" t="str">
        <f t="shared" si="16"/>
        <v>UPDATE CallAddress SET CallGroupID = 31, RouteOrderFromKH = 4  WHERE ID = 926</v>
      </c>
    </row>
    <row r="557" spans="1:19" s="29" customFormat="1" x14ac:dyDescent="0.3">
      <c r="A557" s="29" t="s">
        <v>252</v>
      </c>
      <c r="B557" s="29" t="s">
        <v>421</v>
      </c>
      <c r="C557" s="29" t="s">
        <v>237</v>
      </c>
      <c r="D557" s="29">
        <v>925</v>
      </c>
      <c r="F557" s="29">
        <v>81</v>
      </c>
      <c r="G557" s="29" t="s">
        <v>417</v>
      </c>
      <c r="H557" s="29">
        <v>2</v>
      </c>
      <c r="I557" s="29">
        <v>6</v>
      </c>
      <c r="J557" s="29">
        <v>175</v>
      </c>
      <c r="K557" s="29">
        <v>1</v>
      </c>
      <c r="L557" s="29">
        <v>144.77304899999999</v>
      </c>
      <c r="M557" s="29">
        <v>-37.744118</v>
      </c>
      <c r="N557" s="29" t="s">
        <v>422</v>
      </c>
      <c r="O557" s="29" t="s">
        <v>422</v>
      </c>
      <c r="P557" s="29">
        <v>31</v>
      </c>
      <c r="Q557" s="29">
        <v>5</v>
      </c>
      <c r="S557" t="str">
        <f t="shared" si="16"/>
        <v>UPDATE CallAddress SET CallGroupID = 31, RouteOrderFromKH = 5  WHERE ID = 925</v>
      </c>
    </row>
    <row r="558" spans="1:19" s="29" customFormat="1" x14ac:dyDescent="0.3">
      <c r="A558" s="29" t="s">
        <v>252</v>
      </c>
      <c r="B558" s="29" t="s">
        <v>390</v>
      </c>
      <c r="C558" s="29" t="s">
        <v>115</v>
      </c>
      <c r="D558" s="29">
        <v>619</v>
      </c>
      <c r="F558" s="29">
        <v>24</v>
      </c>
      <c r="G558" s="29" t="s">
        <v>391</v>
      </c>
      <c r="H558" s="29">
        <v>2</v>
      </c>
      <c r="I558" s="29">
        <v>4</v>
      </c>
      <c r="J558" s="29">
        <v>32</v>
      </c>
      <c r="K558" s="29">
        <v>1</v>
      </c>
      <c r="L558" s="29">
        <v>144.770723</v>
      </c>
      <c r="M558" s="29">
        <v>-37.743496</v>
      </c>
      <c r="N558" s="29" t="s">
        <v>392</v>
      </c>
      <c r="O558" s="29" t="s">
        <v>392</v>
      </c>
      <c r="P558" s="29">
        <v>31</v>
      </c>
      <c r="Q558" s="29">
        <v>6</v>
      </c>
      <c r="S558" t="str">
        <f t="shared" si="16"/>
        <v>UPDATE CallAddress SET CallGroupID = 31, RouteOrderFromKH = 6  WHERE ID = 619</v>
      </c>
    </row>
    <row r="559" spans="1:19" s="29" customFormat="1" x14ac:dyDescent="0.3">
      <c r="A559" s="29" t="s">
        <v>252</v>
      </c>
      <c r="B559" s="29" t="s">
        <v>345</v>
      </c>
      <c r="C559" s="29" t="s">
        <v>115</v>
      </c>
      <c r="D559" s="29">
        <v>597</v>
      </c>
      <c r="F559" s="29">
        <v>15</v>
      </c>
      <c r="G559" s="29" t="s">
        <v>346</v>
      </c>
      <c r="H559" s="29">
        <v>2</v>
      </c>
      <c r="I559" s="29">
        <v>5</v>
      </c>
      <c r="J559" s="29">
        <v>32</v>
      </c>
      <c r="K559" s="29">
        <v>1</v>
      </c>
      <c r="L559" s="29">
        <v>144.76960800000001</v>
      </c>
      <c r="M559" s="29">
        <v>-37.741695999999997</v>
      </c>
      <c r="N559" s="29" t="s">
        <v>347</v>
      </c>
      <c r="O559" s="29" t="s">
        <v>347</v>
      </c>
      <c r="P559" s="29">
        <v>31</v>
      </c>
      <c r="Q559" s="29">
        <v>7</v>
      </c>
      <c r="S559" t="str">
        <f t="shared" si="16"/>
        <v>UPDATE CallAddress SET CallGroupID = 31, RouteOrderFromKH = 7  WHERE ID = 597</v>
      </c>
    </row>
    <row r="560" spans="1:19" s="29" customFormat="1" x14ac:dyDescent="0.3">
      <c r="A560" s="29" t="s">
        <v>252</v>
      </c>
      <c r="B560" s="29" t="s">
        <v>368</v>
      </c>
      <c r="C560" s="29" t="s">
        <v>115</v>
      </c>
      <c r="D560" s="29">
        <v>610</v>
      </c>
      <c r="F560" s="29">
        <v>6</v>
      </c>
      <c r="G560" s="29" t="s">
        <v>369</v>
      </c>
      <c r="H560" s="29">
        <v>2</v>
      </c>
      <c r="I560" s="29">
        <v>6</v>
      </c>
      <c r="J560" s="29">
        <v>32</v>
      </c>
      <c r="K560" s="29">
        <v>1</v>
      </c>
      <c r="L560" s="29">
        <v>144.766538</v>
      </c>
      <c r="M560" s="29">
        <v>-37.742499000000002</v>
      </c>
      <c r="N560" s="29" t="s">
        <v>370</v>
      </c>
      <c r="O560" s="29" t="s">
        <v>370</v>
      </c>
      <c r="P560" s="29">
        <v>31</v>
      </c>
      <c r="Q560" s="29">
        <v>8</v>
      </c>
      <c r="S560" t="str">
        <f t="shared" si="16"/>
        <v>UPDATE CallAddress SET CallGroupID = 31, RouteOrderFromKH = 8  WHERE ID = 610</v>
      </c>
    </row>
    <row r="561" spans="1:19" s="29" customFormat="1" x14ac:dyDescent="0.3">
      <c r="A561" s="29" t="s">
        <v>252</v>
      </c>
      <c r="B561" s="29" t="s">
        <v>436</v>
      </c>
      <c r="C561" s="29" t="s">
        <v>340</v>
      </c>
      <c r="D561" s="29">
        <v>2599</v>
      </c>
      <c r="F561" s="29">
        <v>1</v>
      </c>
      <c r="G561" s="29" t="s">
        <v>251</v>
      </c>
      <c r="H561" s="29">
        <v>2</v>
      </c>
      <c r="I561" s="29">
        <v>0</v>
      </c>
      <c r="J561" s="29" t="s">
        <v>340</v>
      </c>
      <c r="K561" s="29">
        <v>1</v>
      </c>
      <c r="L561" s="29">
        <v>144.76551499999999</v>
      </c>
      <c r="M561" s="29">
        <v>-37.743234999999999</v>
      </c>
      <c r="N561" s="29" t="s">
        <v>437</v>
      </c>
      <c r="O561" s="29" t="s">
        <v>437</v>
      </c>
      <c r="P561" s="29">
        <v>31</v>
      </c>
      <c r="Q561" s="29">
        <v>9</v>
      </c>
      <c r="S561" t="str">
        <f t="shared" si="16"/>
        <v>UPDATE CallAddress SET CallGroupID = 31, RouteOrderFromKH = 9  WHERE ID = 2599</v>
      </c>
    </row>
    <row r="562" spans="1:19" s="29" customFormat="1" x14ac:dyDescent="0.3">
      <c r="A562" s="29" t="s">
        <v>252</v>
      </c>
      <c r="B562" s="29" t="s">
        <v>377</v>
      </c>
      <c r="C562" s="29" t="s">
        <v>115</v>
      </c>
      <c r="D562" s="29">
        <v>613</v>
      </c>
      <c r="F562" s="29">
        <v>2</v>
      </c>
      <c r="G562" s="29" t="s">
        <v>378</v>
      </c>
      <c r="H562" s="29">
        <v>2</v>
      </c>
      <c r="I562" s="29">
        <v>7</v>
      </c>
      <c r="J562" s="29">
        <v>32</v>
      </c>
      <c r="K562" s="29">
        <v>1</v>
      </c>
      <c r="L562" s="29">
        <v>144.765017</v>
      </c>
      <c r="M562" s="29">
        <v>-37.743989999999997</v>
      </c>
      <c r="N562" s="29" t="s">
        <v>379</v>
      </c>
      <c r="O562" s="29" t="s">
        <v>379</v>
      </c>
      <c r="P562" s="29">
        <v>31</v>
      </c>
      <c r="Q562" s="29">
        <v>10</v>
      </c>
      <c r="S562" t="str">
        <f t="shared" si="16"/>
        <v>UPDATE CallAddress SET CallGroupID = 31, RouteOrderFromKH = 10  WHERE ID = 613</v>
      </c>
    </row>
    <row r="563" spans="1:19" s="29" customFormat="1" x14ac:dyDescent="0.3">
      <c r="A563" s="29" t="s">
        <v>252</v>
      </c>
      <c r="B563" s="29" t="s">
        <v>374</v>
      </c>
      <c r="C563" s="29" t="s">
        <v>115</v>
      </c>
      <c r="D563" s="29">
        <v>612</v>
      </c>
      <c r="F563" s="29">
        <v>9</v>
      </c>
      <c r="G563" s="29" t="s">
        <v>375</v>
      </c>
      <c r="H563" s="29">
        <v>2</v>
      </c>
      <c r="I563" s="29">
        <v>8</v>
      </c>
      <c r="J563" s="29">
        <v>32</v>
      </c>
      <c r="K563" s="29">
        <v>1</v>
      </c>
      <c r="L563" s="29">
        <v>144.76197999999999</v>
      </c>
      <c r="M563" s="29">
        <v>-37.744605</v>
      </c>
      <c r="N563" s="29" t="s">
        <v>376</v>
      </c>
      <c r="O563" s="29" t="s">
        <v>376</v>
      </c>
      <c r="P563" s="29">
        <v>31</v>
      </c>
      <c r="Q563" s="29">
        <v>11</v>
      </c>
      <c r="S563" t="str">
        <f t="shared" si="16"/>
        <v>UPDATE CallAddress SET CallGroupID = 31, RouteOrderFromKH = 11  WHERE ID = 612</v>
      </c>
    </row>
    <row r="564" spans="1:19" s="28" customFormat="1" x14ac:dyDescent="0.3">
      <c r="A564" s="28" t="s">
        <v>252</v>
      </c>
      <c r="B564" s="28" t="s">
        <v>363</v>
      </c>
      <c r="C564" s="28" t="s">
        <v>116</v>
      </c>
      <c r="D564" s="28">
        <v>608</v>
      </c>
      <c r="F564" s="28">
        <v>13</v>
      </c>
      <c r="G564" s="28" t="s">
        <v>364</v>
      </c>
      <c r="H564" s="28">
        <v>2</v>
      </c>
      <c r="I564" s="28">
        <v>7</v>
      </c>
      <c r="J564" s="28">
        <v>36</v>
      </c>
      <c r="K564" s="28">
        <v>1</v>
      </c>
      <c r="L564" s="28">
        <v>144.764096</v>
      </c>
      <c r="M564" s="28">
        <v>-37.742753</v>
      </c>
      <c r="N564" s="28" t="s">
        <v>365</v>
      </c>
      <c r="O564" s="28" t="s">
        <v>365</v>
      </c>
      <c r="P564" s="28">
        <v>32</v>
      </c>
      <c r="Q564" s="28">
        <v>1</v>
      </c>
      <c r="S564" t="str">
        <f t="shared" si="16"/>
        <v>UPDATE CallAddress SET CallGroupID = 32, RouteOrderFromKH = 1  WHERE ID = 608</v>
      </c>
    </row>
    <row r="565" spans="1:19" s="28" customFormat="1" x14ac:dyDescent="0.3">
      <c r="A565" s="28" t="s">
        <v>252</v>
      </c>
      <c r="B565" s="28" t="s">
        <v>348</v>
      </c>
      <c r="C565" s="28" t="s">
        <v>116</v>
      </c>
      <c r="D565" s="28">
        <v>598</v>
      </c>
      <c r="F565" s="28">
        <v>4</v>
      </c>
      <c r="G565" s="28" t="s">
        <v>349</v>
      </c>
      <c r="H565" s="28">
        <v>2</v>
      </c>
      <c r="I565" s="28">
        <v>8</v>
      </c>
      <c r="J565" s="28">
        <v>36</v>
      </c>
      <c r="K565" s="28">
        <v>1</v>
      </c>
      <c r="L565" s="28">
        <v>144.76362</v>
      </c>
      <c r="M565" s="28">
        <v>-37.742181000000002</v>
      </c>
      <c r="N565" s="28" t="s">
        <v>350</v>
      </c>
      <c r="O565" s="28" t="s">
        <v>350</v>
      </c>
      <c r="P565" s="28">
        <v>32</v>
      </c>
      <c r="Q565" s="28">
        <v>2</v>
      </c>
      <c r="S565" t="str">
        <f t="shared" si="16"/>
        <v>UPDATE CallAddress SET CallGroupID = 32, RouteOrderFromKH = 2  WHERE ID = 598</v>
      </c>
    </row>
    <row r="566" spans="1:19" s="28" customFormat="1" x14ac:dyDescent="0.3">
      <c r="A566" s="28" t="s">
        <v>252</v>
      </c>
      <c r="B566" s="28" t="s">
        <v>366</v>
      </c>
      <c r="C566" s="28" t="s">
        <v>116</v>
      </c>
      <c r="D566" s="28">
        <v>609</v>
      </c>
      <c r="F566" s="28">
        <v>22</v>
      </c>
      <c r="G566" s="28" t="s">
        <v>364</v>
      </c>
      <c r="H566" s="28">
        <v>2</v>
      </c>
      <c r="I566" s="28">
        <v>6</v>
      </c>
      <c r="J566" s="28">
        <v>36</v>
      </c>
      <c r="K566" s="28">
        <v>1</v>
      </c>
      <c r="L566" s="28">
        <v>144.76435799999999</v>
      </c>
      <c r="M566" s="28">
        <v>-37.742279000000003</v>
      </c>
      <c r="N566" s="28" t="s">
        <v>367</v>
      </c>
      <c r="O566" s="28" t="s">
        <v>367</v>
      </c>
      <c r="P566" s="28">
        <v>32</v>
      </c>
      <c r="Q566" s="28">
        <v>3</v>
      </c>
      <c r="S566" t="str">
        <f t="shared" si="16"/>
        <v>UPDATE CallAddress SET CallGroupID = 32, RouteOrderFromKH = 3  WHERE ID = 609</v>
      </c>
    </row>
    <row r="567" spans="1:19" s="28" customFormat="1" x14ac:dyDescent="0.3">
      <c r="A567" s="28" t="s">
        <v>252</v>
      </c>
      <c r="B567" s="28" t="s">
        <v>356</v>
      </c>
      <c r="C567" s="28" t="s">
        <v>116</v>
      </c>
      <c r="D567" s="28">
        <v>602</v>
      </c>
      <c r="F567" s="28">
        <v>47</v>
      </c>
      <c r="G567" s="28" t="s">
        <v>352</v>
      </c>
      <c r="H567" s="28">
        <v>2</v>
      </c>
      <c r="I567" s="28">
        <v>3</v>
      </c>
      <c r="J567" s="28">
        <v>36</v>
      </c>
      <c r="K567" s="28">
        <v>1</v>
      </c>
      <c r="L567" s="28">
        <v>144.76396099999999</v>
      </c>
      <c r="M567" s="28">
        <v>-37.741829000000003</v>
      </c>
      <c r="N567" s="28" t="s">
        <v>357</v>
      </c>
      <c r="O567" s="28" t="s">
        <v>357</v>
      </c>
      <c r="P567" s="28">
        <v>32</v>
      </c>
      <c r="Q567" s="28">
        <v>4</v>
      </c>
      <c r="S567" t="str">
        <f t="shared" si="16"/>
        <v>UPDATE CallAddress SET CallGroupID = 32, RouteOrderFromKH = 4  WHERE ID = 602</v>
      </c>
    </row>
    <row r="568" spans="1:19" s="28" customFormat="1" x14ac:dyDescent="0.3">
      <c r="A568" s="28" t="s">
        <v>252</v>
      </c>
      <c r="B568" s="28" t="s">
        <v>354</v>
      </c>
      <c r="C568" s="28" t="s">
        <v>116</v>
      </c>
      <c r="D568" s="28">
        <v>601</v>
      </c>
      <c r="F568" s="28">
        <v>43</v>
      </c>
      <c r="G568" s="28" t="s">
        <v>352</v>
      </c>
      <c r="H568" s="28">
        <v>2</v>
      </c>
      <c r="I568" s="28">
        <v>4</v>
      </c>
      <c r="J568" s="28">
        <v>36</v>
      </c>
      <c r="K568" s="28">
        <v>1</v>
      </c>
      <c r="L568" s="28">
        <v>144.76440400000001</v>
      </c>
      <c r="M568" s="28">
        <v>-37.742046999999999</v>
      </c>
      <c r="N568" s="28" t="s">
        <v>355</v>
      </c>
      <c r="O568" s="28" t="s">
        <v>355</v>
      </c>
      <c r="P568" s="28">
        <v>32</v>
      </c>
      <c r="Q568" s="28">
        <v>5</v>
      </c>
      <c r="S568" t="str">
        <f t="shared" si="16"/>
        <v>UPDATE CallAddress SET CallGroupID = 32, RouteOrderFromKH = 5  WHERE ID = 601</v>
      </c>
    </row>
    <row r="569" spans="1:19" s="28" customFormat="1" x14ac:dyDescent="0.3">
      <c r="A569" s="28" t="s">
        <v>252</v>
      </c>
      <c r="B569" s="28" t="s">
        <v>351</v>
      </c>
      <c r="C569" s="28" t="s">
        <v>116</v>
      </c>
      <c r="D569" s="28">
        <v>599</v>
      </c>
      <c r="F569" s="28">
        <v>28</v>
      </c>
      <c r="G569" s="28" t="s">
        <v>352</v>
      </c>
      <c r="H569" s="28">
        <v>2</v>
      </c>
      <c r="I569" s="28">
        <v>5</v>
      </c>
      <c r="J569" s="28">
        <v>36</v>
      </c>
      <c r="K569" s="28">
        <v>1</v>
      </c>
      <c r="L569" s="28">
        <v>144.76484300000001</v>
      </c>
      <c r="M569" s="28">
        <v>-37.741678</v>
      </c>
      <c r="N569" s="28" t="s">
        <v>353</v>
      </c>
      <c r="O569" s="28" t="s">
        <v>353</v>
      </c>
      <c r="P569" s="28">
        <v>32</v>
      </c>
      <c r="Q569" s="28">
        <v>6</v>
      </c>
      <c r="S569" t="str">
        <f t="shared" si="16"/>
        <v>UPDATE CallAddress SET CallGroupID = 32, RouteOrderFromKH = 6  WHERE ID = 599</v>
      </c>
    </row>
    <row r="570" spans="1:19" s="28" customFormat="1" x14ac:dyDescent="0.3">
      <c r="A570" s="28" t="s">
        <v>252</v>
      </c>
      <c r="B570" s="28" t="s">
        <v>358</v>
      </c>
      <c r="C570" s="28" t="s">
        <v>116</v>
      </c>
      <c r="D570" s="28">
        <v>606</v>
      </c>
      <c r="F570" s="28">
        <v>63</v>
      </c>
      <c r="G570" s="28" t="s">
        <v>359</v>
      </c>
      <c r="H570" s="28">
        <v>2</v>
      </c>
      <c r="I570" s="28">
        <v>2</v>
      </c>
      <c r="J570" s="28">
        <v>36</v>
      </c>
      <c r="K570" s="28">
        <v>1</v>
      </c>
      <c r="L570" s="28">
        <v>144.76403400000001</v>
      </c>
      <c r="M570" s="28">
        <v>-37.738568999999998</v>
      </c>
      <c r="N570" s="28" t="s">
        <v>360</v>
      </c>
      <c r="O570" s="28" t="s">
        <v>360</v>
      </c>
      <c r="P570" s="28">
        <v>32</v>
      </c>
      <c r="Q570" s="28">
        <v>7</v>
      </c>
      <c r="S570" t="str">
        <f t="shared" si="16"/>
        <v>UPDATE CallAddress SET CallGroupID = 32, RouteOrderFromKH = 7  WHERE ID = 606</v>
      </c>
    </row>
    <row r="571" spans="1:19" s="28" customFormat="1" x14ac:dyDescent="0.3">
      <c r="A571" s="28" t="s">
        <v>252</v>
      </c>
      <c r="B571" s="28" t="s">
        <v>361</v>
      </c>
      <c r="C571" s="28" t="s">
        <v>116</v>
      </c>
      <c r="D571" s="28">
        <v>607</v>
      </c>
      <c r="F571" s="28">
        <v>45</v>
      </c>
      <c r="G571" s="28" t="s">
        <v>359</v>
      </c>
      <c r="H571" s="28">
        <v>2</v>
      </c>
      <c r="I571" s="28">
        <v>1</v>
      </c>
      <c r="J571" s="28">
        <v>36</v>
      </c>
      <c r="K571" s="28">
        <v>1</v>
      </c>
      <c r="L571" s="28">
        <v>144.764239</v>
      </c>
      <c r="M571" s="28">
        <v>-37.737338000000001</v>
      </c>
      <c r="N571" s="28" t="s">
        <v>362</v>
      </c>
      <c r="O571" s="28" t="s">
        <v>362</v>
      </c>
      <c r="P571" s="28">
        <v>32</v>
      </c>
      <c r="Q571" s="28">
        <v>8</v>
      </c>
      <c r="S571" t="str">
        <f t="shared" si="16"/>
        <v>UPDATE CallAddress SET CallGroupID = 32, RouteOrderFromKH = 8  WHERE ID = 607</v>
      </c>
    </row>
    <row r="572" spans="1:19" s="28" customFormat="1" x14ac:dyDescent="0.3">
      <c r="A572" s="28" t="s">
        <v>252</v>
      </c>
      <c r="B572" s="28" t="s">
        <v>371</v>
      </c>
      <c r="C572" s="28" t="s">
        <v>115</v>
      </c>
      <c r="D572" s="28">
        <v>611</v>
      </c>
      <c r="F572" s="28">
        <v>120</v>
      </c>
      <c r="G572" s="28" t="s">
        <v>372</v>
      </c>
      <c r="H572" s="28">
        <v>2</v>
      </c>
      <c r="I572" s="28">
        <v>10</v>
      </c>
      <c r="J572" s="28">
        <v>32</v>
      </c>
      <c r="K572" s="28">
        <v>1</v>
      </c>
      <c r="L572" s="28">
        <v>144.76287400000001</v>
      </c>
      <c r="M572" s="28">
        <v>-37.742863</v>
      </c>
      <c r="N572" s="28" t="s">
        <v>373</v>
      </c>
      <c r="O572" s="28" t="s">
        <v>373</v>
      </c>
      <c r="P572" s="28">
        <v>32</v>
      </c>
      <c r="Q572" s="28">
        <v>9</v>
      </c>
      <c r="S572" t="str">
        <f t="shared" si="16"/>
        <v>UPDATE CallAddress SET CallGroupID = 32, RouteOrderFromKH = 9  WHERE ID = 611</v>
      </c>
    </row>
    <row r="573" spans="1:19" s="28" customFormat="1" x14ac:dyDescent="0.3">
      <c r="A573" s="28" t="s">
        <v>252</v>
      </c>
      <c r="B573" s="28" t="s">
        <v>380</v>
      </c>
      <c r="C573" s="28" t="s">
        <v>115</v>
      </c>
      <c r="D573" s="28">
        <v>614</v>
      </c>
      <c r="F573" s="28">
        <v>2</v>
      </c>
      <c r="G573" s="28" t="s">
        <v>381</v>
      </c>
      <c r="H573" s="28">
        <v>2</v>
      </c>
      <c r="I573" s="28">
        <v>9</v>
      </c>
      <c r="J573" s="28">
        <v>32</v>
      </c>
      <c r="K573" s="28">
        <v>1</v>
      </c>
      <c r="L573" s="28">
        <v>144.76623000000001</v>
      </c>
      <c r="M573" s="28">
        <v>-37.746865999999997</v>
      </c>
      <c r="N573" s="28" t="s">
        <v>382</v>
      </c>
      <c r="O573" s="28" t="s">
        <v>382</v>
      </c>
      <c r="P573" s="28">
        <v>32</v>
      </c>
      <c r="Q573" s="28">
        <v>10</v>
      </c>
      <c r="S573" t="str">
        <f t="shared" si="16"/>
        <v>UPDATE CallAddress SET CallGroupID = 32, RouteOrderFromKH = 10  WHERE ID = 614</v>
      </c>
    </row>
    <row r="574" spans="1:19" s="28" customFormat="1" x14ac:dyDescent="0.3">
      <c r="A574" s="28" t="s">
        <v>252</v>
      </c>
      <c r="B574" s="28" t="s">
        <v>393</v>
      </c>
      <c r="C574" s="28" t="s">
        <v>115</v>
      </c>
      <c r="D574" s="28">
        <v>620</v>
      </c>
      <c r="F574" s="28">
        <v>27</v>
      </c>
      <c r="G574" s="28" t="s">
        <v>391</v>
      </c>
      <c r="H574" s="28">
        <v>2</v>
      </c>
      <c r="I574" s="28">
        <v>3</v>
      </c>
      <c r="J574" s="28">
        <v>32</v>
      </c>
      <c r="K574" s="28">
        <v>1</v>
      </c>
      <c r="L574" s="28">
        <v>144.76969</v>
      </c>
      <c r="M574" s="28">
        <v>-37.746034999999999</v>
      </c>
      <c r="N574" s="28" t="s">
        <v>394</v>
      </c>
      <c r="O574" s="28" t="s">
        <v>394</v>
      </c>
      <c r="P574" s="28">
        <v>32</v>
      </c>
      <c r="Q574" s="28">
        <v>11</v>
      </c>
      <c r="S574" t="str">
        <f t="shared" si="16"/>
        <v>UPDATE CallAddress SET CallGroupID = 32, RouteOrderFromKH = 11  WHERE ID = 620</v>
      </c>
    </row>
    <row r="575" spans="1:19" s="28" customFormat="1" x14ac:dyDescent="0.3">
      <c r="A575" s="28" t="s">
        <v>252</v>
      </c>
      <c r="B575" s="28" t="s">
        <v>386</v>
      </c>
      <c r="C575" s="28" t="s">
        <v>114</v>
      </c>
      <c r="D575" s="28">
        <v>616</v>
      </c>
      <c r="F575" s="28">
        <v>36</v>
      </c>
      <c r="G575" s="28" t="s">
        <v>384</v>
      </c>
      <c r="H575" s="28">
        <v>2</v>
      </c>
      <c r="I575" s="28">
        <v>1</v>
      </c>
      <c r="J575" s="28">
        <v>31</v>
      </c>
      <c r="K575" s="28">
        <v>1</v>
      </c>
      <c r="L575" s="28">
        <v>144.760639</v>
      </c>
      <c r="M575" s="28">
        <v>-37.748924000000002</v>
      </c>
      <c r="N575" s="28" t="s">
        <v>387</v>
      </c>
      <c r="O575" s="28" t="s">
        <v>387</v>
      </c>
      <c r="P575" s="28">
        <v>32</v>
      </c>
      <c r="Q575" s="28">
        <v>12</v>
      </c>
      <c r="S575" t="str">
        <f t="shared" si="16"/>
        <v>UPDATE CallAddress SET CallGroupID = 32, RouteOrderFromKH = 12  WHERE ID = 616</v>
      </c>
    </row>
    <row r="576" spans="1:19" s="28" customFormat="1" x14ac:dyDescent="0.3">
      <c r="A576" s="28" t="s">
        <v>252</v>
      </c>
      <c r="B576" s="28" t="s">
        <v>383</v>
      </c>
      <c r="C576" s="28" t="s">
        <v>114</v>
      </c>
      <c r="D576" s="28">
        <v>615</v>
      </c>
      <c r="F576" s="28">
        <v>23</v>
      </c>
      <c r="G576" s="28" t="s">
        <v>384</v>
      </c>
      <c r="H576" s="28">
        <v>2</v>
      </c>
      <c r="I576" s="28">
        <v>2</v>
      </c>
      <c r="J576" s="28">
        <v>31</v>
      </c>
      <c r="K576" s="28">
        <v>1</v>
      </c>
      <c r="L576" s="28">
        <v>144.76107200000001</v>
      </c>
      <c r="M576" s="28">
        <v>-37.750244000000002</v>
      </c>
      <c r="N576" s="28" t="s">
        <v>385</v>
      </c>
      <c r="O576" s="28" t="s">
        <v>385</v>
      </c>
      <c r="P576" s="28">
        <v>32</v>
      </c>
      <c r="Q576" s="28">
        <v>13</v>
      </c>
      <c r="S576" t="str">
        <f t="shared" si="16"/>
        <v>UPDATE CallAddress SET CallGroupID = 32, RouteOrderFromKH = 13  WHERE ID = 615</v>
      </c>
    </row>
    <row r="577" spans="1:19" s="28" customFormat="1" x14ac:dyDescent="0.3">
      <c r="A577" s="28" t="s">
        <v>252</v>
      </c>
      <c r="B577" s="28" t="s">
        <v>388</v>
      </c>
      <c r="C577" s="28" t="s">
        <v>114</v>
      </c>
      <c r="D577" s="28">
        <v>617</v>
      </c>
      <c r="F577" s="28">
        <v>109</v>
      </c>
      <c r="G577" s="28" t="s">
        <v>384</v>
      </c>
      <c r="H577" s="28">
        <v>2</v>
      </c>
      <c r="I577" s="28">
        <v>3</v>
      </c>
      <c r="J577" s="28">
        <v>31</v>
      </c>
      <c r="K577" s="28">
        <v>1</v>
      </c>
      <c r="L577" s="28">
        <v>144.76371</v>
      </c>
      <c r="M577" s="28">
        <v>-37.750605999999998</v>
      </c>
      <c r="N577" s="28" t="s">
        <v>389</v>
      </c>
      <c r="O577" s="28" t="s">
        <v>389</v>
      </c>
      <c r="P577" s="28">
        <v>32</v>
      </c>
      <c r="Q577" s="28">
        <v>14</v>
      </c>
      <c r="S577" t="str">
        <f t="shared" si="16"/>
        <v>UPDATE CallAddress SET CallGroupID = 32, RouteOrderFromKH = 14  WHERE ID = 617</v>
      </c>
    </row>
    <row r="578" spans="1:19" s="29" customFormat="1" x14ac:dyDescent="0.3">
      <c r="A578" s="29" t="s">
        <v>252</v>
      </c>
      <c r="B578" s="29" t="s">
        <v>397</v>
      </c>
      <c r="C578" s="29" t="s">
        <v>114</v>
      </c>
      <c r="D578" s="29">
        <v>625</v>
      </c>
      <c r="F578" s="29">
        <v>2</v>
      </c>
      <c r="G578" s="29" t="s">
        <v>398</v>
      </c>
      <c r="H578" s="29">
        <v>2</v>
      </c>
      <c r="I578" s="29">
        <v>6</v>
      </c>
      <c r="J578" s="29">
        <v>31</v>
      </c>
      <c r="K578" s="29">
        <v>1</v>
      </c>
      <c r="L578" s="29">
        <v>144.769597</v>
      </c>
      <c r="M578" s="29">
        <v>-37.751075</v>
      </c>
      <c r="N578" s="29" t="s">
        <v>399</v>
      </c>
      <c r="O578" s="29" t="s">
        <v>399</v>
      </c>
      <c r="P578" s="29">
        <v>36</v>
      </c>
      <c r="Q578" s="29">
        <v>1</v>
      </c>
      <c r="S578" t="str">
        <f t="shared" si="16"/>
        <v>UPDATE CallAddress SET CallGroupID = 36, RouteOrderFromKH = 1  WHERE ID = 625</v>
      </c>
    </row>
    <row r="579" spans="1:19" s="29" customFormat="1" x14ac:dyDescent="0.3">
      <c r="A579" s="29" t="s">
        <v>252</v>
      </c>
      <c r="B579" s="29" t="s">
        <v>400</v>
      </c>
      <c r="C579" s="29" t="s">
        <v>114</v>
      </c>
      <c r="D579" s="29">
        <v>626</v>
      </c>
      <c r="F579" s="29">
        <v>4</v>
      </c>
      <c r="G579" s="29" t="s">
        <v>398</v>
      </c>
      <c r="H579" s="29">
        <v>2</v>
      </c>
      <c r="I579" s="29">
        <v>7</v>
      </c>
      <c r="J579" s="29">
        <v>31</v>
      </c>
      <c r="K579" s="29">
        <v>1</v>
      </c>
      <c r="L579" s="29">
        <v>144.769237</v>
      </c>
      <c r="M579" s="29">
        <v>-37.750998000000003</v>
      </c>
      <c r="N579" s="29" t="s">
        <v>401</v>
      </c>
      <c r="O579" s="29" t="s">
        <v>401</v>
      </c>
      <c r="P579" s="29">
        <v>36</v>
      </c>
      <c r="Q579" s="29">
        <v>2</v>
      </c>
      <c r="S579" t="str">
        <f t="shared" si="16"/>
        <v>UPDATE CallAddress SET CallGroupID = 36, RouteOrderFromKH = 2  WHERE ID = 626</v>
      </c>
    </row>
    <row r="580" spans="1:19" s="29" customFormat="1" x14ac:dyDescent="0.3">
      <c r="A580" s="29" t="s">
        <v>252</v>
      </c>
      <c r="B580" s="29" t="s">
        <v>402</v>
      </c>
      <c r="C580" s="29" t="s">
        <v>114</v>
      </c>
      <c r="D580" s="29">
        <v>627</v>
      </c>
      <c r="F580" s="29">
        <v>2</v>
      </c>
      <c r="G580" s="29" t="s">
        <v>403</v>
      </c>
      <c r="H580" s="29">
        <v>2</v>
      </c>
      <c r="I580" s="29">
        <v>5</v>
      </c>
      <c r="J580" s="29">
        <v>31</v>
      </c>
      <c r="K580" s="29">
        <v>1</v>
      </c>
      <c r="L580" s="29">
        <v>144.77205699999999</v>
      </c>
      <c r="M580" s="29">
        <v>-37.749687999999999</v>
      </c>
      <c r="N580" s="29" t="s">
        <v>404</v>
      </c>
      <c r="O580" s="29" t="s">
        <v>404</v>
      </c>
      <c r="P580" s="29">
        <v>36</v>
      </c>
      <c r="Q580" s="29">
        <v>3</v>
      </c>
      <c r="S580" t="str">
        <f t="shared" si="16"/>
        <v>UPDATE CallAddress SET CallGroupID = 36, RouteOrderFromKH = 3  WHERE ID = 627</v>
      </c>
    </row>
    <row r="581" spans="1:19" s="29" customFormat="1" x14ac:dyDescent="0.3">
      <c r="A581" s="29" t="s">
        <v>252</v>
      </c>
      <c r="B581" s="29" t="s">
        <v>430</v>
      </c>
      <c r="C581" s="29" t="s">
        <v>340</v>
      </c>
      <c r="D581" s="29">
        <v>2590</v>
      </c>
      <c r="F581" s="29">
        <v>37</v>
      </c>
      <c r="G581" s="29" t="s">
        <v>254</v>
      </c>
      <c r="H581" s="29">
        <v>2</v>
      </c>
      <c r="I581" s="29">
        <v>0</v>
      </c>
      <c r="J581" s="29" t="s">
        <v>340</v>
      </c>
      <c r="K581" s="29">
        <v>1</v>
      </c>
      <c r="L581" s="29">
        <v>144.76929200000001</v>
      </c>
      <c r="M581" s="29">
        <v>-37.749595999999997</v>
      </c>
      <c r="N581" s="29" t="s">
        <v>431</v>
      </c>
      <c r="O581" s="29" t="s">
        <v>431</v>
      </c>
      <c r="P581" s="29">
        <v>36</v>
      </c>
      <c r="Q581" s="29">
        <v>4</v>
      </c>
      <c r="S581" t="str">
        <f t="shared" si="16"/>
        <v>UPDATE CallAddress SET CallGroupID = 36, RouteOrderFromKH = 4  WHERE ID = 2590</v>
      </c>
    </row>
    <row r="582" spans="1:19" s="29" customFormat="1" x14ac:dyDescent="0.3">
      <c r="A582" s="29" t="s">
        <v>252</v>
      </c>
      <c r="B582" s="29" t="s">
        <v>395</v>
      </c>
      <c r="C582" s="29" t="s">
        <v>114</v>
      </c>
      <c r="D582" s="29">
        <v>623</v>
      </c>
      <c r="F582" s="29">
        <v>39</v>
      </c>
      <c r="G582" s="29" t="s">
        <v>254</v>
      </c>
      <c r="H582" s="29">
        <v>2</v>
      </c>
      <c r="I582" s="29">
        <v>4</v>
      </c>
      <c r="J582" s="29">
        <v>31</v>
      </c>
      <c r="K582" s="29">
        <v>1</v>
      </c>
      <c r="L582" s="29">
        <v>144.769105</v>
      </c>
      <c r="M582" s="29">
        <v>-37.749580999999999</v>
      </c>
      <c r="N582" s="29" t="s">
        <v>396</v>
      </c>
      <c r="O582" s="29" t="s">
        <v>396</v>
      </c>
      <c r="P582" s="29">
        <v>36</v>
      </c>
      <c r="Q582" s="29">
        <v>5</v>
      </c>
      <c r="S582" t="str">
        <f t="shared" si="16"/>
        <v>UPDATE CallAddress SET CallGroupID = 36, RouteOrderFromKH = 5  WHERE ID = 623</v>
      </c>
    </row>
    <row r="583" spans="1:19" s="29" customFormat="1" x14ac:dyDescent="0.3">
      <c r="A583" s="29" t="s">
        <v>252</v>
      </c>
      <c r="B583" s="29" t="s">
        <v>419</v>
      </c>
      <c r="C583" s="29" t="s">
        <v>237</v>
      </c>
      <c r="D583" s="29">
        <v>924</v>
      </c>
      <c r="F583" s="29">
        <v>24</v>
      </c>
      <c r="G583" s="29" t="s">
        <v>417</v>
      </c>
      <c r="H583" s="29">
        <v>2</v>
      </c>
      <c r="I583" s="29">
        <v>7</v>
      </c>
      <c r="J583" s="29">
        <v>175</v>
      </c>
      <c r="K583" s="29">
        <v>1</v>
      </c>
      <c r="L583" s="29">
        <v>144.77226400000001</v>
      </c>
      <c r="M583" s="29">
        <v>-37.745882999999999</v>
      </c>
      <c r="N583" s="29" t="s">
        <v>420</v>
      </c>
      <c r="O583" s="29" t="s">
        <v>420</v>
      </c>
      <c r="P583" s="29">
        <v>36</v>
      </c>
      <c r="Q583" s="29">
        <v>6</v>
      </c>
      <c r="S583" t="str">
        <f t="shared" si="16"/>
        <v>UPDATE CallAddress SET CallGroupID = 36, RouteOrderFromKH = 6  WHERE ID = 924</v>
      </c>
    </row>
    <row r="584" spans="1:19" s="29" customFormat="1" x14ac:dyDescent="0.3">
      <c r="A584" s="29" t="s">
        <v>252</v>
      </c>
      <c r="B584" s="29" t="s">
        <v>416</v>
      </c>
      <c r="C584" s="29" t="s">
        <v>237</v>
      </c>
      <c r="D584" s="29">
        <v>923</v>
      </c>
      <c r="F584" s="29">
        <v>18</v>
      </c>
      <c r="G584" s="29" t="s">
        <v>417</v>
      </c>
      <c r="H584" s="29">
        <v>2</v>
      </c>
      <c r="I584" s="29">
        <v>8</v>
      </c>
      <c r="J584" s="29">
        <v>175</v>
      </c>
      <c r="K584" s="29">
        <v>1</v>
      </c>
      <c r="L584" s="29">
        <v>144.772786</v>
      </c>
      <c r="M584" s="29">
        <v>-37.746419000000003</v>
      </c>
      <c r="N584" s="29" t="s">
        <v>418</v>
      </c>
      <c r="O584" s="29" t="s">
        <v>418</v>
      </c>
      <c r="P584" s="29">
        <v>36</v>
      </c>
      <c r="Q584" s="29">
        <v>7</v>
      </c>
      <c r="S584" t="str">
        <f t="shared" si="16"/>
        <v>UPDATE CallAddress SET CallGroupID = 36, RouteOrderFromKH = 7  WHERE ID = 923</v>
      </c>
    </row>
    <row r="585" spans="1:19" s="29" customFormat="1" x14ac:dyDescent="0.3">
      <c r="A585" s="29" t="s">
        <v>252</v>
      </c>
      <c r="B585" s="29" t="s">
        <v>413</v>
      </c>
      <c r="C585" s="29" t="s">
        <v>115</v>
      </c>
      <c r="D585" s="29">
        <v>921</v>
      </c>
      <c r="F585" s="29">
        <v>27</v>
      </c>
      <c r="G585" s="29" t="s">
        <v>414</v>
      </c>
      <c r="H585" s="29">
        <v>2</v>
      </c>
      <c r="I585" s="29">
        <v>2</v>
      </c>
      <c r="J585" s="29">
        <v>32</v>
      </c>
      <c r="K585" s="29">
        <v>1</v>
      </c>
      <c r="L585" s="29">
        <v>144.774382</v>
      </c>
      <c r="M585" s="29">
        <v>-37.747498</v>
      </c>
      <c r="N585" s="29" t="s">
        <v>415</v>
      </c>
      <c r="O585" s="29" t="s">
        <v>415</v>
      </c>
      <c r="P585" s="29">
        <v>36</v>
      </c>
      <c r="Q585" s="29">
        <v>8</v>
      </c>
      <c r="S585" t="str">
        <f t="shared" si="16"/>
        <v>UPDATE CallAddress SET CallGroupID = 36, RouteOrderFromKH = 8  WHERE ID = 921</v>
      </c>
    </row>
    <row r="586" spans="1:19" s="29" customFormat="1" x14ac:dyDescent="0.3">
      <c r="A586" s="29" t="s">
        <v>252</v>
      </c>
      <c r="B586" s="29" t="s">
        <v>432</v>
      </c>
      <c r="C586" s="29" t="s">
        <v>340</v>
      </c>
      <c r="D586" s="29">
        <v>2592</v>
      </c>
      <c r="F586" s="29">
        <v>20</v>
      </c>
      <c r="G586" s="29" t="s">
        <v>271</v>
      </c>
      <c r="H586" s="29">
        <v>2</v>
      </c>
      <c r="I586" s="29">
        <v>0</v>
      </c>
      <c r="J586" s="29" t="s">
        <v>340</v>
      </c>
      <c r="K586" s="29">
        <v>1</v>
      </c>
      <c r="L586" s="29">
        <v>144.77498499999999</v>
      </c>
      <c r="M586" s="29">
        <v>-37.746566999999999</v>
      </c>
      <c r="N586" s="29" t="s">
        <v>433</v>
      </c>
      <c r="O586" s="29" t="s">
        <v>433</v>
      </c>
      <c r="P586" s="29">
        <v>36</v>
      </c>
      <c r="Q586" s="29">
        <v>9</v>
      </c>
      <c r="S586" t="str">
        <f t="shared" si="16"/>
        <v>UPDATE CallAddress SET CallGroupID = 36, RouteOrderFromKH = 9  WHERE ID = 2592</v>
      </c>
    </row>
    <row r="587" spans="1:19" s="29" customFormat="1" x14ac:dyDescent="0.3">
      <c r="A587" s="29" t="s">
        <v>252</v>
      </c>
      <c r="B587" s="29" t="s">
        <v>426</v>
      </c>
      <c r="C587" s="29" t="s">
        <v>115</v>
      </c>
      <c r="D587" s="29">
        <v>1209</v>
      </c>
      <c r="E587" s="29" t="s">
        <v>340</v>
      </c>
      <c r="F587" s="29">
        <v>11</v>
      </c>
      <c r="G587" s="29" t="s">
        <v>414</v>
      </c>
      <c r="H587" s="29">
        <v>2</v>
      </c>
      <c r="I587" s="29">
        <v>1</v>
      </c>
      <c r="J587" s="29">
        <v>32</v>
      </c>
      <c r="K587" s="29">
        <v>1</v>
      </c>
      <c r="L587" s="29">
        <v>144.77580800000001</v>
      </c>
      <c r="M587" s="29">
        <v>-37.746468999999998</v>
      </c>
      <c r="N587" s="29" t="s">
        <v>427</v>
      </c>
      <c r="O587" s="29" t="s">
        <v>427</v>
      </c>
      <c r="P587" s="29">
        <v>36</v>
      </c>
      <c r="Q587" s="29">
        <v>10</v>
      </c>
      <c r="S587" t="str">
        <f t="shared" si="16"/>
        <v>UPDATE CallAddress SET CallGroupID = 36, RouteOrderFromKH = 10  WHERE ID = 1209</v>
      </c>
    </row>
    <row r="588" spans="1:19" s="29" customFormat="1" x14ac:dyDescent="0.3">
      <c r="A588" s="29" t="s">
        <v>252</v>
      </c>
      <c r="B588" s="29" t="s">
        <v>434</v>
      </c>
      <c r="C588" s="29" t="s">
        <v>340</v>
      </c>
      <c r="D588" s="29">
        <v>2593</v>
      </c>
      <c r="F588" s="29">
        <v>8</v>
      </c>
      <c r="G588" s="29" t="s">
        <v>271</v>
      </c>
      <c r="H588" s="29">
        <v>2</v>
      </c>
      <c r="I588" s="29">
        <v>0</v>
      </c>
      <c r="J588" s="29" t="s">
        <v>340</v>
      </c>
      <c r="K588" s="29">
        <v>1</v>
      </c>
      <c r="L588" s="29">
        <v>144.77576199999999</v>
      </c>
      <c r="M588" s="29">
        <v>-37.746014000000002</v>
      </c>
      <c r="N588" s="29" t="s">
        <v>435</v>
      </c>
      <c r="O588" s="29" t="s">
        <v>435</v>
      </c>
      <c r="P588" s="29">
        <v>36</v>
      </c>
      <c r="Q588" s="29">
        <v>11</v>
      </c>
      <c r="S588" t="str">
        <f t="shared" si="16"/>
        <v>UPDATE CallAddress SET CallGroupID = 36, RouteOrderFromKH = 11  WHERE ID = 2593</v>
      </c>
    </row>
    <row r="589" spans="1:19" s="29" customFormat="1" x14ac:dyDescent="0.3">
      <c r="A589" s="29" t="s">
        <v>252</v>
      </c>
      <c r="B589" s="29" t="s">
        <v>411</v>
      </c>
      <c r="C589" s="29" t="s">
        <v>237</v>
      </c>
      <c r="D589" s="29">
        <v>932</v>
      </c>
      <c r="F589" s="29">
        <v>9</v>
      </c>
      <c r="G589" s="29" t="s">
        <v>270</v>
      </c>
      <c r="H589" s="29">
        <v>2</v>
      </c>
      <c r="I589" s="29">
        <v>1</v>
      </c>
      <c r="J589" s="29">
        <v>175</v>
      </c>
      <c r="K589" s="29">
        <v>1</v>
      </c>
      <c r="L589" s="29">
        <v>144.77768499999999</v>
      </c>
      <c r="M589" s="29">
        <v>-37.745392000000002</v>
      </c>
      <c r="N589" s="29" t="s">
        <v>412</v>
      </c>
      <c r="O589" s="29" t="s">
        <v>412</v>
      </c>
      <c r="P589" s="29">
        <v>36</v>
      </c>
      <c r="Q589" s="29">
        <v>12</v>
      </c>
      <c r="S589" t="str">
        <f t="shared" si="16"/>
        <v>UPDATE CallAddress SET CallGroupID = 36, RouteOrderFromKH = 12  WHERE ID = 932</v>
      </c>
    </row>
    <row r="590" spans="1:19" s="29" customFormat="1" x14ac:dyDescent="0.3">
      <c r="A590" s="29" t="s">
        <v>252</v>
      </c>
      <c r="B590" s="29" t="s">
        <v>428</v>
      </c>
      <c r="C590" s="29" t="s">
        <v>237</v>
      </c>
      <c r="D590" s="29">
        <v>1255</v>
      </c>
      <c r="E590" s="29" t="s">
        <v>340</v>
      </c>
      <c r="F590" s="29">
        <v>11</v>
      </c>
      <c r="G590" s="29" t="s">
        <v>270</v>
      </c>
      <c r="H590" s="29">
        <v>2</v>
      </c>
      <c r="I590" s="29">
        <v>2</v>
      </c>
      <c r="J590" s="29">
        <v>175</v>
      </c>
      <c r="K590" s="29">
        <v>1</v>
      </c>
      <c r="L590" s="29">
        <v>144.77750599999999</v>
      </c>
      <c r="M590" s="29">
        <v>-37.745381999999999</v>
      </c>
      <c r="N590" s="29" t="s">
        <v>429</v>
      </c>
      <c r="O590" s="29" t="s">
        <v>429</v>
      </c>
      <c r="P590" s="29">
        <v>36</v>
      </c>
      <c r="Q590" s="29">
        <v>13</v>
      </c>
      <c r="S590" t="str">
        <f t="shared" si="16"/>
        <v>UPDATE CallAddress SET CallGroupID = 36, RouteOrderFromKH = 13  WHERE ID = 1255</v>
      </c>
    </row>
    <row r="592" spans="1:19" s="39" customFormat="1" x14ac:dyDescent="0.3">
      <c r="A592" s="39" t="s">
        <v>298</v>
      </c>
      <c r="B592" s="39" t="s">
        <v>2944</v>
      </c>
      <c r="C592" s="39" t="s">
        <v>221</v>
      </c>
      <c r="D592" s="39">
        <v>457</v>
      </c>
      <c r="F592" s="39">
        <v>63</v>
      </c>
      <c r="G592" s="39" t="s">
        <v>2945</v>
      </c>
      <c r="H592" s="39">
        <v>75</v>
      </c>
      <c r="I592" s="39">
        <v>1</v>
      </c>
      <c r="J592" s="39">
        <v>48</v>
      </c>
      <c r="K592" s="39">
        <v>1</v>
      </c>
      <c r="L592" s="39">
        <v>144.80764099999999</v>
      </c>
      <c r="M592" s="39">
        <v>-37.784104999999997</v>
      </c>
      <c r="N592" s="39" t="s">
        <v>2946</v>
      </c>
      <c r="O592" s="39" t="s">
        <v>2946</v>
      </c>
      <c r="P592" s="39">
        <v>45</v>
      </c>
      <c r="Q592" s="39">
        <v>1</v>
      </c>
      <c r="S592" t="str">
        <f t="shared" ref="S592:S623" si="17">"UPDATE CallAddress SET CallGroupID = " &amp; P592 &amp; ", RouteOrderFromKH = " &amp; Q592 &amp; "  WHERE ID = " &amp; D592</f>
        <v>UPDATE CallAddress SET CallGroupID = 45, RouteOrderFromKH = 1  WHERE ID = 457</v>
      </c>
    </row>
    <row r="593" spans="1:19" s="39" customFormat="1" x14ac:dyDescent="0.3">
      <c r="A593" s="39" t="s">
        <v>298</v>
      </c>
      <c r="B593" s="39" t="s">
        <v>2938</v>
      </c>
      <c r="C593" s="39" t="s">
        <v>221</v>
      </c>
      <c r="D593" s="39">
        <v>2481</v>
      </c>
      <c r="F593" s="39">
        <v>21</v>
      </c>
      <c r="G593" s="39" t="s">
        <v>2939</v>
      </c>
      <c r="H593" s="39">
        <v>75</v>
      </c>
      <c r="I593" s="39">
        <v>9</v>
      </c>
      <c r="J593" s="39">
        <v>48</v>
      </c>
      <c r="K593" s="39">
        <v>1</v>
      </c>
      <c r="L593" s="39">
        <v>144.80610999999999</v>
      </c>
      <c r="M593" s="39">
        <v>-37.784111000000003</v>
      </c>
      <c r="N593" s="39" t="s">
        <v>2940</v>
      </c>
      <c r="O593" s="39" t="s">
        <v>2940</v>
      </c>
      <c r="P593" s="39">
        <v>45</v>
      </c>
      <c r="Q593" s="39">
        <v>2</v>
      </c>
      <c r="S593" t="str">
        <f t="shared" si="17"/>
        <v>UPDATE CallAddress SET CallGroupID = 45, RouteOrderFromKH = 2  WHERE ID = 2481</v>
      </c>
    </row>
    <row r="594" spans="1:19" s="39" customFormat="1" x14ac:dyDescent="0.3">
      <c r="A594" s="39" t="s">
        <v>298</v>
      </c>
      <c r="B594" s="39" t="s">
        <v>2983</v>
      </c>
      <c r="C594" s="39" t="s">
        <v>219</v>
      </c>
      <c r="D594" s="39">
        <v>479</v>
      </c>
      <c r="F594" s="39">
        <v>10</v>
      </c>
      <c r="G594" s="39" t="s">
        <v>2984</v>
      </c>
      <c r="H594" s="39">
        <v>75</v>
      </c>
      <c r="I594" s="39">
        <v>8</v>
      </c>
      <c r="J594" s="39">
        <v>46</v>
      </c>
      <c r="K594" s="39">
        <v>1</v>
      </c>
      <c r="L594" s="39">
        <v>144.791213</v>
      </c>
      <c r="M594" s="39">
        <v>-37.790882000000003</v>
      </c>
      <c r="N594" s="39" t="s">
        <v>2985</v>
      </c>
      <c r="O594" s="39" t="s">
        <v>2985</v>
      </c>
      <c r="P594" s="39">
        <v>45</v>
      </c>
      <c r="Q594" s="39">
        <v>3</v>
      </c>
      <c r="S594" t="str">
        <f t="shared" si="17"/>
        <v>UPDATE CallAddress SET CallGroupID = 45, RouteOrderFromKH = 3  WHERE ID = 479</v>
      </c>
    </row>
    <row r="595" spans="1:19" s="39" customFormat="1" x14ac:dyDescent="0.3">
      <c r="A595" s="39" t="s">
        <v>298</v>
      </c>
      <c r="B595" s="39" t="s">
        <v>2965</v>
      </c>
      <c r="C595" s="39" t="s">
        <v>219</v>
      </c>
      <c r="D595" s="39">
        <v>470</v>
      </c>
      <c r="F595" s="39">
        <v>26</v>
      </c>
      <c r="G595" s="39" t="s">
        <v>2966</v>
      </c>
      <c r="H595" s="39">
        <v>75</v>
      </c>
      <c r="I595" s="39">
        <v>1</v>
      </c>
      <c r="J595" s="39">
        <v>46</v>
      </c>
      <c r="K595" s="39">
        <v>1</v>
      </c>
      <c r="L595" s="39">
        <v>144.795795</v>
      </c>
      <c r="M595" s="39">
        <v>-37.796491000000003</v>
      </c>
      <c r="N595" s="39" t="s">
        <v>2967</v>
      </c>
      <c r="O595" s="39" t="s">
        <v>2967</v>
      </c>
      <c r="P595" s="39">
        <v>45</v>
      </c>
      <c r="Q595" s="39">
        <v>4</v>
      </c>
      <c r="S595" t="str">
        <f t="shared" si="17"/>
        <v>UPDATE CallAddress SET CallGroupID = 45, RouteOrderFromKH = 4  WHERE ID = 470</v>
      </c>
    </row>
    <row r="596" spans="1:19" s="39" customFormat="1" x14ac:dyDescent="0.3">
      <c r="A596" s="39" t="s">
        <v>298</v>
      </c>
      <c r="B596" s="39" t="s">
        <v>2962</v>
      </c>
      <c r="C596" s="39" t="s">
        <v>218</v>
      </c>
      <c r="D596" s="39">
        <v>469</v>
      </c>
      <c r="F596" s="39">
        <v>1</v>
      </c>
      <c r="G596" s="39" t="s">
        <v>2963</v>
      </c>
      <c r="H596" s="39">
        <v>75</v>
      </c>
      <c r="I596" s="39">
        <v>2</v>
      </c>
      <c r="J596" s="39">
        <v>45</v>
      </c>
      <c r="K596" s="39">
        <v>1</v>
      </c>
      <c r="L596" s="39">
        <v>144.79092199999999</v>
      </c>
      <c r="M596" s="39">
        <v>-37.797094999999999</v>
      </c>
      <c r="N596" s="39" t="s">
        <v>2964</v>
      </c>
      <c r="O596" s="39" t="s">
        <v>2964</v>
      </c>
      <c r="P596" s="39">
        <v>45</v>
      </c>
      <c r="Q596" s="39">
        <v>5</v>
      </c>
      <c r="S596" t="str">
        <f t="shared" si="17"/>
        <v>UPDATE CallAddress SET CallGroupID = 45, RouteOrderFromKH = 5  WHERE ID = 469</v>
      </c>
    </row>
    <row r="597" spans="1:19" s="39" customFormat="1" x14ac:dyDescent="0.3">
      <c r="A597" s="39" t="s">
        <v>298</v>
      </c>
      <c r="B597" s="39" t="s">
        <v>2947</v>
      </c>
      <c r="C597" s="39" t="s">
        <v>218</v>
      </c>
      <c r="D597" s="39">
        <v>460</v>
      </c>
      <c r="F597" s="39">
        <v>20</v>
      </c>
      <c r="G597" s="39" t="s">
        <v>2948</v>
      </c>
      <c r="H597" s="39">
        <v>75</v>
      </c>
      <c r="I597" s="39">
        <v>1</v>
      </c>
      <c r="J597" s="39">
        <v>45</v>
      </c>
      <c r="K597" s="39">
        <v>1</v>
      </c>
      <c r="L597" s="39">
        <v>144.79064299999999</v>
      </c>
      <c r="M597" s="39">
        <v>-37.796717000000001</v>
      </c>
      <c r="N597" s="39" t="s">
        <v>2949</v>
      </c>
      <c r="O597" s="39" t="s">
        <v>2949</v>
      </c>
      <c r="P597" s="39">
        <v>45</v>
      </c>
      <c r="Q597" s="39">
        <v>6</v>
      </c>
      <c r="S597" t="str">
        <f t="shared" si="17"/>
        <v>UPDATE CallAddress SET CallGroupID = 45, RouteOrderFromKH = 6  WHERE ID = 460</v>
      </c>
    </row>
    <row r="598" spans="1:19" s="39" customFormat="1" x14ac:dyDescent="0.3">
      <c r="A598" s="39" t="s">
        <v>298</v>
      </c>
      <c r="B598" s="39" t="s">
        <v>2957</v>
      </c>
      <c r="C598" s="39" t="s">
        <v>218</v>
      </c>
      <c r="D598" s="39">
        <v>467</v>
      </c>
      <c r="F598" s="39">
        <v>12</v>
      </c>
      <c r="G598" s="39" t="s">
        <v>2958</v>
      </c>
      <c r="H598" s="39">
        <v>75</v>
      </c>
      <c r="I598" s="39">
        <v>3</v>
      </c>
      <c r="J598" s="39">
        <v>45</v>
      </c>
      <c r="K598" s="39">
        <v>1</v>
      </c>
      <c r="L598" s="39">
        <v>144.79336900000001</v>
      </c>
      <c r="M598" s="39">
        <v>-37.797365999999997</v>
      </c>
      <c r="N598" s="39" t="s">
        <v>2959</v>
      </c>
      <c r="O598" s="39" t="s">
        <v>2959</v>
      </c>
      <c r="P598" s="39">
        <v>45</v>
      </c>
      <c r="Q598" s="39">
        <v>7</v>
      </c>
      <c r="S598" t="str">
        <f t="shared" si="17"/>
        <v>UPDATE CallAddress SET CallGroupID = 45, RouteOrderFromKH = 7  WHERE ID = 467</v>
      </c>
    </row>
    <row r="599" spans="1:19" s="39" customFormat="1" x14ac:dyDescent="0.3">
      <c r="A599" s="39" t="s">
        <v>298</v>
      </c>
      <c r="B599" s="39" t="s">
        <v>2960</v>
      </c>
      <c r="C599" s="39" t="s">
        <v>218</v>
      </c>
      <c r="D599" s="39">
        <v>468</v>
      </c>
      <c r="F599" s="39">
        <v>6</v>
      </c>
      <c r="G599" s="39" t="s">
        <v>2958</v>
      </c>
      <c r="H599" s="39">
        <v>75</v>
      </c>
      <c r="I599" s="39">
        <v>4</v>
      </c>
      <c r="J599" s="39">
        <v>45</v>
      </c>
      <c r="K599" s="39">
        <v>1</v>
      </c>
      <c r="L599" s="39">
        <v>144.79265000000001</v>
      </c>
      <c r="M599" s="39">
        <v>-37.797440999999999</v>
      </c>
      <c r="N599" s="39" t="s">
        <v>2961</v>
      </c>
      <c r="O599" s="39" t="s">
        <v>2961</v>
      </c>
      <c r="P599" s="39">
        <v>45</v>
      </c>
      <c r="Q599" s="39">
        <v>8</v>
      </c>
      <c r="S599" t="str">
        <f t="shared" si="17"/>
        <v>UPDATE CallAddress SET CallGroupID = 45, RouteOrderFromKH = 8  WHERE ID = 468</v>
      </c>
    </row>
    <row r="600" spans="1:19" s="39" customFormat="1" x14ac:dyDescent="0.3">
      <c r="A600" s="39" t="s">
        <v>298</v>
      </c>
      <c r="B600" s="39" t="s">
        <v>2953</v>
      </c>
      <c r="C600" s="39" t="s">
        <v>218</v>
      </c>
      <c r="D600" s="39">
        <v>463</v>
      </c>
      <c r="F600" s="39">
        <v>32</v>
      </c>
      <c r="G600" s="39" t="s">
        <v>2936</v>
      </c>
      <c r="H600" s="39">
        <v>75</v>
      </c>
      <c r="I600" s="39">
        <v>5</v>
      </c>
      <c r="J600" s="39">
        <v>45</v>
      </c>
      <c r="K600" s="39">
        <v>1</v>
      </c>
      <c r="L600" s="39">
        <v>144.79300000000001</v>
      </c>
      <c r="M600" s="39">
        <v>-37.798293999999999</v>
      </c>
      <c r="N600" s="39" t="s">
        <v>2954</v>
      </c>
      <c r="O600" s="39" t="s">
        <v>2954</v>
      </c>
      <c r="P600" s="39">
        <v>45</v>
      </c>
      <c r="Q600" s="39">
        <v>9</v>
      </c>
      <c r="S600" t="str">
        <f t="shared" si="17"/>
        <v>UPDATE CallAddress SET CallGroupID = 45, RouteOrderFromKH = 9  WHERE ID = 463</v>
      </c>
    </row>
    <row r="601" spans="1:19" s="39" customFormat="1" x14ac:dyDescent="0.3">
      <c r="A601" s="39" t="s">
        <v>298</v>
      </c>
      <c r="B601" s="39" t="s">
        <v>2950</v>
      </c>
      <c r="C601" s="39" t="s">
        <v>218</v>
      </c>
      <c r="D601" s="39">
        <v>462</v>
      </c>
      <c r="F601" s="39">
        <v>3</v>
      </c>
      <c r="G601" s="39" t="s">
        <v>2951</v>
      </c>
      <c r="H601" s="39">
        <v>75</v>
      </c>
      <c r="I601" s="39">
        <v>6</v>
      </c>
      <c r="J601" s="39">
        <v>45</v>
      </c>
      <c r="K601" s="39">
        <v>1</v>
      </c>
      <c r="L601" s="39">
        <v>144.79337799999999</v>
      </c>
      <c r="M601" s="39">
        <v>-37.798157000000003</v>
      </c>
      <c r="N601" s="39" t="s">
        <v>2952</v>
      </c>
      <c r="O601" s="39" t="s">
        <v>2952</v>
      </c>
      <c r="P601" s="39">
        <v>45</v>
      </c>
      <c r="Q601" s="39">
        <v>10</v>
      </c>
      <c r="S601" t="str">
        <f t="shared" si="17"/>
        <v>UPDATE CallAddress SET CallGroupID = 45, RouteOrderFromKH = 10  WHERE ID = 462</v>
      </c>
    </row>
    <row r="602" spans="1:19" s="39" customFormat="1" x14ac:dyDescent="0.3">
      <c r="A602" s="39" t="s">
        <v>298</v>
      </c>
      <c r="B602" s="39" t="s">
        <v>2935</v>
      </c>
      <c r="C602" s="39" t="s">
        <v>218</v>
      </c>
      <c r="D602" s="39">
        <v>2480</v>
      </c>
      <c r="F602" s="39">
        <v>46</v>
      </c>
      <c r="G602" s="39" t="s">
        <v>2936</v>
      </c>
      <c r="H602" s="39">
        <v>75</v>
      </c>
      <c r="I602" s="39">
        <v>8</v>
      </c>
      <c r="J602" s="39">
        <v>45</v>
      </c>
      <c r="K602" s="39">
        <v>1</v>
      </c>
      <c r="L602" s="39">
        <v>144.79466099999999</v>
      </c>
      <c r="M602" s="39">
        <v>-37.798813000000003</v>
      </c>
      <c r="N602" s="39" t="s">
        <v>2937</v>
      </c>
      <c r="O602" s="39" t="s">
        <v>2937</v>
      </c>
      <c r="P602" s="39">
        <v>45</v>
      </c>
      <c r="Q602" s="39">
        <v>11</v>
      </c>
      <c r="S602" t="str">
        <f t="shared" si="17"/>
        <v>UPDATE CallAddress SET CallGroupID = 45, RouteOrderFromKH = 11  WHERE ID = 2480</v>
      </c>
    </row>
    <row r="603" spans="1:19" s="39" customFormat="1" x14ac:dyDescent="0.3">
      <c r="A603" s="39" t="s">
        <v>298</v>
      </c>
      <c r="B603" s="39" t="s">
        <v>2955</v>
      </c>
      <c r="C603" s="39" t="s">
        <v>218</v>
      </c>
      <c r="D603" s="39">
        <v>465</v>
      </c>
      <c r="F603" s="39">
        <v>54</v>
      </c>
      <c r="G603" s="39" t="s">
        <v>2936</v>
      </c>
      <c r="H603" s="39">
        <v>75</v>
      </c>
      <c r="I603" s="39">
        <v>7</v>
      </c>
      <c r="J603" s="39">
        <v>45</v>
      </c>
      <c r="K603" s="39">
        <v>1</v>
      </c>
      <c r="L603" s="39">
        <v>144.79560699999999</v>
      </c>
      <c r="M603" s="39">
        <v>-37.798959000000004</v>
      </c>
      <c r="N603" s="39" t="s">
        <v>2956</v>
      </c>
      <c r="O603" s="39" t="s">
        <v>2956</v>
      </c>
      <c r="P603" s="39">
        <v>45</v>
      </c>
      <c r="Q603" s="39">
        <v>12</v>
      </c>
      <c r="S603" t="str">
        <f t="shared" si="17"/>
        <v>UPDATE CallAddress SET CallGroupID = 45, RouteOrderFromKH = 12  WHERE ID = 465</v>
      </c>
    </row>
    <row r="604" spans="1:19" s="29" customFormat="1" x14ac:dyDescent="0.3">
      <c r="A604" s="29" t="s">
        <v>298</v>
      </c>
      <c r="B604" s="29" t="s">
        <v>2980</v>
      </c>
      <c r="C604" s="29" t="s">
        <v>219</v>
      </c>
      <c r="D604" s="29">
        <v>477</v>
      </c>
      <c r="F604" s="29">
        <v>5</v>
      </c>
      <c r="G604" s="29" t="s">
        <v>2981</v>
      </c>
      <c r="H604" s="29">
        <v>75</v>
      </c>
      <c r="I604" s="29">
        <v>4</v>
      </c>
      <c r="J604" s="29">
        <v>46</v>
      </c>
      <c r="K604" s="29">
        <v>1</v>
      </c>
      <c r="L604" s="29">
        <v>144.79618300000001</v>
      </c>
      <c r="M604" s="29">
        <v>-37.797398000000001</v>
      </c>
      <c r="N604" s="29" t="s">
        <v>2982</v>
      </c>
      <c r="O604" s="29" t="s">
        <v>2982</v>
      </c>
      <c r="P604" s="29">
        <v>46</v>
      </c>
      <c r="Q604" s="29">
        <v>1</v>
      </c>
      <c r="S604" t="str">
        <f t="shared" si="17"/>
        <v>UPDATE CallAddress SET CallGroupID = 46, RouteOrderFromKH = 1  WHERE ID = 477</v>
      </c>
    </row>
    <row r="605" spans="1:19" s="29" customFormat="1" x14ac:dyDescent="0.3">
      <c r="A605" s="29" t="s">
        <v>298</v>
      </c>
      <c r="B605" s="29" t="s">
        <v>2971</v>
      </c>
      <c r="C605" s="29" t="s">
        <v>219</v>
      </c>
      <c r="D605" s="29">
        <v>473</v>
      </c>
      <c r="F605" s="29">
        <v>6</v>
      </c>
      <c r="G605" s="29" t="s">
        <v>2969</v>
      </c>
      <c r="H605" s="29">
        <v>75</v>
      </c>
      <c r="I605" s="29">
        <v>3</v>
      </c>
      <c r="J605" s="29">
        <v>46</v>
      </c>
      <c r="K605" s="29">
        <v>1</v>
      </c>
      <c r="L605" s="29">
        <v>144.797022</v>
      </c>
      <c r="M605" s="29">
        <v>-37.797102000000002</v>
      </c>
      <c r="N605" s="29" t="s">
        <v>2972</v>
      </c>
      <c r="O605" s="29" t="s">
        <v>2972</v>
      </c>
      <c r="P605" s="29">
        <v>46</v>
      </c>
      <c r="Q605" s="29">
        <v>2</v>
      </c>
      <c r="S605" t="str">
        <f t="shared" si="17"/>
        <v>UPDATE CallAddress SET CallGroupID = 46, RouteOrderFromKH = 2  WHERE ID = 473</v>
      </c>
    </row>
    <row r="606" spans="1:19" s="29" customFormat="1" x14ac:dyDescent="0.3">
      <c r="A606" s="29" t="s">
        <v>298</v>
      </c>
      <c r="B606" s="29" t="s">
        <v>2968</v>
      </c>
      <c r="C606" s="29" t="s">
        <v>219</v>
      </c>
      <c r="D606" s="29">
        <v>472</v>
      </c>
      <c r="F606" s="29">
        <v>10</v>
      </c>
      <c r="G606" s="29" t="s">
        <v>2969</v>
      </c>
      <c r="H606" s="29">
        <v>75</v>
      </c>
      <c r="I606" s="29">
        <v>2</v>
      </c>
      <c r="J606" s="29">
        <v>46</v>
      </c>
      <c r="K606" s="29">
        <v>1</v>
      </c>
      <c r="L606" s="29">
        <v>144.7971</v>
      </c>
      <c r="M606" s="29">
        <v>-37.796567000000003</v>
      </c>
      <c r="N606" s="29" t="s">
        <v>2970</v>
      </c>
      <c r="O606" s="29" t="s">
        <v>2970</v>
      </c>
      <c r="P606" s="29">
        <v>46</v>
      </c>
      <c r="Q606" s="29">
        <v>3</v>
      </c>
      <c r="S606" t="str">
        <f t="shared" si="17"/>
        <v>UPDATE CallAddress SET CallGroupID = 46, RouteOrderFromKH = 3  WHERE ID = 472</v>
      </c>
    </row>
    <row r="607" spans="1:19" s="29" customFormat="1" x14ac:dyDescent="0.3">
      <c r="A607" s="29" t="s">
        <v>298</v>
      </c>
      <c r="B607" s="29" t="s">
        <v>2973</v>
      </c>
      <c r="C607" s="29" t="s">
        <v>219</v>
      </c>
      <c r="D607" s="29">
        <v>474</v>
      </c>
      <c r="F607" s="29">
        <v>23</v>
      </c>
      <c r="G607" s="29" t="s">
        <v>2974</v>
      </c>
      <c r="H607" s="29">
        <v>75</v>
      </c>
      <c r="I607" s="29">
        <v>5</v>
      </c>
      <c r="J607" s="29">
        <v>46</v>
      </c>
      <c r="K607" s="29">
        <v>1</v>
      </c>
      <c r="L607" s="29">
        <v>144.79849200000001</v>
      </c>
      <c r="M607" s="29">
        <v>-37.797274000000002</v>
      </c>
      <c r="N607" s="29" t="s">
        <v>2975</v>
      </c>
      <c r="O607" s="29" t="s">
        <v>2975</v>
      </c>
      <c r="P607" s="29">
        <v>46</v>
      </c>
      <c r="Q607" s="29">
        <v>4</v>
      </c>
      <c r="S607" t="str">
        <f t="shared" si="17"/>
        <v>UPDATE CallAddress SET CallGroupID = 46, RouteOrderFromKH = 4  WHERE ID = 474</v>
      </c>
    </row>
    <row r="608" spans="1:19" s="29" customFormat="1" x14ac:dyDescent="0.3">
      <c r="A608" s="29" t="s">
        <v>298</v>
      </c>
      <c r="B608" s="29" t="s">
        <v>2978</v>
      </c>
      <c r="C608" s="29" t="s">
        <v>219</v>
      </c>
      <c r="D608" s="29">
        <v>476</v>
      </c>
      <c r="F608" s="29">
        <v>29</v>
      </c>
      <c r="G608" s="29" t="s">
        <v>2974</v>
      </c>
      <c r="H608" s="29">
        <v>75</v>
      </c>
      <c r="I608" s="29">
        <v>7</v>
      </c>
      <c r="J608" s="29">
        <v>46</v>
      </c>
      <c r="K608" s="29">
        <v>1</v>
      </c>
      <c r="L608" s="29">
        <v>144.79821999999999</v>
      </c>
      <c r="M608" s="29">
        <v>-37.798034999999999</v>
      </c>
      <c r="N608" s="29" t="s">
        <v>2979</v>
      </c>
      <c r="O608" s="29" t="s">
        <v>2979</v>
      </c>
      <c r="P608" s="29">
        <v>46</v>
      </c>
      <c r="Q608" s="29">
        <v>5</v>
      </c>
      <c r="S608" t="str">
        <f t="shared" si="17"/>
        <v>UPDATE CallAddress SET CallGroupID = 46, RouteOrderFromKH = 5  WHERE ID = 476</v>
      </c>
    </row>
    <row r="609" spans="1:19" s="29" customFormat="1" x14ac:dyDescent="0.3">
      <c r="A609" s="29" t="s">
        <v>298</v>
      </c>
      <c r="B609" s="29" t="s">
        <v>2976</v>
      </c>
      <c r="C609" s="29" t="s">
        <v>219</v>
      </c>
      <c r="D609" s="29">
        <v>475</v>
      </c>
      <c r="F609" s="29">
        <v>28</v>
      </c>
      <c r="G609" s="29" t="s">
        <v>2974</v>
      </c>
      <c r="H609" s="29">
        <v>75</v>
      </c>
      <c r="I609" s="29">
        <v>6</v>
      </c>
      <c r="J609" s="29">
        <v>46</v>
      </c>
      <c r="K609" s="29">
        <v>1</v>
      </c>
      <c r="L609" s="29">
        <v>144.79839799999999</v>
      </c>
      <c r="M609" s="29">
        <v>-37.798076000000002</v>
      </c>
      <c r="N609" s="29" t="s">
        <v>2977</v>
      </c>
      <c r="O609" s="29" t="s">
        <v>2977</v>
      </c>
      <c r="P609" s="29">
        <v>46</v>
      </c>
      <c r="Q609" s="29">
        <v>6</v>
      </c>
      <c r="S609" t="str">
        <f t="shared" si="17"/>
        <v>UPDATE CallAddress SET CallGroupID = 46, RouteOrderFromKH = 6  WHERE ID = 475</v>
      </c>
    </row>
    <row r="610" spans="1:19" s="29" customFormat="1" x14ac:dyDescent="0.3">
      <c r="A610" s="29" t="s">
        <v>298</v>
      </c>
      <c r="B610" s="29" t="s">
        <v>2989</v>
      </c>
      <c r="C610" s="29" t="s">
        <v>220</v>
      </c>
      <c r="D610" s="29">
        <v>482</v>
      </c>
      <c r="F610" s="29">
        <v>7</v>
      </c>
      <c r="G610" s="29" t="s">
        <v>2990</v>
      </c>
      <c r="H610" s="29">
        <v>75</v>
      </c>
      <c r="I610" s="29">
        <v>6</v>
      </c>
      <c r="J610" s="29">
        <v>47</v>
      </c>
      <c r="K610" s="29">
        <v>1</v>
      </c>
      <c r="L610" s="29">
        <v>144.798484</v>
      </c>
      <c r="M610" s="29">
        <v>-37.799666999999999</v>
      </c>
      <c r="N610" s="29" t="s">
        <v>2991</v>
      </c>
      <c r="O610" s="29" t="s">
        <v>2991</v>
      </c>
      <c r="P610" s="29">
        <v>46</v>
      </c>
      <c r="Q610" s="29">
        <v>7</v>
      </c>
      <c r="S610" t="str">
        <f t="shared" si="17"/>
        <v>UPDATE CallAddress SET CallGroupID = 46, RouteOrderFromKH = 7  WHERE ID = 482</v>
      </c>
    </row>
    <row r="611" spans="1:19" s="29" customFormat="1" x14ac:dyDescent="0.3">
      <c r="A611" s="29" t="s">
        <v>298</v>
      </c>
      <c r="B611" s="29" t="s">
        <v>2992</v>
      </c>
      <c r="C611" s="29" t="s">
        <v>220</v>
      </c>
      <c r="D611" s="29">
        <v>483</v>
      </c>
      <c r="F611" s="29">
        <v>8</v>
      </c>
      <c r="G611" s="29" t="s">
        <v>2990</v>
      </c>
      <c r="H611" s="29">
        <v>75</v>
      </c>
      <c r="I611" s="29">
        <v>5</v>
      </c>
      <c r="J611" s="29">
        <v>47</v>
      </c>
      <c r="K611" s="29">
        <v>1</v>
      </c>
      <c r="L611" s="29">
        <v>144.79903400000001</v>
      </c>
      <c r="M611" s="29">
        <v>-37.799722000000003</v>
      </c>
      <c r="N611" s="29" t="s">
        <v>2993</v>
      </c>
      <c r="O611" s="29" t="s">
        <v>2993</v>
      </c>
      <c r="P611" s="29">
        <v>46</v>
      </c>
      <c r="Q611" s="29">
        <v>8</v>
      </c>
      <c r="S611" t="str">
        <f t="shared" si="17"/>
        <v>UPDATE CallAddress SET CallGroupID = 46, RouteOrderFromKH = 8  WHERE ID = 483</v>
      </c>
    </row>
    <row r="612" spans="1:19" s="29" customFormat="1" x14ac:dyDescent="0.3">
      <c r="A612" s="29" t="s">
        <v>298</v>
      </c>
      <c r="B612" s="29" t="s">
        <v>2994</v>
      </c>
      <c r="C612" s="29" t="s">
        <v>220</v>
      </c>
      <c r="D612" s="29">
        <v>484</v>
      </c>
      <c r="F612" s="29">
        <v>17</v>
      </c>
      <c r="G612" s="29" t="s">
        <v>2990</v>
      </c>
      <c r="H612" s="29">
        <v>75</v>
      </c>
      <c r="I612" s="29">
        <v>4</v>
      </c>
      <c r="J612" s="29">
        <v>47</v>
      </c>
      <c r="K612" s="29">
        <v>1</v>
      </c>
      <c r="L612" s="29">
        <v>144.79932600000001</v>
      </c>
      <c r="M612" s="29">
        <v>-37.800119000000002</v>
      </c>
      <c r="N612" s="29" t="s">
        <v>2995</v>
      </c>
      <c r="O612" s="29" t="s">
        <v>2995</v>
      </c>
      <c r="P612" s="29">
        <v>46</v>
      </c>
      <c r="Q612" s="29">
        <v>9</v>
      </c>
      <c r="S612" t="str">
        <f t="shared" si="17"/>
        <v>UPDATE CallAddress SET CallGroupID = 46, RouteOrderFromKH = 9  WHERE ID = 484</v>
      </c>
    </row>
    <row r="613" spans="1:19" s="29" customFormat="1" x14ac:dyDescent="0.3">
      <c r="A613" s="29" t="s">
        <v>298</v>
      </c>
      <c r="B613" s="29" t="s">
        <v>2996</v>
      </c>
      <c r="C613" s="29" t="s">
        <v>220</v>
      </c>
      <c r="D613" s="29">
        <v>485</v>
      </c>
      <c r="F613" s="29">
        <v>45</v>
      </c>
      <c r="G613" s="29" t="s">
        <v>2990</v>
      </c>
      <c r="H613" s="29">
        <v>75</v>
      </c>
      <c r="I613" s="29">
        <v>3</v>
      </c>
      <c r="J613" s="29">
        <v>47</v>
      </c>
      <c r="K613" s="29">
        <v>1</v>
      </c>
      <c r="L613" s="29">
        <v>144.80168599999999</v>
      </c>
      <c r="M613" s="29">
        <v>-37.800407999999997</v>
      </c>
      <c r="N613" s="29" t="s">
        <v>2997</v>
      </c>
      <c r="O613" s="29" t="s">
        <v>2997</v>
      </c>
      <c r="P613" s="29">
        <v>46</v>
      </c>
      <c r="Q613" s="29">
        <v>10</v>
      </c>
      <c r="S613" t="str">
        <f t="shared" si="17"/>
        <v>UPDATE CallAddress SET CallGroupID = 46, RouteOrderFromKH = 10  WHERE ID = 485</v>
      </c>
    </row>
    <row r="614" spans="1:19" s="29" customFormat="1" x14ac:dyDescent="0.3">
      <c r="A614" s="29" t="s">
        <v>298</v>
      </c>
      <c r="B614" s="29" t="s">
        <v>2998</v>
      </c>
      <c r="C614" s="29" t="s">
        <v>220</v>
      </c>
      <c r="D614" s="29">
        <v>486</v>
      </c>
      <c r="F614" s="29">
        <v>59</v>
      </c>
      <c r="G614" s="29" t="s">
        <v>2990</v>
      </c>
      <c r="H614" s="29">
        <v>75</v>
      </c>
      <c r="I614" s="29">
        <v>2</v>
      </c>
      <c r="J614" s="29">
        <v>47</v>
      </c>
      <c r="K614" s="29">
        <v>1</v>
      </c>
      <c r="L614" s="29">
        <v>144.80281600000001</v>
      </c>
      <c r="M614" s="29">
        <v>-37.800539000000001</v>
      </c>
      <c r="N614" s="29" t="s">
        <v>2999</v>
      </c>
      <c r="O614" s="29" t="s">
        <v>2999</v>
      </c>
      <c r="P614" s="29">
        <v>46</v>
      </c>
      <c r="Q614" s="29">
        <v>11</v>
      </c>
      <c r="S614" t="str">
        <f t="shared" si="17"/>
        <v>UPDATE CallAddress SET CallGroupID = 46, RouteOrderFromKH = 11  WHERE ID = 486</v>
      </c>
    </row>
    <row r="615" spans="1:19" s="40" customFormat="1" x14ac:dyDescent="0.3">
      <c r="A615" s="40" t="s">
        <v>298</v>
      </c>
      <c r="B615" s="40" t="s">
        <v>2986</v>
      </c>
      <c r="C615" s="40" t="s">
        <v>220</v>
      </c>
      <c r="D615" s="40">
        <v>480</v>
      </c>
      <c r="F615" s="40">
        <v>3</v>
      </c>
      <c r="G615" s="40" t="s">
        <v>2987</v>
      </c>
      <c r="H615" s="40">
        <v>75</v>
      </c>
      <c r="I615" s="40">
        <v>1</v>
      </c>
      <c r="J615" s="40">
        <v>47</v>
      </c>
      <c r="K615" s="40">
        <v>1</v>
      </c>
      <c r="L615" s="40">
        <v>144.80462700000001</v>
      </c>
      <c r="M615" s="40">
        <v>-37.797975000000001</v>
      </c>
      <c r="N615" s="40" t="s">
        <v>2988</v>
      </c>
      <c r="O615" s="40" t="s">
        <v>2988</v>
      </c>
      <c r="P615" s="40">
        <v>47</v>
      </c>
      <c r="Q615" s="40">
        <v>1</v>
      </c>
      <c r="S615" s="40" t="str">
        <f t="shared" si="17"/>
        <v>UPDATE CallAddress SET CallGroupID = 47, RouteOrderFromKH = 1  WHERE ID = 480</v>
      </c>
    </row>
    <row r="616" spans="1:19" s="40" customFormat="1" x14ac:dyDescent="0.3">
      <c r="A616" s="40" t="s">
        <v>298</v>
      </c>
      <c r="B616" s="40" t="s">
        <v>2941</v>
      </c>
      <c r="C616" s="40" t="s">
        <v>221</v>
      </c>
      <c r="D616" s="40">
        <v>2482</v>
      </c>
      <c r="F616" s="40">
        <v>74</v>
      </c>
      <c r="G616" s="40" t="s">
        <v>2942</v>
      </c>
      <c r="H616" s="40">
        <v>75</v>
      </c>
      <c r="I616" s="40">
        <v>8</v>
      </c>
      <c r="J616" s="40">
        <v>48</v>
      </c>
      <c r="K616" s="40">
        <v>1</v>
      </c>
      <c r="L616" s="40">
        <v>144.80822699999999</v>
      </c>
      <c r="M616" s="40">
        <v>-37.795762000000003</v>
      </c>
      <c r="N616" s="40" t="s">
        <v>2943</v>
      </c>
      <c r="O616" s="40" t="s">
        <v>2943</v>
      </c>
      <c r="P616" s="40">
        <v>47</v>
      </c>
      <c r="Q616" s="40">
        <v>2</v>
      </c>
      <c r="S616" s="40" t="str">
        <f t="shared" si="17"/>
        <v>UPDATE CallAddress SET CallGroupID = 47, RouteOrderFromKH = 2  WHERE ID = 2482</v>
      </c>
    </row>
    <row r="617" spans="1:19" s="40" customFormat="1" x14ac:dyDescent="0.3">
      <c r="A617" s="40" t="s">
        <v>298</v>
      </c>
      <c r="B617" s="40" t="s">
        <v>3003</v>
      </c>
      <c r="C617" s="40" t="s">
        <v>221</v>
      </c>
      <c r="D617" s="40">
        <v>489</v>
      </c>
      <c r="F617" s="40">
        <v>21</v>
      </c>
      <c r="G617" s="40" t="s">
        <v>3004</v>
      </c>
      <c r="H617" s="40">
        <v>75</v>
      </c>
      <c r="I617" s="40">
        <v>6</v>
      </c>
      <c r="J617" s="40">
        <v>48</v>
      </c>
      <c r="K617" s="40">
        <v>1</v>
      </c>
      <c r="L617" s="40">
        <v>144.81321800000001</v>
      </c>
      <c r="M617" s="40">
        <v>-37.801788999999999</v>
      </c>
      <c r="N617" s="40" t="s">
        <v>3005</v>
      </c>
      <c r="O617" s="40" t="s">
        <v>3005</v>
      </c>
      <c r="P617" s="40">
        <v>47</v>
      </c>
      <c r="Q617" s="40">
        <v>3</v>
      </c>
      <c r="S617" s="40" t="str">
        <f t="shared" si="17"/>
        <v>UPDATE CallAddress SET CallGroupID = 47, RouteOrderFromKH = 3  WHERE ID = 489</v>
      </c>
    </row>
    <row r="618" spans="1:19" s="40" customFormat="1" x14ac:dyDescent="0.3">
      <c r="A618" s="40" t="s">
        <v>298</v>
      </c>
      <c r="B618" s="40" t="s">
        <v>3000</v>
      </c>
      <c r="C618" s="40" t="s">
        <v>221</v>
      </c>
      <c r="D618" s="40">
        <v>488</v>
      </c>
      <c r="F618" s="40">
        <v>1</v>
      </c>
      <c r="G618" s="40" t="s">
        <v>3001</v>
      </c>
      <c r="H618" s="40">
        <v>75</v>
      </c>
      <c r="I618" s="40">
        <v>7</v>
      </c>
      <c r="J618" s="40">
        <v>48</v>
      </c>
      <c r="K618" s="40">
        <v>1</v>
      </c>
      <c r="L618" s="40">
        <v>144.813174</v>
      </c>
      <c r="M618" s="40">
        <v>-37.803142000000001</v>
      </c>
      <c r="N618" s="40" t="s">
        <v>3002</v>
      </c>
      <c r="O618" s="40" t="s">
        <v>3002</v>
      </c>
      <c r="P618" s="40">
        <v>47</v>
      </c>
      <c r="Q618" s="40">
        <v>4</v>
      </c>
      <c r="S618" s="40" t="str">
        <f t="shared" si="17"/>
        <v>UPDATE CallAddress SET CallGroupID = 47, RouteOrderFromKH = 4  WHERE ID = 488</v>
      </c>
    </row>
    <row r="619" spans="1:19" s="40" customFormat="1" x14ac:dyDescent="0.3">
      <c r="A619" s="40" t="s">
        <v>298</v>
      </c>
      <c r="B619" s="40" t="s">
        <v>3006</v>
      </c>
      <c r="C619" s="40" t="s">
        <v>221</v>
      </c>
      <c r="D619" s="40">
        <v>490</v>
      </c>
      <c r="F619" s="40">
        <v>23</v>
      </c>
      <c r="G619" s="40" t="s">
        <v>3004</v>
      </c>
      <c r="H619" s="40">
        <v>75</v>
      </c>
      <c r="I619" s="40">
        <v>5</v>
      </c>
      <c r="J619" s="40">
        <v>48</v>
      </c>
      <c r="K619" s="40">
        <v>1</v>
      </c>
      <c r="L619" s="40">
        <v>144.81340800000001</v>
      </c>
      <c r="M619" s="40">
        <v>-37.801746000000001</v>
      </c>
      <c r="N619" s="40" t="s">
        <v>3007</v>
      </c>
      <c r="O619" s="40" t="s">
        <v>3007</v>
      </c>
      <c r="P619" s="40">
        <v>47</v>
      </c>
      <c r="Q619" s="40">
        <v>5</v>
      </c>
      <c r="S619" s="40" t="str">
        <f t="shared" si="17"/>
        <v>UPDATE CallAddress SET CallGroupID = 47, RouteOrderFromKH = 5  WHERE ID = 490</v>
      </c>
    </row>
    <row r="620" spans="1:19" s="40" customFormat="1" x14ac:dyDescent="0.3">
      <c r="A620" s="40" t="s">
        <v>298</v>
      </c>
      <c r="B620" s="40" t="s">
        <v>3014</v>
      </c>
      <c r="C620" s="40" t="s">
        <v>221</v>
      </c>
      <c r="D620" s="40">
        <v>494</v>
      </c>
      <c r="F620" s="40">
        <v>86</v>
      </c>
      <c r="G620" s="40" t="s">
        <v>3012</v>
      </c>
      <c r="H620" s="40">
        <v>75</v>
      </c>
      <c r="I620" s="40">
        <v>3</v>
      </c>
      <c r="J620" s="40">
        <v>48</v>
      </c>
      <c r="K620" s="40">
        <v>1</v>
      </c>
      <c r="L620" s="40">
        <v>144.81936999999999</v>
      </c>
      <c r="M620" s="40">
        <v>-37.801782000000003</v>
      </c>
      <c r="N620" s="40" t="s">
        <v>3015</v>
      </c>
      <c r="O620" s="40" t="s">
        <v>3015</v>
      </c>
      <c r="P620" s="40">
        <v>47</v>
      </c>
      <c r="Q620" s="40">
        <v>6</v>
      </c>
      <c r="S620" s="40" t="str">
        <f t="shared" si="17"/>
        <v>UPDATE CallAddress SET CallGroupID = 47, RouteOrderFromKH = 6  WHERE ID = 494</v>
      </c>
    </row>
    <row r="621" spans="1:19" s="40" customFormat="1" x14ac:dyDescent="0.3">
      <c r="A621" s="40" t="s">
        <v>298</v>
      </c>
      <c r="B621" s="40" t="s">
        <v>3011</v>
      </c>
      <c r="C621" s="40" t="s">
        <v>221</v>
      </c>
      <c r="D621" s="40">
        <v>493</v>
      </c>
      <c r="F621" s="40">
        <v>21</v>
      </c>
      <c r="G621" s="40" t="s">
        <v>3012</v>
      </c>
      <c r="H621" s="40">
        <v>75</v>
      </c>
      <c r="I621" s="40">
        <v>4</v>
      </c>
      <c r="J621" s="40">
        <v>48</v>
      </c>
      <c r="K621" s="40">
        <v>1</v>
      </c>
      <c r="L621" s="40">
        <v>144.826413</v>
      </c>
      <c r="M621" s="40">
        <v>-37.801572</v>
      </c>
      <c r="N621" s="40" t="s">
        <v>3013</v>
      </c>
      <c r="O621" s="40" t="s">
        <v>3013</v>
      </c>
      <c r="P621" s="40">
        <v>47</v>
      </c>
      <c r="Q621" s="40">
        <v>7</v>
      </c>
      <c r="S621" s="40" t="str">
        <f t="shared" si="17"/>
        <v>UPDATE CallAddress SET CallGroupID = 47, RouteOrderFromKH = 7  WHERE ID = 493</v>
      </c>
    </row>
    <row r="622" spans="1:19" s="40" customFormat="1" x14ac:dyDescent="0.3">
      <c r="A622" s="40" t="s">
        <v>298</v>
      </c>
      <c r="B622" s="40" t="s">
        <v>3008</v>
      </c>
      <c r="C622" s="40" t="s">
        <v>221</v>
      </c>
      <c r="D622" s="40">
        <v>492</v>
      </c>
      <c r="F622" s="40">
        <v>32</v>
      </c>
      <c r="G622" s="40" t="s">
        <v>3009</v>
      </c>
      <c r="H622" s="40">
        <v>75</v>
      </c>
      <c r="I622" s="40">
        <v>2</v>
      </c>
      <c r="J622" s="40">
        <v>48</v>
      </c>
      <c r="K622" s="40">
        <v>1</v>
      </c>
      <c r="L622" s="40">
        <v>144.81971899999999</v>
      </c>
      <c r="M622" s="40">
        <v>-37.797158000000003</v>
      </c>
      <c r="N622" s="40" t="s">
        <v>3010</v>
      </c>
      <c r="O622" s="40" t="s">
        <v>3010</v>
      </c>
      <c r="P622" s="40">
        <v>47</v>
      </c>
      <c r="Q622" s="40">
        <v>8</v>
      </c>
      <c r="S622" s="40" t="str">
        <f t="shared" si="17"/>
        <v>UPDATE CallAddress SET CallGroupID = 47, RouteOrderFromKH = 8  WHERE ID = 492</v>
      </c>
    </row>
    <row r="623" spans="1:19" s="40" customFormat="1" x14ac:dyDescent="0.3">
      <c r="A623" s="40" t="s">
        <v>298</v>
      </c>
      <c r="B623" s="40" t="s">
        <v>2931</v>
      </c>
      <c r="C623" s="40" t="s">
        <v>215</v>
      </c>
      <c r="D623" s="40">
        <v>2479</v>
      </c>
      <c r="E623" s="40">
        <v>2</v>
      </c>
      <c r="F623" s="40">
        <v>15</v>
      </c>
      <c r="G623" s="40" t="s">
        <v>2932</v>
      </c>
      <c r="H623" s="40">
        <v>75</v>
      </c>
      <c r="I623" s="40">
        <v>6</v>
      </c>
      <c r="J623" s="40">
        <v>10</v>
      </c>
      <c r="K623" s="40">
        <v>1</v>
      </c>
      <c r="L623" s="40">
        <v>144.82268199999999</v>
      </c>
      <c r="M623" s="40">
        <v>-37.791111000000001</v>
      </c>
      <c r="N623" s="40" t="s">
        <v>2933</v>
      </c>
      <c r="O623" s="40" t="s">
        <v>2934</v>
      </c>
      <c r="P623" s="40">
        <v>47</v>
      </c>
      <c r="Q623" s="40">
        <v>9</v>
      </c>
      <c r="S623" s="40" t="str">
        <f t="shared" si="17"/>
        <v>UPDATE CallAddress SET CallGroupID = 47, RouteOrderFromKH = 9  WHERE ID = 2479</v>
      </c>
    </row>
    <row r="626" spans="1:19" s="38" customFormat="1" x14ac:dyDescent="0.3">
      <c r="A626" s="38" t="s">
        <v>306</v>
      </c>
      <c r="B626" s="38" t="s">
        <v>2922</v>
      </c>
      <c r="C626" s="38" t="s">
        <v>217</v>
      </c>
      <c r="D626" s="38">
        <v>452</v>
      </c>
      <c r="F626" s="38">
        <v>18</v>
      </c>
      <c r="G626" s="38" t="s">
        <v>2923</v>
      </c>
      <c r="H626" s="38">
        <v>74</v>
      </c>
      <c r="I626" s="38">
        <v>7</v>
      </c>
      <c r="J626" s="38">
        <v>14</v>
      </c>
      <c r="K626" s="38">
        <v>1</v>
      </c>
      <c r="L626" s="38">
        <v>144.83105800000001</v>
      </c>
      <c r="M626" s="38">
        <v>-37.760283999999999</v>
      </c>
      <c r="N626" s="38" t="s">
        <v>2924</v>
      </c>
      <c r="O626" s="38" t="s">
        <v>2924</v>
      </c>
      <c r="P626" s="38">
        <v>13</v>
      </c>
      <c r="Q626" s="38">
        <v>1</v>
      </c>
      <c r="S626" s="41" t="str">
        <f t="shared" ref="S626:S639" si="18">"UPDATE CallAddress SET CallGroupID = " &amp; P626 &amp; ", RouteOrderFromKH = " &amp; Q626 &amp; "  WHERE ID = " &amp; D626</f>
        <v>UPDATE CallAddress SET CallGroupID = 13, RouteOrderFromKH = 1  WHERE ID = 452</v>
      </c>
    </row>
    <row r="627" spans="1:19" s="38" customFormat="1" x14ac:dyDescent="0.3">
      <c r="A627" s="38" t="s">
        <v>306</v>
      </c>
      <c r="B627" s="38" t="s">
        <v>2907</v>
      </c>
      <c r="C627" s="38" t="s">
        <v>216</v>
      </c>
      <c r="D627" s="38">
        <v>446</v>
      </c>
      <c r="F627" s="38">
        <v>27</v>
      </c>
      <c r="G627" s="38" t="s">
        <v>2908</v>
      </c>
      <c r="H627" s="38">
        <v>74</v>
      </c>
      <c r="I627" s="38">
        <v>1</v>
      </c>
      <c r="J627" s="38">
        <v>13</v>
      </c>
      <c r="K627" s="38">
        <v>1</v>
      </c>
      <c r="L627" s="38">
        <v>144.84206499999999</v>
      </c>
      <c r="M627" s="38">
        <v>-37.765819</v>
      </c>
      <c r="N627" s="38" t="s">
        <v>2909</v>
      </c>
      <c r="O627" s="38" t="s">
        <v>2909</v>
      </c>
      <c r="P627" s="38">
        <v>13</v>
      </c>
      <c r="Q627" s="38">
        <v>2</v>
      </c>
      <c r="S627" s="41" t="str">
        <f t="shared" si="18"/>
        <v>UPDATE CallAddress SET CallGroupID = 13, RouteOrderFromKH = 2  WHERE ID = 446</v>
      </c>
    </row>
    <row r="628" spans="1:19" s="38" customFormat="1" x14ac:dyDescent="0.3">
      <c r="A628" s="38" t="s">
        <v>306</v>
      </c>
      <c r="B628" s="38" t="s">
        <v>2916</v>
      </c>
      <c r="C628" s="38" t="s">
        <v>216</v>
      </c>
      <c r="D628" s="38">
        <v>449</v>
      </c>
      <c r="F628" s="38">
        <v>18</v>
      </c>
      <c r="G628" s="38" t="s">
        <v>2917</v>
      </c>
      <c r="H628" s="38">
        <v>74</v>
      </c>
      <c r="I628" s="38">
        <v>2</v>
      </c>
      <c r="J628" s="38">
        <v>13</v>
      </c>
      <c r="K628" s="38">
        <v>1</v>
      </c>
      <c r="L628" s="38">
        <v>144.84285399999999</v>
      </c>
      <c r="M628" s="38">
        <v>-37.768174000000002</v>
      </c>
      <c r="N628" s="38" t="s">
        <v>2918</v>
      </c>
      <c r="O628" s="38" t="s">
        <v>2918</v>
      </c>
      <c r="P628" s="38">
        <v>13</v>
      </c>
      <c r="Q628" s="38">
        <v>3</v>
      </c>
      <c r="S628" s="41" t="str">
        <f t="shared" si="18"/>
        <v>UPDATE CallAddress SET CallGroupID = 13, RouteOrderFromKH = 3  WHERE ID = 449</v>
      </c>
    </row>
    <row r="629" spans="1:19" s="38" customFormat="1" x14ac:dyDescent="0.3">
      <c r="A629" s="38" t="s">
        <v>306</v>
      </c>
      <c r="B629" s="38" t="s">
        <v>2925</v>
      </c>
      <c r="C629" s="38" t="s">
        <v>216</v>
      </c>
      <c r="D629" s="38">
        <v>456</v>
      </c>
      <c r="F629" s="38">
        <v>40</v>
      </c>
      <c r="G629" s="38" t="s">
        <v>2926</v>
      </c>
      <c r="H629" s="38">
        <v>74</v>
      </c>
      <c r="I629" s="38">
        <v>3</v>
      </c>
      <c r="J629" s="38">
        <v>13</v>
      </c>
      <c r="K629" s="38">
        <v>1</v>
      </c>
      <c r="L629" s="38">
        <v>144.84624099999999</v>
      </c>
      <c r="M629" s="38">
        <v>-37.772306</v>
      </c>
      <c r="N629" s="38" t="s">
        <v>2927</v>
      </c>
      <c r="O629" s="38" t="s">
        <v>2927</v>
      </c>
      <c r="P629" s="38">
        <v>13</v>
      </c>
      <c r="Q629" s="38">
        <v>4</v>
      </c>
      <c r="S629" s="41" t="str">
        <f t="shared" si="18"/>
        <v>UPDATE CallAddress SET CallGroupID = 13, RouteOrderFromKH = 4  WHERE ID = 456</v>
      </c>
    </row>
    <row r="630" spans="1:19" s="38" customFormat="1" x14ac:dyDescent="0.3">
      <c r="A630" s="38" t="s">
        <v>306</v>
      </c>
      <c r="B630" s="38" t="s">
        <v>2928</v>
      </c>
      <c r="C630" s="38" t="s">
        <v>216</v>
      </c>
      <c r="D630" s="38">
        <v>1242</v>
      </c>
      <c r="E630" s="38" t="s">
        <v>340</v>
      </c>
      <c r="F630" s="38">
        <v>27</v>
      </c>
      <c r="G630" s="38" t="s">
        <v>2929</v>
      </c>
      <c r="H630" s="38">
        <v>74</v>
      </c>
      <c r="I630" s="38">
        <v>4</v>
      </c>
      <c r="J630" s="38">
        <v>13</v>
      </c>
      <c r="K630" s="38">
        <v>1</v>
      </c>
      <c r="L630" s="38">
        <v>144.84472</v>
      </c>
      <c r="M630" s="38">
        <v>-37.772714999999998</v>
      </c>
      <c r="N630" s="38" t="s">
        <v>2930</v>
      </c>
      <c r="O630" s="38" t="s">
        <v>2930</v>
      </c>
      <c r="P630" s="38">
        <v>13</v>
      </c>
      <c r="Q630" s="38">
        <v>5</v>
      </c>
      <c r="S630" s="41" t="str">
        <f t="shared" si="18"/>
        <v>UPDATE CallAddress SET CallGroupID = 13, RouteOrderFromKH = 5  WHERE ID = 1242</v>
      </c>
    </row>
    <row r="631" spans="1:19" s="38" customFormat="1" x14ac:dyDescent="0.3">
      <c r="A631" s="38" t="s">
        <v>306</v>
      </c>
      <c r="B631" s="38" t="s">
        <v>2919</v>
      </c>
      <c r="C631" s="38" t="s">
        <v>216</v>
      </c>
      <c r="D631" s="38">
        <v>451</v>
      </c>
      <c r="F631" s="38">
        <v>100</v>
      </c>
      <c r="G631" s="38" t="s">
        <v>2920</v>
      </c>
      <c r="H631" s="38">
        <v>74</v>
      </c>
      <c r="I631" s="38">
        <v>5</v>
      </c>
      <c r="J631" s="38">
        <v>13</v>
      </c>
      <c r="K631" s="38">
        <v>1</v>
      </c>
      <c r="L631" s="38">
        <v>144.83507800000001</v>
      </c>
      <c r="M631" s="38">
        <v>-37.768242999999998</v>
      </c>
      <c r="N631" s="38" t="s">
        <v>2921</v>
      </c>
      <c r="O631" s="38" t="s">
        <v>2921</v>
      </c>
      <c r="P631" s="38">
        <v>13</v>
      </c>
      <c r="Q631" s="38">
        <v>6</v>
      </c>
      <c r="S631" s="41" t="str">
        <f t="shared" si="18"/>
        <v>UPDATE CallAddress SET CallGroupID = 13, RouteOrderFromKH = 6  WHERE ID = 451</v>
      </c>
    </row>
    <row r="632" spans="1:19" s="38" customFormat="1" x14ac:dyDescent="0.3">
      <c r="A632" s="38" t="s">
        <v>306</v>
      </c>
      <c r="B632" s="38" t="s">
        <v>2913</v>
      </c>
      <c r="C632" s="38" t="s">
        <v>216</v>
      </c>
      <c r="D632" s="38">
        <v>448</v>
      </c>
      <c r="F632" s="38">
        <v>1</v>
      </c>
      <c r="G632" s="38" t="s">
        <v>2914</v>
      </c>
      <c r="H632" s="38">
        <v>74</v>
      </c>
      <c r="I632" s="38">
        <v>6</v>
      </c>
      <c r="J632" s="38">
        <v>13</v>
      </c>
      <c r="K632" s="38">
        <v>1</v>
      </c>
      <c r="L632" s="38">
        <v>144.832202</v>
      </c>
      <c r="M632" s="38">
        <v>-37.767671</v>
      </c>
      <c r="N632" s="38" t="s">
        <v>2915</v>
      </c>
      <c r="O632" s="38" t="s">
        <v>2915</v>
      </c>
      <c r="P632" s="38">
        <v>13</v>
      </c>
      <c r="Q632" s="38">
        <v>7</v>
      </c>
      <c r="S632" s="41" t="str">
        <f t="shared" si="18"/>
        <v>UPDATE CallAddress SET CallGroupID = 13, RouteOrderFromKH = 7  WHERE ID = 448</v>
      </c>
    </row>
    <row r="633" spans="1:19" s="38" customFormat="1" x14ac:dyDescent="0.3">
      <c r="A633" s="38" t="s">
        <v>306</v>
      </c>
      <c r="B633" s="38" t="s">
        <v>2910</v>
      </c>
      <c r="C633" s="38" t="s">
        <v>217</v>
      </c>
      <c r="D633" s="38">
        <v>447</v>
      </c>
      <c r="F633" s="38">
        <v>7</v>
      </c>
      <c r="G633" s="38" t="s">
        <v>2911</v>
      </c>
      <c r="H633" s="38">
        <v>74</v>
      </c>
      <c r="I633" s="38">
        <v>8</v>
      </c>
      <c r="J633" s="38">
        <v>14</v>
      </c>
      <c r="K633" s="38">
        <v>1</v>
      </c>
      <c r="L633" s="38">
        <v>144.82955000000001</v>
      </c>
      <c r="M633" s="38">
        <v>-37.766827999999997</v>
      </c>
      <c r="N633" s="38" t="s">
        <v>2912</v>
      </c>
      <c r="O633" s="38" t="s">
        <v>2912</v>
      </c>
      <c r="P633" s="38">
        <v>13</v>
      </c>
      <c r="Q633" s="38">
        <v>8</v>
      </c>
      <c r="S633" s="41" t="str">
        <f t="shared" si="18"/>
        <v>UPDATE CallAddress SET CallGroupID = 13, RouteOrderFromKH = 8  WHERE ID = 447</v>
      </c>
    </row>
    <row r="634" spans="1:19" s="38" customFormat="1" x14ac:dyDescent="0.3">
      <c r="A634" s="38" t="s">
        <v>306</v>
      </c>
      <c r="B634" s="38" t="s">
        <v>2899</v>
      </c>
      <c r="C634" s="38" t="s">
        <v>217</v>
      </c>
      <c r="D634" s="38">
        <v>443</v>
      </c>
      <c r="F634" s="38">
        <v>83</v>
      </c>
      <c r="G634" s="38" t="s">
        <v>2900</v>
      </c>
      <c r="H634" s="38">
        <v>74</v>
      </c>
      <c r="I634" s="38">
        <v>6</v>
      </c>
      <c r="J634" s="38">
        <v>14</v>
      </c>
      <c r="K634" s="38">
        <v>1</v>
      </c>
      <c r="L634" s="38">
        <v>144.82148599999999</v>
      </c>
      <c r="M634" s="38">
        <v>-37.764899999999997</v>
      </c>
      <c r="N634" s="38" t="s">
        <v>2901</v>
      </c>
      <c r="O634" s="38" t="s">
        <v>2901</v>
      </c>
      <c r="P634" s="38">
        <v>13</v>
      </c>
      <c r="Q634" s="38">
        <v>9</v>
      </c>
      <c r="S634" s="41" t="str">
        <f t="shared" si="18"/>
        <v>UPDATE CallAddress SET CallGroupID = 13, RouteOrderFromKH = 9  WHERE ID = 443</v>
      </c>
    </row>
    <row r="635" spans="1:19" s="38" customFormat="1" x14ac:dyDescent="0.3">
      <c r="A635" s="38" t="s">
        <v>306</v>
      </c>
      <c r="B635" s="38" t="s">
        <v>2896</v>
      </c>
      <c r="C635" s="38" t="s">
        <v>217</v>
      </c>
      <c r="D635" s="38">
        <v>442</v>
      </c>
      <c r="F635" s="38">
        <v>55</v>
      </c>
      <c r="G635" s="38" t="s">
        <v>2897</v>
      </c>
      <c r="H635" s="38">
        <v>74</v>
      </c>
      <c r="I635" s="38">
        <v>5</v>
      </c>
      <c r="J635" s="38">
        <v>14</v>
      </c>
      <c r="K635" s="38">
        <v>1</v>
      </c>
      <c r="L635" s="38">
        <v>144.825063</v>
      </c>
      <c r="M635" s="38">
        <v>-37.757834000000003</v>
      </c>
      <c r="N635" s="38" t="s">
        <v>2898</v>
      </c>
      <c r="O635" s="38" t="s">
        <v>2898</v>
      </c>
      <c r="P635" s="38">
        <v>13</v>
      </c>
      <c r="Q635" s="38">
        <v>10</v>
      </c>
      <c r="S635" s="41" t="str">
        <f t="shared" si="18"/>
        <v>UPDATE CallAddress SET CallGroupID = 13, RouteOrderFromKH = 10  WHERE ID = 442</v>
      </c>
    </row>
    <row r="636" spans="1:19" s="38" customFormat="1" x14ac:dyDescent="0.3">
      <c r="A636" s="38" t="s">
        <v>306</v>
      </c>
      <c r="B636" s="38" t="s">
        <v>2891</v>
      </c>
      <c r="C636" s="38" t="s">
        <v>217</v>
      </c>
      <c r="D636" s="38">
        <v>440</v>
      </c>
      <c r="F636" s="38">
        <v>30</v>
      </c>
      <c r="G636" s="38" t="s">
        <v>2892</v>
      </c>
      <c r="H636" s="38">
        <v>74</v>
      </c>
      <c r="I636" s="38">
        <v>3</v>
      </c>
      <c r="J636" s="38">
        <v>14</v>
      </c>
      <c r="K636" s="38">
        <v>1</v>
      </c>
      <c r="L636" s="38">
        <v>144.824915</v>
      </c>
      <c r="M636" s="38">
        <v>-37.756934000000001</v>
      </c>
      <c r="N636" s="38" t="s">
        <v>2893</v>
      </c>
      <c r="O636" s="38" t="s">
        <v>2893</v>
      </c>
      <c r="P636" s="38">
        <v>13</v>
      </c>
      <c r="Q636" s="38">
        <v>11</v>
      </c>
      <c r="S636" s="41" t="str">
        <f t="shared" si="18"/>
        <v>UPDATE CallAddress SET CallGroupID = 13, RouteOrderFromKH = 11  WHERE ID = 440</v>
      </c>
    </row>
    <row r="637" spans="1:19" s="38" customFormat="1" x14ac:dyDescent="0.3">
      <c r="A637" s="38" t="s">
        <v>306</v>
      </c>
      <c r="B637" s="38" t="s">
        <v>2894</v>
      </c>
      <c r="C637" s="38" t="s">
        <v>217</v>
      </c>
      <c r="D637" s="38">
        <v>441</v>
      </c>
      <c r="F637" s="38">
        <v>34</v>
      </c>
      <c r="G637" s="38" t="s">
        <v>2892</v>
      </c>
      <c r="H637" s="38">
        <v>74</v>
      </c>
      <c r="I637" s="38">
        <v>4</v>
      </c>
      <c r="J637" s="38">
        <v>14</v>
      </c>
      <c r="K637" s="38">
        <v>1</v>
      </c>
      <c r="L637" s="38">
        <v>144.82469399999999</v>
      </c>
      <c r="M637" s="38">
        <v>-37.757162000000001</v>
      </c>
      <c r="N637" s="38" t="s">
        <v>2895</v>
      </c>
      <c r="O637" s="38" t="s">
        <v>2895</v>
      </c>
      <c r="P637" s="38">
        <v>13</v>
      </c>
      <c r="Q637" s="38">
        <v>12</v>
      </c>
      <c r="S637" s="41" t="str">
        <f t="shared" si="18"/>
        <v>UPDATE CallAddress SET CallGroupID = 13, RouteOrderFromKH = 12  WHERE ID = 441</v>
      </c>
    </row>
    <row r="638" spans="1:19" s="38" customFormat="1" x14ac:dyDescent="0.3">
      <c r="A638" s="38" t="s">
        <v>306</v>
      </c>
      <c r="B638" s="38" t="s">
        <v>2902</v>
      </c>
      <c r="C638" s="38" t="s">
        <v>217</v>
      </c>
      <c r="D638" s="38">
        <v>444</v>
      </c>
      <c r="F638" s="38">
        <v>31</v>
      </c>
      <c r="G638" s="38" t="s">
        <v>2903</v>
      </c>
      <c r="H638" s="38">
        <v>74</v>
      </c>
      <c r="I638" s="38">
        <v>2</v>
      </c>
      <c r="J638" s="38">
        <v>14</v>
      </c>
      <c r="K638" s="38">
        <v>1</v>
      </c>
      <c r="L638" s="38">
        <v>144.82722200000001</v>
      </c>
      <c r="M638" s="38">
        <v>-37.755310000000001</v>
      </c>
      <c r="N638" s="38" t="s">
        <v>2904</v>
      </c>
      <c r="O638" s="38" t="s">
        <v>2904</v>
      </c>
      <c r="P638" s="38">
        <v>13</v>
      </c>
      <c r="Q638" s="38">
        <v>13</v>
      </c>
      <c r="S638" s="41" t="str">
        <f t="shared" si="18"/>
        <v>UPDATE CallAddress SET CallGroupID = 13, RouteOrderFromKH = 13  WHERE ID = 444</v>
      </c>
    </row>
    <row r="639" spans="1:19" s="38" customFormat="1" x14ac:dyDescent="0.3">
      <c r="A639" s="38" t="s">
        <v>306</v>
      </c>
      <c r="B639" s="38" t="s">
        <v>2905</v>
      </c>
      <c r="C639" s="38" t="s">
        <v>217</v>
      </c>
      <c r="D639" s="38">
        <v>445</v>
      </c>
      <c r="F639" s="38">
        <v>61</v>
      </c>
      <c r="G639" s="38" t="s">
        <v>2903</v>
      </c>
      <c r="H639" s="38">
        <v>74</v>
      </c>
      <c r="I639" s="38">
        <v>1</v>
      </c>
      <c r="J639" s="38">
        <v>14</v>
      </c>
      <c r="K639" s="38">
        <v>1</v>
      </c>
      <c r="L639" s="38">
        <v>144.829499</v>
      </c>
      <c r="M639" s="38">
        <v>-37.753734999999999</v>
      </c>
      <c r="N639" s="38" t="s">
        <v>2906</v>
      </c>
      <c r="O639" s="38" t="s">
        <v>2906</v>
      </c>
      <c r="P639" s="38">
        <v>13</v>
      </c>
      <c r="Q639" s="38">
        <v>14</v>
      </c>
      <c r="S639" s="41" t="str">
        <f t="shared" si="18"/>
        <v>UPDATE CallAddress SET CallGroupID = 13, RouteOrderFromKH = 14  WHERE ID = 445</v>
      </c>
    </row>
    <row r="641" spans="1:19" s="33" customFormat="1" x14ac:dyDescent="0.3">
      <c r="A641" s="33" t="s">
        <v>324</v>
      </c>
      <c r="B641" s="33" t="s">
        <v>454</v>
      </c>
      <c r="C641" s="33" t="s">
        <v>120</v>
      </c>
      <c r="D641" s="33">
        <v>182</v>
      </c>
      <c r="F641" s="33">
        <v>22</v>
      </c>
      <c r="G641" s="33" t="s">
        <v>455</v>
      </c>
      <c r="H641" s="33">
        <v>4</v>
      </c>
      <c r="I641" s="33">
        <v>9</v>
      </c>
      <c r="J641" s="33">
        <v>56</v>
      </c>
      <c r="K641" s="33">
        <v>1</v>
      </c>
      <c r="L641" s="33">
        <v>144.82146299999999</v>
      </c>
      <c r="M641" s="33">
        <v>-37.862392</v>
      </c>
      <c r="N641" s="33" t="s">
        <v>456</v>
      </c>
      <c r="O641" s="33" t="s">
        <v>456</v>
      </c>
      <c r="P641" s="33">
        <v>54</v>
      </c>
      <c r="Q641" s="33">
        <v>1</v>
      </c>
      <c r="S641" s="41" t="str">
        <f t="shared" ref="S641:S672" si="19">"UPDATE CallAddress SET CallGroupID = " &amp; P641 &amp; ", RouteOrderFromKH = " &amp; Q641 &amp; "  WHERE ID = " &amp; D641</f>
        <v>UPDATE CallAddress SET CallGroupID = 54, RouteOrderFromKH = 1  WHERE ID = 182</v>
      </c>
    </row>
    <row r="642" spans="1:19" s="33" customFormat="1" x14ac:dyDescent="0.3">
      <c r="A642" s="33" t="s">
        <v>300</v>
      </c>
      <c r="B642" s="33" t="s">
        <v>520</v>
      </c>
      <c r="C642" s="33" t="s">
        <v>119</v>
      </c>
      <c r="D642" s="33">
        <v>214</v>
      </c>
      <c r="F642" s="33">
        <v>113</v>
      </c>
      <c r="G642" s="33" t="s">
        <v>502</v>
      </c>
      <c r="H642" s="33">
        <v>5</v>
      </c>
      <c r="I642" s="33">
        <v>1</v>
      </c>
      <c r="J642" s="33">
        <v>55</v>
      </c>
      <c r="K642" s="33">
        <v>1</v>
      </c>
      <c r="L642" s="33">
        <v>144.78662299999999</v>
      </c>
      <c r="M642" s="33">
        <v>-37.874814999999998</v>
      </c>
      <c r="N642" s="33" t="s">
        <v>521</v>
      </c>
      <c r="O642" s="33" t="s">
        <v>521</v>
      </c>
      <c r="P642" s="33">
        <v>54</v>
      </c>
      <c r="Q642" s="33">
        <v>2</v>
      </c>
      <c r="S642" s="41" t="str">
        <f t="shared" si="19"/>
        <v>UPDATE CallAddress SET CallGroupID = 54, RouteOrderFromKH = 2  WHERE ID = 214</v>
      </c>
    </row>
    <row r="643" spans="1:19" s="33" customFormat="1" x14ac:dyDescent="0.3">
      <c r="A643" s="33" t="s">
        <v>300</v>
      </c>
      <c r="B643" s="33" t="s">
        <v>499</v>
      </c>
      <c r="C643" s="33" t="s">
        <v>118</v>
      </c>
      <c r="D643" s="33">
        <v>203</v>
      </c>
      <c r="F643" s="33">
        <v>90</v>
      </c>
      <c r="G643" s="33" t="s">
        <v>497</v>
      </c>
      <c r="H643" s="33">
        <v>5</v>
      </c>
      <c r="I643" s="33">
        <v>7</v>
      </c>
      <c r="J643" s="33">
        <v>54</v>
      </c>
      <c r="K643" s="33">
        <v>1</v>
      </c>
      <c r="L643" s="33">
        <v>144.78505799999999</v>
      </c>
      <c r="M643" s="33">
        <v>-37.872335</v>
      </c>
      <c r="N643" s="33" t="s">
        <v>500</v>
      </c>
      <c r="O643" s="33" t="s">
        <v>500</v>
      </c>
      <c r="P643" s="33">
        <v>54</v>
      </c>
      <c r="Q643" s="33">
        <v>3</v>
      </c>
      <c r="S643" s="41" t="str">
        <f t="shared" si="19"/>
        <v>UPDATE CallAddress SET CallGroupID = 54, RouteOrderFromKH = 3  WHERE ID = 203</v>
      </c>
    </row>
    <row r="644" spans="1:19" s="33" customFormat="1" x14ac:dyDescent="0.3">
      <c r="A644" s="33" t="s">
        <v>300</v>
      </c>
      <c r="B644" s="33" t="s">
        <v>496</v>
      </c>
      <c r="C644" s="33" t="s">
        <v>118</v>
      </c>
      <c r="D644" s="33">
        <v>202</v>
      </c>
      <c r="F644" s="33">
        <v>85</v>
      </c>
      <c r="G644" s="33" t="s">
        <v>497</v>
      </c>
      <c r="H644" s="33">
        <v>5</v>
      </c>
      <c r="I644" s="33">
        <v>6</v>
      </c>
      <c r="J644" s="33">
        <v>54</v>
      </c>
      <c r="K644" s="33">
        <v>1</v>
      </c>
      <c r="L644" s="33">
        <v>144.78580600000001</v>
      </c>
      <c r="M644" s="33">
        <v>-37.872177000000001</v>
      </c>
      <c r="N644" s="33" t="s">
        <v>498</v>
      </c>
      <c r="O644" s="33" t="s">
        <v>498</v>
      </c>
      <c r="P644" s="33">
        <v>54</v>
      </c>
      <c r="Q644" s="33">
        <v>4</v>
      </c>
      <c r="S644" s="41" t="str">
        <f t="shared" si="19"/>
        <v>UPDATE CallAddress SET CallGroupID = 54, RouteOrderFromKH = 4  WHERE ID = 202</v>
      </c>
    </row>
    <row r="645" spans="1:19" s="33" customFormat="1" x14ac:dyDescent="0.3">
      <c r="A645" s="33" t="s">
        <v>300</v>
      </c>
      <c r="B645" s="33" t="s">
        <v>501</v>
      </c>
      <c r="C645" s="33" t="s">
        <v>118</v>
      </c>
      <c r="D645" s="33">
        <v>204</v>
      </c>
      <c r="F645" s="33">
        <v>2</v>
      </c>
      <c r="G645" s="33" t="s">
        <v>502</v>
      </c>
      <c r="H645" s="33">
        <v>5</v>
      </c>
      <c r="I645" s="33">
        <v>5</v>
      </c>
      <c r="J645" s="33">
        <v>54</v>
      </c>
      <c r="K645" s="33">
        <v>1</v>
      </c>
      <c r="L645" s="33">
        <v>144.78709000000001</v>
      </c>
      <c r="M645" s="33">
        <v>-37.866745999999999</v>
      </c>
      <c r="N645" s="33" t="s">
        <v>503</v>
      </c>
      <c r="O645" s="33" t="s">
        <v>503</v>
      </c>
      <c r="P645" s="33">
        <v>54</v>
      </c>
      <c r="Q645" s="33">
        <v>5</v>
      </c>
      <c r="S645" s="41" t="str">
        <f t="shared" si="19"/>
        <v>UPDATE CallAddress SET CallGroupID = 54, RouteOrderFromKH = 5  WHERE ID = 204</v>
      </c>
    </row>
    <row r="646" spans="1:19" s="33" customFormat="1" x14ac:dyDescent="0.3">
      <c r="A646" s="33" t="s">
        <v>300</v>
      </c>
      <c r="B646" s="33" t="s">
        <v>493</v>
      </c>
      <c r="C646" s="33" t="s">
        <v>118</v>
      </c>
      <c r="D646" s="33">
        <v>199</v>
      </c>
      <c r="F646" s="33">
        <v>67</v>
      </c>
      <c r="G646" s="33" t="s">
        <v>494</v>
      </c>
      <c r="H646" s="33">
        <v>5</v>
      </c>
      <c r="I646" s="33">
        <v>4</v>
      </c>
      <c r="J646" s="33">
        <v>54</v>
      </c>
      <c r="K646" s="33">
        <v>1</v>
      </c>
      <c r="L646" s="33">
        <v>144.782522</v>
      </c>
      <c r="M646" s="33">
        <v>-37.870907000000003</v>
      </c>
      <c r="N646" s="33" t="s">
        <v>495</v>
      </c>
      <c r="O646" s="33" t="s">
        <v>495</v>
      </c>
      <c r="P646" s="33">
        <v>54</v>
      </c>
      <c r="Q646" s="33">
        <v>6</v>
      </c>
      <c r="S646" s="41" t="str">
        <f t="shared" si="19"/>
        <v>UPDATE CallAddress SET CallGroupID = 54, RouteOrderFromKH = 6  WHERE ID = 199</v>
      </c>
    </row>
    <row r="647" spans="1:19" s="33" customFormat="1" x14ac:dyDescent="0.3">
      <c r="A647" s="33" t="s">
        <v>300</v>
      </c>
      <c r="B647" s="33" t="s">
        <v>490</v>
      </c>
      <c r="C647" s="33" t="s">
        <v>119</v>
      </c>
      <c r="D647" s="33">
        <v>198</v>
      </c>
      <c r="F647" s="33">
        <v>13</v>
      </c>
      <c r="G647" s="33" t="s">
        <v>491</v>
      </c>
      <c r="H647" s="33">
        <v>5</v>
      </c>
      <c r="I647" s="33">
        <v>3</v>
      </c>
      <c r="J647" s="33">
        <v>55</v>
      </c>
      <c r="K647" s="33">
        <v>1</v>
      </c>
      <c r="L647" s="33">
        <v>144.77933100000001</v>
      </c>
      <c r="M647" s="33">
        <v>-37.872591999999997</v>
      </c>
      <c r="N647" s="33" t="s">
        <v>492</v>
      </c>
      <c r="O647" s="33" t="s">
        <v>492</v>
      </c>
      <c r="P647" s="33">
        <v>54</v>
      </c>
      <c r="Q647" s="33">
        <v>7</v>
      </c>
      <c r="S647" s="41" t="str">
        <f t="shared" si="19"/>
        <v>UPDATE CallAddress SET CallGroupID = 54, RouteOrderFromKH = 7  WHERE ID = 198</v>
      </c>
    </row>
    <row r="648" spans="1:19" s="33" customFormat="1" x14ac:dyDescent="0.3">
      <c r="A648" s="33" t="s">
        <v>300</v>
      </c>
      <c r="B648" s="33" t="s">
        <v>487</v>
      </c>
      <c r="C648" s="33" t="s">
        <v>119</v>
      </c>
      <c r="D648" s="33">
        <v>197</v>
      </c>
      <c r="F648" s="33">
        <v>19</v>
      </c>
      <c r="G648" s="33" t="s">
        <v>488</v>
      </c>
      <c r="H648" s="33">
        <v>5</v>
      </c>
      <c r="I648" s="33">
        <v>2</v>
      </c>
      <c r="J648" s="33">
        <v>55</v>
      </c>
      <c r="K648" s="33">
        <v>1</v>
      </c>
      <c r="L648" s="33">
        <v>144.78443300000001</v>
      </c>
      <c r="M648" s="33">
        <v>-37.874578999999997</v>
      </c>
      <c r="N648" s="33" t="s">
        <v>489</v>
      </c>
      <c r="O648" s="33" t="s">
        <v>489</v>
      </c>
      <c r="P648" s="33">
        <v>54</v>
      </c>
      <c r="Q648" s="33">
        <v>8</v>
      </c>
      <c r="S648" s="41" t="str">
        <f t="shared" si="19"/>
        <v>UPDATE CallAddress SET CallGroupID = 54, RouteOrderFromKH = 8  WHERE ID = 197</v>
      </c>
    </row>
    <row r="649" spans="1:19" s="33" customFormat="1" x14ac:dyDescent="0.3">
      <c r="A649" s="33" t="s">
        <v>300</v>
      </c>
      <c r="B649" s="33" t="s">
        <v>514</v>
      </c>
      <c r="C649" s="33" t="s">
        <v>119</v>
      </c>
      <c r="D649" s="33">
        <v>212</v>
      </c>
      <c r="F649" s="33">
        <v>1</v>
      </c>
      <c r="G649" s="33" t="s">
        <v>515</v>
      </c>
      <c r="H649" s="33">
        <v>5</v>
      </c>
      <c r="I649" s="33">
        <v>4</v>
      </c>
      <c r="J649" s="33">
        <v>55</v>
      </c>
      <c r="K649" s="33">
        <v>1</v>
      </c>
      <c r="L649" s="33">
        <v>144.78494800000001</v>
      </c>
      <c r="M649" s="33">
        <v>-37.878177999999998</v>
      </c>
      <c r="N649" s="33" t="s">
        <v>516</v>
      </c>
      <c r="O649" s="33" t="s">
        <v>516</v>
      </c>
      <c r="P649" s="33">
        <v>54</v>
      </c>
      <c r="Q649" s="33">
        <v>9</v>
      </c>
      <c r="S649" s="41" t="str">
        <f t="shared" si="19"/>
        <v>UPDATE CallAddress SET CallGroupID = 54, RouteOrderFromKH = 9  WHERE ID = 212</v>
      </c>
    </row>
    <row r="650" spans="1:19" s="33" customFormat="1" x14ac:dyDescent="0.3">
      <c r="A650" s="33" t="s">
        <v>300</v>
      </c>
      <c r="B650" s="33" t="s">
        <v>517</v>
      </c>
      <c r="C650" s="33" t="s">
        <v>120</v>
      </c>
      <c r="D650" s="33">
        <v>213</v>
      </c>
      <c r="F650" s="33">
        <v>28</v>
      </c>
      <c r="G650" s="33" t="s">
        <v>518</v>
      </c>
      <c r="H650" s="33">
        <v>5</v>
      </c>
      <c r="I650" s="33">
        <v>8</v>
      </c>
      <c r="J650" s="33">
        <v>56</v>
      </c>
      <c r="K650" s="33">
        <v>1</v>
      </c>
      <c r="L650" s="33">
        <v>144.78876199999999</v>
      </c>
      <c r="M650" s="33">
        <v>-37.880184999999997</v>
      </c>
      <c r="N650" s="33" t="s">
        <v>519</v>
      </c>
      <c r="O650" s="33" t="s">
        <v>519</v>
      </c>
      <c r="P650" s="33">
        <v>54</v>
      </c>
      <c r="Q650" s="33">
        <v>10</v>
      </c>
      <c r="S650" s="41" t="str">
        <f t="shared" si="19"/>
        <v>UPDATE CallAddress SET CallGroupID = 54, RouteOrderFromKH = 10  WHERE ID = 213</v>
      </c>
    </row>
    <row r="651" spans="1:19" s="29" customFormat="1" x14ac:dyDescent="0.3">
      <c r="A651" s="29" t="s">
        <v>300</v>
      </c>
      <c r="B651" s="29" t="s">
        <v>537</v>
      </c>
      <c r="C651" s="29" t="s">
        <v>120</v>
      </c>
      <c r="D651" s="29">
        <v>223</v>
      </c>
      <c r="F651" s="29">
        <v>2</v>
      </c>
      <c r="G651" s="29" t="s">
        <v>538</v>
      </c>
      <c r="H651" s="29">
        <v>5</v>
      </c>
      <c r="I651" s="29">
        <v>7</v>
      </c>
      <c r="J651" s="29">
        <v>56</v>
      </c>
      <c r="K651" s="29">
        <v>1</v>
      </c>
      <c r="L651" s="29">
        <v>144.78384399999999</v>
      </c>
      <c r="M651" s="29">
        <v>-37.892991000000002</v>
      </c>
      <c r="N651" s="29" t="s">
        <v>539</v>
      </c>
      <c r="O651" s="29" t="s">
        <v>539</v>
      </c>
      <c r="P651" s="29">
        <v>55</v>
      </c>
      <c r="Q651" s="29">
        <v>1</v>
      </c>
      <c r="S651" s="41" t="str">
        <f t="shared" si="19"/>
        <v>UPDATE CallAddress SET CallGroupID = 55, RouteOrderFromKH = 1  WHERE ID = 223</v>
      </c>
    </row>
    <row r="652" spans="1:19" s="29" customFormat="1" x14ac:dyDescent="0.3">
      <c r="A652" s="29" t="s">
        <v>300</v>
      </c>
      <c r="B652" s="29" t="s">
        <v>533</v>
      </c>
      <c r="C652" s="29" t="s">
        <v>120</v>
      </c>
      <c r="D652" s="29">
        <v>221</v>
      </c>
      <c r="F652" s="29">
        <v>284</v>
      </c>
      <c r="G652" s="29" t="s">
        <v>502</v>
      </c>
      <c r="H652" s="29">
        <v>5</v>
      </c>
      <c r="I652" s="29">
        <v>6</v>
      </c>
      <c r="J652" s="29">
        <v>56</v>
      </c>
      <c r="K652" s="29">
        <v>1</v>
      </c>
      <c r="L652" s="29">
        <v>144.779616</v>
      </c>
      <c r="M652" s="29">
        <v>-37.888668000000003</v>
      </c>
      <c r="N652" s="29" t="s">
        <v>534</v>
      </c>
      <c r="O652" s="29" t="s">
        <v>534</v>
      </c>
      <c r="P652" s="29">
        <v>55</v>
      </c>
      <c r="Q652" s="29">
        <v>2</v>
      </c>
      <c r="S652" s="41" t="str">
        <f t="shared" si="19"/>
        <v>UPDATE CallAddress SET CallGroupID = 55, RouteOrderFromKH = 2  WHERE ID = 221</v>
      </c>
    </row>
    <row r="653" spans="1:19" s="29" customFormat="1" x14ac:dyDescent="0.3">
      <c r="A653" s="29" t="s">
        <v>300</v>
      </c>
      <c r="B653" s="29" t="s">
        <v>522</v>
      </c>
      <c r="C653" s="29" t="s">
        <v>120</v>
      </c>
      <c r="D653" s="29">
        <v>216</v>
      </c>
      <c r="F653" s="29">
        <v>1</v>
      </c>
      <c r="G653" s="29" t="s">
        <v>523</v>
      </c>
      <c r="H653" s="29">
        <v>5</v>
      </c>
      <c r="I653" s="29">
        <v>1</v>
      </c>
      <c r="J653" s="29">
        <v>56</v>
      </c>
      <c r="K653" s="29">
        <v>1</v>
      </c>
      <c r="L653" s="29">
        <v>144.77983599999999</v>
      </c>
      <c r="M653" s="29">
        <v>-37.885741000000003</v>
      </c>
      <c r="N653" s="29" t="s">
        <v>524</v>
      </c>
      <c r="O653" s="29" t="s">
        <v>524</v>
      </c>
      <c r="P653" s="29">
        <v>55</v>
      </c>
      <c r="Q653" s="29">
        <v>3</v>
      </c>
      <c r="S653" s="41" t="str">
        <f t="shared" si="19"/>
        <v>UPDATE CallAddress SET CallGroupID = 55, RouteOrderFromKH = 3  WHERE ID = 216</v>
      </c>
    </row>
    <row r="654" spans="1:19" s="29" customFormat="1" x14ac:dyDescent="0.3">
      <c r="A654" s="29" t="s">
        <v>300</v>
      </c>
      <c r="B654" s="29" t="s">
        <v>525</v>
      </c>
      <c r="C654" s="29" t="s">
        <v>120</v>
      </c>
      <c r="D654" s="29">
        <v>217</v>
      </c>
      <c r="F654" s="29">
        <v>3</v>
      </c>
      <c r="G654" s="29" t="s">
        <v>526</v>
      </c>
      <c r="H654" s="29">
        <v>5</v>
      </c>
      <c r="I654" s="29">
        <v>2</v>
      </c>
      <c r="J654" s="29">
        <v>56</v>
      </c>
      <c r="K654" s="29">
        <v>1</v>
      </c>
      <c r="L654" s="29">
        <v>144.77946800000001</v>
      </c>
      <c r="M654" s="29">
        <v>-37.887574000000001</v>
      </c>
      <c r="N654" s="29" t="s">
        <v>527</v>
      </c>
      <c r="O654" s="29" t="s">
        <v>527</v>
      </c>
      <c r="P654" s="29">
        <v>55</v>
      </c>
      <c r="Q654" s="29">
        <v>4</v>
      </c>
      <c r="S654" s="41" t="str">
        <f t="shared" si="19"/>
        <v>UPDATE CallAddress SET CallGroupID = 55, RouteOrderFromKH = 4  WHERE ID = 217</v>
      </c>
    </row>
    <row r="655" spans="1:19" s="29" customFormat="1" x14ac:dyDescent="0.3">
      <c r="A655" s="29" t="s">
        <v>300</v>
      </c>
      <c r="B655" s="29" t="s">
        <v>528</v>
      </c>
      <c r="C655" s="29" t="s">
        <v>120</v>
      </c>
      <c r="D655" s="29">
        <v>218</v>
      </c>
      <c r="F655" s="29">
        <v>24</v>
      </c>
      <c r="G655" s="29" t="s">
        <v>529</v>
      </c>
      <c r="H655" s="29">
        <v>5</v>
      </c>
      <c r="I655" s="29">
        <v>3</v>
      </c>
      <c r="J655" s="29">
        <v>56</v>
      </c>
      <c r="K655" s="29">
        <v>1</v>
      </c>
      <c r="L655" s="29">
        <v>144.77830499999999</v>
      </c>
      <c r="M655" s="29">
        <v>-37.887303000000003</v>
      </c>
      <c r="N655" s="29" t="s">
        <v>530</v>
      </c>
      <c r="O655" s="29" t="s">
        <v>530</v>
      </c>
      <c r="P655" s="29">
        <v>55</v>
      </c>
      <c r="Q655" s="29">
        <v>5</v>
      </c>
      <c r="S655" s="41" t="str">
        <f t="shared" si="19"/>
        <v>UPDATE CallAddress SET CallGroupID = 55, RouteOrderFromKH = 5  WHERE ID = 218</v>
      </c>
    </row>
    <row r="656" spans="1:19" s="29" customFormat="1" x14ac:dyDescent="0.3">
      <c r="A656" s="29" t="s">
        <v>300</v>
      </c>
      <c r="B656" s="29" t="s">
        <v>531</v>
      </c>
      <c r="C656" s="29" t="s">
        <v>120</v>
      </c>
      <c r="D656" s="29">
        <v>219</v>
      </c>
      <c r="F656" s="29">
        <v>41</v>
      </c>
      <c r="G656" s="29" t="s">
        <v>529</v>
      </c>
      <c r="H656" s="29">
        <v>5</v>
      </c>
      <c r="I656" s="29">
        <v>4</v>
      </c>
      <c r="J656" s="29">
        <v>56</v>
      </c>
      <c r="K656" s="29">
        <v>1</v>
      </c>
      <c r="L656" s="29">
        <v>144.777263</v>
      </c>
      <c r="M656" s="29">
        <v>-37.886986</v>
      </c>
      <c r="N656" s="29" t="s">
        <v>532</v>
      </c>
      <c r="O656" s="29" t="s">
        <v>532</v>
      </c>
      <c r="P656" s="29">
        <v>55</v>
      </c>
      <c r="Q656" s="29">
        <v>6</v>
      </c>
      <c r="S656" s="41" t="str">
        <f t="shared" si="19"/>
        <v>UPDATE CallAddress SET CallGroupID = 55, RouteOrderFromKH = 6  WHERE ID = 219</v>
      </c>
    </row>
    <row r="657" spans="1:19" s="29" customFormat="1" x14ac:dyDescent="0.3">
      <c r="A657" s="29" t="s">
        <v>300</v>
      </c>
      <c r="B657" s="29" t="s">
        <v>535</v>
      </c>
      <c r="C657" s="29" t="s">
        <v>120</v>
      </c>
      <c r="D657" s="29">
        <v>222</v>
      </c>
      <c r="F657" s="29">
        <v>318</v>
      </c>
      <c r="G657" s="29" t="s">
        <v>502</v>
      </c>
      <c r="H657" s="29">
        <v>5</v>
      </c>
      <c r="I657" s="29">
        <v>5</v>
      </c>
      <c r="J657" s="29">
        <v>56</v>
      </c>
      <c r="K657" s="29">
        <v>1</v>
      </c>
      <c r="L657" s="29">
        <v>144.777298</v>
      </c>
      <c r="M657" s="29">
        <v>-37.887545000000003</v>
      </c>
      <c r="N657" s="29" t="s">
        <v>536</v>
      </c>
      <c r="O657" s="29" t="s">
        <v>536</v>
      </c>
      <c r="P657" s="29">
        <v>55</v>
      </c>
      <c r="Q657" s="29">
        <v>7</v>
      </c>
      <c r="S657" s="41" t="str">
        <f t="shared" si="19"/>
        <v>UPDATE CallAddress SET CallGroupID = 55, RouteOrderFromKH = 7  WHERE ID = 222</v>
      </c>
    </row>
    <row r="658" spans="1:19" s="29" customFormat="1" x14ac:dyDescent="0.3">
      <c r="A658" s="29" t="s">
        <v>300</v>
      </c>
      <c r="B658" s="29" t="s">
        <v>512</v>
      </c>
      <c r="C658" s="29" t="s">
        <v>119</v>
      </c>
      <c r="D658" s="29">
        <v>208</v>
      </c>
      <c r="F658" s="29">
        <v>222</v>
      </c>
      <c r="G658" s="29" t="s">
        <v>508</v>
      </c>
      <c r="H658" s="29">
        <v>5</v>
      </c>
      <c r="I658" s="29">
        <v>7</v>
      </c>
      <c r="J658" s="29">
        <v>55</v>
      </c>
      <c r="K658" s="29">
        <v>1</v>
      </c>
      <c r="L658" s="29">
        <v>144.775893</v>
      </c>
      <c r="M658" s="29">
        <v>-37.881506999999999</v>
      </c>
      <c r="N658" s="29" t="s">
        <v>513</v>
      </c>
      <c r="O658" s="29" t="s">
        <v>513</v>
      </c>
      <c r="P658" s="29">
        <v>55</v>
      </c>
      <c r="Q658" s="29">
        <v>8</v>
      </c>
      <c r="S658" s="41" t="str">
        <f t="shared" si="19"/>
        <v>UPDATE CallAddress SET CallGroupID = 55, RouteOrderFromKH = 8  WHERE ID = 208</v>
      </c>
    </row>
    <row r="659" spans="1:19" s="29" customFormat="1" x14ac:dyDescent="0.3">
      <c r="A659" s="29" t="s">
        <v>300</v>
      </c>
      <c r="B659" s="29" t="s">
        <v>504</v>
      </c>
      <c r="C659" s="29" t="s">
        <v>119</v>
      </c>
      <c r="D659" s="29">
        <v>205</v>
      </c>
      <c r="F659" s="29">
        <v>6</v>
      </c>
      <c r="G659" s="29" t="s">
        <v>505</v>
      </c>
      <c r="H659" s="29">
        <v>5</v>
      </c>
      <c r="I659" s="29">
        <v>6</v>
      </c>
      <c r="J659" s="29">
        <v>55</v>
      </c>
      <c r="K659" s="29">
        <v>1</v>
      </c>
      <c r="L659" s="29">
        <v>144.77573599999999</v>
      </c>
      <c r="M659" s="29">
        <v>-37.879058999999998</v>
      </c>
      <c r="N659" s="29" t="s">
        <v>506</v>
      </c>
      <c r="O659" s="29" t="s">
        <v>506</v>
      </c>
      <c r="P659" s="29">
        <v>55</v>
      </c>
      <c r="Q659" s="29">
        <v>9</v>
      </c>
      <c r="S659" s="41" t="str">
        <f t="shared" si="19"/>
        <v>UPDATE CallAddress SET CallGroupID = 55, RouteOrderFromKH = 9  WHERE ID = 205</v>
      </c>
    </row>
    <row r="660" spans="1:19" s="29" customFormat="1" x14ac:dyDescent="0.3">
      <c r="A660" s="29" t="s">
        <v>300</v>
      </c>
      <c r="B660" s="29" t="s">
        <v>510</v>
      </c>
      <c r="C660" s="29" t="s">
        <v>119</v>
      </c>
      <c r="D660" s="29">
        <v>207</v>
      </c>
      <c r="F660" s="29">
        <v>190</v>
      </c>
      <c r="G660" s="29" t="s">
        <v>508</v>
      </c>
      <c r="H660" s="29">
        <v>5</v>
      </c>
      <c r="I660" s="29">
        <v>5</v>
      </c>
      <c r="J660" s="29">
        <v>55</v>
      </c>
      <c r="K660" s="29">
        <v>1</v>
      </c>
      <c r="L660" s="29">
        <v>144.776363</v>
      </c>
      <c r="M660" s="29">
        <v>-37.877898999999999</v>
      </c>
      <c r="N660" s="29" t="s">
        <v>511</v>
      </c>
      <c r="O660" s="29" t="s">
        <v>511</v>
      </c>
      <c r="P660" s="29">
        <v>55</v>
      </c>
      <c r="Q660" s="29">
        <v>10</v>
      </c>
      <c r="S660" s="41" t="str">
        <f t="shared" si="19"/>
        <v>UPDATE CallAddress SET CallGroupID = 55, RouteOrderFromKH = 10  WHERE ID = 207</v>
      </c>
    </row>
    <row r="661" spans="1:19" s="28" customFormat="1" x14ac:dyDescent="0.3">
      <c r="A661" s="28" t="s">
        <v>300</v>
      </c>
      <c r="B661" s="28" t="s">
        <v>475</v>
      </c>
      <c r="C661" s="28" t="s">
        <v>117</v>
      </c>
      <c r="D661" s="28">
        <v>192</v>
      </c>
      <c r="F661" s="28">
        <v>11</v>
      </c>
      <c r="G661" s="28" t="s">
        <v>476</v>
      </c>
      <c r="H661" s="28">
        <v>5</v>
      </c>
      <c r="I661" s="28">
        <v>3</v>
      </c>
      <c r="J661" s="28">
        <v>53</v>
      </c>
      <c r="K661" s="28">
        <v>1</v>
      </c>
      <c r="L661" s="28">
        <v>144.767641</v>
      </c>
      <c r="M661" s="28">
        <v>-37.875160000000001</v>
      </c>
      <c r="N661" s="28" t="s">
        <v>477</v>
      </c>
      <c r="O661" s="28" t="s">
        <v>477</v>
      </c>
      <c r="P661" s="28">
        <v>53</v>
      </c>
      <c r="Q661" s="28">
        <v>1</v>
      </c>
      <c r="S661" s="41" t="str">
        <f t="shared" si="19"/>
        <v>UPDATE CallAddress SET CallGroupID = 53, RouteOrderFromKH = 1  WHERE ID = 192</v>
      </c>
    </row>
    <row r="662" spans="1:19" s="28" customFormat="1" x14ac:dyDescent="0.3">
      <c r="A662" s="28" t="s">
        <v>300</v>
      </c>
      <c r="B662" s="28" t="s">
        <v>484</v>
      </c>
      <c r="C662" s="28" t="s">
        <v>117</v>
      </c>
      <c r="D662" s="28">
        <v>196</v>
      </c>
      <c r="F662" s="28">
        <v>8</v>
      </c>
      <c r="G662" s="28" t="s">
        <v>485</v>
      </c>
      <c r="H662" s="28">
        <v>5</v>
      </c>
      <c r="I662" s="28">
        <v>2</v>
      </c>
      <c r="J662" s="28">
        <v>53</v>
      </c>
      <c r="K662" s="28">
        <v>1</v>
      </c>
      <c r="L662" s="28">
        <v>144.76862399999999</v>
      </c>
      <c r="M662" s="28">
        <v>-37.872861999999998</v>
      </c>
      <c r="N662" s="28" t="s">
        <v>486</v>
      </c>
      <c r="O662" s="28" t="s">
        <v>486</v>
      </c>
      <c r="P662" s="28">
        <v>53</v>
      </c>
      <c r="Q662" s="28">
        <v>2</v>
      </c>
      <c r="S662" s="41" t="str">
        <f t="shared" si="19"/>
        <v>UPDATE CallAddress SET CallGroupID = 53, RouteOrderFromKH = 2  WHERE ID = 196</v>
      </c>
    </row>
    <row r="663" spans="1:19" s="28" customFormat="1" x14ac:dyDescent="0.3">
      <c r="A663" s="28" t="s">
        <v>300</v>
      </c>
      <c r="B663" s="28" t="s">
        <v>473</v>
      </c>
      <c r="C663" s="28" t="s">
        <v>117</v>
      </c>
      <c r="D663" s="28">
        <v>191</v>
      </c>
      <c r="F663" s="28">
        <v>17</v>
      </c>
      <c r="G663" s="28" t="s">
        <v>471</v>
      </c>
      <c r="H663" s="28">
        <v>5</v>
      </c>
      <c r="I663" s="28">
        <v>5</v>
      </c>
      <c r="J663" s="28">
        <v>53</v>
      </c>
      <c r="K663" s="28">
        <v>1</v>
      </c>
      <c r="L663" s="28">
        <v>144.77025900000001</v>
      </c>
      <c r="M663" s="28">
        <v>-37.875048999999997</v>
      </c>
      <c r="N663" s="28" t="s">
        <v>474</v>
      </c>
      <c r="O663" s="28" t="s">
        <v>474</v>
      </c>
      <c r="P663" s="28">
        <v>53</v>
      </c>
      <c r="Q663" s="28">
        <v>3</v>
      </c>
      <c r="S663" s="41" t="str">
        <f t="shared" si="19"/>
        <v>UPDATE CallAddress SET CallGroupID = 53, RouteOrderFromKH = 3  WHERE ID = 191</v>
      </c>
    </row>
    <row r="664" spans="1:19" s="28" customFormat="1" x14ac:dyDescent="0.3">
      <c r="A664" s="28" t="s">
        <v>300</v>
      </c>
      <c r="B664" s="28" t="s">
        <v>470</v>
      </c>
      <c r="C664" s="28" t="s">
        <v>117</v>
      </c>
      <c r="D664" s="28">
        <v>190</v>
      </c>
      <c r="F664" s="28">
        <v>16</v>
      </c>
      <c r="G664" s="28" t="s">
        <v>471</v>
      </c>
      <c r="H664" s="28">
        <v>5</v>
      </c>
      <c r="I664" s="28">
        <v>4</v>
      </c>
      <c r="J664" s="28">
        <v>53</v>
      </c>
      <c r="K664" s="28">
        <v>1</v>
      </c>
      <c r="L664" s="28">
        <v>144.769935</v>
      </c>
      <c r="M664" s="28">
        <v>-37.87491</v>
      </c>
      <c r="N664" s="28" t="s">
        <v>472</v>
      </c>
      <c r="O664" s="28" t="s">
        <v>472</v>
      </c>
      <c r="P664" s="28">
        <v>53</v>
      </c>
      <c r="Q664" s="28">
        <v>4</v>
      </c>
      <c r="S664" s="41" t="str">
        <f t="shared" si="19"/>
        <v>UPDATE CallAddress SET CallGroupID = 53, RouteOrderFromKH = 4  WHERE ID = 190</v>
      </c>
    </row>
    <row r="665" spans="1:19" s="28" customFormat="1" x14ac:dyDescent="0.3">
      <c r="A665" s="28" t="s">
        <v>300</v>
      </c>
      <c r="B665" s="28" t="s">
        <v>468</v>
      </c>
      <c r="C665" s="28" t="s">
        <v>117</v>
      </c>
      <c r="D665" s="28">
        <v>189</v>
      </c>
      <c r="F665" s="28">
        <v>8</v>
      </c>
      <c r="G665" s="28" t="s">
        <v>464</v>
      </c>
      <c r="H665" s="28">
        <v>5</v>
      </c>
      <c r="I665" s="28">
        <v>7</v>
      </c>
      <c r="J665" s="28">
        <v>53</v>
      </c>
      <c r="K665" s="28">
        <v>1</v>
      </c>
      <c r="L665" s="28">
        <v>144.773743</v>
      </c>
      <c r="M665" s="28">
        <v>-37.872011000000001</v>
      </c>
      <c r="N665" s="28" t="s">
        <v>469</v>
      </c>
      <c r="O665" s="28" t="s">
        <v>469</v>
      </c>
      <c r="P665" s="28">
        <v>53</v>
      </c>
      <c r="Q665" s="28">
        <v>5</v>
      </c>
      <c r="S665" s="41" t="str">
        <f t="shared" si="19"/>
        <v>UPDATE CallAddress SET CallGroupID = 53, RouteOrderFromKH = 5  WHERE ID = 189</v>
      </c>
    </row>
    <row r="666" spans="1:19" s="28" customFormat="1" x14ac:dyDescent="0.3">
      <c r="A666" s="28" t="s">
        <v>300</v>
      </c>
      <c r="B666" s="28" t="s">
        <v>463</v>
      </c>
      <c r="C666" s="28" t="s">
        <v>117</v>
      </c>
      <c r="D666" s="28">
        <v>187</v>
      </c>
      <c r="F666" s="28">
        <v>10</v>
      </c>
      <c r="G666" s="28" t="s">
        <v>464</v>
      </c>
      <c r="H666" s="28">
        <v>5</v>
      </c>
      <c r="I666" s="28">
        <v>8</v>
      </c>
      <c r="J666" s="28">
        <v>53</v>
      </c>
      <c r="K666" s="28">
        <v>1</v>
      </c>
      <c r="L666" s="28">
        <v>144.77372800000001</v>
      </c>
      <c r="M666" s="28">
        <v>-37.872120000000002</v>
      </c>
      <c r="N666" s="28" t="s">
        <v>465</v>
      </c>
      <c r="O666" s="28" t="s">
        <v>465</v>
      </c>
      <c r="P666" s="28">
        <v>53</v>
      </c>
      <c r="Q666" s="28">
        <v>6</v>
      </c>
      <c r="S666" s="41" t="str">
        <f t="shared" si="19"/>
        <v>UPDATE CallAddress SET CallGroupID = 53, RouteOrderFromKH = 6  WHERE ID = 187</v>
      </c>
    </row>
    <row r="667" spans="1:19" s="28" customFormat="1" x14ac:dyDescent="0.3">
      <c r="A667" s="28" t="s">
        <v>300</v>
      </c>
      <c r="B667" s="28" t="s">
        <v>466</v>
      </c>
      <c r="C667" s="28" t="s">
        <v>117</v>
      </c>
      <c r="D667" s="28">
        <v>188</v>
      </c>
      <c r="F667" s="28">
        <v>31</v>
      </c>
      <c r="G667" s="28" t="s">
        <v>464</v>
      </c>
      <c r="H667" s="28">
        <v>5</v>
      </c>
      <c r="I667" s="28">
        <v>9</v>
      </c>
      <c r="J667" s="28">
        <v>53</v>
      </c>
      <c r="K667" s="28">
        <v>1</v>
      </c>
      <c r="L667" s="28">
        <v>144.774227</v>
      </c>
      <c r="M667" s="28">
        <v>-37.873376</v>
      </c>
      <c r="N667" s="28" t="s">
        <v>467</v>
      </c>
      <c r="O667" s="28" t="s">
        <v>467</v>
      </c>
      <c r="P667" s="28">
        <v>53</v>
      </c>
      <c r="Q667" s="28">
        <v>7</v>
      </c>
      <c r="S667" s="41" t="str">
        <f t="shared" si="19"/>
        <v>UPDATE CallAddress SET CallGroupID = 53, RouteOrderFromKH = 7  WHERE ID = 188</v>
      </c>
    </row>
    <row r="668" spans="1:19" s="28" customFormat="1" x14ac:dyDescent="0.3">
      <c r="A668" s="28" t="s">
        <v>300</v>
      </c>
      <c r="B668" s="28" t="s">
        <v>478</v>
      </c>
      <c r="C668" s="28" t="s">
        <v>117</v>
      </c>
      <c r="D668" s="28">
        <v>193</v>
      </c>
      <c r="F668" s="28">
        <v>3</v>
      </c>
      <c r="G668" s="28" t="s">
        <v>479</v>
      </c>
      <c r="H668" s="28">
        <v>5</v>
      </c>
      <c r="I668" s="28">
        <v>6</v>
      </c>
      <c r="J668" s="28">
        <v>53</v>
      </c>
      <c r="K668" s="28">
        <v>1</v>
      </c>
      <c r="L668" s="28">
        <v>144.77330599999999</v>
      </c>
      <c r="M668" s="28">
        <v>-37.871752000000001</v>
      </c>
      <c r="N668" s="28" t="s">
        <v>480</v>
      </c>
      <c r="O668" s="28" t="s">
        <v>480</v>
      </c>
      <c r="P668" s="28">
        <v>53</v>
      </c>
      <c r="Q668" s="28">
        <v>8</v>
      </c>
      <c r="S668" s="41" t="str">
        <f t="shared" si="19"/>
        <v>UPDATE CallAddress SET CallGroupID = 53, RouteOrderFromKH = 8  WHERE ID = 193</v>
      </c>
    </row>
    <row r="669" spans="1:19" s="28" customFormat="1" x14ac:dyDescent="0.3">
      <c r="A669" s="28" t="s">
        <v>300</v>
      </c>
      <c r="B669" s="28" t="s">
        <v>481</v>
      </c>
      <c r="C669" s="28" t="s">
        <v>117</v>
      </c>
      <c r="D669" s="28">
        <v>194</v>
      </c>
      <c r="F669" s="28">
        <v>29</v>
      </c>
      <c r="G669" s="28" t="s">
        <v>482</v>
      </c>
      <c r="H669" s="28">
        <v>5</v>
      </c>
      <c r="I669" s="28">
        <v>1</v>
      </c>
      <c r="J669" s="28">
        <v>53</v>
      </c>
      <c r="K669" s="28">
        <v>1</v>
      </c>
      <c r="L669" s="28">
        <v>144.76310899999999</v>
      </c>
      <c r="M669" s="28">
        <v>-37.869383999999997</v>
      </c>
      <c r="N669" s="28" t="s">
        <v>483</v>
      </c>
      <c r="O669" s="28" t="s">
        <v>483</v>
      </c>
      <c r="P669" s="28">
        <v>53</v>
      </c>
      <c r="Q669" s="28">
        <v>9</v>
      </c>
      <c r="S669" s="41" t="str">
        <f t="shared" si="19"/>
        <v>UPDATE CallAddress SET CallGroupID = 53, RouteOrderFromKH = 9  WHERE ID = 194</v>
      </c>
    </row>
    <row r="670" spans="1:19" s="28" customFormat="1" x14ac:dyDescent="0.3">
      <c r="A670" s="28" t="s">
        <v>315</v>
      </c>
      <c r="B670" s="28" t="s">
        <v>2614</v>
      </c>
      <c r="C670" s="28" t="s">
        <v>117</v>
      </c>
      <c r="D670" s="28">
        <v>2419</v>
      </c>
      <c r="F670" s="28">
        <v>41</v>
      </c>
      <c r="G670" s="28" t="s">
        <v>2615</v>
      </c>
      <c r="H670" s="28">
        <v>65</v>
      </c>
      <c r="I670" s="28">
        <v>11</v>
      </c>
      <c r="J670" s="28">
        <v>53</v>
      </c>
      <c r="K670" s="28">
        <v>1</v>
      </c>
      <c r="L670" s="28">
        <v>144.76360099999999</v>
      </c>
      <c r="M670" s="28">
        <v>-37.876099000000004</v>
      </c>
      <c r="N670" s="28" t="s">
        <v>2616</v>
      </c>
      <c r="O670" s="28" t="s">
        <v>2616</v>
      </c>
      <c r="P670" s="28">
        <v>53</v>
      </c>
      <c r="Q670" s="28">
        <v>10</v>
      </c>
      <c r="S670" s="41" t="str">
        <f t="shared" si="19"/>
        <v>UPDATE CallAddress SET CallGroupID = 53, RouteOrderFromKH = 10  WHERE ID = 2419</v>
      </c>
    </row>
    <row r="671" spans="1:19" s="28" customFormat="1" x14ac:dyDescent="0.3">
      <c r="A671" s="28" t="s">
        <v>315</v>
      </c>
      <c r="B671" s="28" t="s">
        <v>2617</v>
      </c>
      <c r="C671" s="28" t="s">
        <v>117</v>
      </c>
      <c r="D671" s="28">
        <v>3</v>
      </c>
      <c r="F671" s="28">
        <v>15</v>
      </c>
      <c r="G671" s="28" t="s">
        <v>2618</v>
      </c>
      <c r="H671" s="28">
        <v>65</v>
      </c>
      <c r="I671" s="28">
        <v>10</v>
      </c>
      <c r="J671" s="28">
        <v>53</v>
      </c>
      <c r="K671" s="28">
        <v>1</v>
      </c>
      <c r="L671" s="28">
        <v>144.75600800000001</v>
      </c>
      <c r="M671" s="28">
        <v>-37.879697</v>
      </c>
      <c r="N671" s="28" t="s">
        <v>2619</v>
      </c>
      <c r="O671" s="28" t="s">
        <v>2619</v>
      </c>
      <c r="P671" s="28">
        <v>53</v>
      </c>
      <c r="Q671" s="28">
        <v>11</v>
      </c>
      <c r="S671" s="41" t="str">
        <f t="shared" si="19"/>
        <v>UPDATE CallAddress SET CallGroupID = 53, RouteOrderFromKH = 11  WHERE ID = 3</v>
      </c>
    </row>
    <row r="672" spans="1:19" s="36" customFormat="1" x14ac:dyDescent="0.3">
      <c r="A672" s="36" t="s">
        <v>300</v>
      </c>
      <c r="B672" s="36" t="s">
        <v>457</v>
      </c>
      <c r="C672" s="36" t="s">
        <v>118</v>
      </c>
      <c r="D672" s="36">
        <v>184</v>
      </c>
      <c r="E672" s="36">
        <v>2</v>
      </c>
      <c r="F672" s="36">
        <v>47</v>
      </c>
      <c r="G672" s="36" t="s">
        <v>458</v>
      </c>
      <c r="H672" s="36">
        <v>5</v>
      </c>
      <c r="I672" s="36">
        <v>2</v>
      </c>
      <c r="J672" s="36">
        <v>54</v>
      </c>
      <c r="K672" s="36">
        <v>1</v>
      </c>
      <c r="L672" s="36">
        <v>144.77564129999999</v>
      </c>
      <c r="M672" s="36">
        <v>-37.869013799999998</v>
      </c>
      <c r="N672" s="36" t="s">
        <v>459</v>
      </c>
      <c r="O672" s="36" t="s">
        <v>460</v>
      </c>
      <c r="P672" s="36">
        <v>17</v>
      </c>
      <c r="Q672" s="36">
        <v>1</v>
      </c>
      <c r="S672" s="36" t="str">
        <f t="shared" si="19"/>
        <v>UPDATE CallAddress SET CallGroupID = 17, RouteOrderFromKH = 1  WHERE ID = 184</v>
      </c>
    </row>
    <row r="673" spans="1:19" s="36" customFormat="1" x14ac:dyDescent="0.3">
      <c r="A673" s="36" t="s">
        <v>300</v>
      </c>
      <c r="B673" s="36" t="s">
        <v>461</v>
      </c>
      <c r="C673" s="36" t="s">
        <v>118</v>
      </c>
      <c r="D673" s="36">
        <v>185</v>
      </c>
      <c r="F673" s="36">
        <v>49</v>
      </c>
      <c r="G673" s="36" t="s">
        <v>458</v>
      </c>
      <c r="H673" s="36">
        <v>5</v>
      </c>
      <c r="I673" s="36">
        <v>3</v>
      </c>
      <c r="J673" s="36">
        <v>54</v>
      </c>
      <c r="K673" s="36">
        <v>1</v>
      </c>
      <c r="L673" s="36">
        <v>144.775935</v>
      </c>
      <c r="M673" s="36">
        <v>-37.869138</v>
      </c>
      <c r="N673" s="36" t="s">
        <v>462</v>
      </c>
      <c r="O673" s="36" t="s">
        <v>462</v>
      </c>
      <c r="P673" s="36">
        <v>17</v>
      </c>
      <c r="Q673" s="36">
        <v>2</v>
      </c>
      <c r="S673" s="36" t="str">
        <f t="shared" ref="S673:S690" si="20">"UPDATE CallAddress SET CallGroupID = " &amp; P673 &amp; ", RouteOrderFromKH = " &amp; Q673 &amp; "  WHERE ID = " &amp; D673</f>
        <v>UPDATE CallAddress SET CallGroupID = 17, RouteOrderFromKH = 2  WHERE ID = 185</v>
      </c>
    </row>
    <row r="674" spans="1:19" s="36" customFormat="1" x14ac:dyDescent="0.3">
      <c r="A674" s="36" t="s">
        <v>300</v>
      </c>
      <c r="B674" s="36" t="s">
        <v>507</v>
      </c>
      <c r="C674" s="36" t="s">
        <v>118</v>
      </c>
      <c r="D674" s="36">
        <v>206</v>
      </c>
      <c r="F674" s="36">
        <v>10</v>
      </c>
      <c r="G674" s="36" t="s">
        <v>508</v>
      </c>
      <c r="H674" s="36">
        <v>5</v>
      </c>
      <c r="I674" s="36">
        <v>1</v>
      </c>
      <c r="J674" s="36">
        <v>54</v>
      </c>
      <c r="K674" s="36">
        <v>1</v>
      </c>
      <c r="L674" s="36">
        <v>144.77824799999999</v>
      </c>
      <c r="M674" s="36">
        <v>-37.863663000000003</v>
      </c>
      <c r="N674" s="36" t="s">
        <v>509</v>
      </c>
      <c r="O674" s="36" t="s">
        <v>509</v>
      </c>
      <c r="P674" s="36">
        <v>17</v>
      </c>
      <c r="Q674" s="36">
        <v>3</v>
      </c>
      <c r="S674" s="36" t="str">
        <f t="shared" si="20"/>
        <v>UPDATE CallAddress SET CallGroupID = 17, RouteOrderFromKH = 3  WHERE ID = 206</v>
      </c>
    </row>
    <row r="675" spans="1:19" s="36" customFormat="1" x14ac:dyDescent="0.3">
      <c r="A675" s="36" t="s">
        <v>102</v>
      </c>
      <c r="B675" s="36" t="s">
        <v>2222</v>
      </c>
      <c r="C675" s="36" t="s">
        <v>189</v>
      </c>
      <c r="D675" s="36">
        <v>227</v>
      </c>
      <c r="F675" s="36">
        <v>39</v>
      </c>
      <c r="G675" s="36" t="s">
        <v>2217</v>
      </c>
      <c r="H675" s="36">
        <v>52</v>
      </c>
      <c r="I675" s="36">
        <v>1</v>
      </c>
      <c r="J675" s="36">
        <v>17</v>
      </c>
      <c r="K675" s="36">
        <v>1</v>
      </c>
      <c r="L675" s="36">
        <v>144.77419699999999</v>
      </c>
      <c r="M675" s="36">
        <v>-37.864066999999999</v>
      </c>
      <c r="N675" s="36" t="s">
        <v>2223</v>
      </c>
      <c r="O675" s="36" t="s">
        <v>2223</v>
      </c>
      <c r="P675" s="36">
        <v>17</v>
      </c>
      <c r="Q675" s="36">
        <v>4</v>
      </c>
      <c r="S675" s="36" t="str">
        <f t="shared" si="20"/>
        <v>UPDATE CallAddress SET CallGroupID = 17, RouteOrderFromKH = 4  WHERE ID = 227</v>
      </c>
    </row>
    <row r="676" spans="1:19" s="36" customFormat="1" x14ac:dyDescent="0.3">
      <c r="A676" s="36" t="s">
        <v>102</v>
      </c>
      <c r="B676" s="36" t="s">
        <v>2216</v>
      </c>
      <c r="C676" s="36" t="s">
        <v>189</v>
      </c>
      <c r="D676" s="36">
        <v>225</v>
      </c>
      <c r="E676" s="36">
        <v>1</v>
      </c>
      <c r="F676" s="36">
        <v>63</v>
      </c>
      <c r="G676" s="36" t="s">
        <v>2217</v>
      </c>
      <c r="H676" s="36">
        <v>52</v>
      </c>
      <c r="I676" s="36">
        <v>2</v>
      </c>
      <c r="J676" s="36">
        <v>17</v>
      </c>
      <c r="K676" s="36">
        <v>1</v>
      </c>
      <c r="L676" s="36">
        <v>144.77144899999999</v>
      </c>
      <c r="M676" s="36">
        <v>-37.864803000000002</v>
      </c>
      <c r="N676" s="36" t="s">
        <v>2218</v>
      </c>
      <c r="O676" s="36" t="s">
        <v>2219</v>
      </c>
      <c r="P676" s="36">
        <v>17</v>
      </c>
      <c r="Q676" s="36">
        <v>5</v>
      </c>
      <c r="S676" s="36" t="str">
        <f t="shared" si="20"/>
        <v>UPDATE CallAddress SET CallGroupID = 17, RouteOrderFromKH = 5  WHERE ID = 225</v>
      </c>
    </row>
    <row r="677" spans="1:19" s="36" customFormat="1" x14ac:dyDescent="0.3">
      <c r="A677" s="36" t="s">
        <v>102</v>
      </c>
      <c r="B677" s="36" t="s">
        <v>2220</v>
      </c>
      <c r="C677" s="36" t="s">
        <v>189</v>
      </c>
      <c r="D677" s="36">
        <v>226</v>
      </c>
      <c r="F677" s="36">
        <v>117</v>
      </c>
      <c r="G677" s="36" t="s">
        <v>2217</v>
      </c>
      <c r="H677" s="36">
        <v>52</v>
      </c>
      <c r="I677" s="36">
        <v>3</v>
      </c>
      <c r="J677" s="36">
        <v>17</v>
      </c>
      <c r="K677" s="36">
        <v>1</v>
      </c>
      <c r="L677" s="36">
        <v>144.767145</v>
      </c>
      <c r="M677" s="36">
        <v>-37.865831999999997</v>
      </c>
      <c r="N677" s="36" t="s">
        <v>2221</v>
      </c>
      <c r="O677" s="36" t="s">
        <v>2221</v>
      </c>
      <c r="P677" s="36">
        <v>17</v>
      </c>
      <c r="Q677" s="36">
        <v>6</v>
      </c>
      <c r="S677" s="36" t="str">
        <f t="shared" si="20"/>
        <v>UPDATE CallAddress SET CallGroupID = 17, RouteOrderFromKH = 6  WHERE ID = 226</v>
      </c>
    </row>
    <row r="678" spans="1:19" s="36" customFormat="1" x14ac:dyDescent="0.3">
      <c r="A678" s="36" t="s">
        <v>102</v>
      </c>
      <c r="B678" s="36" t="s">
        <v>2230</v>
      </c>
      <c r="C678" s="36" t="s">
        <v>189</v>
      </c>
      <c r="D678" s="36">
        <v>235</v>
      </c>
      <c r="F678" s="36">
        <v>4</v>
      </c>
      <c r="G678" s="36" t="s">
        <v>2231</v>
      </c>
      <c r="H678" s="36">
        <v>52</v>
      </c>
      <c r="I678" s="36">
        <v>5</v>
      </c>
      <c r="J678" s="36">
        <v>17</v>
      </c>
      <c r="K678" s="36">
        <v>1</v>
      </c>
      <c r="L678" s="36">
        <v>144.77467200000001</v>
      </c>
      <c r="M678" s="36">
        <v>-37.860329</v>
      </c>
      <c r="N678" s="36" t="s">
        <v>2232</v>
      </c>
      <c r="O678" s="36" t="s">
        <v>2232</v>
      </c>
      <c r="P678" s="36">
        <v>17</v>
      </c>
      <c r="Q678" s="36">
        <v>7</v>
      </c>
      <c r="S678" s="36" t="str">
        <f t="shared" si="20"/>
        <v>UPDATE CallAddress SET CallGroupID = 17, RouteOrderFromKH = 7  WHERE ID = 235</v>
      </c>
    </row>
    <row r="679" spans="1:19" s="36" customFormat="1" x14ac:dyDescent="0.3">
      <c r="A679" s="36" t="s">
        <v>102</v>
      </c>
      <c r="B679" s="36" t="s">
        <v>2224</v>
      </c>
      <c r="C679" s="36" t="s">
        <v>189</v>
      </c>
      <c r="D679" s="36">
        <v>233</v>
      </c>
      <c r="F679" s="36">
        <v>168</v>
      </c>
      <c r="G679" s="36" t="s">
        <v>2225</v>
      </c>
      <c r="H679" s="36">
        <v>52</v>
      </c>
      <c r="I679" s="36">
        <v>4</v>
      </c>
      <c r="J679" s="36">
        <v>17</v>
      </c>
      <c r="K679" s="36">
        <v>1</v>
      </c>
      <c r="L679" s="36">
        <v>144.76956100000001</v>
      </c>
      <c r="M679" s="36">
        <v>-37.861548999999997</v>
      </c>
      <c r="N679" s="36" t="s">
        <v>2226</v>
      </c>
      <c r="O679" s="36" t="s">
        <v>2226</v>
      </c>
      <c r="P679" s="36">
        <v>17</v>
      </c>
      <c r="Q679" s="36">
        <v>8</v>
      </c>
      <c r="S679" s="36" t="str">
        <f t="shared" si="20"/>
        <v>UPDATE CallAddress SET CallGroupID = 17, RouteOrderFromKH = 8  WHERE ID = 233</v>
      </c>
    </row>
    <row r="680" spans="1:19" s="36" customFormat="1" x14ac:dyDescent="0.3">
      <c r="A680" s="36" t="s">
        <v>102</v>
      </c>
      <c r="B680" s="36" t="s">
        <v>2214</v>
      </c>
      <c r="C680" s="36" t="s">
        <v>340</v>
      </c>
      <c r="D680" s="36">
        <v>2622</v>
      </c>
      <c r="F680" s="36">
        <v>2</v>
      </c>
      <c r="G680" s="36" t="s">
        <v>101</v>
      </c>
      <c r="H680" s="36">
        <v>52</v>
      </c>
      <c r="I680" s="36">
        <v>0</v>
      </c>
      <c r="J680" s="36" t="s">
        <v>340</v>
      </c>
      <c r="K680" s="36">
        <v>1</v>
      </c>
      <c r="L680" s="36">
        <v>144.769113</v>
      </c>
      <c r="M680" s="36">
        <v>-37.860109999999999</v>
      </c>
      <c r="N680" s="36" t="s">
        <v>2215</v>
      </c>
      <c r="O680" s="36" t="s">
        <v>2215</v>
      </c>
      <c r="P680" s="36">
        <v>17</v>
      </c>
      <c r="Q680" s="36">
        <v>9</v>
      </c>
      <c r="S680" s="36" t="str">
        <f t="shared" si="20"/>
        <v>UPDATE CallAddress SET CallGroupID = 17, RouteOrderFromKH = 9  WHERE ID = 2622</v>
      </c>
    </row>
    <row r="681" spans="1:19" s="36" customFormat="1" x14ac:dyDescent="0.3">
      <c r="A681" s="36" t="s">
        <v>102</v>
      </c>
      <c r="B681" s="36" t="s">
        <v>2227</v>
      </c>
      <c r="C681" s="36" t="s">
        <v>103</v>
      </c>
      <c r="D681" s="36">
        <v>234</v>
      </c>
      <c r="F681" s="36">
        <v>7</v>
      </c>
      <c r="G681" s="36" t="s">
        <v>2228</v>
      </c>
      <c r="H681" s="36">
        <v>52</v>
      </c>
      <c r="I681" s="36">
        <v>1</v>
      </c>
      <c r="J681" s="36">
        <v>18</v>
      </c>
      <c r="K681" s="36">
        <v>1</v>
      </c>
      <c r="L681" s="36">
        <v>144.76763500000001</v>
      </c>
      <c r="M681" s="36">
        <v>-37.859530999999997</v>
      </c>
      <c r="N681" s="36" t="s">
        <v>2229</v>
      </c>
      <c r="O681" s="36" t="s">
        <v>2229</v>
      </c>
      <c r="P681" s="36">
        <v>17</v>
      </c>
      <c r="Q681" s="36">
        <v>10</v>
      </c>
      <c r="S681" s="36" t="str">
        <f t="shared" si="20"/>
        <v>UPDATE CallAddress SET CallGroupID = 17, RouteOrderFromKH = 10  WHERE ID = 234</v>
      </c>
    </row>
    <row r="682" spans="1:19" s="35" customFormat="1" x14ac:dyDescent="0.3">
      <c r="A682" s="35" t="s">
        <v>102</v>
      </c>
      <c r="B682" s="35" t="s">
        <v>2253</v>
      </c>
      <c r="C682" s="35" t="s">
        <v>190</v>
      </c>
      <c r="D682" s="35">
        <v>249</v>
      </c>
      <c r="F682" s="35">
        <v>16</v>
      </c>
      <c r="G682" s="35" t="s">
        <v>2254</v>
      </c>
      <c r="H682" s="35">
        <v>52</v>
      </c>
      <c r="I682" s="35">
        <v>6</v>
      </c>
      <c r="J682" s="35">
        <v>19</v>
      </c>
      <c r="K682" s="35">
        <v>1</v>
      </c>
      <c r="L682" s="35">
        <v>144.769777</v>
      </c>
      <c r="M682" s="35">
        <v>-37.852744999999999</v>
      </c>
      <c r="N682" s="35" t="s">
        <v>2255</v>
      </c>
      <c r="O682" s="35" t="s">
        <v>2255</v>
      </c>
      <c r="P682" s="35">
        <v>18</v>
      </c>
      <c r="Q682" s="35">
        <v>1</v>
      </c>
      <c r="S682" s="41" t="str">
        <f t="shared" si="20"/>
        <v>UPDATE CallAddress SET CallGroupID = 18, RouteOrderFromKH = 1  WHERE ID = 249</v>
      </c>
    </row>
    <row r="683" spans="1:19" s="35" customFormat="1" x14ac:dyDescent="0.3">
      <c r="A683" s="35" t="s">
        <v>102</v>
      </c>
      <c r="B683" s="35" t="s">
        <v>2236</v>
      </c>
      <c r="C683" s="35" t="s">
        <v>190</v>
      </c>
      <c r="D683" s="35">
        <v>242</v>
      </c>
      <c r="F683" s="35">
        <v>13</v>
      </c>
      <c r="G683" s="35" t="s">
        <v>2237</v>
      </c>
      <c r="H683" s="35">
        <v>52</v>
      </c>
      <c r="I683" s="35">
        <v>5</v>
      </c>
      <c r="J683" s="35">
        <v>19</v>
      </c>
      <c r="K683" s="35">
        <v>1</v>
      </c>
      <c r="L683" s="35">
        <v>144.77210500000001</v>
      </c>
      <c r="M683" s="35">
        <v>-37.852159</v>
      </c>
      <c r="N683" s="35" t="s">
        <v>2238</v>
      </c>
      <c r="O683" s="35" t="s">
        <v>2238</v>
      </c>
      <c r="P683" s="35">
        <v>18</v>
      </c>
      <c r="Q683" s="35">
        <v>2</v>
      </c>
      <c r="S683" s="41" t="str">
        <f t="shared" si="20"/>
        <v>UPDATE CallAddress SET CallGroupID = 18, RouteOrderFromKH = 2  WHERE ID = 242</v>
      </c>
    </row>
    <row r="684" spans="1:19" s="35" customFormat="1" x14ac:dyDescent="0.3">
      <c r="A684" s="35" t="s">
        <v>102</v>
      </c>
      <c r="B684" s="35" t="s">
        <v>2239</v>
      </c>
      <c r="C684" s="35" t="s">
        <v>190</v>
      </c>
      <c r="D684" s="35">
        <v>243</v>
      </c>
      <c r="F684" s="35">
        <v>9</v>
      </c>
      <c r="G684" s="35" t="s">
        <v>2237</v>
      </c>
      <c r="H684" s="35">
        <v>52</v>
      </c>
      <c r="I684" s="35">
        <v>4</v>
      </c>
      <c r="J684" s="35">
        <v>19</v>
      </c>
      <c r="K684" s="35">
        <v>1</v>
      </c>
      <c r="L684" s="35">
        <v>144.772156</v>
      </c>
      <c r="M684" s="35">
        <v>-37.851874000000002</v>
      </c>
      <c r="N684" s="35" t="s">
        <v>2240</v>
      </c>
      <c r="O684" s="35" t="s">
        <v>2240</v>
      </c>
      <c r="P684" s="35">
        <v>18</v>
      </c>
      <c r="Q684" s="35">
        <v>3</v>
      </c>
      <c r="S684" s="41" t="str">
        <f t="shared" si="20"/>
        <v>UPDATE CallAddress SET CallGroupID = 18, RouteOrderFromKH = 3  WHERE ID = 243</v>
      </c>
    </row>
    <row r="685" spans="1:19" s="35" customFormat="1" x14ac:dyDescent="0.3">
      <c r="A685" s="35" t="s">
        <v>102</v>
      </c>
      <c r="B685" s="35" t="s">
        <v>2246</v>
      </c>
      <c r="C685" s="35" t="s">
        <v>190</v>
      </c>
      <c r="D685" s="35">
        <v>246</v>
      </c>
      <c r="F685" s="35">
        <v>6</v>
      </c>
      <c r="G685" s="35" t="s">
        <v>2242</v>
      </c>
      <c r="H685" s="35">
        <v>52</v>
      </c>
      <c r="I685" s="35">
        <v>3</v>
      </c>
      <c r="J685" s="35">
        <v>19</v>
      </c>
      <c r="K685" s="35">
        <v>1</v>
      </c>
      <c r="L685" s="35">
        <v>144.76979489999999</v>
      </c>
      <c r="M685" s="35">
        <v>-37.862015200000002</v>
      </c>
      <c r="N685" s="35" t="s">
        <v>2247</v>
      </c>
      <c r="O685" s="35" t="s">
        <v>2247</v>
      </c>
      <c r="P685" s="35">
        <v>18</v>
      </c>
      <c r="Q685" s="35">
        <v>4</v>
      </c>
      <c r="S685" s="41" t="str">
        <f t="shared" si="20"/>
        <v>UPDATE CallAddress SET CallGroupID = 18, RouteOrderFromKH = 4  WHERE ID = 246</v>
      </c>
    </row>
    <row r="686" spans="1:19" s="35" customFormat="1" x14ac:dyDescent="0.3">
      <c r="A686" s="35" t="s">
        <v>102</v>
      </c>
      <c r="B686" s="35" t="s">
        <v>2244</v>
      </c>
      <c r="C686" s="35" t="s">
        <v>190</v>
      </c>
      <c r="D686" s="35">
        <v>245</v>
      </c>
      <c r="F686" s="35">
        <v>2</v>
      </c>
      <c r="G686" s="35" t="s">
        <v>2242</v>
      </c>
      <c r="H686" s="35">
        <v>52</v>
      </c>
      <c r="I686" s="35">
        <v>2</v>
      </c>
      <c r="J686" s="35">
        <v>19</v>
      </c>
      <c r="K686" s="35">
        <v>1</v>
      </c>
      <c r="L686" s="35">
        <v>144.76979489999999</v>
      </c>
      <c r="M686" s="35">
        <v>-37.862015200000002</v>
      </c>
      <c r="N686" s="35" t="s">
        <v>2245</v>
      </c>
      <c r="O686" s="35" t="s">
        <v>2245</v>
      </c>
      <c r="P686" s="35">
        <v>18</v>
      </c>
      <c r="Q686" s="35">
        <v>5</v>
      </c>
      <c r="S686" s="41" t="str">
        <f t="shared" si="20"/>
        <v>UPDATE CallAddress SET CallGroupID = 18, RouteOrderFromKH = 5  WHERE ID = 245</v>
      </c>
    </row>
    <row r="687" spans="1:19" s="35" customFormat="1" x14ac:dyDescent="0.3">
      <c r="A687" s="35" t="s">
        <v>102</v>
      </c>
      <c r="B687" s="35" t="s">
        <v>2241</v>
      </c>
      <c r="C687" s="35" t="s">
        <v>190</v>
      </c>
      <c r="D687" s="35">
        <v>244</v>
      </c>
      <c r="F687" s="35">
        <v>1</v>
      </c>
      <c r="G687" s="35" t="s">
        <v>2242</v>
      </c>
      <c r="H687" s="35">
        <v>52</v>
      </c>
      <c r="I687" s="35">
        <v>1</v>
      </c>
      <c r="J687" s="35">
        <v>19</v>
      </c>
      <c r="K687" s="35">
        <v>1</v>
      </c>
      <c r="L687" s="35">
        <v>144.76979489999999</v>
      </c>
      <c r="M687" s="35">
        <v>-37.862015200000002</v>
      </c>
      <c r="N687" s="35" t="s">
        <v>2243</v>
      </c>
      <c r="O687" s="35" t="s">
        <v>2243</v>
      </c>
      <c r="P687" s="35">
        <v>18</v>
      </c>
      <c r="Q687" s="35">
        <v>6</v>
      </c>
      <c r="S687" s="41" t="str">
        <f t="shared" si="20"/>
        <v>UPDATE CallAddress SET CallGroupID = 18, RouteOrderFromKH = 6  WHERE ID = 244</v>
      </c>
    </row>
    <row r="688" spans="1:19" s="35" customFormat="1" x14ac:dyDescent="0.3">
      <c r="A688" s="35" t="s">
        <v>102</v>
      </c>
      <c r="B688" s="35" t="s">
        <v>2248</v>
      </c>
      <c r="C688" s="35" t="s">
        <v>103</v>
      </c>
      <c r="D688" s="35">
        <v>247</v>
      </c>
      <c r="F688" s="35">
        <v>17</v>
      </c>
      <c r="G688" s="35" t="s">
        <v>2249</v>
      </c>
      <c r="H688" s="35">
        <v>52</v>
      </c>
      <c r="I688" s="35">
        <v>4</v>
      </c>
      <c r="J688" s="35">
        <v>18</v>
      </c>
      <c r="K688" s="35">
        <v>1</v>
      </c>
      <c r="L688" s="35">
        <v>144.77416299999999</v>
      </c>
      <c r="M688" s="35">
        <v>-37.850456000000001</v>
      </c>
      <c r="N688" s="35" t="s">
        <v>2250</v>
      </c>
      <c r="O688" s="35" t="s">
        <v>2250</v>
      </c>
      <c r="P688" s="35">
        <v>18</v>
      </c>
      <c r="Q688" s="35">
        <v>7</v>
      </c>
      <c r="S688" s="41" t="str">
        <f t="shared" si="20"/>
        <v>UPDATE CallAddress SET CallGroupID = 18, RouteOrderFromKH = 7  WHERE ID = 247</v>
      </c>
    </row>
    <row r="689" spans="1:19" s="35" customFormat="1" x14ac:dyDescent="0.3">
      <c r="A689" s="35" t="s">
        <v>102</v>
      </c>
      <c r="B689" s="35" t="s">
        <v>2251</v>
      </c>
      <c r="C689" s="35" t="s">
        <v>103</v>
      </c>
      <c r="D689" s="35">
        <v>248</v>
      </c>
      <c r="F689" s="35">
        <v>5</v>
      </c>
      <c r="G689" s="35" t="s">
        <v>2249</v>
      </c>
      <c r="H689" s="35">
        <v>52</v>
      </c>
      <c r="I689" s="35">
        <v>3</v>
      </c>
      <c r="J689" s="35">
        <v>18</v>
      </c>
      <c r="K689" s="35">
        <v>1</v>
      </c>
      <c r="L689" s="35">
        <v>144.77364</v>
      </c>
      <c r="M689" s="35">
        <v>-37.849803999999999</v>
      </c>
      <c r="N689" s="35" t="s">
        <v>2252</v>
      </c>
      <c r="O689" s="35" t="s">
        <v>2252</v>
      </c>
      <c r="P689" s="35">
        <v>18</v>
      </c>
      <c r="Q689" s="35">
        <v>8</v>
      </c>
      <c r="S689" s="41" t="str">
        <f t="shared" si="20"/>
        <v>UPDATE CallAddress SET CallGroupID = 18, RouteOrderFromKH = 8  WHERE ID = 248</v>
      </c>
    </row>
    <row r="690" spans="1:19" s="35" customFormat="1" x14ac:dyDescent="0.3">
      <c r="A690" s="35" t="s">
        <v>102</v>
      </c>
      <c r="B690" s="35" t="s">
        <v>2233</v>
      </c>
      <c r="C690" s="35" t="s">
        <v>103</v>
      </c>
      <c r="D690" s="35">
        <v>240</v>
      </c>
      <c r="F690" s="35">
        <v>37</v>
      </c>
      <c r="G690" s="35" t="s">
        <v>2234</v>
      </c>
      <c r="H690" s="35">
        <v>52</v>
      </c>
      <c r="I690" s="35">
        <v>2</v>
      </c>
      <c r="J690" s="35">
        <v>18</v>
      </c>
      <c r="K690" s="35">
        <v>1</v>
      </c>
      <c r="L690" s="35">
        <v>144.778886</v>
      </c>
      <c r="M690" s="35">
        <v>-37.848114000000002</v>
      </c>
      <c r="N690" s="35" t="s">
        <v>2235</v>
      </c>
      <c r="O690" s="35" t="s">
        <v>2235</v>
      </c>
      <c r="P690" s="35">
        <v>18</v>
      </c>
      <c r="Q690" s="35">
        <v>9</v>
      </c>
      <c r="S690" s="41" t="str">
        <f t="shared" si="20"/>
        <v>UPDATE CallAddress SET CallGroupID = 18, RouteOrderFromKH = 9  WHERE ID = 240</v>
      </c>
    </row>
    <row r="692" spans="1:19" s="42" customFormat="1" x14ac:dyDescent="0.3">
      <c r="A692" s="42" t="s">
        <v>297</v>
      </c>
      <c r="B692" s="42" t="s">
        <v>2100</v>
      </c>
      <c r="C692" s="42" t="s">
        <v>187</v>
      </c>
      <c r="D692" s="42">
        <v>2325</v>
      </c>
      <c r="F692" s="42">
        <v>10</v>
      </c>
      <c r="G692" s="42" t="s">
        <v>2101</v>
      </c>
      <c r="H692" s="42">
        <v>49</v>
      </c>
      <c r="I692" s="42">
        <v>12</v>
      </c>
      <c r="J692" s="42">
        <v>130</v>
      </c>
      <c r="K692" s="42">
        <v>1</v>
      </c>
      <c r="L692" s="42">
        <v>144.78009</v>
      </c>
      <c r="M692" s="42">
        <v>-37.740721000000001</v>
      </c>
      <c r="N692" s="42" t="s">
        <v>2102</v>
      </c>
      <c r="O692" s="42" t="s">
        <v>2102</v>
      </c>
      <c r="P692" s="42">
        <v>125</v>
      </c>
      <c r="Q692" s="42">
        <v>1</v>
      </c>
      <c r="S692" s="41" t="str">
        <f t="shared" ref="S692:S727" si="21">"UPDATE CallAddress SET CallGroupID = " &amp; P692 &amp; ", RouteOrderFromKH = " &amp; Q692 &amp; "  WHERE ID = " &amp; D692</f>
        <v>UPDATE CallAddress SET CallGroupID = 125, RouteOrderFromKH = 1  WHERE ID = 2325</v>
      </c>
    </row>
    <row r="693" spans="1:19" s="42" customFormat="1" x14ac:dyDescent="0.3">
      <c r="A693" s="42" t="s">
        <v>297</v>
      </c>
      <c r="B693" s="42" t="s">
        <v>2161</v>
      </c>
      <c r="C693" s="42" t="s">
        <v>187</v>
      </c>
      <c r="D693" s="42">
        <v>1048</v>
      </c>
      <c r="F693" s="42">
        <v>2</v>
      </c>
      <c r="G693" s="42" t="s">
        <v>2162</v>
      </c>
      <c r="H693" s="42">
        <v>49</v>
      </c>
      <c r="I693" s="42">
        <v>11</v>
      </c>
      <c r="J693" s="42">
        <v>130</v>
      </c>
      <c r="K693" s="42">
        <v>1</v>
      </c>
      <c r="L693" s="42">
        <v>144.77648199999999</v>
      </c>
      <c r="M693" s="42">
        <v>-37.741129000000001</v>
      </c>
      <c r="N693" s="42" t="s">
        <v>2163</v>
      </c>
      <c r="O693" s="42" t="s">
        <v>2163</v>
      </c>
      <c r="P693" s="42">
        <v>125</v>
      </c>
      <c r="Q693" s="42">
        <v>2</v>
      </c>
      <c r="S693" s="41" t="str">
        <f t="shared" si="21"/>
        <v>UPDATE CallAddress SET CallGroupID = 125, RouteOrderFromKH = 2  WHERE ID = 1048</v>
      </c>
    </row>
    <row r="694" spans="1:19" s="42" customFormat="1" x14ac:dyDescent="0.3">
      <c r="A694" s="42" t="s">
        <v>297</v>
      </c>
      <c r="B694" s="42" t="s">
        <v>2157</v>
      </c>
      <c r="C694" s="42" t="s">
        <v>187</v>
      </c>
      <c r="D694" s="42">
        <v>1045</v>
      </c>
      <c r="F694" s="42">
        <v>74</v>
      </c>
      <c r="G694" s="42" t="s">
        <v>2155</v>
      </c>
      <c r="H694" s="42">
        <v>49</v>
      </c>
      <c r="I694" s="42">
        <v>10</v>
      </c>
      <c r="J694" s="42">
        <v>130</v>
      </c>
      <c r="K694" s="42">
        <v>1</v>
      </c>
      <c r="L694" s="42">
        <v>144.77666300000001</v>
      </c>
      <c r="M694" s="42">
        <v>-37.735225999999997</v>
      </c>
      <c r="N694" s="42" t="s">
        <v>2158</v>
      </c>
      <c r="O694" s="42" t="s">
        <v>2158</v>
      </c>
      <c r="P694" s="42">
        <v>125</v>
      </c>
      <c r="Q694" s="42">
        <v>3</v>
      </c>
      <c r="S694" s="41" t="str">
        <f t="shared" si="21"/>
        <v>UPDATE CallAddress SET CallGroupID = 125, RouteOrderFromKH = 3  WHERE ID = 1045</v>
      </c>
    </row>
    <row r="695" spans="1:19" s="42" customFormat="1" x14ac:dyDescent="0.3">
      <c r="A695" s="42" t="s">
        <v>297</v>
      </c>
      <c r="B695" s="42" t="s">
        <v>2113</v>
      </c>
      <c r="C695" s="42" t="s">
        <v>183</v>
      </c>
      <c r="D695" s="42">
        <v>1016</v>
      </c>
      <c r="F695" s="42">
        <v>12</v>
      </c>
      <c r="G695" s="42" t="s">
        <v>2114</v>
      </c>
      <c r="H695" s="42">
        <v>49</v>
      </c>
      <c r="I695" s="42">
        <v>7</v>
      </c>
      <c r="J695" s="42">
        <v>125</v>
      </c>
      <c r="K695" s="42">
        <v>1</v>
      </c>
      <c r="L695" s="42">
        <v>144.78040100000001</v>
      </c>
      <c r="M695" s="42">
        <v>-37.733006000000003</v>
      </c>
      <c r="N695" s="42" t="s">
        <v>2115</v>
      </c>
      <c r="O695" s="42" t="s">
        <v>2115</v>
      </c>
      <c r="P695" s="42">
        <v>125</v>
      </c>
      <c r="Q695" s="42">
        <v>4</v>
      </c>
      <c r="S695" s="41" t="str">
        <f t="shared" si="21"/>
        <v>UPDATE CallAddress SET CallGroupID = 125, RouteOrderFromKH = 4  WHERE ID = 1016</v>
      </c>
    </row>
    <row r="696" spans="1:19" s="42" customFormat="1" x14ac:dyDescent="0.3">
      <c r="A696" s="42" t="s">
        <v>297</v>
      </c>
      <c r="B696" s="42" t="s">
        <v>2151</v>
      </c>
      <c r="C696" s="42" t="s">
        <v>183</v>
      </c>
      <c r="D696" s="42">
        <v>1043</v>
      </c>
      <c r="F696" s="42">
        <v>20</v>
      </c>
      <c r="G696" s="42" t="s">
        <v>2152</v>
      </c>
      <c r="H696" s="42">
        <v>49</v>
      </c>
      <c r="I696" s="42">
        <v>5</v>
      </c>
      <c r="J696" s="42">
        <v>125</v>
      </c>
      <c r="K696" s="42">
        <v>1</v>
      </c>
      <c r="L696" s="42">
        <v>144.77867800000001</v>
      </c>
      <c r="M696" s="42">
        <v>-37.731437</v>
      </c>
      <c r="N696" s="42" t="s">
        <v>2153</v>
      </c>
      <c r="O696" s="42" t="s">
        <v>2153</v>
      </c>
      <c r="P696" s="42">
        <v>125</v>
      </c>
      <c r="Q696" s="42">
        <v>5</v>
      </c>
      <c r="S696" s="41" t="str">
        <f t="shared" si="21"/>
        <v>UPDATE CallAddress SET CallGroupID = 125, RouteOrderFromKH = 5  WHERE ID = 1043</v>
      </c>
    </row>
    <row r="697" spans="1:19" s="42" customFormat="1" x14ac:dyDescent="0.3">
      <c r="A697" s="42" t="s">
        <v>297</v>
      </c>
      <c r="B697" s="42" t="s">
        <v>2119</v>
      </c>
      <c r="C697" s="42" t="s">
        <v>183</v>
      </c>
      <c r="D697" s="42">
        <v>1019</v>
      </c>
      <c r="F697" s="42">
        <v>7</v>
      </c>
      <c r="G697" s="42" t="s">
        <v>2117</v>
      </c>
      <c r="H697" s="42">
        <v>49</v>
      </c>
      <c r="I697" s="42">
        <v>4</v>
      </c>
      <c r="J697" s="42">
        <v>125</v>
      </c>
      <c r="K697" s="42">
        <v>1</v>
      </c>
      <c r="L697" s="42">
        <v>144.77434400000001</v>
      </c>
      <c r="M697" s="42">
        <v>-37.730694</v>
      </c>
      <c r="N697" s="42" t="s">
        <v>2120</v>
      </c>
      <c r="O697" s="42" t="s">
        <v>2120</v>
      </c>
      <c r="P697" s="42">
        <v>125</v>
      </c>
      <c r="Q697" s="42">
        <v>6</v>
      </c>
      <c r="S697" s="41" t="str">
        <f t="shared" si="21"/>
        <v>UPDATE CallAddress SET CallGroupID = 125, RouteOrderFromKH = 6  WHERE ID = 1019</v>
      </c>
    </row>
    <row r="698" spans="1:19" s="42" customFormat="1" x14ac:dyDescent="0.3">
      <c r="A698" s="42" t="s">
        <v>297</v>
      </c>
      <c r="B698" s="42" t="s">
        <v>2116</v>
      </c>
      <c r="C698" s="42" t="s">
        <v>183</v>
      </c>
      <c r="D698" s="42">
        <v>1018</v>
      </c>
      <c r="F698" s="42">
        <v>4</v>
      </c>
      <c r="G698" s="42" t="s">
        <v>2117</v>
      </c>
      <c r="H698" s="42">
        <v>49</v>
      </c>
      <c r="I698" s="42">
        <v>3</v>
      </c>
      <c r="J698" s="42">
        <v>125</v>
      </c>
      <c r="K698" s="42">
        <v>1</v>
      </c>
      <c r="L698" s="42">
        <v>144.77482800000001</v>
      </c>
      <c r="M698" s="42">
        <v>-37.730328999999998</v>
      </c>
      <c r="N698" s="42" t="s">
        <v>2118</v>
      </c>
      <c r="O698" s="42" t="s">
        <v>2118</v>
      </c>
      <c r="P698" s="42">
        <v>125</v>
      </c>
      <c r="Q698" s="42">
        <v>7</v>
      </c>
      <c r="S698" s="41" t="str">
        <f t="shared" si="21"/>
        <v>UPDATE CallAddress SET CallGroupID = 125, RouteOrderFromKH = 7  WHERE ID = 1018</v>
      </c>
    </row>
    <row r="699" spans="1:19" s="42" customFormat="1" x14ac:dyDescent="0.3">
      <c r="A699" s="42" t="s">
        <v>297</v>
      </c>
      <c r="B699" s="42" t="s">
        <v>2109</v>
      </c>
      <c r="C699" s="42" t="s">
        <v>183</v>
      </c>
      <c r="D699" s="42">
        <v>1011</v>
      </c>
      <c r="F699" s="42">
        <v>272</v>
      </c>
      <c r="G699" s="42" t="s">
        <v>2107</v>
      </c>
      <c r="H699" s="42">
        <v>49</v>
      </c>
      <c r="I699" s="42">
        <v>2</v>
      </c>
      <c r="J699" s="42">
        <v>125</v>
      </c>
      <c r="K699" s="42">
        <v>1</v>
      </c>
      <c r="L699" s="42">
        <v>144.77975530000001</v>
      </c>
      <c r="M699" s="42">
        <v>-37.7272593</v>
      </c>
      <c r="N699" s="42" t="s">
        <v>2110</v>
      </c>
      <c r="O699" s="42" t="s">
        <v>2110</v>
      </c>
      <c r="P699" s="42">
        <v>125</v>
      </c>
      <c r="Q699" s="42">
        <v>8</v>
      </c>
      <c r="S699" s="41" t="str">
        <f t="shared" si="21"/>
        <v>UPDATE CallAddress SET CallGroupID = 125, RouteOrderFromKH = 8  WHERE ID = 1011</v>
      </c>
    </row>
    <row r="700" spans="1:19" s="42" customFormat="1" x14ac:dyDescent="0.3">
      <c r="A700" s="42" t="s">
        <v>297</v>
      </c>
      <c r="B700" s="42" t="s">
        <v>2106</v>
      </c>
      <c r="C700" s="42" t="s">
        <v>183</v>
      </c>
      <c r="D700" s="42">
        <v>1010</v>
      </c>
      <c r="F700" s="42">
        <v>271</v>
      </c>
      <c r="G700" s="42" t="s">
        <v>2107</v>
      </c>
      <c r="H700" s="42">
        <v>49</v>
      </c>
      <c r="I700" s="42">
        <v>1</v>
      </c>
      <c r="J700" s="42">
        <v>125</v>
      </c>
      <c r="K700" s="42">
        <v>1</v>
      </c>
      <c r="L700" s="42">
        <v>144.78016299999999</v>
      </c>
      <c r="M700" s="42">
        <v>-37.727625000000003</v>
      </c>
      <c r="N700" s="42" t="s">
        <v>2108</v>
      </c>
      <c r="O700" s="42" t="s">
        <v>2108</v>
      </c>
      <c r="P700" s="42">
        <v>125</v>
      </c>
      <c r="Q700" s="42">
        <v>9</v>
      </c>
      <c r="S700" s="41" t="str">
        <f t="shared" si="21"/>
        <v>UPDATE CallAddress SET CallGroupID = 125, RouteOrderFromKH = 9  WHERE ID = 1010</v>
      </c>
    </row>
    <row r="701" spans="1:19" s="42" customFormat="1" x14ac:dyDescent="0.3">
      <c r="A701" s="42" t="s">
        <v>297</v>
      </c>
      <c r="B701" s="42" t="s">
        <v>2111</v>
      </c>
      <c r="C701" s="42" t="s">
        <v>184</v>
      </c>
      <c r="D701" s="42">
        <v>1014</v>
      </c>
      <c r="F701" s="42">
        <v>399</v>
      </c>
      <c r="G701" s="42" t="s">
        <v>2107</v>
      </c>
      <c r="H701" s="42">
        <v>49</v>
      </c>
      <c r="I701" s="42">
        <v>1</v>
      </c>
      <c r="J701" s="42">
        <v>126</v>
      </c>
      <c r="K701" s="42">
        <v>1</v>
      </c>
      <c r="L701" s="42">
        <v>144.76651200000001</v>
      </c>
      <c r="M701" s="42">
        <v>-37.726058999999999</v>
      </c>
      <c r="N701" s="42" t="s">
        <v>2112</v>
      </c>
      <c r="O701" s="42" t="s">
        <v>2112</v>
      </c>
      <c r="P701" s="42">
        <v>125</v>
      </c>
      <c r="Q701" s="42">
        <v>10</v>
      </c>
      <c r="S701" s="41" t="str">
        <f t="shared" si="21"/>
        <v>UPDATE CallAddress SET CallGroupID = 125, RouteOrderFromKH = 10  WHERE ID = 1014</v>
      </c>
    </row>
    <row r="702" spans="1:19" s="42" customFormat="1" x14ac:dyDescent="0.3">
      <c r="A702" s="42" t="s">
        <v>297</v>
      </c>
      <c r="B702" s="42" t="s">
        <v>2121</v>
      </c>
      <c r="C702" s="42" t="s">
        <v>184</v>
      </c>
      <c r="D702" s="42">
        <v>1021</v>
      </c>
      <c r="F702" s="42">
        <v>9</v>
      </c>
      <c r="G702" s="42" t="s">
        <v>2122</v>
      </c>
      <c r="H702" s="42">
        <v>49</v>
      </c>
      <c r="I702" s="42">
        <v>2</v>
      </c>
      <c r="J702" s="42">
        <v>126</v>
      </c>
      <c r="K702" s="42">
        <v>1</v>
      </c>
      <c r="L702" s="42">
        <v>144.76473899999999</v>
      </c>
      <c r="M702" s="42">
        <v>-37.72663</v>
      </c>
      <c r="N702" s="42" t="s">
        <v>2123</v>
      </c>
      <c r="O702" s="42" t="s">
        <v>2123</v>
      </c>
      <c r="P702" s="42">
        <v>125</v>
      </c>
      <c r="Q702" s="42">
        <v>11</v>
      </c>
      <c r="S702" s="41" t="str">
        <f t="shared" si="21"/>
        <v>UPDATE CallAddress SET CallGroupID = 125, RouteOrderFromKH = 11  WHERE ID = 1021</v>
      </c>
    </row>
    <row r="703" spans="1:19" s="36" customFormat="1" x14ac:dyDescent="0.3">
      <c r="A703" s="36" t="s">
        <v>297</v>
      </c>
      <c r="B703" s="36" t="s">
        <v>2140</v>
      </c>
      <c r="C703" s="36" t="s">
        <v>184</v>
      </c>
      <c r="D703" s="36">
        <v>1039</v>
      </c>
      <c r="F703" s="36">
        <v>30</v>
      </c>
      <c r="G703" s="36" t="s">
        <v>2141</v>
      </c>
      <c r="H703" s="36">
        <v>49</v>
      </c>
      <c r="I703" s="36">
        <v>3</v>
      </c>
      <c r="J703" s="36">
        <v>126</v>
      </c>
      <c r="K703" s="36">
        <v>1</v>
      </c>
      <c r="L703" s="36">
        <v>144.76725099999999</v>
      </c>
      <c r="M703" s="36">
        <v>-37.728150999999997</v>
      </c>
      <c r="N703" s="36" t="s">
        <v>2142</v>
      </c>
      <c r="O703" s="36" t="s">
        <v>2142</v>
      </c>
      <c r="P703" s="36">
        <v>126</v>
      </c>
      <c r="Q703" s="36">
        <v>1</v>
      </c>
      <c r="S703" s="41" t="str">
        <f t="shared" si="21"/>
        <v>UPDATE CallAddress SET CallGroupID = 126, RouteOrderFromKH = 1  WHERE ID = 1039</v>
      </c>
    </row>
    <row r="704" spans="1:19" s="36" customFormat="1" x14ac:dyDescent="0.3">
      <c r="A704" s="36" t="s">
        <v>297</v>
      </c>
      <c r="B704" s="36" t="s">
        <v>2135</v>
      </c>
      <c r="C704" s="36" t="s">
        <v>184</v>
      </c>
      <c r="D704" s="36">
        <v>1035</v>
      </c>
      <c r="F704" s="36">
        <v>18</v>
      </c>
      <c r="G704" s="36" t="s">
        <v>2133</v>
      </c>
      <c r="H704" s="36">
        <v>49</v>
      </c>
      <c r="I704" s="36">
        <v>4</v>
      </c>
      <c r="J704" s="36">
        <v>126</v>
      </c>
      <c r="K704" s="36">
        <v>1</v>
      </c>
      <c r="L704" s="36">
        <v>144.76855699999999</v>
      </c>
      <c r="M704" s="36">
        <v>-37.727628000000003</v>
      </c>
      <c r="N704" s="36" t="s">
        <v>2136</v>
      </c>
      <c r="O704" s="36" t="s">
        <v>2136</v>
      </c>
      <c r="P704" s="36">
        <v>126</v>
      </c>
      <c r="Q704" s="36">
        <v>2</v>
      </c>
      <c r="S704" s="41" t="str">
        <f t="shared" si="21"/>
        <v>UPDATE CallAddress SET CallGroupID = 126, RouteOrderFromKH = 2  WHERE ID = 1035</v>
      </c>
    </row>
    <row r="705" spans="1:19" s="36" customFormat="1" x14ac:dyDescent="0.3">
      <c r="A705" s="36" t="s">
        <v>297</v>
      </c>
      <c r="B705" s="36" t="s">
        <v>2132</v>
      </c>
      <c r="C705" s="36" t="s">
        <v>184</v>
      </c>
      <c r="D705" s="36">
        <v>1034</v>
      </c>
      <c r="F705" s="36">
        <v>15</v>
      </c>
      <c r="G705" s="36" t="s">
        <v>2133</v>
      </c>
      <c r="H705" s="36">
        <v>49</v>
      </c>
      <c r="I705" s="36">
        <v>5</v>
      </c>
      <c r="J705" s="36">
        <v>126</v>
      </c>
      <c r="K705" s="36">
        <v>1</v>
      </c>
      <c r="L705" s="36">
        <v>144.76905600000001</v>
      </c>
      <c r="M705" s="36">
        <v>-37.728164</v>
      </c>
      <c r="N705" s="36" t="s">
        <v>2134</v>
      </c>
      <c r="O705" s="36" t="s">
        <v>2134</v>
      </c>
      <c r="P705" s="36">
        <v>126</v>
      </c>
      <c r="Q705" s="36">
        <v>3</v>
      </c>
      <c r="S705" s="41" t="str">
        <f t="shared" si="21"/>
        <v>UPDATE CallAddress SET CallGroupID = 126, RouteOrderFromKH = 3  WHERE ID = 1034</v>
      </c>
    </row>
    <row r="706" spans="1:19" s="36" customFormat="1" x14ac:dyDescent="0.3">
      <c r="A706" s="36" t="s">
        <v>297</v>
      </c>
      <c r="B706" s="36" t="s">
        <v>2124</v>
      </c>
      <c r="C706" s="36" t="s">
        <v>184</v>
      </c>
      <c r="D706" s="36">
        <v>1024</v>
      </c>
      <c r="F706" s="36">
        <v>5</v>
      </c>
      <c r="G706" s="36" t="s">
        <v>2125</v>
      </c>
      <c r="H706" s="36">
        <v>49</v>
      </c>
      <c r="I706" s="36">
        <v>6</v>
      </c>
      <c r="J706" s="36">
        <v>126</v>
      </c>
      <c r="K706" s="36">
        <v>1</v>
      </c>
      <c r="L706" s="36">
        <v>144.76966999999999</v>
      </c>
      <c r="M706" s="36">
        <v>-37.727366000000004</v>
      </c>
      <c r="N706" s="36" t="s">
        <v>2126</v>
      </c>
      <c r="O706" s="36" t="s">
        <v>2126</v>
      </c>
      <c r="P706" s="36">
        <v>126</v>
      </c>
      <c r="Q706" s="36">
        <v>4</v>
      </c>
      <c r="S706" s="41" t="str">
        <f t="shared" si="21"/>
        <v>UPDATE CallAddress SET CallGroupID = 126, RouteOrderFromKH = 4  WHERE ID = 1024</v>
      </c>
    </row>
    <row r="707" spans="1:19" s="36" customFormat="1" x14ac:dyDescent="0.3">
      <c r="A707" s="36" t="s">
        <v>297</v>
      </c>
      <c r="B707" s="36" t="s">
        <v>2137</v>
      </c>
      <c r="C707" s="36" t="s">
        <v>184</v>
      </c>
      <c r="D707" s="36">
        <v>1038</v>
      </c>
      <c r="F707" s="36">
        <v>1</v>
      </c>
      <c r="G707" s="36" t="s">
        <v>2138</v>
      </c>
      <c r="H707" s="36">
        <v>49</v>
      </c>
      <c r="I707" s="36">
        <v>7</v>
      </c>
      <c r="J707" s="36">
        <v>126</v>
      </c>
      <c r="K707" s="36">
        <v>1</v>
      </c>
      <c r="L707" s="36">
        <v>144.771086</v>
      </c>
      <c r="M707" s="36">
        <v>-37.729685000000003</v>
      </c>
      <c r="N707" s="36" t="s">
        <v>2139</v>
      </c>
      <c r="O707" s="36" t="s">
        <v>2139</v>
      </c>
      <c r="P707" s="36">
        <v>126</v>
      </c>
      <c r="Q707" s="36">
        <v>5</v>
      </c>
      <c r="S707" s="41" t="str">
        <f t="shared" si="21"/>
        <v>UPDATE CallAddress SET CallGroupID = 126, RouteOrderFromKH = 5  WHERE ID = 1038</v>
      </c>
    </row>
    <row r="708" spans="1:19" s="36" customFormat="1" x14ac:dyDescent="0.3">
      <c r="A708" s="36" t="s">
        <v>297</v>
      </c>
      <c r="B708" s="36" t="s">
        <v>2130</v>
      </c>
      <c r="C708" s="36" t="s">
        <v>185</v>
      </c>
      <c r="D708" s="36">
        <v>1026</v>
      </c>
      <c r="F708" s="36">
        <v>9</v>
      </c>
      <c r="G708" s="36" t="s">
        <v>2128</v>
      </c>
      <c r="H708" s="36">
        <v>49</v>
      </c>
      <c r="I708" s="36">
        <v>3</v>
      </c>
      <c r="J708" s="36">
        <v>128</v>
      </c>
      <c r="K708" s="36">
        <v>1</v>
      </c>
      <c r="L708" s="36">
        <v>144.768764</v>
      </c>
      <c r="M708" s="36">
        <v>-37.730601999999998</v>
      </c>
      <c r="N708" s="36" t="s">
        <v>2131</v>
      </c>
      <c r="O708" s="36" t="s">
        <v>2131</v>
      </c>
      <c r="P708" s="36">
        <v>126</v>
      </c>
      <c r="Q708" s="36">
        <v>6</v>
      </c>
      <c r="S708" s="41" t="str">
        <f t="shared" si="21"/>
        <v>UPDATE CallAddress SET CallGroupID = 126, RouteOrderFromKH = 6  WHERE ID = 1026</v>
      </c>
    </row>
    <row r="709" spans="1:19" s="36" customFormat="1" x14ac:dyDescent="0.3">
      <c r="A709" s="36" t="s">
        <v>297</v>
      </c>
      <c r="B709" s="36" t="s">
        <v>2127</v>
      </c>
      <c r="C709" s="36" t="s">
        <v>185</v>
      </c>
      <c r="D709" s="36">
        <v>1025</v>
      </c>
      <c r="F709" s="36">
        <v>3</v>
      </c>
      <c r="G709" s="36" t="s">
        <v>2128</v>
      </c>
      <c r="H709" s="36">
        <v>49</v>
      </c>
      <c r="I709" s="36">
        <v>2</v>
      </c>
      <c r="J709" s="36">
        <v>128</v>
      </c>
      <c r="K709" s="36">
        <v>1</v>
      </c>
      <c r="L709" s="36">
        <v>144.76938899999999</v>
      </c>
      <c r="M709" s="36">
        <v>-37.730628000000003</v>
      </c>
      <c r="N709" s="36" t="s">
        <v>2129</v>
      </c>
      <c r="O709" s="36" t="s">
        <v>2129</v>
      </c>
      <c r="P709" s="36">
        <v>126</v>
      </c>
      <c r="Q709" s="36">
        <v>7</v>
      </c>
      <c r="S709" s="41" t="str">
        <f t="shared" si="21"/>
        <v>UPDATE CallAddress SET CallGroupID = 126, RouteOrderFromKH = 7  WHERE ID = 1025</v>
      </c>
    </row>
    <row r="710" spans="1:19" s="36" customFormat="1" x14ac:dyDescent="0.3">
      <c r="A710" s="36" t="s">
        <v>297</v>
      </c>
      <c r="B710" s="36" t="s">
        <v>2143</v>
      </c>
      <c r="C710" s="36" t="s">
        <v>185</v>
      </c>
      <c r="D710" s="36">
        <v>1040</v>
      </c>
      <c r="F710" s="36">
        <v>48</v>
      </c>
      <c r="G710" s="36" t="s">
        <v>2144</v>
      </c>
      <c r="H710" s="36">
        <v>49</v>
      </c>
      <c r="I710" s="36">
        <v>4</v>
      </c>
      <c r="J710" s="36">
        <v>128</v>
      </c>
      <c r="K710" s="36">
        <v>1</v>
      </c>
      <c r="L710" s="36">
        <v>144.76506900000001</v>
      </c>
      <c r="M710" s="36">
        <v>-37.731087000000002</v>
      </c>
      <c r="N710" s="36" t="s">
        <v>2145</v>
      </c>
      <c r="O710" s="36" t="s">
        <v>2145</v>
      </c>
      <c r="P710" s="36">
        <v>126</v>
      </c>
      <c r="Q710" s="36">
        <v>8</v>
      </c>
      <c r="S710" s="41" t="str">
        <f t="shared" si="21"/>
        <v>UPDATE CallAddress SET CallGroupID = 126, RouteOrderFromKH = 8  WHERE ID = 1040</v>
      </c>
    </row>
    <row r="711" spans="1:19" s="36" customFormat="1" x14ac:dyDescent="0.3">
      <c r="A711" s="36" t="s">
        <v>297</v>
      </c>
      <c r="B711" s="36" t="s">
        <v>2149</v>
      </c>
      <c r="C711" s="36" t="s">
        <v>185</v>
      </c>
      <c r="D711" s="36">
        <v>1042</v>
      </c>
      <c r="F711" s="36">
        <v>235</v>
      </c>
      <c r="G711" s="36" t="s">
        <v>2147</v>
      </c>
      <c r="H711" s="36">
        <v>49</v>
      </c>
      <c r="I711" s="36">
        <v>5</v>
      </c>
      <c r="J711" s="36">
        <v>128</v>
      </c>
      <c r="K711" s="36">
        <v>1</v>
      </c>
      <c r="L711" s="36">
        <v>144.76550599999999</v>
      </c>
      <c r="M711" s="36">
        <v>-37.731774999999999</v>
      </c>
      <c r="N711" s="36" t="s">
        <v>2150</v>
      </c>
      <c r="O711" s="36" t="s">
        <v>2150</v>
      </c>
      <c r="P711" s="36">
        <v>126</v>
      </c>
      <c r="Q711" s="36">
        <v>9</v>
      </c>
      <c r="S711" s="41" t="str">
        <f t="shared" si="21"/>
        <v>UPDATE CallAddress SET CallGroupID = 126, RouteOrderFromKH = 9  WHERE ID = 1042</v>
      </c>
    </row>
    <row r="712" spans="1:19" s="36" customFormat="1" x14ac:dyDescent="0.3">
      <c r="A712" s="36" t="s">
        <v>297</v>
      </c>
      <c r="B712" s="36" t="s">
        <v>2146</v>
      </c>
      <c r="C712" s="36" t="s">
        <v>185</v>
      </c>
      <c r="D712" s="36">
        <v>1041</v>
      </c>
      <c r="F712" s="36">
        <v>179</v>
      </c>
      <c r="G712" s="36" t="s">
        <v>2147</v>
      </c>
      <c r="H712" s="36">
        <v>49</v>
      </c>
      <c r="I712" s="36">
        <v>1</v>
      </c>
      <c r="J712" s="36">
        <v>128</v>
      </c>
      <c r="K712" s="36">
        <v>1</v>
      </c>
      <c r="L712" s="36">
        <v>144.77063899999999</v>
      </c>
      <c r="M712" s="36">
        <v>-37.733435</v>
      </c>
      <c r="N712" s="36" t="s">
        <v>2148</v>
      </c>
      <c r="O712" s="36" t="s">
        <v>2148</v>
      </c>
      <c r="P712" s="36">
        <v>126</v>
      </c>
      <c r="Q712" s="36">
        <v>10</v>
      </c>
      <c r="S712" s="41" t="str">
        <f t="shared" si="21"/>
        <v>UPDATE CallAddress SET CallGroupID = 126, RouteOrderFromKH = 10  WHERE ID = 1041</v>
      </c>
    </row>
    <row r="713" spans="1:19" s="36" customFormat="1" x14ac:dyDescent="0.3">
      <c r="A713" s="36" t="s">
        <v>297</v>
      </c>
      <c r="B713" s="36" t="s">
        <v>2167</v>
      </c>
      <c r="C713" s="36" t="s">
        <v>187</v>
      </c>
      <c r="D713" s="36">
        <v>1050</v>
      </c>
      <c r="F713" s="36">
        <v>16</v>
      </c>
      <c r="G713" s="36" t="s">
        <v>2168</v>
      </c>
      <c r="H713" s="36">
        <v>49</v>
      </c>
      <c r="I713" s="36">
        <v>3</v>
      </c>
      <c r="J713" s="36">
        <v>130</v>
      </c>
      <c r="K713" s="36">
        <v>1</v>
      </c>
      <c r="L713" s="36">
        <v>144.77309500000001</v>
      </c>
      <c r="M713" s="36">
        <v>-37.737622999999999</v>
      </c>
      <c r="N713" s="36" t="s">
        <v>2169</v>
      </c>
      <c r="O713" s="36" t="s">
        <v>2169</v>
      </c>
      <c r="P713" s="36">
        <v>126</v>
      </c>
      <c r="Q713" s="36">
        <v>11</v>
      </c>
      <c r="S713" s="41" t="str">
        <f t="shared" si="21"/>
        <v>UPDATE CallAddress SET CallGroupID = 126, RouteOrderFromKH = 11  WHERE ID = 1050</v>
      </c>
    </row>
    <row r="714" spans="1:19" s="36" customFormat="1" x14ac:dyDescent="0.3">
      <c r="A714" s="36" t="s">
        <v>297</v>
      </c>
      <c r="B714" s="36" t="s">
        <v>2170</v>
      </c>
      <c r="C714" s="36" t="s">
        <v>187</v>
      </c>
      <c r="D714" s="36">
        <v>1051</v>
      </c>
      <c r="F714" s="36">
        <v>2</v>
      </c>
      <c r="G714" s="36" t="s">
        <v>2171</v>
      </c>
      <c r="H714" s="36">
        <v>49</v>
      </c>
      <c r="I714" s="36">
        <v>4</v>
      </c>
      <c r="J714" s="36">
        <v>130</v>
      </c>
      <c r="K714" s="36">
        <v>1</v>
      </c>
      <c r="L714" s="36">
        <v>144.76947699999999</v>
      </c>
      <c r="M714" s="36">
        <v>-37.739713000000002</v>
      </c>
      <c r="N714" s="36" t="s">
        <v>2172</v>
      </c>
      <c r="O714" s="36" t="s">
        <v>2172</v>
      </c>
      <c r="P714" s="36">
        <v>126</v>
      </c>
      <c r="Q714" s="36">
        <v>12</v>
      </c>
      <c r="S714" s="41" t="str">
        <f t="shared" si="21"/>
        <v>UPDATE CallAddress SET CallGroupID = 126, RouteOrderFromKH = 12  WHERE ID = 1051</v>
      </c>
    </row>
    <row r="715" spans="1:19" s="32" customFormat="1" x14ac:dyDescent="0.3">
      <c r="A715" s="32" t="s">
        <v>297</v>
      </c>
      <c r="B715" s="32" t="s">
        <v>2183</v>
      </c>
      <c r="C715" s="32" t="s">
        <v>186</v>
      </c>
      <c r="D715" s="32">
        <v>1057</v>
      </c>
      <c r="F715" s="32">
        <v>9</v>
      </c>
      <c r="G715" s="32" t="s">
        <v>2184</v>
      </c>
      <c r="H715" s="32">
        <v>49</v>
      </c>
      <c r="I715" s="32">
        <v>6</v>
      </c>
      <c r="J715" s="32">
        <v>129</v>
      </c>
      <c r="K715" s="32">
        <v>1</v>
      </c>
      <c r="L715" s="32">
        <v>144.769734</v>
      </c>
      <c r="M715" s="32">
        <v>-37.737473999999999</v>
      </c>
      <c r="N715" s="32" t="s">
        <v>2185</v>
      </c>
      <c r="O715" s="32" t="s">
        <v>2185</v>
      </c>
      <c r="P715" s="32">
        <v>128</v>
      </c>
      <c r="Q715" s="32">
        <v>1</v>
      </c>
      <c r="S715" s="41" t="str">
        <f t="shared" si="21"/>
        <v>UPDATE CallAddress SET CallGroupID = 128, RouteOrderFromKH = 1  WHERE ID = 1057</v>
      </c>
    </row>
    <row r="716" spans="1:19" s="32" customFormat="1" x14ac:dyDescent="0.3">
      <c r="A716" s="32" t="s">
        <v>297</v>
      </c>
      <c r="B716" s="32" t="s">
        <v>2186</v>
      </c>
      <c r="C716" s="32" t="s">
        <v>186</v>
      </c>
      <c r="D716" s="32">
        <v>1058</v>
      </c>
      <c r="F716" s="32">
        <v>1</v>
      </c>
      <c r="G716" s="32" t="s">
        <v>2187</v>
      </c>
      <c r="H716" s="32">
        <v>49</v>
      </c>
      <c r="I716" s="32">
        <v>1</v>
      </c>
      <c r="J716" s="32">
        <v>129</v>
      </c>
      <c r="K716" s="32">
        <v>1</v>
      </c>
      <c r="L716" s="32">
        <v>144.76821899999999</v>
      </c>
      <c r="M716" s="32">
        <v>-37.735869999999998</v>
      </c>
      <c r="N716" s="32" t="s">
        <v>2188</v>
      </c>
      <c r="O716" s="32" t="s">
        <v>2188</v>
      </c>
      <c r="P716" s="32">
        <v>128</v>
      </c>
      <c r="Q716" s="32">
        <v>2</v>
      </c>
      <c r="S716" s="41" t="str">
        <f t="shared" si="21"/>
        <v>UPDATE CallAddress SET CallGroupID = 128, RouteOrderFromKH = 2  WHERE ID = 1058</v>
      </c>
    </row>
    <row r="717" spans="1:19" s="32" customFormat="1" x14ac:dyDescent="0.3">
      <c r="A717" s="32" t="s">
        <v>297</v>
      </c>
      <c r="B717" s="32" t="s">
        <v>2189</v>
      </c>
      <c r="C717" s="32" t="s">
        <v>186</v>
      </c>
      <c r="D717" s="32">
        <v>1060</v>
      </c>
      <c r="F717" s="32">
        <v>19</v>
      </c>
      <c r="G717" s="32" t="s">
        <v>2098</v>
      </c>
      <c r="H717" s="32">
        <v>49</v>
      </c>
      <c r="I717" s="32">
        <v>2</v>
      </c>
      <c r="J717" s="32">
        <v>129</v>
      </c>
      <c r="K717" s="32">
        <v>1</v>
      </c>
      <c r="L717" s="32">
        <v>144.76568900000001</v>
      </c>
      <c r="M717" s="32">
        <v>-37.735709</v>
      </c>
      <c r="N717" s="32" t="s">
        <v>2190</v>
      </c>
      <c r="O717" s="32" t="s">
        <v>2190</v>
      </c>
      <c r="P717" s="32">
        <v>128</v>
      </c>
      <c r="Q717" s="32">
        <v>3</v>
      </c>
      <c r="S717" s="41" t="str">
        <f t="shared" si="21"/>
        <v>UPDATE CallAddress SET CallGroupID = 128, RouteOrderFromKH = 3  WHERE ID = 1060</v>
      </c>
    </row>
    <row r="718" spans="1:19" s="32" customFormat="1" x14ac:dyDescent="0.3">
      <c r="A718" s="32" t="s">
        <v>297</v>
      </c>
      <c r="B718" s="32" t="s">
        <v>2097</v>
      </c>
      <c r="C718" s="32" t="s">
        <v>186</v>
      </c>
      <c r="D718" s="32">
        <v>1280</v>
      </c>
      <c r="E718" s="32" t="s">
        <v>340</v>
      </c>
      <c r="F718" s="32">
        <v>32</v>
      </c>
      <c r="G718" s="32" t="s">
        <v>2098</v>
      </c>
      <c r="H718" s="32">
        <v>49</v>
      </c>
      <c r="I718" s="32">
        <v>3</v>
      </c>
      <c r="J718" s="32">
        <v>129</v>
      </c>
      <c r="K718" s="32">
        <v>1</v>
      </c>
      <c r="L718" s="32">
        <v>144.76532399999999</v>
      </c>
      <c r="M718" s="32">
        <v>-37.735292000000001</v>
      </c>
      <c r="N718" s="32" t="s">
        <v>2099</v>
      </c>
      <c r="O718" s="32" t="s">
        <v>2099</v>
      </c>
      <c r="P718" s="32">
        <v>128</v>
      </c>
      <c r="Q718" s="32">
        <v>4</v>
      </c>
      <c r="S718" s="41" t="str">
        <f t="shared" si="21"/>
        <v>UPDATE CallAddress SET CallGroupID = 128, RouteOrderFromKH = 4  WHERE ID = 1280</v>
      </c>
    </row>
    <row r="719" spans="1:19" s="32" customFormat="1" x14ac:dyDescent="0.3">
      <c r="A719" s="32" t="s">
        <v>297</v>
      </c>
      <c r="B719" s="32" t="s">
        <v>2173</v>
      </c>
      <c r="C719" s="32" t="s">
        <v>186</v>
      </c>
      <c r="D719" s="32">
        <v>1052</v>
      </c>
      <c r="F719" s="32">
        <v>9</v>
      </c>
      <c r="G719" s="32" t="s">
        <v>2174</v>
      </c>
      <c r="H719" s="32">
        <v>49</v>
      </c>
      <c r="I719" s="32">
        <v>4</v>
      </c>
      <c r="J719" s="32">
        <v>129</v>
      </c>
      <c r="K719" s="32">
        <v>1</v>
      </c>
      <c r="L719" s="32">
        <v>144.76561599999999</v>
      </c>
      <c r="M719" s="32">
        <v>-37.736460999999998</v>
      </c>
      <c r="N719" s="32" t="s">
        <v>2175</v>
      </c>
      <c r="O719" s="32" t="s">
        <v>2175</v>
      </c>
      <c r="P719" s="32">
        <v>128</v>
      </c>
      <c r="Q719" s="32">
        <v>5</v>
      </c>
      <c r="S719" s="41" t="str">
        <f t="shared" si="21"/>
        <v>UPDATE CallAddress SET CallGroupID = 128, RouteOrderFromKH = 5  WHERE ID = 1052</v>
      </c>
    </row>
    <row r="720" spans="1:19" s="32" customFormat="1" x14ac:dyDescent="0.3">
      <c r="A720" s="32" t="s">
        <v>297</v>
      </c>
      <c r="B720" s="32" t="s">
        <v>2176</v>
      </c>
      <c r="C720" s="32" t="s">
        <v>186</v>
      </c>
      <c r="D720" s="32">
        <v>1053</v>
      </c>
      <c r="F720" s="32">
        <v>63</v>
      </c>
      <c r="G720" s="32" t="s">
        <v>359</v>
      </c>
      <c r="H720" s="32">
        <v>49</v>
      </c>
      <c r="I720" s="32">
        <v>5</v>
      </c>
      <c r="J720" s="32">
        <v>129</v>
      </c>
      <c r="K720" s="32">
        <v>1</v>
      </c>
      <c r="L720" s="32">
        <v>144.76403400000001</v>
      </c>
      <c r="M720" s="32">
        <v>-37.738568999999998</v>
      </c>
      <c r="N720" s="32" t="s">
        <v>360</v>
      </c>
      <c r="O720" s="32" t="s">
        <v>360</v>
      </c>
      <c r="P720" s="32">
        <v>128</v>
      </c>
      <c r="Q720" s="32">
        <v>6</v>
      </c>
      <c r="S720" s="41" t="str">
        <f t="shared" si="21"/>
        <v>UPDATE CallAddress SET CallGroupID = 128, RouteOrderFromKH = 6  WHERE ID = 1053</v>
      </c>
    </row>
    <row r="721" spans="1:19" s="32" customFormat="1" x14ac:dyDescent="0.3">
      <c r="A721" s="32" t="s">
        <v>297</v>
      </c>
      <c r="B721" s="32" t="s">
        <v>2180</v>
      </c>
      <c r="C721" s="32" t="s">
        <v>187</v>
      </c>
      <c r="D721" s="32">
        <v>1055</v>
      </c>
      <c r="F721" s="32">
        <v>634</v>
      </c>
      <c r="G721" s="32" t="s">
        <v>2178</v>
      </c>
      <c r="H721" s="32">
        <v>49</v>
      </c>
      <c r="I721" s="32">
        <v>1</v>
      </c>
      <c r="J721" s="32">
        <v>130</v>
      </c>
      <c r="K721" s="32">
        <v>1</v>
      </c>
      <c r="L721" s="32">
        <v>144.76470800000001</v>
      </c>
      <c r="M721" s="32">
        <v>-37.740087000000003</v>
      </c>
      <c r="N721" s="32" t="s">
        <v>2181</v>
      </c>
      <c r="O721" s="32" t="s">
        <v>2181</v>
      </c>
      <c r="P721" s="32">
        <v>128</v>
      </c>
      <c r="Q721" s="32">
        <v>7</v>
      </c>
      <c r="S721" s="41" t="str">
        <f t="shared" si="21"/>
        <v>UPDATE CallAddress SET CallGroupID = 128, RouteOrderFromKH = 7  WHERE ID = 1055</v>
      </c>
    </row>
    <row r="722" spans="1:19" s="32" customFormat="1" x14ac:dyDescent="0.3">
      <c r="A722" s="32" t="s">
        <v>297</v>
      </c>
      <c r="B722" s="32" t="s">
        <v>2177</v>
      </c>
      <c r="C722" s="32" t="s">
        <v>187</v>
      </c>
      <c r="D722" s="32">
        <v>1054</v>
      </c>
      <c r="F722" s="32">
        <v>584</v>
      </c>
      <c r="G722" s="32" t="s">
        <v>2178</v>
      </c>
      <c r="H722" s="32">
        <v>49</v>
      </c>
      <c r="I722" s="32">
        <v>2</v>
      </c>
      <c r="J722" s="32">
        <v>130</v>
      </c>
      <c r="K722" s="32">
        <v>1</v>
      </c>
      <c r="L722" s="32">
        <v>144.76996600000001</v>
      </c>
      <c r="M722" s="32">
        <v>-37.740673000000001</v>
      </c>
      <c r="N722" s="32" t="s">
        <v>2179</v>
      </c>
      <c r="O722" s="32" t="s">
        <v>2179</v>
      </c>
      <c r="P722" s="32">
        <v>128</v>
      </c>
      <c r="Q722" s="32">
        <v>8</v>
      </c>
      <c r="S722" s="41" t="str">
        <f t="shared" si="21"/>
        <v>UPDATE CallAddress SET CallGroupID = 128, RouteOrderFromKH = 8  WHERE ID = 1054</v>
      </c>
    </row>
    <row r="723" spans="1:19" s="32" customFormat="1" x14ac:dyDescent="0.3">
      <c r="A723" s="32" t="s">
        <v>297</v>
      </c>
      <c r="B723" s="32" t="s">
        <v>2182</v>
      </c>
      <c r="C723" s="32" t="s">
        <v>187</v>
      </c>
      <c r="D723" s="32">
        <v>1056</v>
      </c>
      <c r="F723" s="32">
        <v>24</v>
      </c>
      <c r="G723" s="32" t="s">
        <v>391</v>
      </c>
      <c r="H723" s="32">
        <v>49</v>
      </c>
      <c r="I723" s="32">
        <v>7</v>
      </c>
      <c r="J723" s="32">
        <v>130</v>
      </c>
      <c r="K723" s="32">
        <v>1</v>
      </c>
      <c r="L723" s="32">
        <v>144.770723</v>
      </c>
      <c r="M723" s="32">
        <v>-37.743496</v>
      </c>
      <c r="N723" s="32" t="s">
        <v>392</v>
      </c>
      <c r="O723" s="32" t="s">
        <v>392</v>
      </c>
      <c r="P723" s="32">
        <v>128</v>
      </c>
      <c r="Q723" s="32">
        <v>9</v>
      </c>
      <c r="S723" s="41" t="str">
        <f t="shared" si="21"/>
        <v>UPDATE CallAddress SET CallGroupID = 128, RouteOrderFromKH = 9  WHERE ID = 1056</v>
      </c>
    </row>
    <row r="724" spans="1:19" s="32" customFormat="1" x14ac:dyDescent="0.3">
      <c r="A724" s="32" t="s">
        <v>297</v>
      </c>
      <c r="B724" s="32" t="s">
        <v>2103</v>
      </c>
      <c r="C724" s="32" t="s">
        <v>187</v>
      </c>
      <c r="D724" s="32">
        <v>2326</v>
      </c>
      <c r="F724" s="32">
        <v>6</v>
      </c>
      <c r="G724" s="32" t="s">
        <v>2104</v>
      </c>
      <c r="H724" s="32">
        <v>49</v>
      </c>
      <c r="I724" s="32">
        <v>6</v>
      </c>
      <c r="J724" s="32">
        <v>130</v>
      </c>
      <c r="K724" s="32">
        <v>1</v>
      </c>
      <c r="L724" s="32">
        <v>144.77360899999999</v>
      </c>
      <c r="M724" s="32">
        <v>-37.740093999999999</v>
      </c>
      <c r="N724" s="32" t="s">
        <v>2105</v>
      </c>
      <c r="O724" s="32" t="s">
        <v>2105</v>
      </c>
      <c r="P724" s="32">
        <v>128</v>
      </c>
      <c r="Q724" s="32">
        <v>10</v>
      </c>
      <c r="S724" s="41" t="str">
        <f t="shared" si="21"/>
        <v>UPDATE CallAddress SET CallGroupID = 128, RouteOrderFromKH = 10  WHERE ID = 2326</v>
      </c>
    </row>
    <row r="725" spans="1:19" s="32" customFormat="1" x14ac:dyDescent="0.3">
      <c r="A725" s="32" t="s">
        <v>297</v>
      </c>
      <c r="B725" s="32" t="s">
        <v>2159</v>
      </c>
      <c r="C725" s="32" t="s">
        <v>187</v>
      </c>
      <c r="D725" s="32">
        <v>1046</v>
      </c>
      <c r="F725" s="32">
        <v>2</v>
      </c>
      <c r="G725" s="32" t="s">
        <v>2104</v>
      </c>
      <c r="H725" s="32">
        <v>49</v>
      </c>
      <c r="I725" s="32">
        <v>5</v>
      </c>
      <c r="J725" s="32">
        <v>130</v>
      </c>
      <c r="K725" s="32">
        <v>1</v>
      </c>
      <c r="L725" s="32">
        <v>144.773416</v>
      </c>
      <c r="M725" s="32">
        <v>-37.740777000000001</v>
      </c>
      <c r="N725" s="32" t="s">
        <v>2160</v>
      </c>
      <c r="O725" s="32" t="s">
        <v>2160</v>
      </c>
      <c r="P725" s="32">
        <v>128</v>
      </c>
      <c r="Q725" s="32">
        <v>11</v>
      </c>
      <c r="S725" s="41" t="str">
        <f t="shared" si="21"/>
        <v>UPDATE CallAddress SET CallGroupID = 128, RouteOrderFromKH = 11  WHERE ID = 1046</v>
      </c>
    </row>
    <row r="726" spans="1:19" s="32" customFormat="1" x14ac:dyDescent="0.3">
      <c r="A726" s="32" t="s">
        <v>297</v>
      </c>
      <c r="B726" s="32" t="s">
        <v>2164</v>
      </c>
      <c r="C726" s="32" t="s">
        <v>187</v>
      </c>
      <c r="D726" s="32">
        <v>1049</v>
      </c>
      <c r="F726" s="32">
        <v>33</v>
      </c>
      <c r="G726" s="32" t="s">
        <v>2165</v>
      </c>
      <c r="H726" s="32">
        <v>49</v>
      </c>
      <c r="I726" s="32">
        <v>8</v>
      </c>
      <c r="J726" s="32">
        <v>130</v>
      </c>
      <c r="K726" s="32">
        <v>1</v>
      </c>
      <c r="L726" s="32">
        <v>144.77445299999999</v>
      </c>
      <c r="M726" s="32">
        <v>-37.742401000000001</v>
      </c>
      <c r="N726" s="32" t="s">
        <v>2166</v>
      </c>
      <c r="O726" s="32" t="s">
        <v>2166</v>
      </c>
      <c r="P726" s="32">
        <v>128</v>
      </c>
      <c r="Q726" s="32">
        <v>12</v>
      </c>
      <c r="S726" s="41" t="str">
        <f t="shared" si="21"/>
        <v>UPDATE CallAddress SET CallGroupID = 128, RouteOrderFromKH = 12  WHERE ID = 1049</v>
      </c>
    </row>
    <row r="727" spans="1:19" s="32" customFormat="1" x14ac:dyDescent="0.3">
      <c r="A727" s="32" t="s">
        <v>297</v>
      </c>
      <c r="B727" s="32" t="s">
        <v>2154</v>
      </c>
      <c r="C727" s="32" t="s">
        <v>187</v>
      </c>
      <c r="D727" s="32">
        <v>1044</v>
      </c>
      <c r="F727" s="32">
        <v>5</v>
      </c>
      <c r="G727" s="32" t="s">
        <v>2155</v>
      </c>
      <c r="H727" s="32">
        <v>49</v>
      </c>
      <c r="I727" s="32">
        <v>9</v>
      </c>
      <c r="J727" s="32">
        <v>130</v>
      </c>
      <c r="K727" s="32">
        <v>1</v>
      </c>
      <c r="L727" s="32">
        <v>144.77512400000001</v>
      </c>
      <c r="M727" s="32">
        <v>-37.740960000000001</v>
      </c>
      <c r="N727" s="32" t="s">
        <v>2156</v>
      </c>
      <c r="O727" s="32" t="s">
        <v>2156</v>
      </c>
      <c r="P727" s="32">
        <v>128</v>
      </c>
      <c r="Q727" s="32">
        <v>13</v>
      </c>
      <c r="S727" s="41" t="str">
        <f t="shared" si="21"/>
        <v>UPDATE CallAddress SET CallGroupID = 128, RouteOrderFromKH = 13  WHERE ID = 1044</v>
      </c>
    </row>
    <row r="729" spans="1:19" s="32" customFormat="1" x14ac:dyDescent="0.3">
      <c r="A729" s="32" t="s">
        <v>307</v>
      </c>
      <c r="B729" s="32" t="s">
        <v>2340</v>
      </c>
      <c r="C729" s="32" t="s">
        <v>195</v>
      </c>
      <c r="D729" s="32">
        <v>709</v>
      </c>
      <c r="F729" s="32">
        <v>39</v>
      </c>
      <c r="G729" s="32" t="s">
        <v>2341</v>
      </c>
      <c r="H729" s="32">
        <v>56</v>
      </c>
      <c r="I729" s="32">
        <v>2</v>
      </c>
      <c r="J729" s="32">
        <v>6</v>
      </c>
      <c r="K729" s="32">
        <v>1</v>
      </c>
      <c r="L729" s="32">
        <v>145.051761</v>
      </c>
      <c r="M729" s="32">
        <v>-37.671169999999996</v>
      </c>
      <c r="N729" s="32" t="s">
        <v>2342</v>
      </c>
      <c r="O729" s="32" t="s">
        <v>2342</v>
      </c>
      <c r="P729" s="32">
        <v>56</v>
      </c>
      <c r="Q729" s="32">
        <v>1</v>
      </c>
      <c r="S729" s="32" t="str">
        <f t="shared" ref="S729:S741" si="22">"UPDATE CallAddress SET CallGroupID = " &amp; P729 &amp; ", RouteOrderFromKH = " &amp; Q729 &amp; "  WHERE ID = " &amp; D729</f>
        <v>UPDATE CallAddress SET CallGroupID = 56, RouteOrderFromKH = 1  WHERE ID = 709</v>
      </c>
    </row>
    <row r="730" spans="1:19" s="32" customFormat="1" x14ac:dyDescent="0.3">
      <c r="A730" s="32" t="s">
        <v>307</v>
      </c>
      <c r="B730" s="32" t="s">
        <v>2352</v>
      </c>
      <c r="C730" s="32" t="s">
        <v>195</v>
      </c>
      <c r="D730" s="32">
        <v>713</v>
      </c>
      <c r="F730" s="32">
        <v>42</v>
      </c>
      <c r="G730" s="32" t="s">
        <v>2350</v>
      </c>
      <c r="H730" s="32">
        <v>56</v>
      </c>
      <c r="I730" s="32">
        <v>3</v>
      </c>
      <c r="J730" s="32">
        <v>6</v>
      </c>
      <c r="K730" s="32">
        <v>1</v>
      </c>
      <c r="L730" s="32">
        <v>145.058324</v>
      </c>
      <c r="M730" s="32">
        <v>-37.667557000000002</v>
      </c>
      <c r="N730" s="32" t="s">
        <v>2353</v>
      </c>
      <c r="O730" s="32" t="s">
        <v>2353</v>
      </c>
      <c r="P730" s="32">
        <v>56</v>
      </c>
      <c r="Q730" s="32">
        <v>2</v>
      </c>
      <c r="S730" s="32" t="str">
        <f t="shared" si="22"/>
        <v>UPDATE CallAddress SET CallGroupID = 56, RouteOrderFromKH = 2  WHERE ID = 713</v>
      </c>
    </row>
    <row r="731" spans="1:19" s="32" customFormat="1" x14ac:dyDescent="0.3">
      <c r="A731" s="32" t="s">
        <v>307</v>
      </c>
      <c r="B731" s="32" t="s">
        <v>2349</v>
      </c>
      <c r="C731" s="32" t="s">
        <v>195</v>
      </c>
      <c r="D731" s="32">
        <v>712</v>
      </c>
      <c r="F731" s="32">
        <v>26</v>
      </c>
      <c r="G731" s="32" t="s">
        <v>2350</v>
      </c>
      <c r="H731" s="32">
        <v>56</v>
      </c>
      <c r="I731" s="32">
        <v>4</v>
      </c>
      <c r="J731" s="32">
        <v>6</v>
      </c>
      <c r="K731" s="32">
        <v>1</v>
      </c>
      <c r="L731" s="32">
        <v>145.05733599999999</v>
      </c>
      <c r="M731" s="32">
        <v>-37.666642000000003</v>
      </c>
      <c r="N731" s="32" t="s">
        <v>2351</v>
      </c>
      <c r="O731" s="32" t="s">
        <v>2351</v>
      </c>
      <c r="P731" s="32">
        <v>56</v>
      </c>
      <c r="Q731" s="32">
        <v>3</v>
      </c>
      <c r="S731" s="32" t="str">
        <f t="shared" si="22"/>
        <v>UPDATE CallAddress SET CallGroupID = 56, RouteOrderFromKH = 3  WHERE ID = 712</v>
      </c>
    </row>
    <row r="732" spans="1:19" s="32" customFormat="1" x14ac:dyDescent="0.3">
      <c r="A732" s="32" t="s">
        <v>307</v>
      </c>
      <c r="B732" s="32" t="s">
        <v>2343</v>
      </c>
      <c r="C732" s="32" t="s">
        <v>195</v>
      </c>
      <c r="D732" s="32">
        <v>710</v>
      </c>
      <c r="F732" s="32">
        <v>6</v>
      </c>
      <c r="G732" s="32" t="s">
        <v>2344</v>
      </c>
      <c r="H732" s="32">
        <v>56</v>
      </c>
      <c r="I732" s="32">
        <v>5</v>
      </c>
      <c r="J732" s="32">
        <v>6</v>
      </c>
      <c r="K732" s="32">
        <v>1</v>
      </c>
      <c r="L732" s="32">
        <v>145.05248</v>
      </c>
      <c r="M732" s="32">
        <v>-37.668159000000003</v>
      </c>
      <c r="N732" s="32" t="s">
        <v>2345</v>
      </c>
      <c r="O732" s="32" t="s">
        <v>2345</v>
      </c>
      <c r="P732" s="32">
        <v>56</v>
      </c>
      <c r="Q732" s="32">
        <v>4</v>
      </c>
      <c r="S732" s="32" t="str">
        <f t="shared" si="22"/>
        <v>UPDATE CallAddress SET CallGroupID = 56, RouteOrderFromKH = 4  WHERE ID = 710</v>
      </c>
    </row>
    <row r="733" spans="1:19" s="32" customFormat="1" x14ac:dyDescent="0.3">
      <c r="A733" s="32" t="s">
        <v>307</v>
      </c>
      <c r="B733" s="32" t="s">
        <v>2337</v>
      </c>
      <c r="C733" s="32" t="s">
        <v>195</v>
      </c>
      <c r="D733" s="32">
        <v>708</v>
      </c>
      <c r="F733" s="32">
        <v>53</v>
      </c>
      <c r="G733" s="32" t="s">
        <v>2338</v>
      </c>
      <c r="H733" s="32">
        <v>56</v>
      </c>
      <c r="I733" s="32">
        <v>6</v>
      </c>
      <c r="J733" s="32">
        <v>6</v>
      </c>
      <c r="K733" s="32">
        <v>1</v>
      </c>
      <c r="L733" s="32">
        <v>145.05594199999999</v>
      </c>
      <c r="M733" s="32">
        <v>-37.666207999999997</v>
      </c>
      <c r="N733" s="32" t="s">
        <v>2339</v>
      </c>
      <c r="O733" s="32" t="s">
        <v>2339</v>
      </c>
      <c r="P733" s="32">
        <v>56</v>
      </c>
      <c r="Q733" s="32">
        <v>5</v>
      </c>
      <c r="S733" s="32" t="str">
        <f t="shared" si="22"/>
        <v>UPDATE CallAddress SET CallGroupID = 56, RouteOrderFromKH = 5  WHERE ID = 708</v>
      </c>
    </row>
    <row r="734" spans="1:19" s="32" customFormat="1" x14ac:dyDescent="0.3">
      <c r="A734" s="32" t="s">
        <v>307</v>
      </c>
      <c r="B734" s="32" t="s">
        <v>2346</v>
      </c>
      <c r="C734" s="32" t="s">
        <v>195</v>
      </c>
      <c r="D734" s="32">
        <v>711</v>
      </c>
      <c r="F734" s="32">
        <v>26</v>
      </c>
      <c r="G734" s="32" t="s">
        <v>2347</v>
      </c>
      <c r="H734" s="32">
        <v>56</v>
      </c>
      <c r="I734" s="32">
        <v>7</v>
      </c>
      <c r="J734" s="32">
        <v>6</v>
      </c>
      <c r="K734" s="32">
        <v>1</v>
      </c>
      <c r="L734" s="32">
        <v>145.054937</v>
      </c>
      <c r="M734" s="32">
        <v>-37.664788000000001</v>
      </c>
      <c r="N734" s="32" t="s">
        <v>2348</v>
      </c>
      <c r="O734" s="32" t="s">
        <v>2348</v>
      </c>
      <c r="P734" s="32">
        <v>56</v>
      </c>
      <c r="Q734" s="32">
        <v>6</v>
      </c>
      <c r="S734" s="32" t="str">
        <f t="shared" si="22"/>
        <v>UPDATE CallAddress SET CallGroupID = 56, RouteOrderFromKH = 6  WHERE ID = 711</v>
      </c>
    </row>
    <row r="735" spans="1:19" s="32" customFormat="1" x14ac:dyDescent="0.3">
      <c r="A735" s="32" t="s">
        <v>307</v>
      </c>
      <c r="B735" s="32" t="s">
        <v>2354</v>
      </c>
      <c r="C735" s="32" t="s">
        <v>195</v>
      </c>
      <c r="D735" s="32">
        <v>714</v>
      </c>
      <c r="F735" s="32">
        <v>227</v>
      </c>
      <c r="G735" s="32" t="s">
        <v>698</v>
      </c>
      <c r="H735" s="32">
        <v>56</v>
      </c>
      <c r="I735" s="32">
        <v>8</v>
      </c>
      <c r="J735" s="32">
        <v>6</v>
      </c>
      <c r="K735" s="32">
        <v>1</v>
      </c>
      <c r="L735" s="32">
        <v>145.049778</v>
      </c>
      <c r="M735" s="32">
        <v>-37.662771999999997</v>
      </c>
      <c r="N735" s="32" t="s">
        <v>2355</v>
      </c>
      <c r="O735" s="32" t="s">
        <v>2355</v>
      </c>
      <c r="P735" s="32">
        <v>56</v>
      </c>
      <c r="Q735" s="32">
        <v>7</v>
      </c>
      <c r="S735" s="32" t="str">
        <f t="shared" si="22"/>
        <v>UPDATE CallAddress SET CallGroupID = 56, RouteOrderFromKH = 7  WHERE ID = 714</v>
      </c>
    </row>
    <row r="736" spans="1:19" s="32" customFormat="1" x14ac:dyDescent="0.3">
      <c r="A736" s="32" t="s">
        <v>307</v>
      </c>
      <c r="B736" s="32" t="s">
        <v>2334</v>
      </c>
      <c r="C736" s="32" t="s">
        <v>195</v>
      </c>
      <c r="D736" s="32">
        <v>707</v>
      </c>
      <c r="F736" s="32">
        <v>5</v>
      </c>
      <c r="G736" s="32" t="s">
        <v>2335</v>
      </c>
      <c r="H736" s="32">
        <v>56</v>
      </c>
      <c r="I736" s="32">
        <v>9</v>
      </c>
      <c r="J736" s="32">
        <v>6</v>
      </c>
      <c r="K736" s="32">
        <v>1</v>
      </c>
      <c r="L736" s="32">
        <v>145.047707</v>
      </c>
      <c r="M736" s="32">
        <v>-37.663328</v>
      </c>
      <c r="N736" s="32" t="s">
        <v>2336</v>
      </c>
      <c r="O736" s="32" t="s">
        <v>2336</v>
      </c>
      <c r="P736" s="32">
        <v>56</v>
      </c>
      <c r="Q736" s="32">
        <v>8</v>
      </c>
      <c r="S736" s="32" t="str">
        <f t="shared" si="22"/>
        <v>UPDATE CallAddress SET CallGroupID = 56, RouteOrderFromKH = 8  WHERE ID = 707</v>
      </c>
    </row>
    <row r="737" spans="1:19" s="32" customFormat="1" x14ac:dyDescent="0.3">
      <c r="A737" s="32" t="s">
        <v>307</v>
      </c>
      <c r="B737" s="32" t="s">
        <v>2359</v>
      </c>
      <c r="C737" s="32" t="s">
        <v>195</v>
      </c>
      <c r="D737" s="32">
        <v>716</v>
      </c>
      <c r="F737" s="32">
        <v>7</v>
      </c>
      <c r="G737" s="32" t="s">
        <v>2360</v>
      </c>
      <c r="H737" s="32">
        <v>56</v>
      </c>
      <c r="I737" s="32">
        <v>10</v>
      </c>
      <c r="J737" s="32">
        <v>6</v>
      </c>
      <c r="K737" s="32">
        <v>1</v>
      </c>
      <c r="L737" s="32">
        <v>145.05264299999999</v>
      </c>
      <c r="M737" s="32">
        <v>-37.654212000000001</v>
      </c>
      <c r="N737" s="32" t="s">
        <v>2361</v>
      </c>
      <c r="O737" s="32" t="s">
        <v>2361</v>
      </c>
      <c r="P737" s="32">
        <v>56</v>
      </c>
      <c r="Q737" s="32">
        <v>9</v>
      </c>
      <c r="S737" s="32" t="str">
        <f t="shared" si="22"/>
        <v>UPDATE CallAddress SET CallGroupID = 56, RouteOrderFromKH = 9  WHERE ID = 716</v>
      </c>
    </row>
    <row r="738" spans="1:19" s="32" customFormat="1" x14ac:dyDescent="0.3">
      <c r="A738" s="32" t="s">
        <v>307</v>
      </c>
      <c r="B738" s="32" t="s">
        <v>2356</v>
      </c>
      <c r="C738" s="32" t="s">
        <v>195</v>
      </c>
      <c r="D738" s="32">
        <v>715</v>
      </c>
      <c r="F738" s="32">
        <v>29</v>
      </c>
      <c r="G738" s="32" t="s">
        <v>2357</v>
      </c>
      <c r="H738" s="32">
        <v>56</v>
      </c>
      <c r="I738" s="32">
        <v>13</v>
      </c>
      <c r="J738" s="32">
        <v>6</v>
      </c>
      <c r="K738" s="32">
        <v>1</v>
      </c>
      <c r="L738" s="32">
        <v>145.059</v>
      </c>
      <c r="M738" s="32">
        <v>-37.662340999999998</v>
      </c>
      <c r="N738" s="32" t="s">
        <v>2358</v>
      </c>
      <c r="O738" s="32" t="s">
        <v>2358</v>
      </c>
      <c r="P738" s="32">
        <v>56</v>
      </c>
      <c r="Q738" s="32">
        <v>10</v>
      </c>
      <c r="S738" s="32" t="str">
        <f t="shared" si="22"/>
        <v>UPDATE CallAddress SET CallGroupID = 56, RouteOrderFromKH = 10  WHERE ID = 715</v>
      </c>
    </row>
    <row r="739" spans="1:19" s="32" customFormat="1" x14ac:dyDescent="0.3">
      <c r="A739" s="32" t="s">
        <v>307</v>
      </c>
      <c r="B739" s="32" t="s">
        <v>2362</v>
      </c>
      <c r="C739" s="32" t="s">
        <v>195</v>
      </c>
      <c r="D739" s="32">
        <v>717</v>
      </c>
      <c r="F739" s="32">
        <v>5</v>
      </c>
      <c r="G739" s="32" t="s">
        <v>2363</v>
      </c>
      <c r="H739" s="32">
        <v>56</v>
      </c>
      <c r="I739" s="32">
        <v>11</v>
      </c>
      <c r="J739" s="32">
        <v>6</v>
      </c>
      <c r="K739" s="32">
        <v>1</v>
      </c>
      <c r="L739" s="32">
        <v>145.05604600000001</v>
      </c>
      <c r="M739" s="32">
        <v>-37.662464999999997</v>
      </c>
      <c r="N739" s="32" t="s">
        <v>2364</v>
      </c>
      <c r="O739" s="32" t="s">
        <v>2364</v>
      </c>
      <c r="P739" s="32">
        <v>56</v>
      </c>
      <c r="Q739" s="32">
        <v>11</v>
      </c>
      <c r="S739" s="32" t="str">
        <f t="shared" si="22"/>
        <v>UPDATE CallAddress SET CallGroupID = 56, RouteOrderFromKH = 11  WHERE ID = 717</v>
      </c>
    </row>
    <row r="740" spans="1:19" s="32" customFormat="1" x14ac:dyDescent="0.3">
      <c r="A740" s="32" t="s">
        <v>307</v>
      </c>
      <c r="B740" s="32" t="s">
        <v>2365</v>
      </c>
      <c r="C740" s="32" t="s">
        <v>195</v>
      </c>
      <c r="D740" s="32">
        <v>718</v>
      </c>
      <c r="F740" s="32">
        <v>9</v>
      </c>
      <c r="G740" s="32" t="s">
        <v>2363</v>
      </c>
      <c r="H740" s="32">
        <v>56</v>
      </c>
      <c r="I740" s="32">
        <v>12</v>
      </c>
      <c r="J740" s="32">
        <v>6</v>
      </c>
      <c r="K740" s="32">
        <v>1</v>
      </c>
      <c r="L740" s="32">
        <v>145.055734</v>
      </c>
      <c r="M740" s="32">
        <v>-37.662303000000001</v>
      </c>
      <c r="N740" s="32" t="s">
        <v>2366</v>
      </c>
      <c r="O740" s="32" t="s">
        <v>2366</v>
      </c>
      <c r="P740" s="32">
        <v>56</v>
      </c>
      <c r="Q740" s="32">
        <v>12</v>
      </c>
      <c r="S740" s="32" t="str">
        <f t="shared" si="22"/>
        <v>UPDATE CallAddress SET CallGroupID = 56, RouteOrderFromKH = 12  WHERE ID = 718</v>
      </c>
    </row>
    <row r="741" spans="1:19" s="32" customFormat="1" x14ac:dyDescent="0.3">
      <c r="A741" s="32" t="s">
        <v>307</v>
      </c>
      <c r="B741" s="32" t="s">
        <v>2367</v>
      </c>
      <c r="C741" s="32" t="s">
        <v>195</v>
      </c>
      <c r="D741" s="32">
        <v>1171</v>
      </c>
      <c r="E741" s="32" t="s">
        <v>340</v>
      </c>
      <c r="F741" s="32">
        <v>163</v>
      </c>
      <c r="G741" s="32" t="s">
        <v>2368</v>
      </c>
      <c r="H741" s="32">
        <v>56</v>
      </c>
      <c r="I741" s="32">
        <v>1</v>
      </c>
      <c r="J741" s="32">
        <v>6</v>
      </c>
      <c r="K741" s="32">
        <v>1</v>
      </c>
      <c r="L741" s="32">
        <v>145.076988</v>
      </c>
      <c r="M741" s="32">
        <v>-37.674563999999997</v>
      </c>
      <c r="N741" s="32" t="s">
        <v>2369</v>
      </c>
      <c r="O741" s="32" t="s">
        <v>2369</v>
      </c>
      <c r="P741" s="32">
        <v>56</v>
      </c>
      <c r="Q741" s="32">
        <v>13</v>
      </c>
      <c r="S741" s="32" t="str">
        <f t="shared" si="22"/>
        <v>UPDATE CallAddress SET CallGroupID = 56, RouteOrderFromKH = 13  WHERE ID = 1171</v>
      </c>
    </row>
    <row r="743" spans="1:19" s="31" customFormat="1" x14ac:dyDescent="0.3">
      <c r="A743" s="31" t="s">
        <v>57</v>
      </c>
      <c r="B743" s="31" t="s">
        <v>3364</v>
      </c>
      <c r="C743" s="31" t="s">
        <v>57</v>
      </c>
      <c r="D743" s="31">
        <v>1229</v>
      </c>
      <c r="E743" s="31" t="s">
        <v>340</v>
      </c>
      <c r="F743" s="31">
        <v>39</v>
      </c>
      <c r="G743" s="31" t="s">
        <v>3365</v>
      </c>
      <c r="H743" s="31">
        <v>91</v>
      </c>
      <c r="I743" s="31">
        <v>10</v>
      </c>
      <c r="J743" s="31">
        <v>107</v>
      </c>
      <c r="K743" s="31">
        <v>1</v>
      </c>
      <c r="L743" s="31">
        <v>144.72787400000001</v>
      </c>
      <c r="M743" s="31">
        <v>-37.839531999999998</v>
      </c>
      <c r="N743" s="31" t="s">
        <v>3366</v>
      </c>
      <c r="O743" s="31" t="s">
        <v>3366</v>
      </c>
      <c r="P743" s="31">
        <v>107</v>
      </c>
      <c r="Q743" s="31">
        <v>1</v>
      </c>
      <c r="S743" s="31" t="str">
        <f t="shared" ref="S743:S760" si="23">"UPDATE CallAddress SET CallGroupID = " &amp; P743 &amp; ", RouteOrderFromKH = " &amp; Q743 &amp; "  WHERE ID = " &amp; D743</f>
        <v>UPDATE CallAddress SET CallGroupID = 107, RouteOrderFromKH = 1  WHERE ID = 1229</v>
      </c>
    </row>
    <row r="744" spans="1:19" s="31" customFormat="1" x14ac:dyDescent="0.3">
      <c r="A744" s="31" t="s">
        <v>57</v>
      </c>
      <c r="B744" s="31" t="s">
        <v>3367</v>
      </c>
      <c r="C744" s="31" t="s">
        <v>57</v>
      </c>
      <c r="D744" s="31">
        <v>1230</v>
      </c>
      <c r="E744" s="31" t="s">
        <v>340</v>
      </c>
      <c r="F744" s="31">
        <v>36</v>
      </c>
      <c r="G744" s="31" t="s">
        <v>3365</v>
      </c>
      <c r="H744" s="31">
        <v>91</v>
      </c>
      <c r="I744" s="31">
        <v>9</v>
      </c>
      <c r="J744" s="31">
        <v>107</v>
      </c>
      <c r="K744" s="31">
        <v>1</v>
      </c>
      <c r="L744" s="31">
        <v>144.72737799999999</v>
      </c>
      <c r="M744" s="31">
        <v>-37.839996999999997</v>
      </c>
      <c r="N744" s="31" t="s">
        <v>3368</v>
      </c>
      <c r="O744" s="31" t="s">
        <v>3368</v>
      </c>
      <c r="P744" s="31">
        <v>107</v>
      </c>
      <c r="Q744" s="31">
        <v>2</v>
      </c>
      <c r="S744" s="31" t="str">
        <f t="shared" si="23"/>
        <v>UPDATE CallAddress SET CallGroupID = 107, RouteOrderFromKH = 2  WHERE ID = 1230</v>
      </c>
    </row>
    <row r="745" spans="1:19" s="31" customFormat="1" x14ac:dyDescent="0.3">
      <c r="A745" s="31" t="s">
        <v>57</v>
      </c>
      <c r="B745" s="31" t="s">
        <v>3350</v>
      </c>
      <c r="C745" s="31" t="s">
        <v>57</v>
      </c>
      <c r="D745" s="31">
        <v>2549</v>
      </c>
      <c r="F745" s="31">
        <v>35</v>
      </c>
      <c r="G745" s="31" t="s">
        <v>58</v>
      </c>
      <c r="H745" s="31">
        <v>91</v>
      </c>
      <c r="I745" s="31">
        <v>8</v>
      </c>
      <c r="J745" s="31">
        <v>107</v>
      </c>
      <c r="K745" s="31">
        <v>1</v>
      </c>
      <c r="L745" s="31">
        <v>144.72404599999999</v>
      </c>
      <c r="M745" s="31">
        <v>-37.845261000000001</v>
      </c>
      <c r="N745" s="31" t="s">
        <v>3351</v>
      </c>
      <c r="O745" s="31" t="s">
        <v>3351</v>
      </c>
      <c r="P745" s="31">
        <v>107</v>
      </c>
      <c r="Q745" s="31">
        <v>3</v>
      </c>
      <c r="S745" s="31" t="str">
        <f t="shared" si="23"/>
        <v>UPDATE CallAddress SET CallGroupID = 107, RouteOrderFromKH = 3  WHERE ID = 2549</v>
      </c>
    </row>
    <row r="746" spans="1:19" s="31" customFormat="1" x14ac:dyDescent="0.3">
      <c r="A746" s="31" t="s">
        <v>57</v>
      </c>
      <c r="B746" s="31" t="s">
        <v>3344</v>
      </c>
      <c r="C746" s="31" t="s">
        <v>57</v>
      </c>
      <c r="D746" s="31">
        <v>2421</v>
      </c>
      <c r="F746" s="31">
        <v>47</v>
      </c>
      <c r="G746" s="31" t="s">
        <v>3345</v>
      </c>
      <c r="H746" s="31">
        <v>91</v>
      </c>
      <c r="I746" s="31">
        <v>8</v>
      </c>
      <c r="J746" s="31">
        <v>107</v>
      </c>
      <c r="K746" s="31">
        <v>1</v>
      </c>
      <c r="L746" s="31">
        <v>144.722983</v>
      </c>
      <c r="M746" s="31">
        <v>-37.845171999999998</v>
      </c>
      <c r="N746" s="31" t="s">
        <v>3346</v>
      </c>
      <c r="O746" s="31" t="s">
        <v>3346</v>
      </c>
      <c r="P746" s="31">
        <v>107</v>
      </c>
      <c r="Q746" s="31">
        <v>4</v>
      </c>
      <c r="S746" s="31" t="str">
        <f t="shared" si="23"/>
        <v>UPDATE CallAddress SET CallGroupID = 107, RouteOrderFromKH = 4  WHERE ID = 2421</v>
      </c>
    </row>
    <row r="747" spans="1:19" s="31" customFormat="1" x14ac:dyDescent="0.3">
      <c r="A747" s="31" t="s">
        <v>57</v>
      </c>
      <c r="B747" s="31" t="s">
        <v>3342</v>
      </c>
      <c r="C747" s="31" t="s">
        <v>57</v>
      </c>
      <c r="D747" s="31">
        <v>2420</v>
      </c>
      <c r="F747" s="31">
        <v>453</v>
      </c>
      <c r="G747" s="31" t="s">
        <v>1991</v>
      </c>
      <c r="H747" s="31">
        <v>91</v>
      </c>
      <c r="I747" s="31">
        <v>11</v>
      </c>
      <c r="J747" s="31">
        <v>107</v>
      </c>
      <c r="K747" s="31">
        <v>1</v>
      </c>
      <c r="L747" s="31">
        <v>144.70746299999999</v>
      </c>
      <c r="M747" s="31">
        <v>-37.842888000000002</v>
      </c>
      <c r="N747" s="31" t="s">
        <v>3343</v>
      </c>
      <c r="O747" s="31" t="s">
        <v>3343</v>
      </c>
      <c r="P747" s="31">
        <v>107</v>
      </c>
      <c r="Q747" s="31">
        <v>5</v>
      </c>
      <c r="S747" s="31" t="str">
        <f t="shared" si="23"/>
        <v>UPDATE CallAddress SET CallGroupID = 107, RouteOrderFromKH = 5  WHERE ID = 2420</v>
      </c>
    </row>
    <row r="748" spans="1:19" s="31" customFormat="1" x14ac:dyDescent="0.3">
      <c r="A748" s="31" t="s">
        <v>57</v>
      </c>
      <c r="B748" s="31" t="s">
        <v>3360</v>
      </c>
      <c r="C748" s="31" t="s">
        <v>57</v>
      </c>
      <c r="D748" s="31">
        <v>2316</v>
      </c>
      <c r="E748" s="31" t="s">
        <v>340</v>
      </c>
      <c r="F748" s="31">
        <v>6</v>
      </c>
      <c r="G748" s="31" t="s">
        <v>3335</v>
      </c>
      <c r="H748" s="31">
        <v>91</v>
      </c>
      <c r="I748" s="31">
        <v>7</v>
      </c>
      <c r="J748" s="31">
        <v>107</v>
      </c>
      <c r="K748" s="31">
        <v>1</v>
      </c>
      <c r="L748" s="31">
        <v>144.71793600000001</v>
      </c>
      <c r="M748" s="31">
        <v>-37.852398999999998</v>
      </c>
      <c r="N748" s="31" t="s">
        <v>3361</v>
      </c>
      <c r="O748" s="31" t="s">
        <v>3361</v>
      </c>
      <c r="P748" s="31">
        <v>107</v>
      </c>
      <c r="Q748" s="31">
        <v>6</v>
      </c>
      <c r="S748" s="31" t="str">
        <f t="shared" si="23"/>
        <v>UPDATE CallAddress SET CallGroupID = 107, RouteOrderFromKH = 6  WHERE ID = 2316</v>
      </c>
    </row>
    <row r="749" spans="1:19" s="31" customFormat="1" x14ac:dyDescent="0.3">
      <c r="A749" s="31" t="s">
        <v>57</v>
      </c>
      <c r="B749" s="31" t="s">
        <v>3357</v>
      </c>
      <c r="C749" s="31" t="s">
        <v>57</v>
      </c>
      <c r="D749" s="31">
        <v>2314</v>
      </c>
      <c r="E749" s="31" t="s">
        <v>340</v>
      </c>
      <c r="F749" s="31">
        <v>12</v>
      </c>
      <c r="G749" s="31" t="s">
        <v>3358</v>
      </c>
      <c r="H749" s="31">
        <v>91</v>
      </c>
      <c r="I749" s="31">
        <v>6</v>
      </c>
      <c r="J749" s="31">
        <v>107</v>
      </c>
      <c r="K749" s="31">
        <v>1</v>
      </c>
      <c r="L749" s="31">
        <v>144.71503300000001</v>
      </c>
      <c r="M749" s="31">
        <v>-37.853645</v>
      </c>
      <c r="N749" s="31" t="s">
        <v>3359</v>
      </c>
      <c r="O749" s="31" t="s">
        <v>3359</v>
      </c>
      <c r="P749" s="31">
        <v>107</v>
      </c>
      <c r="Q749" s="31">
        <v>7</v>
      </c>
      <c r="S749" s="31" t="str">
        <f t="shared" si="23"/>
        <v>UPDATE CallAddress SET CallGroupID = 107, RouteOrderFromKH = 7  WHERE ID = 2314</v>
      </c>
    </row>
    <row r="750" spans="1:19" s="31" customFormat="1" x14ac:dyDescent="0.3">
      <c r="A750" s="31" t="s">
        <v>57</v>
      </c>
      <c r="B750" s="31" t="s">
        <v>3334</v>
      </c>
      <c r="C750" s="31" t="s">
        <v>57</v>
      </c>
      <c r="D750" s="31">
        <v>2428</v>
      </c>
      <c r="F750" s="31">
        <v>81</v>
      </c>
      <c r="G750" s="31" t="s">
        <v>3335</v>
      </c>
      <c r="H750" s="31">
        <v>91</v>
      </c>
      <c r="I750" s="31">
        <v>4</v>
      </c>
      <c r="J750" s="31">
        <v>107</v>
      </c>
      <c r="K750" s="31">
        <v>1</v>
      </c>
      <c r="L750" s="31">
        <v>144.71477999999999</v>
      </c>
      <c r="M750" s="31">
        <v>37.855175000000003</v>
      </c>
      <c r="N750" s="31" t="s">
        <v>3336</v>
      </c>
      <c r="O750" s="31" t="s">
        <v>3336</v>
      </c>
      <c r="P750" s="31">
        <v>107</v>
      </c>
      <c r="Q750" s="31">
        <v>8</v>
      </c>
      <c r="S750" s="31" t="str">
        <f t="shared" si="23"/>
        <v>UPDATE CallAddress SET CallGroupID = 107, RouteOrderFromKH = 8  WHERE ID = 2428</v>
      </c>
    </row>
    <row r="751" spans="1:19" s="31" customFormat="1" x14ac:dyDescent="0.3">
      <c r="A751" s="31" t="s">
        <v>57</v>
      </c>
      <c r="B751" s="31" t="s">
        <v>3337</v>
      </c>
      <c r="C751" s="31" t="s">
        <v>57</v>
      </c>
      <c r="D751" s="31">
        <v>2429</v>
      </c>
      <c r="F751" s="31">
        <v>83</v>
      </c>
      <c r="G751" s="31" t="s">
        <v>3335</v>
      </c>
      <c r="H751" s="31">
        <v>91</v>
      </c>
      <c r="I751" s="31">
        <v>5</v>
      </c>
      <c r="J751" s="31">
        <v>107</v>
      </c>
      <c r="K751" s="31">
        <v>1</v>
      </c>
      <c r="L751" s="31">
        <v>144.71481900000001</v>
      </c>
      <c r="M751" s="31">
        <v>-37.855356999999998</v>
      </c>
      <c r="N751" s="31" t="s">
        <v>3338</v>
      </c>
      <c r="O751" s="31" t="s">
        <v>3338</v>
      </c>
      <c r="P751" s="31">
        <v>107</v>
      </c>
      <c r="Q751" s="31">
        <v>9</v>
      </c>
      <c r="S751" s="31" t="str">
        <f t="shared" si="23"/>
        <v>UPDATE CallAddress SET CallGroupID = 107, RouteOrderFromKH = 9  WHERE ID = 2429</v>
      </c>
    </row>
    <row r="752" spans="1:19" s="42" customFormat="1" x14ac:dyDescent="0.3">
      <c r="A752" s="42" t="s">
        <v>57</v>
      </c>
      <c r="B752" s="42" t="s">
        <v>3354</v>
      </c>
      <c r="C752" s="42" t="s">
        <v>57</v>
      </c>
      <c r="D752" s="42">
        <v>2312</v>
      </c>
      <c r="E752" s="42" t="s">
        <v>340</v>
      </c>
      <c r="F752" s="42">
        <v>2</v>
      </c>
      <c r="G752" s="42" t="s">
        <v>3355</v>
      </c>
      <c r="H752" s="42">
        <v>91</v>
      </c>
      <c r="I752" s="42">
        <v>3</v>
      </c>
      <c r="J752" s="42">
        <v>107</v>
      </c>
      <c r="K752" s="42">
        <v>1</v>
      </c>
      <c r="L752" s="42">
        <v>144.71919600000001</v>
      </c>
      <c r="M752" s="42">
        <v>-37.856442000000001</v>
      </c>
      <c r="N752" s="42" t="s">
        <v>3356</v>
      </c>
      <c r="O752" s="42" t="s">
        <v>3356</v>
      </c>
      <c r="P752" s="42">
        <v>187</v>
      </c>
      <c r="Q752" s="42">
        <v>1</v>
      </c>
      <c r="S752" s="31" t="str">
        <f t="shared" si="23"/>
        <v>UPDATE CallAddress SET CallGroupID = 187, RouteOrderFromKH = 1  WHERE ID = 2312</v>
      </c>
    </row>
    <row r="753" spans="1:19" s="42" customFormat="1" x14ac:dyDescent="0.3">
      <c r="A753" s="42" t="s">
        <v>57</v>
      </c>
      <c r="B753" s="42" t="s">
        <v>3347</v>
      </c>
      <c r="C753" s="42" t="s">
        <v>57</v>
      </c>
      <c r="D753" s="42">
        <v>2548</v>
      </c>
      <c r="F753" s="42">
        <v>13</v>
      </c>
      <c r="G753" s="42" t="s">
        <v>3348</v>
      </c>
      <c r="H753" s="42">
        <v>91</v>
      </c>
      <c r="I753" s="42">
        <v>12</v>
      </c>
      <c r="J753" s="42">
        <v>107</v>
      </c>
      <c r="K753" s="42">
        <v>1</v>
      </c>
      <c r="L753" s="42">
        <v>144.720833</v>
      </c>
      <c r="M753" s="42">
        <v>-37.858781999999998</v>
      </c>
      <c r="N753" s="42" t="s">
        <v>3349</v>
      </c>
      <c r="O753" s="42" t="s">
        <v>3349</v>
      </c>
      <c r="P753" s="42">
        <v>187</v>
      </c>
      <c r="Q753" s="42">
        <v>2</v>
      </c>
      <c r="S753" s="31" t="str">
        <f t="shared" si="23"/>
        <v>UPDATE CallAddress SET CallGroupID = 187, RouteOrderFromKH = 2  WHERE ID = 2548</v>
      </c>
    </row>
    <row r="754" spans="1:19" s="42" customFormat="1" x14ac:dyDescent="0.3">
      <c r="A754" s="42" t="s">
        <v>57</v>
      </c>
      <c r="B754" s="42" t="s">
        <v>3362</v>
      </c>
      <c r="C754" s="42" t="s">
        <v>57</v>
      </c>
      <c r="D754" s="42">
        <v>2363</v>
      </c>
      <c r="F754" s="42">
        <v>26</v>
      </c>
      <c r="G754" s="42" t="s">
        <v>3340</v>
      </c>
      <c r="H754" s="42">
        <v>91</v>
      </c>
      <c r="I754" s="42">
        <v>1</v>
      </c>
      <c r="J754" s="42">
        <v>107</v>
      </c>
      <c r="K754" s="42">
        <v>1</v>
      </c>
      <c r="L754" s="42">
        <v>144.720744</v>
      </c>
      <c r="M754" s="42">
        <v>-37.867119000000002</v>
      </c>
      <c r="N754" s="42" t="s">
        <v>3363</v>
      </c>
      <c r="O754" s="42" t="s">
        <v>3363</v>
      </c>
      <c r="P754" s="42">
        <v>187</v>
      </c>
      <c r="Q754" s="42">
        <v>3</v>
      </c>
      <c r="S754" s="31" t="str">
        <f t="shared" si="23"/>
        <v>UPDATE CallAddress SET CallGroupID = 187, RouteOrderFromKH = 3  WHERE ID = 2363</v>
      </c>
    </row>
    <row r="755" spans="1:19" s="42" customFormat="1" x14ac:dyDescent="0.3">
      <c r="A755" s="42" t="s">
        <v>57</v>
      </c>
      <c r="B755" s="42" t="s">
        <v>3339</v>
      </c>
      <c r="C755" s="42" t="s">
        <v>57</v>
      </c>
      <c r="D755" s="42">
        <v>2412</v>
      </c>
      <c r="F755" s="42">
        <v>18</v>
      </c>
      <c r="G755" s="42" t="s">
        <v>3340</v>
      </c>
      <c r="H755" s="42">
        <v>91</v>
      </c>
      <c r="I755" s="42">
        <v>2</v>
      </c>
      <c r="J755" s="42">
        <v>107</v>
      </c>
      <c r="K755" s="42">
        <v>1</v>
      </c>
      <c r="L755" s="42">
        <v>144.72077400000001</v>
      </c>
      <c r="M755" s="42">
        <v>-37.866661000000001</v>
      </c>
      <c r="N755" s="42" t="s">
        <v>3341</v>
      </c>
      <c r="O755" s="42" t="s">
        <v>3341</v>
      </c>
      <c r="P755" s="42">
        <v>187</v>
      </c>
      <c r="Q755" s="42">
        <v>4</v>
      </c>
      <c r="S755" s="31" t="str">
        <f t="shared" si="23"/>
        <v>UPDATE CallAddress SET CallGroupID = 187, RouteOrderFromKH = 4  WHERE ID = 2412</v>
      </c>
    </row>
    <row r="756" spans="1:19" s="42" customFormat="1" x14ac:dyDescent="0.3">
      <c r="A756" s="42" t="s">
        <v>240</v>
      </c>
      <c r="B756" s="42" t="s">
        <v>3494</v>
      </c>
      <c r="C756" s="42" t="s">
        <v>240</v>
      </c>
      <c r="D756" s="42">
        <v>2411</v>
      </c>
      <c r="F756" s="42">
        <v>17</v>
      </c>
      <c r="G756" s="42" t="s">
        <v>3495</v>
      </c>
      <c r="H756" s="42">
        <v>98</v>
      </c>
      <c r="I756" s="42">
        <v>4</v>
      </c>
      <c r="J756" s="42">
        <v>187</v>
      </c>
      <c r="K756" s="42">
        <v>1</v>
      </c>
      <c r="L756" s="42">
        <v>144.737157</v>
      </c>
      <c r="M756" s="42">
        <v>-37.854033000000001</v>
      </c>
      <c r="N756" s="42" t="s">
        <v>3496</v>
      </c>
      <c r="O756" s="42" t="s">
        <v>3496</v>
      </c>
      <c r="P756" s="42">
        <v>187</v>
      </c>
      <c r="Q756" s="42">
        <v>5</v>
      </c>
      <c r="S756" s="31" t="str">
        <f t="shared" si="23"/>
        <v>UPDATE CallAddress SET CallGroupID = 187, RouteOrderFromKH = 5  WHERE ID = 2411</v>
      </c>
    </row>
    <row r="757" spans="1:19" s="42" customFormat="1" x14ac:dyDescent="0.3">
      <c r="A757" s="42" t="s">
        <v>57</v>
      </c>
      <c r="B757" s="42" t="s">
        <v>3352</v>
      </c>
      <c r="C757" s="42" t="s">
        <v>340</v>
      </c>
      <c r="D757" s="42">
        <v>2596</v>
      </c>
      <c r="F757" s="42">
        <v>16</v>
      </c>
      <c r="G757" s="42" t="s">
        <v>100</v>
      </c>
      <c r="H757" s="42">
        <v>91</v>
      </c>
      <c r="I757" s="42">
        <v>0</v>
      </c>
      <c r="J757" s="42" t="s">
        <v>340</v>
      </c>
      <c r="K757" s="42">
        <v>1</v>
      </c>
      <c r="L757" s="42">
        <v>144.74247299999999</v>
      </c>
      <c r="M757" s="42">
        <v>-37.851388999999998</v>
      </c>
      <c r="N757" s="42" t="s">
        <v>3353</v>
      </c>
      <c r="O757" s="42" t="s">
        <v>3353</v>
      </c>
      <c r="P757" s="42">
        <v>187</v>
      </c>
      <c r="Q757" s="42">
        <v>6</v>
      </c>
      <c r="S757" s="31" t="str">
        <f t="shared" si="23"/>
        <v>UPDATE CallAddress SET CallGroupID = 187, RouteOrderFromKH = 6  WHERE ID = 2596</v>
      </c>
    </row>
    <row r="758" spans="1:19" s="42" customFormat="1" x14ac:dyDescent="0.3">
      <c r="A758" s="42" t="s">
        <v>240</v>
      </c>
      <c r="B758" s="42" t="s">
        <v>3491</v>
      </c>
      <c r="C758" s="42" t="s">
        <v>240</v>
      </c>
      <c r="D758" s="42">
        <v>2339</v>
      </c>
      <c r="E758" s="42" t="s">
        <v>340</v>
      </c>
      <c r="F758" s="42">
        <v>45</v>
      </c>
      <c r="G758" s="42" t="s">
        <v>3492</v>
      </c>
      <c r="H758" s="42">
        <v>98</v>
      </c>
      <c r="I758" s="42">
        <v>3</v>
      </c>
      <c r="J758" s="42">
        <v>187</v>
      </c>
      <c r="K758" s="42">
        <v>1</v>
      </c>
      <c r="L758" s="42">
        <v>144.743821</v>
      </c>
      <c r="M758" s="42">
        <v>-37.861182999999997</v>
      </c>
      <c r="N758" s="42" t="s">
        <v>3493</v>
      </c>
      <c r="O758" s="42" t="s">
        <v>3493</v>
      </c>
      <c r="P758" s="42">
        <v>187</v>
      </c>
      <c r="Q758" s="42">
        <v>7</v>
      </c>
      <c r="S758" s="31" t="str">
        <f t="shared" si="23"/>
        <v>UPDATE CallAddress SET CallGroupID = 187, RouteOrderFromKH = 7  WHERE ID = 2339</v>
      </c>
    </row>
    <row r="759" spans="1:19" s="42" customFormat="1" x14ac:dyDescent="0.3">
      <c r="A759" s="42" t="s">
        <v>240</v>
      </c>
      <c r="B759" s="42" t="s">
        <v>3488</v>
      </c>
      <c r="C759" s="42" t="s">
        <v>240</v>
      </c>
      <c r="D759" s="42">
        <v>2338</v>
      </c>
      <c r="E759" s="42" t="s">
        <v>340</v>
      </c>
      <c r="F759" s="42">
        <v>15</v>
      </c>
      <c r="G759" s="42" t="s">
        <v>3489</v>
      </c>
      <c r="H759" s="42">
        <v>98</v>
      </c>
      <c r="I759" s="42">
        <v>2</v>
      </c>
      <c r="J759" s="42">
        <v>187</v>
      </c>
      <c r="K759" s="42">
        <v>1</v>
      </c>
      <c r="L759" s="42">
        <v>144.74468200000001</v>
      </c>
      <c r="M759" s="42">
        <v>-37.860954</v>
      </c>
      <c r="N759" s="42" t="s">
        <v>3490</v>
      </c>
      <c r="O759" s="42" t="s">
        <v>3490</v>
      </c>
      <c r="P759" s="42">
        <v>187</v>
      </c>
      <c r="Q759" s="42">
        <v>8</v>
      </c>
      <c r="S759" s="31" t="str">
        <f t="shared" si="23"/>
        <v>UPDATE CallAddress SET CallGroupID = 187, RouteOrderFromKH = 8  WHERE ID = 2338</v>
      </c>
    </row>
    <row r="760" spans="1:19" s="42" customFormat="1" x14ac:dyDescent="0.3">
      <c r="A760" s="42" t="s">
        <v>240</v>
      </c>
      <c r="B760" s="42" t="s">
        <v>3485</v>
      </c>
      <c r="C760" s="42" t="s">
        <v>240</v>
      </c>
      <c r="D760" s="42">
        <v>2336</v>
      </c>
      <c r="E760" s="42" t="s">
        <v>340</v>
      </c>
      <c r="F760" s="42">
        <v>27</v>
      </c>
      <c r="G760" s="42" t="s">
        <v>3486</v>
      </c>
      <c r="H760" s="42">
        <v>98</v>
      </c>
      <c r="I760" s="42">
        <v>1</v>
      </c>
      <c r="J760" s="42">
        <v>187</v>
      </c>
      <c r="K760" s="42">
        <v>1</v>
      </c>
      <c r="L760" s="42">
        <v>144.747073</v>
      </c>
      <c r="M760" s="42">
        <v>-37.860227000000002</v>
      </c>
      <c r="N760" s="42" t="s">
        <v>3487</v>
      </c>
      <c r="O760" s="42" t="s">
        <v>3487</v>
      </c>
      <c r="P760" s="42">
        <v>187</v>
      </c>
      <c r="Q760" s="42">
        <v>9</v>
      </c>
      <c r="S760" s="31" t="str">
        <f t="shared" si="23"/>
        <v>UPDATE CallAddress SET CallGroupID = 187, RouteOrderFromKH = 9  WHERE ID = 2336</v>
      </c>
    </row>
    <row r="762" spans="1:19" s="36" customFormat="1" x14ac:dyDescent="0.3">
      <c r="A762" s="36" t="s">
        <v>226</v>
      </c>
      <c r="B762" s="36" t="s">
        <v>3277</v>
      </c>
      <c r="C762" s="36" t="s">
        <v>226</v>
      </c>
      <c r="D762" s="36">
        <v>1125</v>
      </c>
      <c r="E762" s="36" t="s">
        <v>340</v>
      </c>
      <c r="F762" s="36">
        <v>15</v>
      </c>
      <c r="G762" s="36" t="s">
        <v>3278</v>
      </c>
      <c r="H762" s="36">
        <v>89</v>
      </c>
      <c r="I762" s="36">
        <v>1</v>
      </c>
      <c r="J762" s="36">
        <v>105</v>
      </c>
      <c r="K762" s="36">
        <v>1</v>
      </c>
      <c r="L762" s="36">
        <v>144.75935699999999</v>
      </c>
      <c r="M762" s="36">
        <v>-37.723520999999998</v>
      </c>
      <c r="N762" s="36" t="s">
        <v>3279</v>
      </c>
      <c r="O762" s="36" t="s">
        <v>3279</v>
      </c>
      <c r="P762" s="36">
        <v>105</v>
      </c>
      <c r="Q762" s="36">
        <v>1</v>
      </c>
      <c r="S762" s="36" t="str">
        <f t="shared" ref="S762:S776" si="24">"UPDATE CallAddress SET CallGroupID = " &amp; P762 &amp; ", RouteOrderFromKH = " &amp; Q762 &amp; "  WHERE ID = " &amp; D762</f>
        <v>UPDATE CallAddress SET CallGroupID = 105, RouteOrderFromKH = 1  WHERE ID = 1125</v>
      </c>
    </row>
    <row r="763" spans="1:19" s="36" customFormat="1" x14ac:dyDescent="0.3">
      <c r="A763" s="36" t="s">
        <v>226</v>
      </c>
      <c r="B763" s="36" t="s">
        <v>3264</v>
      </c>
      <c r="C763" s="36" t="s">
        <v>226</v>
      </c>
      <c r="D763" s="36">
        <v>2500</v>
      </c>
      <c r="F763" s="36">
        <v>32</v>
      </c>
      <c r="G763" s="36" t="s">
        <v>3250</v>
      </c>
      <c r="H763" s="36">
        <v>89</v>
      </c>
      <c r="I763" s="36">
        <v>6</v>
      </c>
      <c r="J763" s="36">
        <v>105</v>
      </c>
      <c r="K763" s="36">
        <v>1</v>
      </c>
      <c r="L763" s="36">
        <v>144.756033</v>
      </c>
      <c r="M763" s="36">
        <v>-37.721597000000003</v>
      </c>
      <c r="N763" s="36" t="s">
        <v>3265</v>
      </c>
      <c r="O763" s="36" t="s">
        <v>3265</v>
      </c>
      <c r="P763" s="36">
        <v>105</v>
      </c>
      <c r="Q763" s="36">
        <v>2</v>
      </c>
      <c r="S763" s="36" t="str">
        <f t="shared" si="24"/>
        <v>UPDATE CallAddress SET CallGroupID = 105, RouteOrderFromKH = 2  WHERE ID = 2500</v>
      </c>
    </row>
    <row r="764" spans="1:19" s="36" customFormat="1" x14ac:dyDescent="0.3">
      <c r="A764" s="36" t="s">
        <v>226</v>
      </c>
      <c r="B764" s="36" t="s">
        <v>3249</v>
      </c>
      <c r="C764" s="36" t="s">
        <v>226</v>
      </c>
      <c r="D764" s="36">
        <v>2493</v>
      </c>
      <c r="F764" s="36">
        <v>33</v>
      </c>
      <c r="G764" s="36" t="s">
        <v>3250</v>
      </c>
      <c r="H764" s="36">
        <v>89</v>
      </c>
      <c r="I764" s="36">
        <v>7</v>
      </c>
      <c r="J764" s="36">
        <v>105</v>
      </c>
      <c r="K764" s="36">
        <v>1</v>
      </c>
      <c r="L764" s="36">
        <v>144.75646399999999</v>
      </c>
      <c r="M764" s="36">
        <v>-37.721339999999998</v>
      </c>
      <c r="N764" s="36" t="s">
        <v>3251</v>
      </c>
      <c r="O764" s="36" t="s">
        <v>3251</v>
      </c>
      <c r="P764" s="36">
        <v>105</v>
      </c>
      <c r="Q764" s="36">
        <v>3</v>
      </c>
      <c r="S764" s="36" t="str">
        <f t="shared" si="24"/>
        <v>UPDATE CallAddress SET CallGroupID = 105, RouteOrderFromKH = 3  WHERE ID = 2493</v>
      </c>
    </row>
    <row r="765" spans="1:19" s="36" customFormat="1" x14ac:dyDescent="0.3">
      <c r="A765" s="36" t="s">
        <v>226</v>
      </c>
      <c r="B765" s="36" t="s">
        <v>3258</v>
      </c>
      <c r="C765" s="36" t="s">
        <v>226</v>
      </c>
      <c r="D765" s="36">
        <v>2497</v>
      </c>
      <c r="F765" s="36">
        <v>18</v>
      </c>
      <c r="G765" s="36" t="s">
        <v>3259</v>
      </c>
      <c r="H765" s="36">
        <v>89</v>
      </c>
      <c r="I765" s="36">
        <v>13</v>
      </c>
      <c r="J765" s="36">
        <v>105</v>
      </c>
      <c r="K765" s="36">
        <v>1</v>
      </c>
      <c r="L765" s="36">
        <v>144.75222600000001</v>
      </c>
      <c r="M765" s="36">
        <v>-37.716605999999999</v>
      </c>
      <c r="N765" s="36" t="s">
        <v>3260</v>
      </c>
      <c r="O765" s="36" t="s">
        <v>3260</v>
      </c>
      <c r="P765" s="36">
        <v>105</v>
      </c>
      <c r="Q765" s="36">
        <v>4</v>
      </c>
      <c r="S765" s="36" t="str">
        <f t="shared" si="24"/>
        <v>UPDATE CallAddress SET CallGroupID = 105, RouteOrderFromKH = 4  WHERE ID = 2497</v>
      </c>
    </row>
    <row r="766" spans="1:19" s="36" customFormat="1" x14ac:dyDescent="0.3">
      <c r="A766" s="36" t="s">
        <v>226</v>
      </c>
      <c r="B766" s="36" t="s">
        <v>3261</v>
      </c>
      <c r="C766" s="36" t="s">
        <v>226</v>
      </c>
      <c r="D766" s="36">
        <v>2498</v>
      </c>
      <c r="F766" s="36">
        <v>2</v>
      </c>
      <c r="G766" s="36" t="s">
        <v>3262</v>
      </c>
      <c r="H766" s="36">
        <v>89</v>
      </c>
      <c r="I766" s="36">
        <v>14</v>
      </c>
      <c r="J766" s="36">
        <v>105</v>
      </c>
      <c r="K766" s="36">
        <v>1</v>
      </c>
      <c r="L766" s="36">
        <v>144.75235799999999</v>
      </c>
      <c r="M766" s="36">
        <v>-37.716616000000002</v>
      </c>
      <c r="N766" s="36" t="s">
        <v>3263</v>
      </c>
      <c r="O766" s="36" t="s">
        <v>3263</v>
      </c>
      <c r="P766" s="36">
        <v>105</v>
      </c>
      <c r="Q766" s="36">
        <v>5</v>
      </c>
      <c r="S766" s="36" t="str">
        <f t="shared" si="24"/>
        <v>UPDATE CallAddress SET CallGroupID = 105, RouteOrderFromKH = 5  WHERE ID = 2498</v>
      </c>
    </row>
    <row r="767" spans="1:19" s="36" customFormat="1" x14ac:dyDescent="0.3">
      <c r="A767" s="36" t="s">
        <v>226</v>
      </c>
      <c r="B767" s="36" t="s">
        <v>3271</v>
      </c>
      <c r="C767" s="36" t="s">
        <v>226</v>
      </c>
      <c r="D767" s="36">
        <v>1196</v>
      </c>
      <c r="E767" s="36" t="s">
        <v>340</v>
      </c>
      <c r="F767" s="36">
        <v>16</v>
      </c>
      <c r="G767" s="36" t="s">
        <v>3272</v>
      </c>
      <c r="H767" s="36">
        <v>89</v>
      </c>
      <c r="I767" s="36">
        <v>2</v>
      </c>
      <c r="J767" s="36">
        <v>105</v>
      </c>
      <c r="K767" s="36">
        <v>1</v>
      </c>
      <c r="L767" s="36">
        <v>144.74970999999999</v>
      </c>
      <c r="M767" s="36">
        <v>-37.720289999999999</v>
      </c>
      <c r="N767" s="36" t="s">
        <v>3273</v>
      </c>
      <c r="O767" s="36" t="s">
        <v>3273</v>
      </c>
      <c r="P767" s="36">
        <v>105</v>
      </c>
      <c r="Q767" s="36">
        <v>6</v>
      </c>
      <c r="S767" s="36" t="str">
        <f t="shared" si="24"/>
        <v>UPDATE CallAddress SET CallGroupID = 105, RouteOrderFromKH = 6  WHERE ID = 1196</v>
      </c>
    </row>
    <row r="768" spans="1:19" s="36" customFormat="1" x14ac:dyDescent="0.3">
      <c r="A768" s="36" t="s">
        <v>226</v>
      </c>
      <c r="B768" s="36" t="s">
        <v>3246</v>
      </c>
      <c r="C768" s="36" t="s">
        <v>226</v>
      </c>
      <c r="D768" s="36">
        <v>2491</v>
      </c>
      <c r="F768" s="36">
        <v>26</v>
      </c>
      <c r="G768" s="36" t="s">
        <v>3247</v>
      </c>
      <c r="H768" s="36">
        <v>89</v>
      </c>
      <c r="I768" s="36">
        <v>11</v>
      </c>
      <c r="J768" s="36">
        <v>105</v>
      </c>
      <c r="K768" s="36">
        <v>1</v>
      </c>
      <c r="L768" s="36">
        <v>144.74635799999999</v>
      </c>
      <c r="M768" s="36">
        <v>-37.719008000000002</v>
      </c>
      <c r="N768" s="36" t="s">
        <v>3248</v>
      </c>
      <c r="O768" s="36" t="s">
        <v>3248</v>
      </c>
      <c r="P768" s="36">
        <v>105</v>
      </c>
      <c r="Q768" s="36">
        <v>7</v>
      </c>
      <c r="S768" s="36" t="str">
        <f t="shared" si="24"/>
        <v>UPDATE CallAddress SET CallGroupID = 105, RouteOrderFromKH = 7  WHERE ID = 2491</v>
      </c>
    </row>
    <row r="769" spans="1:19" s="36" customFormat="1" x14ac:dyDescent="0.3">
      <c r="A769" s="36" t="s">
        <v>226</v>
      </c>
      <c r="B769" s="36" t="s">
        <v>3266</v>
      </c>
      <c r="C769" s="36" t="s">
        <v>226</v>
      </c>
      <c r="D769" s="36">
        <v>1245</v>
      </c>
      <c r="E769" s="36" t="s">
        <v>340</v>
      </c>
      <c r="F769" s="36">
        <v>27</v>
      </c>
      <c r="G769" s="36" t="s">
        <v>3267</v>
      </c>
      <c r="H769" s="36">
        <v>89</v>
      </c>
      <c r="I769" s="36">
        <v>4</v>
      </c>
      <c r="J769" s="36">
        <v>105</v>
      </c>
      <c r="K769" s="36">
        <v>1</v>
      </c>
      <c r="L769" s="36">
        <v>144.746669</v>
      </c>
      <c r="M769" s="36">
        <v>-37.716031000000001</v>
      </c>
      <c r="N769" s="36" t="s">
        <v>3268</v>
      </c>
      <c r="O769" s="36" t="s">
        <v>3268</v>
      </c>
      <c r="P769" s="36">
        <v>105</v>
      </c>
      <c r="Q769" s="36">
        <v>8</v>
      </c>
      <c r="S769" s="36" t="str">
        <f t="shared" si="24"/>
        <v>UPDATE CallAddress SET CallGroupID = 105, RouteOrderFromKH = 8  WHERE ID = 1245</v>
      </c>
    </row>
    <row r="770" spans="1:19" s="36" customFormat="1" x14ac:dyDescent="0.3">
      <c r="A770" s="36" t="s">
        <v>226</v>
      </c>
      <c r="B770" s="36" t="s">
        <v>3269</v>
      </c>
      <c r="C770" s="36" t="s">
        <v>226</v>
      </c>
      <c r="D770" s="36">
        <v>1246</v>
      </c>
      <c r="E770" s="36" t="s">
        <v>340</v>
      </c>
      <c r="F770" s="36">
        <v>18</v>
      </c>
      <c r="G770" s="36" t="s">
        <v>3267</v>
      </c>
      <c r="H770" s="36">
        <v>89</v>
      </c>
      <c r="I770" s="36">
        <v>3</v>
      </c>
      <c r="J770" s="36">
        <v>105</v>
      </c>
      <c r="K770" s="36">
        <v>1</v>
      </c>
      <c r="L770" s="36">
        <v>144.74648690000001</v>
      </c>
      <c r="M770" s="36">
        <v>-37.716499399999996</v>
      </c>
      <c r="N770" s="36" t="s">
        <v>3270</v>
      </c>
      <c r="O770" s="36" t="s">
        <v>3270</v>
      </c>
      <c r="P770" s="36">
        <v>105</v>
      </c>
      <c r="Q770" s="36">
        <v>9</v>
      </c>
      <c r="S770" s="36" t="str">
        <f t="shared" si="24"/>
        <v>UPDATE CallAddress SET CallGroupID = 105, RouteOrderFromKH = 9  WHERE ID = 1246</v>
      </c>
    </row>
    <row r="771" spans="1:19" s="36" customFormat="1" x14ac:dyDescent="0.3">
      <c r="A771" s="36" t="s">
        <v>226</v>
      </c>
      <c r="B771" s="36" t="s">
        <v>3241</v>
      </c>
      <c r="C771" s="36" t="s">
        <v>226</v>
      </c>
      <c r="D771" s="36">
        <v>2488</v>
      </c>
      <c r="F771" s="36">
        <v>17</v>
      </c>
      <c r="G771" s="36" t="s">
        <v>3239</v>
      </c>
      <c r="H771" s="36">
        <v>89</v>
      </c>
      <c r="I771" s="36">
        <v>9</v>
      </c>
      <c r="J771" s="36">
        <v>105</v>
      </c>
      <c r="K771" s="36">
        <v>1</v>
      </c>
      <c r="L771" s="36">
        <v>144.74056899999999</v>
      </c>
      <c r="M771" s="36">
        <v>-37.718932000000002</v>
      </c>
      <c r="N771" s="36" t="s">
        <v>3242</v>
      </c>
      <c r="O771" s="36" t="s">
        <v>3242</v>
      </c>
      <c r="P771" s="36">
        <v>105</v>
      </c>
      <c r="Q771" s="36">
        <v>10</v>
      </c>
      <c r="S771" s="36" t="str">
        <f t="shared" si="24"/>
        <v>UPDATE CallAddress SET CallGroupID = 105, RouteOrderFromKH = 10  WHERE ID = 2488</v>
      </c>
    </row>
    <row r="772" spans="1:19" s="36" customFormat="1" x14ac:dyDescent="0.3">
      <c r="A772" s="36" t="s">
        <v>226</v>
      </c>
      <c r="B772" s="36" t="s">
        <v>3238</v>
      </c>
      <c r="C772" s="36" t="s">
        <v>226</v>
      </c>
      <c r="D772" s="36">
        <v>2487</v>
      </c>
      <c r="F772" s="36">
        <v>4</v>
      </c>
      <c r="G772" s="36" t="s">
        <v>3239</v>
      </c>
      <c r="H772" s="36">
        <v>89</v>
      </c>
      <c r="I772" s="36">
        <v>8</v>
      </c>
      <c r="J772" s="36">
        <v>105</v>
      </c>
      <c r="K772" s="36">
        <v>1</v>
      </c>
      <c r="L772" s="36">
        <v>144.74048099999999</v>
      </c>
      <c r="M772" s="36">
        <v>-37.719203</v>
      </c>
      <c r="N772" s="36" t="s">
        <v>3240</v>
      </c>
      <c r="O772" s="36" t="s">
        <v>3240</v>
      </c>
      <c r="P772" s="36">
        <v>105</v>
      </c>
      <c r="Q772" s="36">
        <v>11</v>
      </c>
      <c r="S772" s="36" t="str">
        <f t="shared" si="24"/>
        <v>UPDATE CallAddress SET CallGroupID = 105, RouteOrderFromKH = 11  WHERE ID = 2487</v>
      </c>
    </row>
    <row r="773" spans="1:19" s="36" customFormat="1" x14ac:dyDescent="0.3">
      <c r="A773" s="36" t="s">
        <v>226</v>
      </c>
      <c r="B773" s="36" t="s">
        <v>3274</v>
      </c>
      <c r="C773" s="36" t="s">
        <v>226</v>
      </c>
      <c r="D773" s="36">
        <v>1197</v>
      </c>
      <c r="E773" s="36" t="s">
        <v>340</v>
      </c>
      <c r="F773" s="36">
        <v>20</v>
      </c>
      <c r="G773" s="36" t="s">
        <v>3275</v>
      </c>
      <c r="H773" s="36">
        <v>89</v>
      </c>
      <c r="I773" s="36">
        <v>5</v>
      </c>
      <c r="J773" s="36">
        <v>105</v>
      </c>
      <c r="K773" s="36">
        <v>1</v>
      </c>
      <c r="L773" s="36">
        <v>144.74364800000001</v>
      </c>
      <c r="M773" s="36">
        <v>-37.705526999999996</v>
      </c>
      <c r="N773" s="36" t="s">
        <v>3276</v>
      </c>
      <c r="O773" s="36" t="s">
        <v>3276</v>
      </c>
      <c r="P773" s="36">
        <v>105</v>
      </c>
      <c r="Q773" s="36">
        <v>12</v>
      </c>
      <c r="S773" s="36" t="str">
        <f t="shared" si="24"/>
        <v>UPDATE CallAddress SET CallGroupID = 105, RouteOrderFromKH = 12  WHERE ID = 1197</v>
      </c>
    </row>
    <row r="774" spans="1:19" s="36" customFormat="1" x14ac:dyDescent="0.3">
      <c r="A774" s="36" t="s">
        <v>226</v>
      </c>
      <c r="B774" s="36" t="s">
        <v>3243</v>
      </c>
      <c r="C774" s="36" t="s">
        <v>226</v>
      </c>
      <c r="D774" s="36">
        <v>2489</v>
      </c>
      <c r="F774" s="36">
        <v>110</v>
      </c>
      <c r="G774" s="36" t="s">
        <v>3244</v>
      </c>
      <c r="H774" s="36">
        <v>89</v>
      </c>
      <c r="I774" s="36">
        <v>15</v>
      </c>
      <c r="J774" s="36">
        <v>105</v>
      </c>
      <c r="K774" s="36">
        <v>1</v>
      </c>
      <c r="L774" s="36">
        <v>144.74318400000001</v>
      </c>
      <c r="M774" s="36">
        <v>-37.707337000000003</v>
      </c>
      <c r="N774" s="36" t="s">
        <v>3245</v>
      </c>
      <c r="O774" s="36" t="s">
        <v>3245</v>
      </c>
      <c r="P774" s="36">
        <v>105</v>
      </c>
      <c r="Q774" s="36">
        <v>13</v>
      </c>
      <c r="S774" s="36" t="str">
        <f t="shared" si="24"/>
        <v>UPDATE CallAddress SET CallGroupID = 105, RouteOrderFromKH = 13  WHERE ID = 2489</v>
      </c>
    </row>
    <row r="775" spans="1:19" s="36" customFormat="1" x14ac:dyDescent="0.3">
      <c r="A775" s="36" t="s">
        <v>226</v>
      </c>
      <c r="B775" s="36" t="s">
        <v>3252</v>
      </c>
      <c r="C775" s="36" t="s">
        <v>226</v>
      </c>
      <c r="D775" s="36">
        <v>2495</v>
      </c>
      <c r="F775" s="36">
        <v>4</v>
      </c>
      <c r="G775" s="36" t="s">
        <v>3253</v>
      </c>
      <c r="H775" s="36">
        <v>89</v>
      </c>
      <c r="I775" s="36">
        <v>12</v>
      </c>
      <c r="J775" s="36">
        <v>105</v>
      </c>
      <c r="K775" s="36">
        <v>1</v>
      </c>
      <c r="L775" s="36">
        <v>144.76418899999999</v>
      </c>
      <c r="M775" s="36">
        <v>-37.71199</v>
      </c>
      <c r="N775" s="36" t="s">
        <v>3254</v>
      </c>
      <c r="O775" s="36" t="s">
        <v>3254</v>
      </c>
      <c r="P775" s="36">
        <v>105</v>
      </c>
      <c r="Q775" s="36">
        <v>14</v>
      </c>
      <c r="S775" s="36" t="str">
        <f t="shared" si="24"/>
        <v>UPDATE CallAddress SET CallGroupID = 105, RouteOrderFromKH = 14  WHERE ID = 2495</v>
      </c>
    </row>
    <row r="776" spans="1:19" s="36" customFormat="1" x14ac:dyDescent="0.3">
      <c r="A776" s="36" t="s">
        <v>226</v>
      </c>
      <c r="B776" s="36" t="s">
        <v>3255</v>
      </c>
      <c r="C776" s="36" t="s">
        <v>226</v>
      </c>
      <c r="D776" s="36">
        <v>2496</v>
      </c>
      <c r="F776" s="36">
        <v>38</v>
      </c>
      <c r="G776" s="36" t="s">
        <v>3256</v>
      </c>
      <c r="H776" s="36">
        <v>89</v>
      </c>
      <c r="I776" s="36">
        <v>10</v>
      </c>
      <c r="J776" s="36">
        <v>105</v>
      </c>
      <c r="K776" s="36">
        <v>1</v>
      </c>
      <c r="L776" s="36">
        <v>144.76596499999999</v>
      </c>
      <c r="M776" s="36">
        <v>-37.716844999999999</v>
      </c>
      <c r="N776" s="36" t="s">
        <v>3257</v>
      </c>
      <c r="O776" s="36" t="s">
        <v>3257</v>
      </c>
      <c r="P776" s="36">
        <v>105</v>
      </c>
      <c r="Q776" s="36">
        <v>15</v>
      </c>
      <c r="S776" s="36" t="str">
        <f t="shared" si="24"/>
        <v>UPDATE CallAddress SET CallGroupID = 105, RouteOrderFromKH = 15  WHERE ID = 2496</v>
      </c>
    </row>
    <row r="778" spans="1:19" s="38" customFormat="1" x14ac:dyDescent="0.3">
      <c r="A778" s="38" t="s">
        <v>303</v>
      </c>
      <c r="B778" s="38" t="s">
        <v>3288</v>
      </c>
      <c r="C778" s="38" t="s">
        <v>227</v>
      </c>
      <c r="D778" s="38">
        <v>1157</v>
      </c>
      <c r="F778" s="38">
        <v>56</v>
      </c>
      <c r="G778" s="38" t="s">
        <v>3289</v>
      </c>
      <c r="H778" s="38">
        <v>77</v>
      </c>
      <c r="I778" s="38">
        <v>7</v>
      </c>
      <c r="J778" s="38">
        <v>27</v>
      </c>
      <c r="K778" s="38">
        <v>1</v>
      </c>
      <c r="L778" s="38">
        <v>144.79804999999999</v>
      </c>
      <c r="M778" s="38">
        <v>-37.695219999999999</v>
      </c>
      <c r="N778" s="38" t="s">
        <v>3290</v>
      </c>
      <c r="O778" s="38" t="s">
        <v>3290</v>
      </c>
      <c r="P778" s="38">
        <v>27</v>
      </c>
      <c r="Q778" s="38">
        <v>1</v>
      </c>
      <c r="S778" s="38" t="str">
        <f t="shared" ref="S778:S796" si="25">"UPDATE CallAddress SET CallGroupID = " &amp; P778 &amp; ", RouteOrderFromKH = " &amp; Q778 &amp; "  WHERE ID = " &amp; D778</f>
        <v>UPDATE CallAddress SET CallGroupID = 27, RouteOrderFromKH = 1  WHERE ID = 1157</v>
      </c>
    </row>
    <row r="779" spans="1:19" s="38" customFormat="1" x14ac:dyDescent="0.3">
      <c r="A779" s="38" t="s">
        <v>303</v>
      </c>
      <c r="B779" s="38" t="s">
        <v>3328</v>
      </c>
      <c r="C779" s="38" t="s">
        <v>228</v>
      </c>
      <c r="D779" s="38">
        <v>2485</v>
      </c>
      <c r="F779" s="38">
        <v>89</v>
      </c>
      <c r="G779" s="38" t="s">
        <v>3329</v>
      </c>
      <c r="H779" s="38">
        <v>77</v>
      </c>
      <c r="I779" s="38">
        <v>6</v>
      </c>
      <c r="J779" s="38">
        <v>28</v>
      </c>
      <c r="K779" s="38">
        <v>1</v>
      </c>
      <c r="L779" s="38">
        <v>144.77903599999999</v>
      </c>
      <c r="M779" s="38">
        <v>-37.685237999999998</v>
      </c>
      <c r="N779" s="38" t="s">
        <v>3330</v>
      </c>
      <c r="O779" s="38" t="s">
        <v>3330</v>
      </c>
      <c r="P779" s="38">
        <v>27</v>
      </c>
      <c r="Q779" s="38">
        <v>2</v>
      </c>
      <c r="S779" s="38" t="str">
        <f t="shared" si="25"/>
        <v>UPDATE CallAddress SET CallGroupID = 27, RouteOrderFromKH = 2  WHERE ID = 2485</v>
      </c>
    </row>
    <row r="780" spans="1:19" s="38" customFormat="1" x14ac:dyDescent="0.3">
      <c r="A780" s="38" t="s">
        <v>303</v>
      </c>
      <c r="B780" s="38" t="s">
        <v>3291</v>
      </c>
      <c r="C780" s="38" t="s">
        <v>227</v>
      </c>
      <c r="D780" s="38">
        <v>1158</v>
      </c>
      <c r="F780" s="38">
        <v>28</v>
      </c>
      <c r="G780" s="38" t="s">
        <v>3292</v>
      </c>
      <c r="H780" s="38">
        <v>77</v>
      </c>
      <c r="I780" s="38">
        <v>4</v>
      </c>
      <c r="J780" s="38">
        <v>27</v>
      </c>
      <c r="K780" s="38">
        <v>1</v>
      </c>
      <c r="L780" s="38">
        <v>144.76953399999999</v>
      </c>
      <c r="M780" s="38">
        <v>-37.690013999999998</v>
      </c>
      <c r="N780" s="38" t="s">
        <v>3293</v>
      </c>
      <c r="O780" s="38" t="s">
        <v>3293</v>
      </c>
      <c r="P780" s="38">
        <v>27</v>
      </c>
      <c r="Q780" s="38">
        <v>3</v>
      </c>
      <c r="S780" s="38" t="str">
        <f t="shared" si="25"/>
        <v>UPDATE CallAddress SET CallGroupID = 27, RouteOrderFromKH = 3  WHERE ID = 1158</v>
      </c>
    </row>
    <row r="781" spans="1:19" s="38" customFormat="1" x14ac:dyDescent="0.3">
      <c r="A781" s="38" t="s">
        <v>303</v>
      </c>
      <c r="B781" s="38" t="s">
        <v>3300</v>
      </c>
      <c r="C781" s="38" t="s">
        <v>227</v>
      </c>
      <c r="D781" s="38">
        <v>1161</v>
      </c>
      <c r="F781" s="38">
        <v>16</v>
      </c>
      <c r="G781" s="38" t="s">
        <v>3301</v>
      </c>
      <c r="H781" s="38">
        <v>77</v>
      </c>
      <c r="I781" s="38">
        <v>3</v>
      </c>
      <c r="J781" s="38">
        <v>27</v>
      </c>
      <c r="K781" s="38">
        <v>1</v>
      </c>
      <c r="L781" s="38">
        <v>144.767495</v>
      </c>
      <c r="M781" s="38">
        <v>-37.691471999999997</v>
      </c>
      <c r="N781" s="38" t="s">
        <v>3302</v>
      </c>
      <c r="O781" s="38" t="s">
        <v>3302</v>
      </c>
      <c r="P781" s="38">
        <v>27</v>
      </c>
      <c r="Q781" s="38">
        <v>4</v>
      </c>
      <c r="S781" s="38" t="str">
        <f t="shared" si="25"/>
        <v>UPDATE CallAddress SET CallGroupID = 27, RouteOrderFromKH = 4  WHERE ID = 1161</v>
      </c>
    </row>
    <row r="782" spans="1:19" s="38" customFormat="1" x14ac:dyDescent="0.3">
      <c r="A782" s="38" t="s">
        <v>303</v>
      </c>
      <c r="B782" s="38" t="s">
        <v>3294</v>
      </c>
      <c r="C782" s="38" t="s">
        <v>227</v>
      </c>
      <c r="D782" s="38">
        <v>1159</v>
      </c>
      <c r="F782" s="38">
        <v>1</v>
      </c>
      <c r="G782" s="38" t="s">
        <v>3295</v>
      </c>
      <c r="H782" s="38">
        <v>77</v>
      </c>
      <c r="I782" s="38">
        <v>2</v>
      </c>
      <c r="J782" s="38">
        <v>27</v>
      </c>
      <c r="K782" s="38">
        <v>1</v>
      </c>
      <c r="L782" s="38">
        <v>144.76761200000001</v>
      </c>
      <c r="M782" s="38">
        <v>-37.689466000000003</v>
      </c>
      <c r="N782" s="38" t="s">
        <v>3296</v>
      </c>
      <c r="O782" s="38" t="s">
        <v>3296</v>
      </c>
      <c r="P782" s="38">
        <v>27</v>
      </c>
      <c r="Q782" s="38">
        <v>5</v>
      </c>
      <c r="S782" s="38" t="str">
        <f t="shared" si="25"/>
        <v>UPDATE CallAddress SET CallGroupID = 27, RouteOrderFromKH = 5  WHERE ID = 1159</v>
      </c>
    </row>
    <row r="783" spans="1:19" s="38" customFormat="1" x14ac:dyDescent="0.3">
      <c r="A783" s="38" t="s">
        <v>303</v>
      </c>
      <c r="B783" s="38" t="s">
        <v>3297</v>
      </c>
      <c r="C783" s="38" t="s">
        <v>227</v>
      </c>
      <c r="D783" s="38">
        <v>1160</v>
      </c>
      <c r="F783" s="38">
        <v>1</v>
      </c>
      <c r="G783" s="38" t="s">
        <v>3298</v>
      </c>
      <c r="H783" s="38">
        <v>77</v>
      </c>
      <c r="I783" s="38">
        <v>1</v>
      </c>
      <c r="J783" s="38">
        <v>27</v>
      </c>
      <c r="K783" s="38">
        <v>1</v>
      </c>
      <c r="L783" s="38">
        <v>144.76751100000001</v>
      </c>
      <c r="M783" s="38">
        <v>-37.687893000000003</v>
      </c>
      <c r="N783" s="38" t="s">
        <v>3299</v>
      </c>
      <c r="O783" s="38" t="s">
        <v>3299</v>
      </c>
      <c r="P783" s="38">
        <v>27</v>
      </c>
      <c r="Q783" s="38">
        <v>6</v>
      </c>
      <c r="S783" s="38" t="str">
        <f t="shared" si="25"/>
        <v>UPDATE CallAddress SET CallGroupID = 27, RouteOrderFromKH = 6  WHERE ID = 1160</v>
      </c>
    </row>
    <row r="784" spans="1:19" s="38" customFormat="1" x14ac:dyDescent="0.3">
      <c r="A784" s="38" t="s">
        <v>303</v>
      </c>
      <c r="B784" s="38" t="s">
        <v>3323</v>
      </c>
      <c r="C784" s="38" t="s">
        <v>227</v>
      </c>
      <c r="D784" s="38">
        <v>2483</v>
      </c>
      <c r="F784" s="38">
        <v>11</v>
      </c>
      <c r="G784" s="38" t="s">
        <v>3324</v>
      </c>
      <c r="H784" s="38">
        <v>77</v>
      </c>
      <c r="I784" s="38">
        <v>13</v>
      </c>
      <c r="J784" s="38">
        <v>27</v>
      </c>
      <c r="K784" s="38">
        <v>1</v>
      </c>
      <c r="L784" s="38">
        <v>144.7732</v>
      </c>
      <c r="M784" s="38">
        <v>-37.685864000000002</v>
      </c>
      <c r="N784" s="38" t="s">
        <v>3325</v>
      </c>
      <c r="O784" s="38" t="s">
        <v>3325</v>
      </c>
      <c r="P784" s="38">
        <v>27</v>
      </c>
      <c r="Q784" s="38">
        <v>7</v>
      </c>
      <c r="S784" s="38" t="str">
        <f t="shared" si="25"/>
        <v>UPDATE CallAddress SET CallGroupID = 27, RouteOrderFromKH = 7  WHERE ID = 2483</v>
      </c>
    </row>
    <row r="785" spans="1:19" s="38" customFormat="1" x14ac:dyDescent="0.3">
      <c r="A785" s="38" t="s">
        <v>303</v>
      </c>
      <c r="B785" s="38" t="s">
        <v>3326</v>
      </c>
      <c r="C785" s="38" t="s">
        <v>227</v>
      </c>
      <c r="D785" s="38">
        <v>2484</v>
      </c>
      <c r="F785" s="38">
        <v>15</v>
      </c>
      <c r="G785" s="38" t="s">
        <v>3324</v>
      </c>
      <c r="H785" s="38">
        <v>77</v>
      </c>
      <c r="I785" s="38">
        <v>12</v>
      </c>
      <c r="J785" s="38">
        <v>27</v>
      </c>
      <c r="K785" s="38">
        <v>1</v>
      </c>
      <c r="L785" s="38">
        <v>144.773662</v>
      </c>
      <c r="M785" s="38">
        <v>-37.686084000000001</v>
      </c>
      <c r="N785" s="38" t="s">
        <v>3327</v>
      </c>
      <c r="O785" s="38" t="s">
        <v>3327</v>
      </c>
      <c r="P785" s="38">
        <v>27</v>
      </c>
      <c r="Q785" s="38">
        <v>8</v>
      </c>
      <c r="S785" s="38" t="str">
        <f t="shared" si="25"/>
        <v>UPDATE CallAddress SET CallGroupID = 27, RouteOrderFromKH = 8  WHERE ID = 2484</v>
      </c>
    </row>
    <row r="786" spans="1:19" s="38" customFormat="1" x14ac:dyDescent="0.3">
      <c r="A786" s="38" t="s">
        <v>303</v>
      </c>
      <c r="B786" s="38" t="s">
        <v>3306</v>
      </c>
      <c r="C786" s="38" t="s">
        <v>227</v>
      </c>
      <c r="D786" s="38">
        <v>1163</v>
      </c>
      <c r="F786" s="38">
        <v>65</v>
      </c>
      <c r="G786" s="38" t="s">
        <v>3304</v>
      </c>
      <c r="H786" s="38">
        <v>77</v>
      </c>
      <c r="I786" s="38">
        <v>6</v>
      </c>
      <c r="J786" s="38">
        <v>27</v>
      </c>
      <c r="K786" s="38">
        <v>1</v>
      </c>
      <c r="L786" s="38">
        <v>144.77650600000001</v>
      </c>
      <c r="M786" s="38">
        <v>-37.690398999999999</v>
      </c>
      <c r="N786" s="38" t="s">
        <v>3307</v>
      </c>
      <c r="O786" s="38" t="s">
        <v>3307</v>
      </c>
      <c r="P786" s="38">
        <v>27</v>
      </c>
      <c r="Q786" s="38">
        <v>9</v>
      </c>
      <c r="S786" s="38" t="str">
        <f t="shared" si="25"/>
        <v>UPDATE CallAddress SET CallGroupID = 27, RouteOrderFromKH = 9  WHERE ID = 1163</v>
      </c>
    </row>
    <row r="787" spans="1:19" s="38" customFormat="1" x14ac:dyDescent="0.3">
      <c r="A787" s="38" t="s">
        <v>303</v>
      </c>
      <c r="B787" s="38" t="s">
        <v>3303</v>
      </c>
      <c r="C787" s="38" t="s">
        <v>227</v>
      </c>
      <c r="D787" s="38">
        <v>1162</v>
      </c>
      <c r="F787" s="38">
        <v>47</v>
      </c>
      <c r="G787" s="38" t="s">
        <v>3304</v>
      </c>
      <c r="H787" s="38">
        <v>77</v>
      </c>
      <c r="I787" s="38">
        <v>5</v>
      </c>
      <c r="J787" s="38">
        <v>27</v>
      </c>
      <c r="K787" s="38">
        <v>1</v>
      </c>
      <c r="L787" s="38">
        <v>144.778121</v>
      </c>
      <c r="M787" s="38">
        <v>-37.691294999999997</v>
      </c>
      <c r="N787" s="38" t="s">
        <v>3305</v>
      </c>
      <c r="O787" s="38" t="s">
        <v>3305</v>
      </c>
      <c r="P787" s="38">
        <v>27</v>
      </c>
      <c r="Q787" s="38">
        <v>10</v>
      </c>
      <c r="S787" s="38" t="str">
        <f t="shared" si="25"/>
        <v>UPDATE CallAddress SET CallGroupID = 27, RouteOrderFromKH = 10  WHERE ID = 1162</v>
      </c>
    </row>
    <row r="788" spans="1:19" s="44" customFormat="1" x14ac:dyDescent="0.3">
      <c r="A788" s="44" t="s">
        <v>303</v>
      </c>
      <c r="B788" s="44" t="s">
        <v>3286</v>
      </c>
      <c r="C788" s="44" t="s">
        <v>227</v>
      </c>
      <c r="D788" s="44">
        <v>1156</v>
      </c>
      <c r="F788" s="44">
        <v>21</v>
      </c>
      <c r="G788" s="44" t="s">
        <v>3284</v>
      </c>
      <c r="H788" s="44">
        <v>77</v>
      </c>
      <c r="I788" s="44">
        <v>10</v>
      </c>
      <c r="J788" s="44">
        <v>27</v>
      </c>
      <c r="K788" s="44">
        <v>1</v>
      </c>
      <c r="L788" s="44">
        <v>144.78447800000001</v>
      </c>
      <c r="M788" s="44">
        <v>-37.694640999999997</v>
      </c>
      <c r="N788" s="44" t="s">
        <v>3287</v>
      </c>
      <c r="O788" s="44" t="s">
        <v>3287</v>
      </c>
      <c r="P788" s="44">
        <v>28</v>
      </c>
      <c r="Q788" s="44">
        <v>1</v>
      </c>
      <c r="S788" s="44" t="str">
        <f t="shared" si="25"/>
        <v>UPDATE CallAddress SET CallGroupID = 28, RouteOrderFromKH = 1  WHERE ID = 1156</v>
      </c>
    </row>
    <row r="789" spans="1:19" s="44" customFormat="1" x14ac:dyDescent="0.3">
      <c r="A789" s="44" t="s">
        <v>303</v>
      </c>
      <c r="B789" s="44" t="s">
        <v>3283</v>
      </c>
      <c r="C789" s="44" t="s">
        <v>227</v>
      </c>
      <c r="D789" s="44">
        <v>1155</v>
      </c>
      <c r="F789" s="44">
        <v>6</v>
      </c>
      <c r="G789" s="44" t="s">
        <v>3284</v>
      </c>
      <c r="H789" s="44">
        <v>77</v>
      </c>
      <c r="I789" s="44">
        <v>9</v>
      </c>
      <c r="J789" s="44">
        <v>27</v>
      </c>
      <c r="K789" s="44">
        <v>1</v>
      </c>
      <c r="L789" s="44">
        <v>144.78614300000001</v>
      </c>
      <c r="M789" s="44">
        <v>-37.695286000000003</v>
      </c>
      <c r="N789" s="44" t="s">
        <v>3285</v>
      </c>
      <c r="O789" s="44" t="s">
        <v>3285</v>
      </c>
      <c r="P789" s="44">
        <v>28</v>
      </c>
      <c r="Q789" s="44">
        <v>2</v>
      </c>
      <c r="S789" s="44" t="str">
        <f t="shared" si="25"/>
        <v>UPDATE CallAddress SET CallGroupID = 28, RouteOrderFromKH = 2  WHERE ID = 1155</v>
      </c>
    </row>
    <row r="790" spans="1:19" s="44" customFormat="1" x14ac:dyDescent="0.3">
      <c r="A790" s="44" t="s">
        <v>303</v>
      </c>
      <c r="B790" s="44" t="s">
        <v>3280</v>
      </c>
      <c r="C790" s="44" t="s">
        <v>227</v>
      </c>
      <c r="D790" s="44">
        <v>1154</v>
      </c>
      <c r="F790" s="44">
        <v>26</v>
      </c>
      <c r="G790" s="44" t="s">
        <v>3281</v>
      </c>
      <c r="H790" s="44">
        <v>77</v>
      </c>
      <c r="I790" s="44">
        <v>8</v>
      </c>
      <c r="J790" s="44">
        <v>27</v>
      </c>
      <c r="K790" s="44">
        <v>1</v>
      </c>
      <c r="L790" s="44">
        <v>144.785785</v>
      </c>
      <c r="M790" s="44">
        <v>-37.696438000000001</v>
      </c>
      <c r="N790" s="44" t="s">
        <v>3282</v>
      </c>
      <c r="O790" s="44" t="s">
        <v>3282</v>
      </c>
      <c r="P790" s="44">
        <v>28</v>
      </c>
      <c r="Q790" s="44">
        <v>3</v>
      </c>
      <c r="S790" s="44" t="str">
        <f t="shared" si="25"/>
        <v>UPDATE CallAddress SET CallGroupID = 28, RouteOrderFromKH = 3  WHERE ID = 1154</v>
      </c>
    </row>
    <row r="791" spans="1:19" s="44" customFormat="1" x14ac:dyDescent="0.3">
      <c r="A791" s="44" t="s">
        <v>303</v>
      </c>
      <c r="B791" s="44" t="s">
        <v>3311</v>
      </c>
      <c r="C791" s="44" t="s">
        <v>228</v>
      </c>
      <c r="D791" s="44">
        <v>1165</v>
      </c>
      <c r="F791" s="44">
        <v>122</v>
      </c>
      <c r="G791" s="44" t="s">
        <v>3312</v>
      </c>
      <c r="H791" s="44">
        <v>77</v>
      </c>
      <c r="I791" s="44">
        <v>4</v>
      </c>
      <c r="J791" s="44">
        <v>28</v>
      </c>
      <c r="K791" s="44">
        <v>1</v>
      </c>
      <c r="L791" s="44">
        <v>144.78823800000001</v>
      </c>
      <c r="M791" s="44">
        <v>-37.702382999999998</v>
      </c>
      <c r="N791" s="44" t="s">
        <v>3313</v>
      </c>
      <c r="O791" s="44" t="s">
        <v>3313</v>
      </c>
      <c r="P791" s="44">
        <v>28</v>
      </c>
      <c r="Q791" s="44">
        <v>4</v>
      </c>
      <c r="S791" s="44" t="str">
        <f t="shared" si="25"/>
        <v>UPDATE CallAddress SET CallGroupID = 28, RouteOrderFromKH = 4  WHERE ID = 1165</v>
      </c>
    </row>
    <row r="792" spans="1:19" s="44" customFormat="1" x14ac:dyDescent="0.3">
      <c r="A792" s="44" t="s">
        <v>303</v>
      </c>
      <c r="B792" s="44" t="s">
        <v>3317</v>
      </c>
      <c r="C792" s="44" t="s">
        <v>228</v>
      </c>
      <c r="D792" s="44">
        <v>1167</v>
      </c>
      <c r="F792" s="44">
        <v>121</v>
      </c>
      <c r="G792" s="44" t="s">
        <v>3318</v>
      </c>
      <c r="H792" s="44">
        <v>77</v>
      </c>
      <c r="I792" s="44">
        <v>3</v>
      </c>
      <c r="J792" s="44">
        <v>28</v>
      </c>
      <c r="K792" s="44">
        <v>1</v>
      </c>
      <c r="L792" s="44">
        <v>144.78551999999999</v>
      </c>
      <c r="M792" s="44">
        <v>-37.702060000000003</v>
      </c>
      <c r="N792" s="44" t="s">
        <v>3319</v>
      </c>
      <c r="O792" s="44" t="s">
        <v>3319</v>
      </c>
      <c r="P792" s="44">
        <v>28</v>
      </c>
      <c r="Q792" s="44">
        <v>5</v>
      </c>
      <c r="S792" s="44" t="str">
        <f t="shared" si="25"/>
        <v>UPDATE CallAddress SET CallGroupID = 28, RouteOrderFromKH = 5  WHERE ID = 1167</v>
      </c>
    </row>
    <row r="793" spans="1:19" s="44" customFormat="1" x14ac:dyDescent="0.3">
      <c r="A793" s="44" t="s">
        <v>303</v>
      </c>
      <c r="B793" s="44" t="s">
        <v>3308</v>
      </c>
      <c r="C793" s="44" t="s">
        <v>228</v>
      </c>
      <c r="D793" s="44">
        <v>1164</v>
      </c>
      <c r="F793" s="44">
        <v>1</v>
      </c>
      <c r="G793" s="44" t="s">
        <v>3309</v>
      </c>
      <c r="H793" s="44">
        <v>77</v>
      </c>
      <c r="I793" s="44">
        <v>2</v>
      </c>
      <c r="J793" s="44">
        <v>28</v>
      </c>
      <c r="K793" s="44">
        <v>1</v>
      </c>
      <c r="L793" s="44">
        <v>144.7815416</v>
      </c>
      <c r="M793" s="44">
        <v>-37.700865999999998</v>
      </c>
      <c r="N793" s="44" t="s">
        <v>3310</v>
      </c>
      <c r="O793" s="44" t="s">
        <v>3310</v>
      </c>
      <c r="P793" s="44">
        <v>28</v>
      </c>
      <c r="Q793" s="44">
        <v>6</v>
      </c>
      <c r="S793" s="44" t="str">
        <f t="shared" si="25"/>
        <v>UPDATE CallAddress SET CallGroupID = 28, RouteOrderFromKH = 6  WHERE ID = 1164</v>
      </c>
    </row>
    <row r="794" spans="1:19" s="44" customFormat="1" x14ac:dyDescent="0.3">
      <c r="A794" s="44" t="s">
        <v>303</v>
      </c>
      <c r="B794" s="44" t="s">
        <v>3331</v>
      </c>
      <c r="C794" s="44" t="s">
        <v>228</v>
      </c>
      <c r="D794" s="44">
        <v>2486</v>
      </c>
      <c r="F794" s="44">
        <v>31</v>
      </c>
      <c r="G794" s="44" t="s">
        <v>3332</v>
      </c>
      <c r="H794" s="44">
        <v>77</v>
      </c>
      <c r="I794" s="44">
        <v>7</v>
      </c>
      <c r="J794" s="44">
        <v>28</v>
      </c>
      <c r="K794" s="44">
        <v>1</v>
      </c>
      <c r="L794" s="44">
        <v>144.782442</v>
      </c>
      <c r="M794" s="44">
        <v>-37.702433999999997</v>
      </c>
      <c r="N794" s="44" t="s">
        <v>3333</v>
      </c>
      <c r="O794" s="44" t="s">
        <v>3333</v>
      </c>
      <c r="P794" s="44">
        <v>28</v>
      </c>
      <c r="Q794" s="44">
        <v>7</v>
      </c>
      <c r="S794" s="44" t="str">
        <f t="shared" si="25"/>
        <v>UPDATE CallAddress SET CallGroupID = 28, RouteOrderFromKH = 7  WHERE ID = 2486</v>
      </c>
    </row>
    <row r="795" spans="1:19" s="44" customFormat="1" x14ac:dyDescent="0.3">
      <c r="A795" s="44" t="s">
        <v>303</v>
      </c>
      <c r="B795" s="44" t="s">
        <v>3314</v>
      </c>
      <c r="C795" s="44" t="s">
        <v>228</v>
      </c>
      <c r="D795" s="44">
        <v>1166</v>
      </c>
      <c r="F795" s="44">
        <v>4</v>
      </c>
      <c r="G795" s="44" t="s">
        <v>3315</v>
      </c>
      <c r="H795" s="44">
        <v>77</v>
      </c>
      <c r="I795" s="44">
        <v>1</v>
      </c>
      <c r="J795" s="44">
        <v>28</v>
      </c>
      <c r="K795" s="44">
        <v>1</v>
      </c>
      <c r="L795" s="44">
        <v>144.78317100000001</v>
      </c>
      <c r="M795" s="44">
        <v>-37.709226000000001</v>
      </c>
      <c r="N795" s="44" t="s">
        <v>3316</v>
      </c>
      <c r="O795" s="44" t="s">
        <v>3316</v>
      </c>
      <c r="P795" s="44">
        <v>28</v>
      </c>
      <c r="Q795" s="44">
        <v>8</v>
      </c>
      <c r="S795" s="44" t="str">
        <f t="shared" si="25"/>
        <v>UPDATE CallAddress SET CallGroupID = 28, RouteOrderFromKH = 8  WHERE ID = 1166</v>
      </c>
    </row>
    <row r="796" spans="1:19" s="44" customFormat="1" x14ac:dyDescent="0.3">
      <c r="A796" s="44" t="s">
        <v>303</v>
      </c>
      <c r="B796" s="44" t="s">
        <v>3320</v>
      </c>
      <c r="C796" s="44" t="s">
        <v>228</v>
      </c>
      <c r="D796" s="44">
        <v>1291</v>
      </c>
      <c r="E796" s="44" t="s">
        <v>340</v>
      </c>
      <c r="F796" s="44">
        <v>2</v>
      </c>
      <c r="G796" s="44" t="s">
        <v>3321</v>
      </c>
      <c r="H796" s="44">
        <v>77</v>
      </c>
      <c r="I796" s="44">
        <v>5</v>
      </c>
      <c r="J796" s="44">
        <v>28</v>
      </c>
      <c r="K796" s="44">
        <v>1</v>
      </c>
      <c r="L796" s="44">
        <v>144.80100100000001</v>
      </c>
      <c r="M796" s="44">
        <v>-37.711205999999997</v>
      </c>
      <c r="N796" s="44" t="s">
        <v>3322</v>
      </c>
      <c r="O796" s="44" t="s">
        <v>3322</v>
      </c>
      <c r="P796" s="44">
        <v>28</v>
      </c>
      <c r="Q796" s="44">
        <v>9</v>
      </c>
      <c r="S796" s="44" t="str">
        <f t="shared" si="25"/>
        <v>UPDATE CallAddress SET CallGroupID = 28, RouteOrderFromKH = 9  WHERE ID = 1291</v>
      </c>
    </row>
    <row r="798" spans="1:19" s="34" customFormat="1" x14ac:dyDescent="0.3">
      <c r="A798" s="34" t="s">
        <v>201</v>
      </c>
      <c r="B798" s="34" t="s">
        <v>2577</v>
      </c>
      <c r="C798" s="34" t="s">
        <v>201</v>
      </c>
      <c r="D798" s="34">
        <v>27</v>
      </c>
      <c r="F798" s="34">
        <v>11</v>
      </c>
      <c r="G798" s="34" t="s">
        <v>2578</v>
      </c>
      <c r="H798" s="34">
        <v>64</v>
      </c>
      <c r="I798" s="34">
        <v>3</v>
      </c>
      <c r="J798" s="34">
        <v>7</v>
      </c>
      <c r="K798" s="34">
        <v>1</v>
      </c>
      <c r="L798" s="34">
        <v>144.91599199999999</v>
      </c>
      <c r="M798" s="34">
        <v>-37.637177000000001</v>
      </c>
      <c r="N798" s="34" t="s">
        <v>2579</v>
      </c>
      <c r="O798" s="34" t="s">
        <v>2579</v>
      </c>
      <c r="P798" s="34">
        <v>7</v>
      </c>
      <c r="Q798" s="34">
        <v>1</v>
      </c>
      <c r="S798" s="44" t="str">
        <f t="shared" ref="S798:S813" si="26">"UPDATE CallAddress SET CallGroupID = " &amp; P798 &amp; ", RouteOrderFromKH = " &amp; Q798 &amp; "  WHERE ID = " &amp; D798</f>
        <v>UPDATE CallAddress SET CallGroupID = 7, RouteOrderFromKH = 1  WHERE ID = 27</v>
      </c>
    </row>
    <row r="799" spans="1:19" s="34" customFormat="1" x14ac:dyDescent="0.3">
      <c r="A799" s="34" t="s">
        <v>201</v>
      </c>
      <c r="B799" s="34" t="s">
        <v>2572</v>
      </c>
      <c r="C799" s="34" t="s">
        <v>201</v>
      </c>
      <c r="D799" s="34">
        <v>25</v>
      </c>
      <c r="F799" s="34">
        <v>6</v>
      </c>
      <c r="G799" s="34" t="s">
        <v>2573</v>
      </c>
      <c r="H799" s="34">
        <v>64</v>
      </c>
      <c r="I799" s="34">
        <v>1</v>
      </c>
      <c r="J799" s="34">
        <v>7</v>
      </c>
      <c r="K799" s="34">
        <v>1</v>
      </c>
      <c r="L799" s="34">
        <v>144.916618</v>
      </c>
      <c r="M799" s="34">
        <v>-37.638112999999997</v>
      </c>
      <c r="N799" s="34" t="s">
        <v>2574</v>
      </c>
      <c r="O799" s="34" t="s">
        <v>2574</v>
      </c>
      <c r="P799" s="34">
        <v>7</v>
      </c>
      <c r="Q799" s="34">
        <v>2</v>
      </c>
      <c r="S799" s="44" t="str">
        <f t="shared" si="26"/>
        <v>UPDATE CallAddress SET CallGroupID = 7, RouteOrderFromKH = 2  WHERE ID = 25</v>
      </c>
    </row>
    <row r="800" spans="1:19" s="34" customFormat="1" x14ac:dyDescent="0.3">
      <c r="A800" s="34" t="s">
        <v>201</v>
      </c>
      <c r="B800" s="34" t="s">
        <v>2575</v>
      </c>
      <c r="C800" s="34" t="s">
        <v>201</v>
      </c>
      <c r="D800" s="34">
        <v>26</v>
      </c>
      <c r="F800" s="34">
        <v>8</v>
      </c>
      <c r="G800" s="34" t="s">
        <v>2573</v>
      </c>
      <c r="H800" s="34">
        <v>64</v>
      </c>
      <c r="I800" s="34">
        <v>2</v>
      </c>
      <c r="J800" s="34">
        <v>7</v>
      </c>
      <c r="K800" s="34">
        <v>1</v>
      </c>
      <c r="L800" s="34">
        <v>144.916392</v>
      </c>
      <c r="M800" s="34">
        <v>-37.638146999999996</v>
      </c>
      <c r="N800" s="34" t="s">
        <v>2576</v>
      </c>
      <c r="O800" s="34" t="s">
        <v>2576</v>
      </c>
      <c r="P800" s="34">
        <v>7</v>
      </c>
      <c r="Q800" s="34">
        <v>3</v>
      </c>
      <c r="S800" s="44" t="str">
        <f t="shared" si="26"/>
        <v>UPDATE CallAddress SET CallGroupID = 7, RouteOrderFromKH = 3  WHERE ID = 26</v>
      </c>
    </row>
    <row r="801" spans="1:19" s="34" customFormat="1" x14ac:dyDescent="0.3">
      <c r="A801" s="34" t="s">
        <v>201</v>
      </c>
      <c r="B801" s="34" t="s">
        <v>2569</v>
      </c>
      <c r="C801" s="34" t="s">
        <v>201</v>
      </c>
      <c r="D801" s="34">
        <v>24</v>
      </c>
      <c r="F801" s="34">
        <v>27</v>
      </c>
      <c r="G801" s="34" t="s">
        <v>2570</v>
      </c>
      <c r="H801" s="34">
        <v>64</v>
      </c>
      <c r="I801" s="34">
        <v>8</v>
      </c>
      <c r="J801" s="34">
        <v>7</v>
      </c>
      <c r="K801" s="34">
        <v>1</v>
      </c>
      <c r="L801" s="34">
        <v>144.92754099999999</v>
      </c>
      <c r="M801" s="34">
        <v>-37.631504</v>
      </c>
      <c r="N801" s="34" t="s">
        <v>2571</v>
      </c>
      <c r="O801" s="34" t="s">
        <v>2571</v>
      </c>
      <c r="P801" s="34">
        <v>7</v>
      </c>
      <c r="Q801" s="34">
        <v>4</v>
      </c>
      <c r="S801" s="44" t="str">
        <f t="shared" si="26"/>
        <v>UPDATE CallAddress SET CallGroupID = 7, RouteOrderFromKH = 4  WHERE ID = 24</v>
      </c>
    </row>
    <row r="802" spans="1:19" s="34" customFormat="1" x14ac:dyDescent="0.3">
      <c r="A802" s="34" t="s">
        <v>201</v>
      </c>
      <c r="B802" s="34" t="s">
        <v>2580</v>
      </c>
      <c r="C802" s="34" t="s">
        <v>201</v>
      </c>
      <c r="D802" s="34">
        <v>28</v>
      </c>
      <c r="F802" s="34">
        <v>17</v>
      </c>
      <c r="G802" s="34" t="s">
        <v>2581</v>
      </c>
      <c r="H802" s="34">
        <v>64</v>
      </c>
      <c r="I802" s="34">
        <v>7</v>
      </c>
      <c r="J802" s="34">
        <v>7</v>
      </c>
      <c r="K802" s="34">
        <v>1</v>
      </c>
      <c r="L802" s="34">
        <v>144.92629199999999</v>
      </c>
      <c r="M802" s="34">
        <v>-37.631591999999998</v>
      </c>
      <c r="N802" s="34" t="s">
        <v>2582</v>
      </c>
      <c r="O802" s="34" t="s">
        <v>2582</v>
      </c>
      <c r="P802" s="34">
        <v>7</v>
      </c>
      <c r="Q802" s="34">
        <v>5</v>
      </c>
      <c r="S802" s="44" t="str">
        <f t="shared" si="26"/>
        <v>UPDATE CallAddress SET CallGroupID = 7, RouteOrderFromKH = 5  WHERE ID = 28</v>
      </c>
    </row>
    <row r="803" spans="1:19" s="34" customFormat="1" x14ac:dyDescent="0.3">
      <c r="A803" s="34" t="s">
        <v>201</v>
      </c>
      <c r="B803" s="34" t="s">
        <v>2598</v>
      </c>
      <c r="C803" s="34" t="s">
        <v>201</v>
      </c>
      <c r="D803" s="34">
        <v>2513</v>
      </c>
      <c r="F803" s="34">
        <v>12</v>
      </c>
      <c r="G803" s="34" t="s">
        <v>45</v>
      </c>
      <c r="H803" s="34">
        <v>64</v>
      </c>
      <c r="I803" s="34">
        <v>14</v>
      </c>
      <c r="J803" s="34">
        <v>7</v>
      </c>
      <c r="K803" s="34">
        <v>1</v>
      </c>
      <c r="L803" s="34">
        <v>144.92527999999999</v>
      </c>
      <c r="M803" s="34">
        <v>-37.630164000000001</v>
      </c>
      <c r="N803" s="34" t="s">
        <v>2599</v>
      </c>
      <c r="O803" s="34" t="s">
        <v>2599</v>
      </c>
      <c r="P803" s="34">
        <v>7</v>
      </c>
      <c r="Q803" s="34">
        <v>6</v>
      </c>
      <c r="S803" s="44" t="str">
        <f t="shared" si="26"/>
        <v>UPDATE CallAddress SET CallGroupID = 7, RouteOrderFromKH = 6  WHERE ID = 2513</v>
      </c>
    </row>
    <row r="804" spans="1:19" s="34" customFormat="1" x14ac:dyDescent="0.3">
      <c r="A804" s="34" t="s">
        <v>201</v>
      </c>
      <c r="B804" s="34" t="s">
        <v>2583</v>
      </c>
      <c r="C804" s="34" t="s">
        <v>201</v>
      </c>
      <c r="D804" s="34">
        <v>29</v>
      </c>
      <c r="F804" s="34">
        <v>8</v>
      </c>
      <c r="G804" s="34" t="s">
        <v>2584</v>
      </c>
      <c r="H804" s="34">
        <v>64</v>
      </c>
      <c r="I804" s="34">
        <v>6</v>
      </c>
      <c r="J804" s="34">
        <v>7</v>
      </c>
      <c r="K804" s="34">
        <v>1</v>
      </c>
      <c r="L804" s="34">
        <v>144.92605599999999</v>
      </c>
      <c r="M804" s="34">
        <v>-37.630381999999997</v>
      </c>
      <c r="N804" s="34" t="s">
        <v>2585</v>
      </c>
      <c r="O804" s="34" t="s">
        <v>2585</v>
      </c>
      <c r="P804" s="34">
        <v>7</v>
      </c>
      <c r="Q804" s="34">
        <v>7</v>
      </c>
      <c r="S804" s="44" t="str">
        <f t="shared" si="26"/>
        <v>UPDATE CallAddress SET CallGroupID = 7, RouteOrderFromKH = 7  WHERE ID = 29</v>
      </c>
    </row>
    <row r="805" spans="1:19" s="34" customFormat="1" x14ac:dyDescent="0.3">
      <c r="A805" s="34" t="s">
        <v>201</v>
      </c>
      <c r="B805" s="34" t="s">
        <v>2600</v>
      </c>
      <c r="C805" s="34" t="s">
        <v>201</v>
      </c>
      <c r="D805" s="34">
        <v>2514</v>
      </c>
      <c r="F805" s="34">
        <v>3</v>
      </c>
      <c r="G805" s="34" t="s">
        <v>2601</v>
      </c>
      <c r="H805" s="34">
        <v>64</v>
      </c>
      <c r="I805" s="34">
        <v>15</v>
      </c>
      <c r="J805" s="34">
        <v>7</v>
      </c>
      <c r="K805" s="34">
        <v>1</v>
      </c>
      <c r="L805" s="34">
        <v>144.93564799999999</v>
      </c>
      <c r="M805" s="34">
        <v>-37.623953</v>
      </c>
      <c r="N805" s="34" t="s">
        <v>2602</v>
      </c>
      <c r="O805" s="34" t="s">
        <v>2602</v>
      </c>
      <c r="P805" s="34">
        <v>7</v>
      </c>
      <c r="Q805" s="34">
        <v>8</v>
      </c>
      <c r="S805" s="44" t="str">
        <f t="shared" si="26"/>
        <v>UPDATE CallAddress SET CallGroupID = 7, RouteOrderFromKH = 8  WHERE ID = 2514</v>
      </c>
    </row>
    <row r="806" spans="1:19" s="34" customFormat="1" x14ac:dyDescent="0.3">
      <c r="A806" s="34" t="s">
        <v>201</v>
      </c>
      <c r="B806" s="34" t="s">
        <v>2611</v>
      </c>
      <c r="C806" s="34" t="s">
        <v>201</v>
      </c>
      <c r="D806" s="34">
        <v>2518</v>
      </c>
      <c r="F806" s="34">
        <v>2</v>
      </c>
      <c r="G806" s="34" t="s">
        <v>2612</v>
      </c>
      <c r="H806" s="34">
        <v>64</v>
      </c>
      <c r="I806" s="34">
        <v>16</v>
      </c>
      <c r="J806" s="34">
        <v>7</v>
      </c>
      <c r="K806" s="34">
        <v>1</v>
      </c>
      <c r="L806" s="34">
        <v>144.93698800000001</v>
      </c>
      <c r="M806" s="34">
        <v>-37.621896</v>
      </c>
      <c r="N806" s="34" t="s">
        <v>2613</v>
      </c>
      <c r="O806" s="34" t="s">
        <v>2613</v>
      </c>
      <c r="P806" s="34">
        <v>7</v>
      </c>
      <c r="Q806" s="34">
        <v>9</v>
      </c>
      <c r="S806" s="44" t="str">
        <f t="shared" si="26"/>
        <v>UPDATE CallAddress SET CallGroupID = 7, RouteOrderFromKH = 9  WHERE ID = 2518</v>
      </c>
    </row>
    <row r="807" spans="1:19" s="34" customFormat="1" x14ac:dyDescent="0.3">
      <c r="A807" s="34" t="s">
        <v>201</v>
      </c>
      <c r="B807" s="34" t="s">
        <v>2595</v>
      </c>
      <c r="C807" s="34" t="s">
        <v>201</v>
      </c>
      <c r="D807" s="34">
        <v>34</v>
      </c>
      <c r="F807" s="34">
        <v>45</v>
      </c>
      <c r="G807" s="34" t="s">
        <v>2596</v>
      </c>
      <c r="H807" s="34">
        <v>64</v>
      </c>
      <c r="I807" s="34">
        <v>9</v>
      </c>
      <c r="J807" s="34">
        <v>7</v>
      </c>
      <c r="K807" s="34">
        <v>1</v>
      </c>
      <c r="L807" s="34">
        <v>144.93051500000001</v>
      </c>
      <c r="M807" s="34">
        <v>-37.615971000000002</v>
      </c>
      <c r="N807" s="34" t="s">
        <v>2597</v>
      </c>
      <c r="O807" s="34" t="s">
        <v>2597</v>
      </c>
      <c r="P807" s="34">
        <v>7</v>
      </c>
      <c r="Q807" s="34">
        <v>10</v>
      </c>
      <c r="S807" s="44" t="str">
        <f t="shared" si="26"/>
        <v>UPDATE CallAddress SET CallGroupID = 7, RouteOrderFromKH = 10  WHERE ID = 34</v>
      </c>
    </row>
    <row r="808" spans="1:19" s="34" customFormat="1" x14ac:dyDescent="0.3">
      <c r="A808" s="34" t="s">
        <v>201</v>
      </c>
      <c r="B808" s="34" t="s">
        <v>2592</v>
      </c>
      <c r="C808" s="34" t="s">
        <v>201</v>
      </c>
      <c r="D808" s="34">
        <v>33</v>
      </c>
      <c r="F808" s="34">
        <v>19</v>
      </c>
      <c r="G808" s="34" t="s">
        <v>2593</v>
      </c>
      <c r="H808" s="34">
        <v>64</v>
      </c>
      <c r="I808" s="34">
        <v>10</v>
      </c>
      <c r="J808" s="34">
        <v>7</v>
      </c>
      <c r="K808" s="34">
        <v>1</v>
      </c>
      <c r="L808" s="34">
        <v>144.923936</v>
      </c>
      <c r="M808" s="34">
        <v>-37.622233999999999</v>
      </c>
      <c r="N808" s="34" t="s">
        <v>2594</v>
      </c>
      <c r="O808" s="34" t="s">
        <v>2594</v>
      </c>
      <c r="P808" s="34">
        <v>7</v>
      </c>
      <c r="Q808" s="34">
        <v>11</v>
      </c>
      <c r="S808" s="44" t="str">
        <f t="shared" si="26"/>
        <v>UPDATE CallAddress SET CallGroupID = 7, RouteOrderFromKH = 11  WHERE ID = 33</v>
      </c>
    </row>
    <row r="809" spans="1:19" s="34" customFormat="1" x14ac:dyDescent="0.3">
      <c r="A809" s="34" t="s">
        <v>201</v>
      </c>
      <c r="B809" s="34" t="s">
        <v>2589</v>
      </c>
      <c r="C809" s="34" t="s">
        <v>201</v>
      </c>
      <c r="D809" s="34">
        <v>31</v>
      </c>
      <c r="F809" s="34">
        <v>11</v>
      </c>
      <c r="G809" s="34" t="s">
        <v>2590</v>
      </c>
      <c r="H809" s="34">
        <v>64</v>
      </c>
      <c r="I809" s="34">
        <v>4</v>
      </c>
      <c r="J809" s="34">
        <v>7</v>
      </c>
      <c r="K809" s="34">
        <v>1</v>
      </c>
      <c r="L809" s="34">
        <v>144.91886299999999</v>
      </c>
      <c r="M809" s="34">
        <v>-37.628422</v>
      </c>
      <c r="N809" s="34" t="s">
        <v>2591</v>
      </c>
      <c r="O809" s="34" t="s">
        <v>2591</v>
      </c>
      <c r="P809" s="34">
        <v>7</v>
      </c>
      <c r="Q809" s="34">
        <v>12</v>
      </c>
      <c r="S809" s="44" t="str">
        <f t="shared" si="26"/>
        <v>UPDATE CallAddress SET CallGroupID = 7, RouteOrderFromKH = 12  WHERE ID = 31</v>
      </c>
    </row>
    <row r="810" spans="1:19" s="34" customFormat="1" x14ac:dyDescent="0.3">
      <c r="A810" s="34" t="s">
        <v>201</v>
      </c>
      <c r="B810" s="34" t="s">
        <v>2586</v>
      </c>
      <c r="C810" s="34" t="s">
        <v>201</v>
      </c>
      <c r="D810" s="34">
        <v>30</v>
      </c>
      <c r="F810" s="34">
        <v>2</v>
      </c>
      <c r="G810" s="34" t="s">
        <v>2587</v>
      </c>
      <c r="H810" s="34">
        <v>64</v>
      </c>
      <c r="I810" s="34">
        <v>5</v>
      </c>
      <c r="J810" s="34">
        <v>7</v>
      </c>
      <c r="K810" s="34">
        <v>1</v>
      </c>
      <c r="L810" s="34">
        <v>144.92086699999999</v>
      </c>
      <c r="M810" s="34">
        <v>-37.629928</v>
      </c>
      <c r="N810" s="34" t="s">
        <v>2588</v>
      </c>
      <c r="O810" s="34" t="s">
        <v>2588</v>
      </c>
      <c r="P810" s="34">
        <v>7</v>
      </c>
      <c r="Q810" s="34">
        <v>13</v>
      </c>
      <c r="S810" s="44" t="str">
        <f t="shared" si="26"/>
        <v>UPDATE CallAddress SET CallGroupID = 7, RouteOrderFromKH = 13  WHERE ID = 30</v>
      </c>
    </row>
    <row r="811" spans="1:19" s="34" customFormat="1" x14ac:dyDescent="0.3">
      <c r="A811" s="34" t="s">
        <v>201</v>
      </c>
      <c r="B811" s="34" t="s">
        <v>2603</v>
      </c>
      <c r="C811" s="34" t="s">
        <v>201</v>
      </c>
      <c r="D811" s="34">
        <v>2515</v>
      </c>
      <c r="F811" s="34">
        <v>6</v>
      </c>
      <c r="G811" s="34" t="s">
        <v>44</v>
      </c>
      <c r="H811" s="34">
        <v>64</v>
      </c>
      <c r="I811" s="34">
        <v>12</v>
      </c>
      <c r="J811" s="34">
        <v>7</v>
      </c>
      <c r="K811" s="34">
        <v>1</v>
      </c>
      <c r="L811" s="34">
        <v>144.92126300000001</v>
      </c>
      <c r="M811" s="34">
        <v>-37.633882999999997</v>
      </c>
      <c r="N811" s="34" t="s">
        <v>2604</v>
      </c>
      <c r="O811" s="34" t="s">
        <v>2604</v>
      </c>
      <c r="P811" s="34">
        <v>7</v>
      </c>
      <c r="Q811" s="34">
        <v>14</v>
      </c>
      <c r="S811" s="44" t="str">
        <f t="shared" si="26"/>
        <v>UPDATE CallAddress SET CallGroupID = 7, RouteOrderFromKH = 14  WHERE ID = 2515</v>
      </c>
    </row>
    <row r="812" spans="1:19" s="34" customFormat="1" x14ac:dyDescent="0.3">
      <c r="A812" s="34" t="s">
        <v>201</v>
      </c>
      <c r="B812" s="34" t="s">
        <v>2605</v>
      </c>
      <c r="C812" s="34" t="s">
        <v>201</v>
      </c>
      <c r="D812" s="34">
        <v>2516</v>
      </c>
      <c r="F812" s="34">
        <v>8</v>
      </c>
      <c r="G812" s="34" t="s">
        <v>2606</v>
      </c>
      <c r="H812" s="34">
        <v>64</v>
      </c>
      <c r="I812" s="34">
        <v>13</v>
      </c>
      <c r="J812" s="34">
        <v>7</v>
      </c>
      <c r="K812" s="34">
        <v>1</v>
      </c>
      <c r="L812" s="34">
        <v>144.92138700000001</v>
      </c>
      <c r="M812" s="34">
        <v>-37.633786999999998</v>
      </c>
      <c r="N812" s="34" t="s">
        <v>2607</v>
      </c>
      <c r="O812" s="34" t="s">
        <v>2607</v>
      </c>
      <c r="P812" s="34">
        <v>7</v>
      </c>
      <c r="Q812" s="34">
        <v>15</v>
      </c>
      <c r="S812" s="44" t="str">
        <f t="shared" si="26"/>
        <v>UPDATE CallAddress SET CallGroupID = 7, RouteOrderFromKH = 15  WHERE ID = 2516</v>
      </c>
    </row>
    <row r="813" spans="1:19" s="34" customFormat="1" x14ac:dyDescent="0.3">
      <c r="A813" s="34" t="s">
        <v>201</v>
      </c>
      <c r="B813" s="34" t="s">
        <v>2608</v>
      </c>
      <c r="C813" s="34" t="s">
        <v>201</v>
      </c>
      <c r="D813" s="34">
        <v>2517</v>
      </c>
      <c r="F813" s="34">
        <v>5</v>
      </c>
      <c r="G813" s="34" t="s">
        <v>2609</v>
      </c>
      <c r="H813" s="34">
        <v>64</v>
      </c>
      <c r="I813" s="34">
        <v>11</v>
      </c>
      <c r="J813" s="34">
        <v>7</v>
      </c>
      <c r="K813" s="34">
        <v>1</v>
      </c>
      <c r="L813" s="34">
        <v>144.92334600000001</v>
      </c>
      <c r="M813" s="34">
        <v>-37.634537000000002</v>
      </c>
      <c r="N813" s="34" t="s">
        <v>2610</v>
      </c>
      <c r="O813" s="34" t="s">
        <v>2610</v>
      </c>
      <c r="P813" s="34">
        <v>7</v>
      </c>
      <c r="Q813" s="34">
        <v>16</v>
      </c>
      <c r="S813" s="44" t="str">
        <f t="shared" si="26"/>
        <v>UPDATE CallAddress SET CallGroupID = 7, RouteOrderFromKH = 16  WHERE ID = 2517</v>
      </c>
    </row>
    <row r="815" spans="1:19" s="32" customFormat="1" x14ac:dyDescent="0.3">
      <c r="A815" s="32" t="s">
        <v>68</v>
      </c>
      <c r="B815" s="32" t="s">
        <v>1883</v>
      </c>
      <c r="C815" s="32" t="s">
        <v>172</v>
      </c>
      <c r="D815" s="32">
        <v>2524</v>
      </c>
      <c r="E815" s="32">
        <v>1</v>
      </c>
      <c r="F815" s="32">
        <v>40</v>
      </c>
      <c r="G815" s="32" t="s">
        <v>1884</v>
      </c>
      <c r="H815" s="32">
        <v>40</v>
      </c>
      <c r="I815" s="32">
        <v>8</v>
      </c>
      <c r="J815" s="32">
        <v>29</v>
      </c>
      <c r="K815" s="32">
        <v>1</v>
      </c>
      <c r="L815" s="32">
        <v>144.75191000000001</v>
      </c>
      <c r="M815" s="32">
        <v>-37.703341000000002</v>
      </c>
      <c r="N815" s="32" t="s">
        <v>1885</v>
      </c>
      <c r="O815" s="32" t="s">
        <v>1886</v>
      </c>
      <c r="P815" s="32">
        <v>29</v>
      </c>
      <c r="Q815" s="32">
        <v>1</v>
      </c>
      <c r="S815" s="32" t="str">
        <f t="shared" ref="S815:S829" si="27">"UPDATE CallAddress SET CallGroupID = " &amp; P815 &amp; ", RouteOrderFromKH = " &amp; Q815 &amp; "  WHERE ID = " &amp; D815</f>
        <v>UPDATE CallAddress SET CallGroupID = 29, RouteOrderFromKH = 1  WHERE ID = 2524</v>
      </c>
    </row>
    <row r="816" spans="1:19" s="32" customFormat="1" x14ac:dyDescent="0.3">
      <c r="A816" s="32" t="s">
        <v>68</v>
      </c>
      <c r="B816" s="32" t="s">
        <v>1899</v>
      </c>
      <c r="C816" s="32" t="s">
        <v>173</v>
      </c>
      <c r="D816" s="32">
        <v>1247</v>
      </c>
      <c r="E816" s="32">
        <v>2</v>
      </c>
      <c r="F816" s="32">
        <v>107</v>
      </c>
      <c r="G816" s="32" t="s">
        <v>1888</v>
      </c>
      <c r="H816" s="32">
        <v>40</v>
      </c>
      <c r="I816" s="32">
        <v>3</v>
      </c>
      <c r="J816" s="32">
        <v>30</v>
      </c>
      <c r="K816" s="32">
        <v>1</v>
      </c>
      <c r="L816" s="32">
        <v>144.75299899999999</v>
      </c>
      <c r="M816" s="32">
        <v>-37.701649000000003</v>
      </c>
      <c r="N816" s="32" t="s">
        <v>1900</v>
      </c>
      <c r="O816" s="32" t="s">
        <v>1901</v>
      </c>
      <c r="P816" s="32">
        <v>29</v>
      </c>
      <c r="Q816" s="32">
        <v>2</v>
      </c>
      <c r="S816" s="32" t="str">
        <f t="shared" si="27"/>
        <v>UPDATE CallAddress SET CallGroupID = 29, RouteOrderFromKH = 2  WHERE ID = 1247</v>
      </c>
    </row>
    <row r="817" spans="1:19" s="32" customFormat="1" x14ac:dyDescent="0.3">
      <c r="A817" s="32" t="s">
        <v>68</v>
      </c>
      <c r="B817" s="32" t="s">
        <v>1894</v>
      </c>
      <c r="C817" s="32" t="s">
        <v>172</v>
      </c>
      <c r="D817" s="32">
        <v>2527</v>
      </c>
      <c r="F817" s="32">
        <v>58</v>
      </c>
      <c r="G817" s="32" t="s">
        <v>46</v>
      </c>
      <c r="H817" s="32">
        <v>40</v>
      </c>
      <c r="I817" s="32">
        <v>9</v>
      </c>
      <c r="J817" s="32">
        <v>29</v>
      </c>
      <c r="K817" s="32">
        <v>1</v>
      </c>
      <c r="L817" s="32">
        <v>144.75298100000001</v>
      </c>
      <c r="M817" s="32">
        <v>-37.700978999999997</v>
      </c>
      <c r="N817" s="32" t="s">
        <v>1895</v>
      </c>
      <c r="O817" s="32" t="s">
        <v>1895</v>
      </c>
      <c r="P817" s="32">
        <v>29</v>
      </c>
      <c r="Q817" s="32">
        <v>3</v>
      </c>
      <c r="S817" s="32" t="str">
        <f t="shared" si="27"/>
        <v>UPDATE CallAddress SET CallGroupID = 29, RouteOrderFromKH = 3  WHERE ID = 2527</v>
      </c>
    </row>
    <row r="818" spans="1:19" s="32" customFormat="1" x14ac:dyDescent="0.3">
      <c r="A818" s="32" t="s">
        <v>68</v>
      </c>
      <c r="B818" s="32" t="s">
        <v>1887</v>
      </c>
      <c r="C818" s="32" t="s">
        <v>172</v>
      </c>
      <c r="D818" s="32">
        <v>2525</v>
      </c>
      <c r="E818" s="32">
        <v>2</v>
      </c>
      <c r="F818" s="32">
        <v>207</v>
      </c>
      <c r="G818" s="32" t="s">
        <v>1888</v>
      </c>
      <c r="H818" s="32">
        <v>40</v>
      </c>
      <c r="I818" s="32">
        <v>10</v>
      </c>
      <c r="J818" s="32">
        <v>29</v>
      </c>
      <c r="K818" s="32">
        <v>1</v>
      </c>
      <c r="L818" s="32">
        <v>144.74400800000001</v>
      </c>
      <c r="M818" s="32">
        <v>-37.699449000000001</v>
      </c>
      <c r="N818" s="32" t="s">
        <v>1889</v>
      </c>
      <c r="O818" s="32" t="s">
        <v>1890</v>
      </c>
      <c r="P818" s="32">
        <v>29</v>
      </c>
      <c r="Q818" s="32">
        <v>4</v>
      </c>
      <c r="S818" s="32" t="str">
        <f t="shared" si="27"/>
        <v>UPDATE CallAddress SET CallGroupID = 29, RouteOrderFromKH = 4  WHERE ID = 2525</v>
      </c>
    </row>
    <row r="819" spans="1:19" s="32" customFormat="1" x14ac:dyDescent="0.3">
      <c r="A819" s="32" t="s">
        <v>68</v>
      </c>
      <c r="B819" s="32" t="s">
        <v>1867</v>
      </c>
      <c r="C819" s="32" t="s">
        <v>173</v>
      </c>
      <c r="D819" s="32">
        <v>75</v>
      </c>
      <c r="F819" s="32">
        <v>34</v>
      </c>
      <c r="G819" s="32" t="s">
        <v>1868</v>
      </c>
      <c r="H819" s="32">
        <v>40</v>
      </c>
      <c r="I819" s="32">
        <v>2</v>
      </c>
      <c r="J819" s="32">
        <v>30</v>
      </c>
      <c r="K819" s="32">
        <v>1</v>
      </c>
      <c r="L819" s="32">
        <v>144.75054299999999</v>
      </c>
      <c r="M819" s="32">
        <v>-37.693787</v>
      </c>
      <c r="N819" s="32" t="s">
        <v>1869</v>
      </c>
      <c r="O819" s="32" t="s">
        <v>1869</v>
      </c>
      <c r="P819" s="32">
        <v>29</v>
      </c>
      <c r="Q819" s="32">
        <v>5</v>
      </c>
      <c r="S819" s="32" t="str">
        <f t="shared" si="27"/>
        <v>UPDATE CallAddress SET CallGroupID = 29, RouteOrderFromKH = 5  WHERE ID = 75</v>
      </c>
    </row>
    <row r="820" spans="1:19" s="32" customFormat="1" x14ac:dyDescent="0.3">
      <c r="A820" s="32" t="s">
        <v>68</v>
      </c>
      <c r="B820" s="32" t="s">
        <v>1879</v>
      </c>
      <c r="C820" s="32" t="s">
        <v>172</v>
      </c>
      <c r="D820" s="32">
        <v>82</v>
      </c>
      <c r="F820" s="32">
        <v>4</v>
      </c>
      <c r="G820" s="32" t="s">
        <v>1877</v>
      </c>
      <c r="H820" s="32">
        <v>40</v>
      </c>
      <c r="I820" s="32">
        <v>6</v>
      </c>
      <c r="J820" s="32">
        <v>29</v>
      </c>
      <c r="K820" s="32">
        <v>1</v>
      </c>
      <c r="L820" s="32">
        <v>144.739835</v>
      </c>
      <c r="M820" s="32">
        <v>-37.689722000000003</v>
      </c>
      <c r="N820" s="32" t="s">
        <v>1880</v>
      </c>
      <c r="O820" s="32" t="s">
        <v>1880</v>
      </c>
      <c r="P820" s="32">
        <v>29</v>
      </c>
      <c r="Q820" s="32">
        <v>6</v>
      </c>
      <c r="S820" s="32" t="str">
        <f t="shared" si="27"/>
        <v>UPDATE CallAddress SET CallGroupID = 29, RouteOrderFromKH = 6  WHERE ID = 82</v>
      </c>
    </row>
    <row r="821" spans="1:19" s="32" customFormat="1" x14ac:dyDescent="0.3">
      <c r="A821" s="32" t="s">
        <v>68</v>
      </c>
      <c r="B821" s="32" t="s">
        <v>1876</v>
      </c>
      <c r="C821" s="32" t="s">
        <v>172</v>
      </c>
      <c r="D821" s="32">
        <v>81</v>
      </c>
      <c r="F821" s="32">
        <v>23</v>
      </c>
      <c r="G821" s="32" t="s">
        <v>1877</v>
      </c>
      <c r="H821" s="32">
        <v>40</v>
      </c>
      <c r="I821" s="32">
        <v>5</v>
      </c>
      <c r="J821" s="32">
        <v>29</v>
      </c>
      <c r="K821" s="32">
        <v>1</v>
      </c>
      <c r="L821" s="32">
        <v>144.73863</v>
      </c>
      <c r="M821" s="32">
        <v>-37.688482999999998</v>
      </c>
      <c r="N821" s="32" t="s">
        <v>1878</v>
      </c>
      <c r="O821" s="32" t="s">
        <v>1878</v>
      </c>
      <c r="P821" s="32">
        <v>29</v>
      </c>
      <c r="Q821" s="32">
        <v>7</v>
      </c>
      <c r="S821" s="32" t="str">
        <f t="shared" si="27"/>
        <v>UPDATE CallAddress SET CallGroupID = 29, RouteOrderFromKH = 7  WHERE ID = 81</v>
      </c>
    </row>
    <row r="822" spans="1:19" s="32" customFormat="1" x14ac:dyDescent="0.3">
      <c r="A822" s="32" t="s">
        <v>68</v>
      </c>
      <c r="B822" s="32" t="s">
        <v>1881</v>
      </c>
      <c r="C822" s="32" t="s">
        <v>172</v>
      </c>
      <c r="D822" s="32">
        <v>83</v>
      </c>
      <c r="F822" s="32">
        <v>84</v>
      </c>
      <c r="G822" s="32" t="s">
        <v>1877</v>
      </c>
      <c r="H822" s="32">
        <v>40</v>
      </c>
      <c r="I822" s="32">
        <v>4</v>
      </c>
      <c r="J822" s="32">
        <v>29</v>
      </c>
      <c r="K822" s="32">
        <v>1</v>
      </c>
      <c r="L822" s="32">
        <v>144.74221199999999</v>
      </c>
      <c r="M822" s="32">
        <v>-37.682842999999998</v>
      </c>
      <c r="N822" s="32" t="s">
        <v>1882</v>
      </c>
      <c r="O822" s="32" t="s">
        <v>1882</v>
      </c>
      <c r="P822" s="32">
        <v>29</v>
      </c>
      <c r="Q822" s="32">
        <v>8</v>
      </c>
      <c r="S822" s="32" t="str">
        <f t="shared" si="27"/>
        <v>UPDATE CallAddress SET CallGroupID = 29, RouteOrderFromKH = 8  WHERE ID = 83</v>
      </c>
    </row>
    <row r="823" spans="1:19" s="32" customFormat="1" x14ac:dyDescent="0.3">
      <c r="A823" s="32" t="s">
        <v>68</v>
      </c>
      <c r="B823" s="32" t="s">
        <v>1864</v>
      </c>
      <c r="C823" s="32" t="s">
        <v>172</v>
      </c>
      <c r="D823" s="32">
        <v>73</v>
      </c>
      <c r="F823" s="32">
        <v>9</v>
      </c>
      <c r="G823" s="32" t="s">
        <v>1865</v>
      </c>
      <c r="H823" s="32">
        <v>40</v>
      </c>
      <c r="I823" s="32">
        <v>2</v>
      </c>
      <c r="J823" s="32">
        <v>29</v>
      </c>
      <c r="K823" s="32">
        <v>1</v>
      </c>
      <c r="L823" s="32">
        <v>144.739453</v>
      </c>
      <c r="M823" s="32">
        <v>-37.682769999999998</v>
      </c>
      <c r="N823" s="32" t="s">
        <v>1866</v>
      </c>
      <c r="O823" s="32" t="s">
        <v>1866</v>
      </c>
      <c r="P823" s="32">
        <v>29</v>
      </c>
      <c r="Q823" s="32">
        <v>9</v>
      </c>
      <c r="S823" s="32" t="str">
        <f t="shared" si="27"/>
        <v>UPDATE CallAddress SET CallGroupID = 29, RouteOrderFromKH = 9  WHERE ID = 73</v>
      </c>
    </row>
    <row r="824" spans="1:19" s="32" customFormat="1" x14ac:dyDescent="0.3">
      <c r="A824" s="32" t="s">
        <v>68</v>
      </c>
      <c r="B824" s="32" t="s">
        <v>1902</v>
      </c>
      <c r="C824" s="32" t="s">
        <v>172</v>
      </c>
      <c r="D824" s="32">
        <v>1199</v>
      </c>
      <c r="E824" s="32" t="s">
        <v>340</v>
      </c>
      <c r="F824" s="32">
        <v>33</v>
      </c>
      <c r="G824" s="32" t="s">
        <v>1865</v>
      </c>
      <c r="H824" s="32">
        <v>40</v>
      </c>
      <c r="I824" s="32">
        <v>3</v>
      </c>
      <c r="J824" s="32">
        <v>29</v>
      </c>
      <c r="K824" s="32">
        <v>1</v>
      </c>
      <c r="L824" s="32">
        <v>144.73706300000001</v>
      </c>
      <c r="M824" s="32">
        <v>-37.681928999999997</v>
      </c>
      <c r="N824" s="32" t="s">
        <v>1903</v>
      </c>
      <c r="O824" s="32" t="s">
        <v>1903</v>
      </c>
      <c r="P824" s="32">
        <v>29</v>
      </c>
      <c r="Q824" s="32">
        <v>10</v>
      </c>
      <c r="S824" s="32" t="str">
        <f t="shared" si="27"/>
        <v>UPDATE CallAddress SET CallGroupID = 29, RouteOrderFromKH = 10  WHERE ID = 1199</v>
      </c>
    </row>
    <row r="825" spans="1:19" s="32" customFormat="1" x14ac:dyDescent="0.3">
      <c r="A825" s="32" t="s">
        <v>68</v>
      </c>
      <c r="B825" s="32" t="s">
        <v>1891</v>
      </c>
      <c r="C825" s="32" t="s">
        <v>172</v>
      </c>
      <c r="D825" s="32">
        <v>2526</v>
      </c>
      <c r="F825" s="32">
        <v>7</v>
      </c>
      <c r="G825" s="32" t="s">
        <v>1892</v>
      </c>
      <c r="H825" s="32">
        <v>40</v>
      </c>
      <c r="I825" s="32">
        <v>11</v>
      </c>
      <c r="J825" s="32">
        <v>29</v>
      </c>
      <c r="K825" s="32">
        <v>1</v>
      </c>
      <c r="L825" s="32">
        <v>144.72924800000001</v>
      </c>
      <c r="M825" s="32">
        <v>-37.678038000000001</v>
      </c>
      <c r="N825" s="32" t="s">
        <v>1893</v>
      </c>
      <c r="O825" s="32" t="s">
        <v>1893</v>
      </c>
      <c r="P825" s="32">
        <v>29</v>
      </c>
      <c r="Q825" s="32">
        <v>11</v>
      </c>
      <c r="S825" s="32" t="str">
        <f t="shared" si="27"/>
        <v>UPDATE CallAddress SET CallGroupID = 29, RouteOrderFromKH = 11  WHERE ID = 2526</v>
      </c>
    </row>
    <row r="826" spans="1:19" s="32" customFormat="1" x14ac:dyDescent="0.3">
      <c r="A826" s="32" t="s">
        <v>68</v>
      </c>
      <c r="B826" s="32" t="s">
        <v>1870</v>
      </c>
      <c r="C826" s="32" t="s">
        <v>172</v>
      </c>
      <c r="D826" s="32">
        <v>76</v>
      </c>
      <c r="F826" s="32">
        <v>59</v>
      </c>
      <c r="G826" s="32" t="s">
        <v>1871</v>
      </c>
      <c r="H826" s="32">
        <v>40</v>
      </c>
      <c r="I826" s="32">
        <v>1</v>
      </c>
      <c r="J826" s="32">
        <v>29</v>
      </c>
      <c r="K826" s="32">
        <v>1</v>
      </c>
      <c r="L826" s="32">
        <v>144.73316500000001</v>
      </c>
      <c r="M826" s="32">
        <v>-37.68336</v>
      </c>
      <c r="N826" s="32" t="s">
        <v>1872</v>
      </c>
      <c r="O826" s="32" t="s">
        <v>1872</v>
      </c>
      <c r="P826" s="32">
        <v>29</v>
      </c>
      <c r="Q826" s="32">
        <v>12</v>
      </c>
      <c r="S826" s="32" t="str">
        <f t="shared" si="27"/>
        <v>UPDATE CallAddress SET CallGroupID = 29, RouteOrderFromKH = 12  WHERE ID = 76</v>
      </c>
    </row>
    <row r="827" spans="1:19" s="32" customFormat="1" x14ac:dyDescent="0.3">
      <c r="A827" s="32" t="s">
        <v>68</v>
      </c>
      <c r="B827" s="32" t="s">
        <v>1861</v>
      </c>
      <c r="C827" s="32" t="s">
        <v>172</v>
      </c>
      <c r="D827" s="32">
        <v>70</v>
      </c>
      <c r="F827" s="32">
        <v>1</v>
      </c>
      <c r="G827" s="32" t="s">
        <v>1862</v>
      </c>
      <c r="H827" s="32">
        <v>40</v>
      </c>
      <c r="I827" s="32">
        <v>7</v>
      </c>
      <c r="J827" s="32">
        <v>29</v>
      </c>
      <c r="K827" s="32">
        <v>1</v>
      </c>
      <c r="L827" s="32">
        <v>144.73553100000001</v>
      </c>
      <c r="M827" s="32">
        <v>-37.689028</v>
      </c>
      <c r="N827" s="32" t="s">
        <v>1863</v>
      </c>
      <c r="O827" s="32" t="s">
        <v>1863</v>
      </c>
      <c r="P827" s="32">
        <v>29</v>
      </c>
      <c r="Q827" s="32">
        <v>13</v>
      </c>
      <c r="S827" s="32" t="str">
        <f t="shared" si="27"/>
        <v>UPDATE CallAddress SET CallGroupID = 29, RouteOrderFromKH = 13  WHERE ID = 70</v>
      </c>
    </row>
    <row r="828" spans="1:19" s="32" customFormat="1" x14ac:dyDescent="0.3">
      <c r="A828" s="32" t="s">
        <v>68</v>
      </c>
      <c r="B828" s="32" t="s">
        <v>1896</v>
      </c>
      <c r="C828" s="32" t="s">
        <v>173</v>
      </c>
      <c r="D828" s="32">
        <v>2528</v>
      </c>
      <c r="F828" s="32">
        <v>4</v>
      </c>
      <c r="G828" s="32" t="s">
        <v>1897</v>
      </c>
      <c r="H828" s="32">
        <v>40</v>
      </c>
      <c r="I828" s="32">
        <v>4</v>
      </c>
      <c r="J828" s="32">
        <v>30</v>
      </c>
      <c r="K828" s="32">
        <v>1</v>
      </c>
      <c r="L828" s="32">
        <v>144.75203200000001</v>
      </c>
      <c r="M828" s="32">
        <v>-37.691270000000003</v>
      </c>
      <c r="N828" s="32" t="s">
        <v>1898</v>
      </c>
      <c r="O828" s="32" t="s">
        <v>1898</v>
      </c>
      <c r="P828" s="32">
        <v>29</v>
      </c>
      <c r="Q828" s="32">
        <v>14</v>
      </c>
      <c r="S828" s="32" t="str">
        <f t="shared" si="27"/>
        <v>UPDATE CallAddress SET CallGroupID = 29, RouteOrderFromKH = 14  WHERE ID = 2528</v>
      </c>
    </row>
    <row r="829" spans="1:19" s="32" customFormat="1" x14ac:dyDescent="0.3">
      <c r="A829" s="32" t="s">
        <v>68</v>
      </c>
      <c r="B829" s="32" t="s">
        <v>1873</v>
      </c>
      <c r="C829" s="32" t="s">
        <v>173</v>
      </c>
      <c r="D829" s="32">
        <v>79</v>
      </c>
      <c r="F829" s="32">
        <v>6</v>
      </c>
      <c r="G829" s="32" t="s">
        <v>1874</v>
      </c>
      <c r="H829" s="32">
        <v>40</v>
      </c>
      <c r="I829" s="32">
        <v>1</v>
      </c>
      <c r="J829" s="32">
        <v>30</v>
      </c>
      <c r="K829" s="32">
        <v>1</v>
      </c>
      <c r="L829" s="32">
        <v>144.75197399999999</v>
      </c>
      <c r="M829" s="32">
        <v>-37.690942999999997</v>
      </c>
      <c r="N829" s="32" t="s">
        <v>1875</v>
      </c>
      <c r="O829" s="32" t="s">
        <v>1875</v>
      </c>
      <c r="P829" s="32">
        <v>29</v>
      </c>
      <c r="Q829" s="32">
        <v>15</v>
      </c>
      <c r="S829" s="32" t="str">
        <f t="shared" si="27"/>
        <v>UPDATE CallAddress SET CallGroupID = 29, RouteOrderFromKH = 15  WHERE ID = 79</v>
      </c>
    </row>
    <row r="831" spans="1:19" s="38" customFormat="1" x14ac:dyDescent="0.3">
      <c r="A831" s="38" t="s">
        <v>33</v>
      </c>
      <c r="B831" s="38" t="s">
        <v>561</v>
      </c>
      <c r="C831" s="38" t="s">
        <v>33</v>
      </c>
      <c r="D831" s="38">
        <v>386</v>
      </c>
      <c r="F831" s="38">
        <v>12</v>
      </c>
      <c r="G831" s="38" t="s">
        <v>562</v>
      </c>
      <c r="H831" s="38">
        <v>9</v>
      </c>
      <c r="I831" s="38">
        <v>7</v>
      </c>
      <c r="J831" s="38">
        <v>2</v>
      </c>
      <c r="K831" s="38">
        <v>1</v>
      </c>
      <c r="L831" s="38">
        <v>144.85689300000001</v>
      </c>
      <c r="M831" s="38">
        <v>-37.763179000000001</v>
      </c>
      <c r="N831" s="38" t="s">
        <v>563</v>
      </c>
      <c r="O831" s="38" t="s">
        <v>563</v>
      </c>
    </row>
    <row r="832" spans="1:19" s="38" customFormat="1" x14ac:dyDescent="0.3">
      <c r="A832" s="38" t="s">
        <v>33</v>
      </c>
      <c r="B832" s="38" t="s">
        <v>564</v>
      </c>
      <c r="C832" s="38" t="s">
        <v>33</v>
      </c>
      <c r="D832" s="38">
        <v>387</v>
      </c>
      <c r="F832" s="38">
        <v>101</v>
      </c>
      <c r="G832" s="38" t="s">
        <v>565</v>
      </c>
      <c r="H832" s="38">
        <v>9</v>
      </c>
      <c r="I832" s="38">
        <v>3</v>
      </c>
      <c r="J832" s="38">
        <v>2</v>
      </c>
      <c r="K832" s="38">
        <v>1</v>
      </c>
      <c r="L832" s="38">
        <v>144.861932</v>
      </c>
      <c r="M832" s="38">
        <v>-37.762864999999998</v>
      </c>
      <c r="N832" s="38" t="s">
        <v>566</v>
      </c>
      <c r="O832" s="38" t="s">
        <v>566</v>
      </c>
    </row>
    <row r="833" spans="1:19" s="38" customFormat="1" x14ac:dyDescent="0.3">
      <c r="A833" s="38" t="s">
        <v>33</v>
      </c>
      <c r="B833" s="38" t="s">
        <v>567</v>
      </c>
      <c r="C833" s="38" t="s">
        <v>33</v>
      </c>
      <c r="D833" s="38">
        <v>388</v>
      </c>
      <c r="F833" s="38">
        <v>17</v>
      </c>
      <c r="G833" s="38" t="s">
        <v>568</v>
      </c>
      <c r="H833" s="38">
        <v>9</v>
      </c>
      <c r="I833" s="38">
        <v>1</v>
      </c>
      <c r="J833" s="38">
        <v>2</v>
      </c>
      <c r="K833" s="38">
        <v>1</v>
      </c>
      <c r="L833" s="38">
        <v>144.854985</v>
      </c>
      <c r="M833" s="38">
        <v>-37.771363000000001</v>
      </c>
      <c r="N833" s="38" t="s">
        <v>569</v>
      </c>
      <c r="O833" s="38" t="s">
        <v>569</v>
      </c>
    </row>
    <row r="834" spans="1:19" s="38" customFormat="1" x14ac:dyDescent="0.3">
      <c r="A834" s="38" t="s">
        <v>33</v>
      </c>
      <c r="B834" s="38" t="s">
        <v>570</v>
      </c>
      <c r="C834" s="38" t="s">
        <v>33</v>
      </c>
      <c r="D834" s="38">
        <v>389</v>
      </c>
      <c r="E834" s="38">
        <v>1</v>
      </c>
      <c r="F834" s="38">
        <v>55</v>
      </c>
      <c r="G834" s="38" t="s">
        <v>571</v>
      </c>
      <c r="H834" s="38">
        <v>9</v>
      </c>
      <c r="I834" s="38">
        <v>2</v>
      </c>
      <c r="J834" s="38">
        <v>2</v>
      </c>
      <c r="K834" s="38">
        <v>1</v>
      </c>
      <c r="L834" s="38">
        <v>144.855898</v>
      </c>
      <c r="M834" s="38">
        <v>-37.768819999999998</v>
      </c>
      <c r="N834" s="38" t="s">
        <v>572</v>
      </c>
      <c r="O834" s="38" t="s">
        <v>573</v>
      </c>
    </row>
    <row r="835" spans="1:19" s="38" customFormat="1" x14ac:dyDescent="0.3">
      <c r="A835" s="38" t="s">
        <v>33</v>
      </c>
      <c r="B835" s="38" t="s">
        <v>574</v>
      </c>
      <c r="C835" s="38" t="s">
        <v>33</v>
      </c>
      <c r="D835" s="38">
        <v>390</v>
      </c>
      <c r="F835" s="38">
        <v>52</v>
      </c>
      <c r="G835" s="38" t="s">
        <v>575</v>
      </c>
      <c r="H835" s="38">
        <v>9</v>
      </c>
      <c r="I835" s="38">
        <v>6</v>
      </c>
      <c r="J835" s="38">
        <v>2</v>
      </c>
      <c r="K835" s="38">
        <v>1</v>
      </c>
      <c r="L835" s="38">
        <v>144.85718</v>
      </c>
      <c r="M835" s="38">
        <v>-37.764035999999997</v>
      </c>
      <c r="N835" s="38" t="s">
        <v>576</v>
      </c>
      <c r="O835" s="38" t="s">
        <v>576</v>
      </c>
    </row>
    <row r="836" spans="1:19" s="38" customFormat="1" x14ac:dyDescent="0.3">
      <c r="A836" s="38" t="s">
        <v>33</v>
      </c>
      <c r="B836" s="38" t="s">
        <v>577</v>
      </c>
      <c r="C836" s="38" t="s">
        <v>33</v>
      </c>
      <c r="D836" s="38">
        <v>391</v>
      </c>
      <c r="F836" s="38">
        <v>2</v>
      </c>
      <c r="G836" s="38" t="s">
        <v>578</v>
      </c>
      <c r="H836" s="38">
        <v>9</v>
      </c>
      <c r="I836" s="38">
        <v>4</v>
      </c>
      <c r="J836" s="38">
        <v>2</v>
      </c>
      <c r="K836" s="38">
        <v>1</v>
      </c>
      <c r="L836" s="38">
        <v>144.86194800000001</v>
      </c>
      <c r="M836" s="38">
        <v>-37.763624999999998</v>
      </c>
      <c r="N836" s="38" t="s">
        <v>579</v>
      </c>
      <c r="O836" s="38" t="s">
        <v>579</v>
      </c>
    </row>
    <row r="837" spans="1:19" s="38" customFormat="1" x14ac:dyDescent="0.3">
      <c r="A837" s="38" t="s">
        <v>33</v>
      </c>
      <c r="B837" s="38" t="s">
        <v>580</v>
      </c>
      <c r="C837" s="38" t="s">
        <v>33</v>
      </c>
      <c r="D837" s="38">
        <v>392</v>
      </c>
      <c r="F837" s="38">
        <v>28</v>
      </c>
      <c r="G837" s="38" t="s">
        <v>578</v>
      </c>
      <c r="H837" s="38">
        <v>9</v>
      </c>
      <c r="I837" s="38">
        <v>5</v>
      </c>
      <c r="J837" s="38">
        <v>2</v>
      </c>
      <c r="K837" s="38">
        <v>1</v>
      </c>
      <c r="L837" s="38">
        <v>144.859644</v>
      </c>
      <c r="M837" s="38">
        <v>-37.764243</v>
      </c>
      <c r="N837" s="38" t="s">
        <v>581</v>
      </c>
      <c r="O837" s="38" t="s">
        <v>581</v>
      </c>
    </row>
    <row r="838" spans="1:19" s="38" customFormat="1" x14ac:dyDescent="0.3">
      <c r="A838" s="38" t="s">
        <v>33</v>
      </c>
      <c r="B838" s="38" t="s">
        <v>582</v>
      </c>
      <c r="C838" s="38" t="s">
        <v>33</v>
      </c>
      <c r="D838" s="38">
        <v>394</v>
      </c>
      <c r="F838" s="38">
        <v>22</v>
      </c>
      <c r="G838" s="38" t="s">
        <v>583</v>
      </c>
      <c r="H838" s="38">
        <v>9</v>
      </c>
      <c r="I838" s="38">
        <v>9</v>
      </c>
      <c r="J838" s="38">
        <v>2</v>
      </c>
      <c r="K838" s="38">
        <v>1</v>
      </c>
      <c r="L838" s="38">
        <v>144.864225</v>
      </c>
      <c r="M838" s="38">
        <v>-37.756166999999998</v>
      </c>
      <c r="N838" s="38" t="s">
        <v>584</v>
      </c>
      <c r="O838" s="38" t="s">
        <v>584</v>
      </c>
    </row>
    <row r="839" spans="1:19" s="38" customFormat="1" x14ac:dyDescent="0.3">
      <c r="A839" s="38" t="s">
        <v>33</v>
      </c>
      <c r="B839" s="38" t="s">
        <v>585</v>
      </c>
      <c r="C839" s="38" t="s">
        <v>33</v>
      </c>
      <c r="D839" s="38">
        <v>395</v>
      </c>
      <c r="F839" s="38">
        <v>26</v>
      </c>
      <c r="G839" s="38" t="s">
        <v>586</v>
      </c>
      <c r="H839" s="38">
        <v>9</v>
      </c>
      <c r="I839" s="38">
        <v>10</v>
      </c>
      <c r="J839" s="38">
        <v>2</v>
      </c>
      <c r="K839" s="38">
        <v>1</v>
      </c>
      <c r="L839" s="38">
        <v>144.87234900000001</v>
      </c>
      <c r="M839" s="38">
        <v>-37.758907000000001</v>
      </c>
      <c r="N839" s="38" t="s">
        <v>587</v>
      </c>
      <c r="O839" s="38" t="s">
        <v>587</v>
      </c>
    </row>
    <row r="840" spans="1:19" s="38" customFormat="1" x14ac:dyDescent="0.3">
      <c r="A840" s="38" t="s">
        <v>33</v>
      </c>
      <c r="B840" s="38" t="s">
        <v>588</v>
      </c>
      <c r="C840" s="38" t="s">
        <v>33</v>
      </c>
      <c r="D840" s="38">
        <v>396</v>
      </c>
      <c r="F840" s="38">
        <v>56</v>
      </c>
      <c r="G840" s="38" t="s">
        <v>589</v>
      </c>
      <c r="H840" s="38">
        <v>9</v>
      </c>
      <c r="I840" s="38">
        <v>8</v>
      </c>
      <c r="J840" s="38">
        <v>2</v>
      </c>
      <c r="K840" s="38">
        <v>1</v>
      </c>
      <c r="L840" s="38">
        <v>144.856865</v>
      </c>
      <c r="M840" s="38">
        <v>-37.757368999999997</v>
      </c>
      <c r="N840" s="38" t="s">
        <v>590</v>
      </c>
      <c r="O840" s="38" t="s">
        <v>590</v>
      </c>
    </row>
    <row r="841" spans="1:19" s="38" customFormat="1" x14ac:dyDescent="0.3">
      <c r="A841" s="38" t="s">
        <v>33</v>
      </c>
      <c r="B841" s="38" t="s">
        <v>591</v>
      </c>
      <c r="C841" s="38" t="s">
        <v>33</v>
      </c>
      <c r="D841" s="38">
        <v>2436</v>
      </c>
      <c r="F841" s="38">
        <v>30</v>
      </c>
      <c r="G841" s="38" t="s">
        <v>592</v>
      </c>
      <c r="H841" s="38">
        <v>9</v>
      </c>
      <c r="I841" s="38">
        <v>11</v>
      </c>
      <c r="J841" s="38">
        <v>2</v>
      </c>
      <c r="K841" s="38">
        <v>1</v>
      </c>
      <c r="L841" s="38">
        <v>144.86541299999999</v>
      </c>
      <c r="M841" s="38">
        <v>-37.762362000000003</v>
      </c>
      <c r="N841" s="38" t="s">
        <v>593</v>
      </c>
      <c r="O841" s="38" t="s">
        <v>593</v>
      </c>
    </row>
    <row r="842" spans="1:19" s="38" customFormat="1" x14ac:dyDescent="0.3">
      <c r="A842" s="38" t="s">
        <v>33</v>
      </c>
      <c r="B842" s="38" t="s">
        <v>594</v>
      </c>
      <c r="C842" s="38" t="s">
        <v>33</v>
      </c>
      <c r="D842" s="38">
        <v>2437</v>
      </c>
      <c r="F842" s="38">
        <v>11</v>
      </c>
      <c r="G842" s="38" t="s">
        <v>595</v>
      </c>
      <c r="H842" s="38">
        <v>9</v>
      </c>
      <c r="I842" s="38">
        <v>13</v>
      </c>
      <c r="J842" s="38">
        <v>2</v>
      </c>
      <c r="K842" s="38">
        <v>1</v>
      </c>
      <c r="L842" s="38">
        <v>144.87005600000001</v>
      </c>
      <c r="M842" s="38">
        <v>-37.771062000000001</v>
      </c>
      <c r="N842" s="38" t="s">
        <v>596</v>
      </c>
      <c r="O842" s="38" t="s">
        <v>596</v>
      </c>
    </row>
    <row r="843" spans="1:19" s="38" customFormat="1" x14ac:dyDescent="0.3">
      <c r="A843" s="38" t="s">
        <v>33</v>
      </c>
      <c r="B843" s="38" t="s">
        <v>597</v>
      </c>
      <c r="C843" s="38" t="s">
        <v>33</v>
      </c>
      <c r="D843" s="38">
        <v>2438</v>
      </c>
      <c r="F843" s="38">
        <v>2</v>
      </c>
      <c r="G843" s="38" t="s">
        <v>595</v>
      </c>
      <c r="H843" s="38">
        <v>9</v>
      </c>
      <c r="I843" s="38">
        <v>12</v>
      </c>
      <c r="J843" s="38">
        <v>2</v>
      </c>
      <c r="K843" s="38">
        <v>1</v>
      </c>
      <c r="L843" s="38">
        <v>144.87062900000001</v>
      </c>
      <c r="M843" s="38">
        <v>-37.770080999999998</v>
      </c>
      <c r="N843" s="38" t="s">
        <v>598</v>
      </c>
      <c r="O843" s="38" t="s">
        <v>598</v>
      </c>
    </row>
    <row r="845" spans="1:19" s="43" customFormat="1" x14ac:dyDescent="0.3">
      <c r="A845" s="43" t="s">
        <v>67</v>
      </c>
      <c r="B845" s="43" t="s">
        <v>631</v>
      </c>
      <c r="C845" s="43" t="s">
        <v>124</v>
      </c>
      <c r="D845" s="43">
        <v>401</v>
      </c>
      <c r="F845" s="43">
        <v>20</v>
      </c>
      <c r="G845" s="43" t="s">
        <v>632</v>
      </c>
      <c r="H845" s="43">
        <v>11</v>
      </c>
      <c r="I845" s="43">
        <v>1</v>
      </c>
      <c r="J845" s="43">
        <v>11</v>
      </c>
      <c r="K845" s="43">
        <v>1</v>
      </c>
      <c r="L845" s="43">
        <v>144.854624</v>
      </c>
      <c r="M845" s="43">
        <v>-37.776637999999998</v>
      </c>
      <c r="N845" s="43" t="s">
        <v>633</v>
      </c>
      <c r="O845" s="43" t="s">
        <v>633</v>
      </c>
      <c r="P845" s="43">
        <v>11</v>
      </c>
      <c r="Q845" s="43">
        <v>1</v>
      </c>
      <c r="S845" s="32" t="str">
        <f t="shared" ref="S845:S866" si="28">"UPDATE CallAddress SET CallGroupID = " &amp; P845 &amp; ", RouteOrderFromKH = " &amp; Q845 &amp; "  WHERE ID = " &amp; D845</f>
        <v>UPDATE CallAddress SET CallGroupID = 11, RouteOrderFromKH = 1  WHERE ID = 401</v>
      </c>
    </row>
    <row r="846" spans="1:19" s="43" customFormat="1" x14ac:dyDescent="0.3">
      <c r="A846" s="43" t="s">
        <v>67</v>
      </c>
      <c r="B846" s="43" t="s">
        <v>627</v>
      </c>
      <c r="C846" s="43" t="s">
        <v>124</v>
      </c>
      <c r="D846" s="43">
        <v>399</v>
      </c>
      <c r="F846" s="43">
        <v>48</v>
      </c>
      <c r="G846" s="43" t="s">
        <v>555</v>
      </c>
      <c r="H846" s="43">
        <v>11</v>
      </c>
      <c r="I846" s="43">
        <v>2</v>
      </c>
      <c r="J846" s="43">
        <v>11</v>
      </c>
      <c r="K846" s="43">
        <v>1</v>
      </c>
      <c r="L846" s="43">
        <v>144.86641320000001</v>
      </c>
      <c r="M846" s="43">
        <v>-37.786043900000003</v>
      </c>
      <c r="N846" s="43" t="s">
        <v>628</v>
      </c>
      <c r="O846" s="43" t="s">
        <v>628</v>
      </c>
      <c r="P846" s="43">
        <v>11</v>
      </c>
      <c r="Q846" s="43">
        <v>2</v>
      </c>
      <c r="S846" s="32" t="str">
        <f t="shared" si="28"/>
        <v>UPDATE CallAddress SET CallGroupID = 11, RouteOrderFromKH = 2  WHERE ID = 399</v>
      </c>
    </row>
    <row r="847" spans="1:19" s="43" customFormat="1" x14ac:dyDescent="0.3">
      <c r="A847" s="43" t="s">
        <v>67</v>
      </c>
      <c r="B847" s="43" t="s">
        <v>634</v>
      </c>
      <c r="C847" s="43" t="s">
        <v>125</v>
      </c>
      <c r="D847" s="43">
        <v>402</v>
      </c>
      <c r="F847" s="43">
        <v>43</v>
      </c>
      <c r="G847" s="43" t="s">
        <v>635</v>
      </c>
      <c r="H847" s="43">
        <v>11</v>
      </c>
      <c r="I847" s="43">
        <v>1</v>
      </c>
      <c r="J847" s="43">
        <v>12</v>
      </c>
      <c r="K847" s="43">
        <v>1</v>
      </c>
      <c r="L847" s="43">
        <v>144.86595700000001</v>
      </c>
      <c r="M847" s="43">
        <v>-37.788963000000003</v>
      </c>
      <c r="N847" s="43" t="s">
        <v>636</v>
      </c>
      <c r="O847" s="43" t="s">
        <v>636</v>
      </c>
      <c r="P847" s="43">
        <v>11</v>
      </c>
      <c r="Q847" s="43">
        <v>3</v>
      </c>
      <c r="S847" s="32" t="str">
        <f t="shared" si="28"/>
        <v>UPDATE CallAddress SET CallGroupID = 11, RouteOrderFromKH = 3  WHERE ID = 402</v>
      </c>
    </row>
    <row r="848" spans="1:19" s="43" customFormat="1" x14ac:dyDescent="0.3">
      <c r="A848" s="43" t="s">
        <v>67</v>
      </c>
      <c r="B848" s="43" t="s">
        <v>647</v>
      </c>
      <c r="C848" s="43" t="s">
        <v>124</v>
      </c>
      <c r="D848" s="43">
        <v>411</v>
      </c>
      <c r="F848" s="43">
        <v>35</v>
      </c>
      <c r="G848" s="43" t="s">
        <v>648</v>
      </c>
      <c r="H848" s="43">
        <v>11</v>
      </c>
      <c r="I848" s="43">
        <v>3</v>
      </c>
      <c r="J848" s="43">
        <v>11</v>
      </c>
      <c r="K848" s="43">
        <v>1</v>
      </c>
      <c r="L848" s="43">
        <v>144.84933899999999</v>
      </c>
      <c r="M848" s="43">
        <v>-37.787801000000002</v>
      </c>
      <c r="N848" s="43" t="s">
        <v>649</v>
      </c>
      <c r="O848" s="43" t="s">
        <v>649</v>
      </c>
      <c r="P848" s="43">
        <v>11</v>
      </c>
      <c r="Q848" s="43">
        <v>4</v>
      </c>
      <c r="S848" s="32" t="str">
        <f t="shared" si="28"/>
        <v>UPDATE CallAddress SET CallGroupID = 11, RouteOrderFromKH = 4  WHERE ID = 411</v>
      </c>
    </row>
    <row r="849" spans="1:19" s="43" customFormat="1" x14ac:dyDescent="0.3">
      <c r="A849" s="43" t="s">
        <v>67</v>
      </c>
      <c r="B849" s="43" t="s">
        <v>650</v>
      </c>
      <c r="C849" s="43" t="s">
        <v>124</v>
      </c>
      <c r="D849" s="43">
        <v>412</v>
      </c>
      <c r="F849" s="43">
        <v>23</v>
      </c>
      <c r="G849" s="43" t="s">
        <v>651</v>
      </c>
      <c r="H849" s="43">
        <v>11</v>
      </c>
      <c r="I849" s="43">
        <v>4</v>
      </c>
      <c r="J849" s="43">
        <v>11</v>
      </c>
      <c r="K849" s="43">
        <v>1</v>
      </c>
      <c r="L849" s="43">
        <v>144.84753699999999</v>
      </c>
      <c r="M849" s="43">
        <v>-37.788874999999997</v>
      </c>
      <c r="N849" s="43" t="s">
        <v>652</v>
      </c>
      <c r="O849" s="43" t="s">
        <v>652</v>
      </c>
      <c r="P849" s="43">
        <v>11</v>
      </c>
      <c r="Q849" s="43">
        <v>5</v>
      </c>
      <c r="S849" s="32" t="str">
        <f t="shared" si="28"/>
        <v>UPDATE CallAddress SET CallGroupID = 11, RouteOrderFromKH = 5  WHERE ID = 412</v>
      </c>
    </row>
    <row r="850" spans="1:19" s="43" customFormat="1" x14ac:dyDescent="0.3">
      <c r="A850" s="43" t="s">
        <v>67</v>
      </c>
      <c r="B850" s="43" t="s">
        <v>637</v>
      </c>
      <c r="C850" s="43" t="s">
        <v>124</v>
      </c>
      <c r="D850" s="43">
        <v>403</v>
      </c>
      <c r="F850" s="43">
        <v>82</v>
      </c>
      <c r="G850" s="43" t="s">
        <v>638</v>
      </c>
      <c r="H850" s="43">
        <v>11</v>
      </c>
      <c r="I850" s="43">
        <v>5</v>
      </c>
      <c r="J850" s="43">
        <v>11</v>
      </c>
      <c r="K850" s="43">
        <v>1</v>
      </c>
      <c r="L850" s="43">
        <v>144.84613100000001</v>
      </c>
      <c r="M850" s="43">
        <v>-37.786684000000001</v>
      </c>
      <c r="N850" s="43" t="s">
        <v>639</v>
      </c>
      <c r="O850" s="43" t="s">
        <v>639</v>
      </c>
      <c r="P850" s="43">
        <v>11</v>
      </c>
      <c r="Q850" s="43">
        <v>6</v>
      </c>
      <c r="S850" s="32" t="str">
        <f t="shared" si="28"/>
        <v>UPDATE CallAddress SET CallGroupID = 11, RouteOrderFromKH = 6  WHERE ID = 403</v>
      </c>
    </row>
    <row r="851" spans="1:19" s="43" customFormat="1" x14ac:dyDescent="0.3">
      <c r="A851" s="43" t="s">
        <v>67</v>
      </c>
      <c r="B851" s="43" t="s">
        <v>629</v>
      </c>
      <c r="C851" s="43" t="s">
        <v>124</v>
      </c>
      <c r="D851" s="43">
        <v>400</v>
      </c>
      <c r="F851" s="43">
        <v>13</v>
      </c>
      <c r="G851" s="43" t="s">
        <v>607</v>
      </c>
      <c r="H851" s="43">
        <v>11</v>
      </c>
      <c r="I851" s="43">
        <v>6</v>
      </c>
      <c r="J851" s="43">
        <v>11</v>
      </c>
      <c r="K851" s="43">
        <v>1</v>
      </c>
      <c r="L851" s="43">
        <v>144.84775500000001</v>
      </c>
      <c r="M851" s="43">
        <v>-37.783946999999998</v>
      </c>
      <c r="N851" s="43" t="s">
        <v>630</v>
      </c>
      <c r="O851" s="43" t="s">
        <v>630</v>
      </c>
      <c r="P851" s="43">
        <v>11</v>
      </c>
      <c r="Q851" s="43">
        <v>7</v>
      </c>
      <c r="S851" s="32" t="str">
        <f t="shared" si="28"/>
        <v>UPDATE CallAddress SET CallGroupID = 11, RouteOrderFromKH = 7  WHERE ID = 400</v>
      </c>
    </row>
    <row r="852" spans="1:19" s="43" customFormat="1" x14ac:dyDescent="0.3">
      <c r="A852" s="43" t="s">
        <v>67</v>
      </c>
      <c r="B852" s="43" t="s">
        <v>606</v>
      </c>
      <c r="C852" s="43" t="s">
        <v>124</v>
      </c>
      <c r="D852" s="43">
        <v>2327</v>
      </c>
      <c r="F852" s="43">
        <v>14</v>
      </c>
      <c r="G852" s="43" t="s">
        <v>607</v>
      </c>
      <c r="H852" s="43">
        <v>11</v>
      </c>
      <c r="I852" s="43">
        <v>7</v>
      </c>
      <c r="J852" s="43">
        <v>11</v>
      </c>
      <c r="K852" s="43">
        <v>1</v>
      </c>
      <c r="L852" s="43">
        <v>144.847691</v>
      </c>
      <c r="M852" s="43">
        <v>-37.784092000000001</v>
      </c>
      <c r="N852" s="43" t="s">
        <v>608</v>
      </c>
      <c r="O852" s="43" t="s">
        <v>608</v>
      </c>
      <c r="P852" s="43">
        <v>11</v>
      </c>
      <c r="Q852" s="43">
        <v>8</v>
      </c>
      <c r="S852" s="32" t="str">
        <f t="shared" si="28"/>
        <v>UPDATE CallAddress SET CallGroupID = 11, RouteOrderFromKH = 8  WHERE ID = 2327</v>
      </c>
    </row>
    <row r="853" spans="1:19" s="43" customFormat="1" x14ac:dyDescent="0.3">
      <c r="A853" s="43" t="s">
        <v>67</v>
      </c>
      <c r="B853" s="43" t="s">
        <v>609</v>
      </c>
      <c r="C853" s="43" t="s">
        <v>124</v>
      </c>
      <c r="D853" s="43">
        <v>2328</v>
      </c>
      <c r="F853" s="43">
        <v>17</v>
      </c>
      <c r="G853" s="43" t="s">
        <v>607</v>
      </c>
      <c r="H853" s="43">
        <v>11</v>
      </c>
      <c r="I853" s="43">
        <v>8</v>
      </c>
      <c r="J853" s="43">
        <v>11</v>
      </c>
      <c r="K853" s="43">
        <v>1</v>
      </c>
      <c r="L853" s="43">
        <v>144.84733600000001</v>
      </c>
      <c r="M853" s="43">
        <v>-37.784942999999998</v>
      </c>
      <c r="N853" s="43" t="s">
        <v>610</v>
      </c>
      <c r="O853" s="43" t="s">
        <v>610</v>
      </c>
      <c r="P853" s="43">
        <v>11</v>
      </c>
      <c r="Q853" s="43">
        <v>9</v>
      </c>
      <c r="S853" s="32" t="str">
        <f t="shared" si="28"/>
        <v>UPDATE CallAddress SET CallGroupID = 11, RouteOrderFromKH = 9  WHERE ID = 2328</v>
      </c>
    </row>
    <row r="854" spans="1:19" s="43" customFormat="1" x14ac:dyDescent="0.3">
      <c r="A854" s="43" t="s">
        <v>67</v>
      </c>
      <c r="B854" s="43" t="s">
        <v>624</v>
      </c>
      <c r="C854" s="43" t="s">
        <v>124</v>
      </c>
      <c r="D854" s="43">
        <v>397</v>
      </c>
      <c r="F854" s="43">
        <v>17</v>
      </c>
      <c r="G854" s="43" t="s">
        <v>625</v>
      </c>
      <c r="H854" s="43">
        <v>11</v>
      </c>
      <c r="I854" s="43">
        <v>9</v>
      </c>
      <c r="J854" s="43">
        <v>11</v>
      </c>
      <c r="K854" s="43">
        <v>1</v>
      </c>
      <c r="L854" s="43">
        <v>144.84953300000001</v>
      </c>
      <c r="M854" s="43">
        <v>-37.781804999999999</v>
      </c>
      <c r="N854" s="43" t="s">
        <v>626</v>
      </c>
      <c r="O854" s="43" t="s">
        <v>626</v>
      </c>
      <c r="P854" s="43">
        <v>11</v>
      </c>
      <c r="Q854" s="43">
        <v>10</v>
      </c>
      <c r="S854" s="32" t="str">
        <f t="shared" si="28"/>
        <v>UPDATE CallAddress SET CallGroupID = 11, RouteOrderFromKH = 10  WHERE ID = 397</v>
      </c>
    </row>
    <row r="855" spans="1:19" s="36" customFormat="1" x14ac:dyDescent="0.3">
      <c r="A855" s="36" t="s">
        <v>67</v>
      </c>
      <c r="B855" s="36" t="s">
        <v>619</v>
      </c>
      <c r="C855" s="36" t="s">
        <v>125</v>
      </c>
      <c r="D855" s="36">
        <v>2521</v>
      </c>
      <c r="F855" s="36">
        <v>8</v>
      </c>
      <c r="G855" s="36" t="s">
        <v>617</v>
      </c>
      <c r="H855" s="36">
        <v>11</v>
      </c>
      <c r="I855" s="36">
        <v>2</v>
      </c>
      <c r="J855" s="36">
        <v>12</v>
      </c>
      <c r="K855" s="36">
        <v>1</v>
      </c>
      <c r="L855" s="36">
        <v>144.86314400000001</v>
      </c>
      <c r="M855" s="36">
        <v>-37.788716999999998</v>
      </c>
      <c r="N855" s="36" t="s">
        <v>620</v>
      </c>
      <c r="O855" s="36" t="s">
        <v>620</v>
      </c>
      <c r="P855" s="36">
        <v>12</v>
      </c>
      <c r="Q855" s="36">
        <v>1</v>
      </c>
      <c r="S855" s="32" t="str">
        <f t="shared" si="28"/>
        <v>UPDATE CallAddress SET CallGroupID = 12, RouteOrderFromKH = 1  WHERE ID = 2521</v>
      </c>
    </row>
    <row r="856" spans="1:19" s="36" customFormat="1" x14ac:dyDescent="0.3">
      <c r="A856" s="36" t="s">
        <v>67</v>
      </c>
      <c r="B856" s="36" t="s">
        <v>640</v>
      </c>
      <c r="C856" s="36" t="s">
        <v>125</v>
      </c>
      <c r="D856" s="36">
        <v>407</v>
      </c>
      <c r="F856" s="36">
        <v>18</v>
      </c>
      <c r="G856" s="36" t="s">
        <v>617</v>
      </c>
      <c r="H856" s="36">
        <v>11</v>
      </c>
      <c r="I856" s="36">
        <v>2</v>
      </c>
      <c r="J856" s="36">
        <v>12</v>
      </c>
      <c r="K856" s="36">
        <v>1</v>
      </c>
      <c r="L856" s="36">
        <v>144.86227600000001</v>
      </c>
      <c r="M856" s="36">
        <v>-37.788522</v>
      </c>
      <c r="N856" s="36" t="s">
        <v>641</v>
      </c>
      <c r="O856" s="36" t="s">
        <v>641</v>
      </c>
      <c r="P856" s="36">
        <v>12</v>
      </c>
      <c r="Q856" s="36">
        <v>2</v>
      </c>
      <c r="S856" s="32" t="str">
        <f t="shared" si="28"/>
        <v>UPDATE CallAddress SET CallGroupID = 12, RouteOrderFromKH = 2  WHERE ID = 407</v>
      </c>
    </row>
    <row r="857" spans="1:19" s="36" customFormat="1" x14ac:dyDescent="0.3">
      <c r="A857" s="36" t="s">
        <v>67</v>
      </c>
      <c r="B857" s="36" t="s">
        <v>616</v>
      </c>
      <c r="C857" s="36" t="s">
        <v>125</v>
      </c>
      <c r="D857" s="36">
        <v>2520</v>
      </c>
      <c r="F857" s="36">
        <v>22</v>
      </c>
      <c r="G857" s="36" t="s">
        <v>617</v>
      </c>
      <c r="H857" s="36">
        <v>11</v>
      </c>
      <c r="I857" s="36">
        <v>3</v>
      </c>
      <c r="J857" s="36">
        <v>12</v>
      </c>
      <c r="K857" s="36">
        <v>1</v>
      </c>
      <c r="L857" s="36">
        <v>144.86188799999999</v>
      </c>
      <c r="M857" s="36">
        <v>-37.788567999999998</v>
      </c>
      <c r="N857" s="36" t="s">
        <v>618</v>
      </c>
      <c r="O857" s="36" t="s">
        <v>618</v>
      </c>
      <c r="P857" s="36">
        <v>12</v>
      </c>
      <c r="Q857" s="36">
        <v>3</v>
      </c>
      <c r="S857" s="32" t="str">
        <f t="shared" si="28"/>
        <v>UPDATE CallAddress SET CallGroupID = 12, RouteOrderFromKH = 3  WHERE ID = 2520</v>
      </c>
    </row>
    <row r="858" spans="1:19" s="36" customFormat="1" x14ac:dyDescent="0.3">
      <c r="A858" s="36" t="s">
        <v>67</v>
      </c>
      <c r="B858" s="36" t="s">
        <v>642</v>
      </c>
      <c r="C858" s="36" t="s">
        <v>125</v>
      </c>
      <c r="D858" s="36">
        <v>408</v>
      </c>
      <c r="F858" s="36">
        <v>20</v>
      </c>
      <c r="G858" s="36" t="s">
        <v>617</v>
      </c>
      <c r="H858" s="36">
        <v>11</v>
      </c>
      <c r="I858" s="36">
        <v>3</v>
      </c>
      <c r="J858" s="36">
        <v>12</v>
      </c>
      <c r="K858" s="36">
        <v>1</v>
      </c>
      <c r="L858" s="36">
        <v>144.86209400000001</v>
      </c>
      <c r="M858" s="36">
        <v>-37.788499999999999</v>
      </c>
      <c r="N858" s="36" t="s">
        <v>643</v>
      </c>
      <c r="O858" s="36" t="s">
        <v>643</v>
      </c>
      <c r="P858" s="36">
        <v>12</v>
      </c>
      <c r="Q858" s="36">
        <v>4</v>
      </c>
      <c r="S858" s="32" t="str">
        <f t="shared" si="28"/>
        <v>UPDATE CallAddress SET CallGroupID = 12, RouteOrderFromKH = 4  WHERE ID = 408</v>
      </c>
    </row>
    <row r="859" spans="1:19" s="36" customFormat="1" x14ac:dyDescent="0.3">
      <c r="A859" s="36" t="s">
        <v>67</v>
      </c>
      <c r="B859" s="36" t="s">
        <v>644</v>
      </c>
      <c r="C859" s="36" t="s">
        <v>125</v>
      </c>
      <c r="D859" s="36">
        <v>410</v>
      </c>
      <c r="F859" s="36">
        <v>2</v>
      </c>
      <c r="G859" s="36" t="s">
        <v>645</v>
      </c>
      <c r="H859" s="36">
        <v>11</v>
      </c>
      <c r="I859" s="36">
        <v>4</v>
      </c>
      <c r="J859" s="36">
        <v>12</v>
      </c>
      <c r="K859" s="36">
        <v>1</v>
      </c>
      <c r="L859" s="36">
        <v>144.86160599999999</v>
      </c>
      <c r="M859" s="36">
        <v>-37.788522999999998</v>
      </c>
      <c r="N859" s="36" t="s">
        <v>646</v>
      </c>
      <c r="O859" s="36" t="s">
        <v>646</v>
      </c>
      <c r="P859" s="36">
        <v>12</v>
      </c>
      <c r="Q859" s="36">
        <v>5</v>
      </c>
      <c r="S859" s="32" t="str">
        <f t="shared" si="28"/>
        <v>UPDATE CallAddress SET CallGroupID = 12, RouteOrderFromKH = 5  WHERE ID = 410</v>
      </c>
    </row>
    <row r="860" spans="1:19" s="36" customFormat="1" x14ac:dyDescent="0.3">
      <c r="A860" s="36" t="s">
        <v>67</v>
      </c>
      <c r="B860" s="36" t="s">
        <v>655</v>
      </c>
      <c r="C860" s="36" t="s">
        <v>125</v>
      </c>
      <c r="D860" s="36">
        <v>417</v>
      </c>
      <c r="F860" s="36">
        <v>8</v>
      </c>
      <c r="G860" s="36" t="s">
        <v>612</v>
      </c>
      <c r="H860" s="36">
        <v>11</v>
      </c>
      <c r="I860" s="36">
        <v>5</v>
      </c>
      <c r="J860" s="36">
        <v>12</v>
      </c>
      <c r="K860" s="36">
        <v>1</v>
      </c>
      <c r="L860" s="36">
        <v>144.86251999999999</v>
      </c>
      <c r="M860" s="36">
        <v>-37.788210999999997</v>
      </c>
      <c r="N860" s="36" t="s">
        <v>656</v>
      </c>
      <c r="O860" s="36" t="s">
        <v>656</v>
      </c>
      <c r="P860" s="36">
        <v>12</v>
      </c>
      <c r="Q860" s="36">
        <v>6</v>
      </c>
      <c r="S860" s="32" t="str">
        <f t="shared" si="28"/>
        <v>UPDATE CallAddress SET CallGroupID = 12, RouteOrderFromKH = 6  WHERE ID = 417</v>
      </c>
    </row>
    <row r="861" spans="1:19" s="36" customFormat="1" x14ac:dyDescent="0.3">
      <c r="A861" s="36" t="s">
        <v>67</v>
      </c>
      <c r="B861" s="36" t="s">
        <v>611</v>
      </c>
      <c r="C861" s="36" t="s">
        <v>125</v>
      </c>
      <c r="D861" s="36">
        <v>2373</v>
      </c>
      <c r="E861" s="36" t="s">
        <v>340</v>
      </c>
      <c r="F861" s="36">
        <v>10</v>
      </c>
      <c r="G861" s="36" t="s">
        <v>612</v>
      </c>
      <c r="H861" s="36">
        <v>11</v>
      </c>
      <c r="I861" s="36">
        <v>6</v>
      </c>
      <c r="J861" s="36">
        <v>12</v>
      </c>
      <c r="K861" s="36">
        <v>1</v>
      </c>
      <c r="L861" s="36">
        <v>144.862876</v>
      </c>
      <c r="M861" s="36">
        <v>-37.788162</v>
      </c>
      <c r="N861" s="36" t="s">
        <v>613</v>
      </c>
      <c r="O861" s="36" t="s">
        <v>613</v>
      </c>
      <c r="P861" s="36">
        <v>12</v>
      </c>
      <c r="Q861" s="36">
        <v>7</v>
      </c>
      <c r="S861" s="32" t="str">
        <f t="shared" si="28"/>
        <v>UPDATE CallAddress SET CallGroupID = 12, RouteOrderFromKH = 7  WHERE ID = 2373</v>
      </c>
    </row>
    <row r="862" spans="1:19" s="36" customFormat="1" x14ac:dyDescent="0.3">
      <c r="A862" s="36" t="s">
        <v>67</v>
      </c>
      <c r="B862" s="36" t="s">
        <v>621</v>
      </c>
      <c r="C862" s="36" t="s">
        <v>125</v>
      </c>
      <c r="D862" s="36">
        <v>2522</v>
      </c>
      <c r="E862" s="36">
        <v>1</v>
      </c>
      <c r="F862" s="36">
        <v>16</v>
      </c>
      <c r="G862" s="36" t="s">
        <v>612</v>
      </c>
      <c r="H862" s="36">
        <v>11</v>
      </c>
      <c r="I862" s="36">
        <v>7</v>
      </c>
      <c r="J862" s="36">
        <v>12</v>
      </c>
      <c r="K862" s="36">
        <v>1</v>
      </c>
      <c r="L862" s="36">
        <v>144.86326199999999</v>
      </c>
      <c r="M862" s="36">
        <v>-37.788169000000003</v>
      </c>
      <c r="N862" s="36" t="s">
        <v>622</v>
      </c>
      <c r="O862" s="36" t="s">
        <v>623</v>
      </c>
      <c r="P862" s="36">
        <v>12</v>
      </c>
      <c r="Q862" s="36">
        <v>8</v>
      </c>
      <c r="S862" s="32" t="str">
        <f t="shared" si="28"/>
        <v>UPDATE CallAddress SET CallGroupID = 12, RouteOrderFromKH = 8  WHERE ID = 2522</v>
      </c>
    </row>
    <row r="863" spans="1:19" s="36" customFormat="1" x14ac:dyDescent="0.3">
      <c r="A863" s="36" t="s">
        <v>67</v>
      </c>
      <c r="B863" s="36" t="s">
        <v>621</v>
      </c>
      <c r="C863" s="36" t="s">
        <v>125</v>
      </c>
      <c r="D863" s="36">
        <v>415</v>
      </c>
      <c r="E863" s="36">
        <v>2</v>
      </c>
      <c r="F863" s="36">
        <v>16</v>
      </c>
      <c r="G863" s="36" t="s">
        <v>612</v>
      </c>
      <c r="H863" s="36">
        <v>11</v>
      </c>
      <c r="I863" s="36">
        <v>7</v>
      </c>
      <c r="J863" s="36">
        <v>12</v>
      </c>
      <c r="K863" s="36">
        <v>1</v>
      </c>
      <c r="L863" s="36">
        <v>144.86333999999999</v>
      </c>
      <c r="M863" s="36">
        <v>-37.788280999999998</v>
      </c>
      <c r="N863" s="36" t="s">
        <v>653</v>
      </c>
      <c r="O863" s="36" t="s">
        <v>623</v>
      </c>
      <c r="P863" s="36">
        <v>12</v>
      </c>
      <c r="Q863" s="36">
        <v>9</v>
      </c>
      <c r="S863" s="32" t="str">
        <f t="shared" si="28"/>
        <v>UPDATE CallAddress SET CallGroupID = 12, RouteOrderFromKH = 9  WHERE ID = 415</v>
      </c>
    </row>
    <row r="864" spans="1:19" s="36" customFormat="1" x14ac:dyDescent="0.3">
      <c r="A864" s="36" t="s">
        <v>67</v>
      </c>
      <c r="B864" s="36" t="s">
        <v>621</v>
      </c>
      <c r="C864" s="36" t="s">
        <v>125</v>
      </c>
      <c r="D864" s="36">
        <v>416</v>
      </c>
      <c r="E864" s="36">
        <v>3</v>
      </c>
      <c r="F864" s="36">
        <v>16</v>
      </c>
      <c r="G864" s="36" t="s">
        <v>612</v>
      </c>
      <c r="H864" s="36">
        <v>11</v>
      </c>
      <c r="I864" s="36">
        <v>8</v>
      </c>
      <c r="J864" s="36">
        <v>12</v>
      </c>
      <c r="K864" s="36">
        <v>1</v>
      </c>
      <c r="L864" s="36">
        <v>144.86333999999999</v>
      </c>
      <c r="M864" s="36">
        <v>-37.788280999999998</v>
      </c>
      <c r="N864" s="36" t="s">
        <v>654</v>
      </c>
      <c r="O864" s="36" t="s">
        <v>623</v>
      </c>
      <c r="P864" s="36">
        <v>12</v>
      </c>
      <c r="Q864" s="36">
        <v>10</v>
      </c>
      <c r="S864" s="32" t="str">
        <f t="shared" si="28"/>
        <v>UPDATE CallAddress SET CallGroupID = 12, RouteOrderFromKH = 10  WHERE ID = 416</v>
      </c>
    </row>
    <row r="865" spans="1:19" s="36" customFormat="1" x14ac:dyDescent="0.3">
      <c r="A865" s="36" t="s">
        <v>67</v>
      </c>
      <c r="B865" s="36" t="s">
        <v>602</v>
      </c>
      <c r="C865" s="36" t="s">
        <v>125</v>
      </c>
      <c r="D865" s="36">
        <v>1243</v>
      </c>
      <c r="E865" s="36">
        <v>4</v>
      </c>
      <c r="F865" s="46">
        <v>43314</v>
      </c>
      <c r="G865" s="36" t="s">
        <v>603</v>
      </c>
      <c r="H865" s="36">
        <v>11</v>
      </c>
      <c r="I865" s="36">
        <v>9</v>
      </c>
      <c r="J865" s="36">
        <v>12</v>
      </c>
      <c r="K865" s="36">
        <v>1</v>
      </c>
      <c r="L865" s="36">
        <v>144.86341200000001</v>
      </c>
      <c r="M865" s="36">
        <v>-37.787391</v>
      </c>
      <c r="N865" s="36" t="s">
        <v>604</v>
      </c>
      <c r="O865" s="36" t="s">
        <v>605</v>
      </c>
      <c r="P865" s="36">
        <v>12</v>
      </c>
      <c r="Q865" s="36">
        <v>11</v>
      </c>
      <c r="S865" s="32" t="str">
        <f t="shared" si="28"/>
        <v>UPDATE CallAddress SET CallGroupID = 12, RouteOrderFromKH = 11  WHERE ID = 1243</v>
      </c>
    </row>
    <row r="866" spans="1:19" s="36" customFormat="1" x14ac:dyDescent="0.3">
      <c r="A866" s="36" t="s">
        <v>67</v>
      </c>
      <c r="B866" s="36" t="s">
        <v>614</v>
      </c>
      <c r="C866" s="36" t="s">
        <v>125</v>
      </c>
      <c r="D866" s="36">
        <v>2519</v>
      </c>
      <c r="F866" s="36">
        <v>10</v>
      </c>
      <c r="G866" s="36" t="s">
        <v>603</v>
      </c>
      <c r="H866" s="36">
        <v>11</v>
      </c>
      <c r="I866" s="36">
        <v>9</v>
      </c>
      <c r="J866" s="36">
        <v>12</v>
      </c>
      <c r="K866" s="36">
        <v>1</v>
      </c>
      <c r="L866" s="36">
        <v>144.863191</v>
      </c>
      <c r="M866" s="36">
        <v>-37.787078000000001</v>
      </c>
      <c r="N866" s="36" t="s">
        <v>615</v>
      </c>
      <c r="O866" s="36" t="s">
        <v>615</v>
      </c>
      <c r="P866" s="36">
        <v>12</v>
      </c>
      <c r="Q866" s="36">
        <v>12</v>
      </c>
      <c r="S866" s="32" t="str">
        <f t="shared" si="28"/>
        <v>UPDATE CallAddress SET CallGroupID = 12, RouteOrderFromKH = 12  WHERE ID = 2519</v>
      </c>
    </row>
    <row r="868" spans="1:19" s="37" customFormat="1" x14ac:dyDescent="0.3">
      <c r="A868" s="37" t="s">
        <v>299</v>
      </c>
      <c r="B868" s="37" t="s">
        <v>714</v>
      </c>
      <c r="C868" s="37" t="s">
        <v>128</v>
      </c>
      <c r="D868" s="37">
        <v>2440</v>
      </c>
      <c r="F868" s="37">
        <v>10</v>
      </c>
      <c r="G868" s="37" t="s">
        <v>715</v>
      </c>
      <c r="H868" s="37">
        <v>17</v>
      </c>
      <c r="I868" s="37">
        <v>1</v>
      </c>
      <c r="J868" s="37">
        <v>50</v>
      </c>
      <c r="K868" s="37">
        <v>1</v>
      </c>
      <c r="L868" s="37">
        <v>144.746025</v>
      </c>
      <c r="M868" s="37">
        <v>-37.746985000000002</v>
      </c>
      <c r="N868" s="37" t="s">
        <v>716</v>
      </c>
      <c r="O868" s="37" t="s">
        <v>716</v>
      </c>
    </row>
    <row r="869" spans="1:19" s="37" customFormat="1" x14ac:dyDescent="0.3">
      <c r="A869" s="37" t="s">
        <v>299</v>
      </c>
      <c r="B869" s="37" t="s">
        <v>738</v>
      </c>
      <c r="C869" s="37" t="s">
        <v>128</v>
      </c>
      <c r="D869" s="37">
        <v>44</v>
      </c>
      <c r="F869" s="37">
        <v>3</v>
      </c>
      <c r="G869" s="37" t="s">
        <v>739</v>
      </c>
      <c r="H869" s="37">
        <v>17</v>
      </c>
      <c r="I869" s="37">
        <v>2</v>
      </c>
      <c r="J869" s="37">
        <v>50</v>
      </c>
      <c r="K869" s="37">
        <v>1</v>
      </c>
      <c r="L869" s="37">
        <v>144.74754799999999</v>
      </c>
      <c r="M869" s="37">
        <v>-37.745226000000002</v>
      </c>
      <c r="N869" s="37" t="s">
        <v>740</v>
      </c>
      <c r="O869" s="37" t="s">
        <v>740</v>
      </c>
    </row>
    <row r="870" spans="1:19" s="37" customFormat="1" x14ac:dyDescent="0.3">
      <c r="A870" s="37" t="s">
        <v>299</v>
      </c>
      <c r="B870" s="37" t="s">
        <v>741</v>
      </c>
      <c r="C870" s="37" t="s">
        <v>128</v>
      </c>
      <c r="D870" s="37">
        <v>47</v>
      </c>
      <c r="F870" s="37">
        <v>10</v>
      </c>
      <c r="G870" s="37" t="s">
        <v>742</v>
      </c>
      <c r="H870" s="37">
        <v>17</v>
      </c>
      <c r="I870" s="37">
        <v>3</v>
      </c>
      <c r="J870" s="37">
        <v>50</v>
      </c>
      <c r="K870" s="37">
        <v>1</v>
      </c>
      <c r="L870" s="37">
        <v>144.74790200000001</v>
      </c>
      <c r="M870" s="37">
        <v>-37.746630000000003</v>
      </c>
      <c r="N870" s="37" t="s">
        <v>743</v>
      </c>
      <c r="O870" s="37" t="s">
        <v>743</v>
      </c>
    </row>
    <row r="871" spans="1:19" s="37" customFormat="1" x14ac:dyDescent="0.3">
      <c r="A871" s="37" t="s">
        <v>299</v>
      </c>
      <c r="B871" s="37" t="s">
        <v>753</v>
      </c>
      <c r="C871" s="37" t="s">
        <v>128</v>
      </c>
      <c r="D871" s="37">
        <v>53</v>
      </c>
      <c r="F871" s="37">
        <v>2</v>
      </c>
      <c r="G871" s="37" t="s">
        <v>751</v>
      </c>
      <c r="H871" s="37">
        <v>17</v>
      </c>
      <c r="I871" s="37">
        <v>4</v>
      </c>
      <c r="J871" s="37">
        <v>50</v>
      </c>
      <c r="K871" s="37">
        <v>1</v>
      </c>
      <c r="L871" s="37">
        <v>144.74987100000001</v>
      </c>
      <c r="M871" s="37">
        <v>-37.750064999999999</v>
      </c>
      <c r="N871" s="37" t="s">
        <v>754</v>
      </c>
      <c r="O871" s="37" t="s">
        <v>754</v>
      </c>
    </row>
    <row r="872" spans="1:19" s="37" customFormat="1" x14ac:dyDescent="0.3">
      <c r="A872" s="37" t="s">
        <v>299</v>
      </c>
      <c r="B872" s="37" t="s">
        <v>755</v>
      </c>
      <c r="C872" s="37" t="s">
        <v>128</v>
      </c>
      <c r="D872" s="37">
        <v>54</v>
      </c>
      <c r="F872" s="37">
        <v>4</v>
      </c>
      <c r="G872" s="37" t="s">
        <v>751</v>
      </c>
      <c r="H872" s="37">
        <v>17</v>
      </c>
      <c r="I872" s="37">
        <v>5</v>
      </c>
      <c r="J872" s="37">
        <v>50</v>
      </c>
      <c r="K872" s="37">
        <v>1</v>
      </c>
      <c r="L872" s="37">
        <v>144.75005300000001</v>
      </c>
      <c r="M872" s="37">
        <v>-37.749977999999999</v>
      </c>
      <c r="N872" s="37" t="s">
        <v>756</v>
      </c>
      <c r="O872" s="37" t="s">
        <v>756</v>
      </c>
    </row>
    <row r="873" spans="1:19" s="37" customFormat="1" x14ac:dyDescent="0.3">
      <c r="A873" s="37" t="s">
        <v>299</v>
      </c>
      <c r="B873" s="37" t="s">
        <v>744</v>
      </c>
      <c r="C873" s="37" t="s">
        <v>128</v>
      </c>
      <c r="D873" s="37">
        <v>49</v>
      </c>
      <c r="F873" s="37">
        <v>5</v>
      </c>
      <c r="G873" s="37" t="s">
        <v>745</v>
      </c>
      <c r="H873" s="37">
        <v>17</v>
      </c>
      <c r="I873" s="37">
        <v>6</v>
      </c>
      <c r="J873" s="37">
        <v>50</v>
      </c>
      <c r="K873" s="37">
        <v>1</v>
      </c>
      <c r="L873" s="37">
        <v>144.749887</v>
      </c>
      <c r="M873" s="37">
        <v>-37.749037000000001</v>
      </c>
      <c r="N873" s="37" t="s">
        <v>746</v>
      </c>
      <c r="O873" s="37" t="s">
        <v>746</v>
      </c>
    </row>
    <row r="874" spans="1:19" s="37" customFormat="1" x14ac:dyDescent="0.3">
      <c r="A874" s="37" t="s">
        <v>299</v>
      </c>
      <c r="B874" s="37" t="s">
        <v>750</v>
      </c>
      <c r="C874" s="37" t="s">
        <v>128</v>
      </c>
      <c r="D874" s="37">
        <v>52</v>
      </c>
      <c r="F874" s="37">
        <v>19</v>
      </c>
      <c r="G874" s="37" t="s">
        <v>751</v>
      </c>
      <c r="H874" s="37">
        <v>17</v>
      </c>
      <c r="I874" s="37">
        <v>7</v>
      </c>
      <c r="J874" s="37">
        <v>50</v>
      </c>
      <c r="K874" s="37">
        <v>1</v>
      </c>
      <c r="L874" s="37">
        <v>144.75134600000001</v>
      </c>
      <c r="M874" s="37">
        <v>-37.748809000000001</v>
      </c>
      <c r="N874" s="37" t="s">
        <v>752</v>
      </c>
      <c r="O874" s="37" t="s">
        <v>752</v>
      </c>
    </row>
    <row r="875" spans="1:19" s="37" customFormat="1" x14ac:dyDescent="0.3">
      <c r="A875" s="37" t="s">
        <v>299</v>
      </c>
      <c r="B875" s="37" t="s">
        <v>732</v>
      </c>
      <c r="C875" s="37" t="s">
        <v>128</v>
      </c>
      <c r="D875" s="37">
        <v>42</v>
      </c>
      <c r="F875" s="37">
        <v>15</v>
      </c>
      <c r="G875" s="37" t="s">
        <v>733</v>
      </c>
      <c r="H875" s="37">
        <v>17</v>
      </c>
      <c r="I875" s="37">
        <v>8</v>
      </c>
      <c r="J875" s="37">
        <v>50</v>
      </c>
      <c r="K875" s="37">
        <v>1</v>
      </c>
      <c r="L875" s="37">
        <v>144.754042</v>
      </c>
      <c r="M875" s="37">
        <v>-37.749222000000003</v>
      </c>
      <c r="N875" s="37" t="s">
        <v>734</v>
      </c>
      <c r="O875" s="37" t="s">
        <v>734</v>
      </c>
    </row>
    <row r="876" spans="1:19" s="37" customFormat="1" x14ac:dyDescent="0.3">
      <c r="A876" s="37" t="s">
        <v>299</v>
      </c>
      <c r="B876" s="37" t="s">
        <v>724</v>
      </c>
      <c r="C876" s="37" t="s">
        <v>128</v>
      </c>
      <c r="D876" s="37">
        <v>39</v>
      </c>
      <c r="F876" s="37">
        <v>5</v>
      </c>
      <c r="G876" s="37" t="s">
        <v>725</v>
      </c>
      <c r="H876" s="37">
        <v>17</v>
      </c>
      <c r="I876" s="37">
        <v>9</v>
      </c>
      <c r="J876" s="37">
        <v>50</v>
      </c>
      <c r="K876" s="37">
        <v>1</v>
      </c>
      <c r="L876" s="37">
        <v>144.755292</v>
      </c>
      <c r="M876" s="37">
        <v>-37.748007999999999</v>
      </c>
      <c r="N876" s="37" t="s">
        <v>726</v>
      </c>
      <c r="O876" s="37" t="s">
        <v>726</v>
      </c>
    </row>
    <row r="877" spans="1:19" s="37" customFormat="1" x14ac:dyDescent="0.3">
      <c r="A877" s="37" t="s">
        <v>299</v>
      </c>
      <c r="B877" s="37" t="s">
        <v>720</v>
      </c>
      <c r="C877" s="37" t="s">
        <v>128</v>
      </c>
      <c r="D877" s="37">
        <v>2444</v>
      </c>
      <c r="F877" s="37">
        <v>5</v>
      </c>
      <c r="G877" s="37" t="s">
        <v>718</v>
      </c>
      <c r="H877" s="37">
        <v>17</v>
      </c>
      <c r="I877" s="37">
        <v>10</v>
      </c>
      <c r="J877" s="37">
        <v>50</v>
      </c>
      <c r="K877" s="37">
        <v>1</v>
      </c>
      <c r="L877" s="37">
        <v>144.75088500000001</v>
      </c>
      <c r="M877" s="37">
        <v>-37.747439</v>
      </c>
      <c r="N877" s="37" t="s">
        <v>721</v>
      </c>
      <c r="O877" s="37" t="s">
        <v>721</v>
      </c>
    </row>
    <row r="878" spans="1:19" s="37" customFormat="1" x14ac:dyDescent="0.3">
      <c r="A878" s="37" t="s">
        <v>299</v>
      </c>
      <c r="B878" s="37" t="s">
        <v>717</v>
      </c>
      <c r="C878" s="37" t="s">
        <v>128</v>
      </c>
      <c r="D878" s="37">
        <v>2443</v>
      </c>
      <c r="F878" s="37">
        <v>4</v>
      </c>
      <c r="G878" s="37" t="s">
        <v>718</v>
      </c>
      <c r="H878" s="37">
        <v>17</v>
      </c>
      <c r="I878" s="37">
        <v>11</v>
      </c>
      <c r="J878" s="37">
        <v>50</v>
      </c>
      <c r="K878" s="37">
        <v>1</v>
      </c>
      <c r="L878" s="37">
        <v>144.75079099999999</v>
      </c>
      <c r="M878" s="37">
        <v>-37.747579999999999</v>
      </c>
      <c r="N878" s="37" t="s">
        <v>719</v>
      </c>
      <c r="O878" s="37" t="s">
        <v>719</v>
      </c>
    </row>
    <row r="879" spans="1:19" s="37" customFormat="1" x14ac:dyDescent="0.3">
      <c r="A879" s="37" t="s">
        <v>299</v>
      </c>
      <c r="B879" s="37" t="s">
        <v>711</v>
      </c>
      <c r="C879" s="37" t="s">
        <v>129</v>
      </c>
      <c r="D879" s="37">
        <v>2439</v>
      </c>
      <c r="F879" s="37">
        <v>8</v>
      </c>
      <c r="G879" s="37" t="s">
        <v>712</v>
      </c>
      <c r="H879" s="37">
        <v>17</v>
      </c>
      <c r="I879" s="37">
        <v>1</v>
      </c>
      <c r="J879" s="37">
        <v>51</v>
      </c>
      <c r="K879" s="37">
        <v>1</v>
      </c>
      <c r="L879" s="37">
        <v>144.742493</v>
      </c>
      <c r="M879" s="37">
        <v>-37.750551000000002</v>
      </c>
      <c r="N879" s="37" t="s">
        <v>713</v>
      </c>
      <c r="O879" s="37" t="s">
        <v>713</v>
      </c>
    </row>
    <row r="880" spans="1:19" s="37" customFormat="1" x14ac:dyDescent="0.3">
      <c r="A880" s="37" t="s">
        <v>299</v>
      </c>
      <c r="B880" s="37" t="s">
        <v>722</v>
      </c>
      <c r="C880" s="37" t="s">
        <v>129</v>
      </c>
      <c r="D880" s="37">
        <v>2445</v>
      </c>
      <c r="F880" s="37">
        <v>5</v>
      </c>
      <c r="G880" s="37" t="s">
        <v>712</v>
      </c>
      <c r="H880" s="37">
        <v>17</v>
      </c>
      <c r="I880" s="37">
        <v>1</v>
      </c>
      <c r="J880" s="37">
        <v>51</v>
      </c>
      <c r="K880" s="37">
        <v>1</v>
      </c>
      <c r="L880" s="37">
        <v>144.74306200000001</v>
      </c>
      <c r="M880" s="37">
        <v>-37.750548999999999</v>
      </c>
      <c r="N880" s="37" t="s">
        <v>723</v>
      </c>
      <c r="O880" s="37" t="s">
        <v>723</v>
      </c>
    </row>
    <row r="881" spans="1:15" s="37" customFormat="1" x14ac:dyDescent="0.3">
      <c r="A881" s="37" t="s">
        <v>299</v>
      </c>
      <c r="B881" s="37" t="s">
        <v>722</v>
      </c>
      <c r="C881" s="37" t="s">
        <v>129</v>
      </c>
      <c r="D881" s="37">
        <v>45</v>
      </c>
      <c r="F881" s="37">
        <v>5</v>
      </c>
      <c r="G881" s="37" t="s">
        <v>712</v>
      </c>
      <c r="H881" s="37">
        <v>17</v>
      </c>
      <c r="I881" s="37">
        <v>2</v>
      </c>
      <c r="J881" s="37">
        <v>51</v>
      </c>
      <c r="K881" s="37">
        <v>1</v>
      </c>
      <c r="L881" s="37">
        <v>144.74306300000001</v>
      </c>
      <c r="M881" s="37">
        <v>-37.750616999999998</v>
      </c>
      <c r="N881" s="37" t="s">
        <v>723</v>
      </c>
      <c r="O881" s="37" t="s">
        <v>723</v>
      </c>
    </row>
    <row r="882" spans="1:15" s="37" customFormat="1" x14ac:dyDescent="0.3">
      <c r="A882" s="37" t="s">
        <v>299</v>
      </c>
      <c r="B882" s="37" t="s">
        <v>747</v>
      </c>
      <c r="C882" s="37" t="s">
        <v>129</v>
      </c>
      <c r="D882" s="37">
        <v>51</v>
      </c>
      <c r="F882" s="37">
        <v>24</v>
      </c>
      <c r="G882" s="37" t="s">
        <v>748</v>
      </c>
      <c r="H882" s="37">
        <v>17</v>
      </c>
      <c r="I882" s="37">
        <v>3</v>
      </c>
      <c r="J882" s="37">
        <v>51</v>
      </c>
      <c r="K882" s="37">
        <v>1</v>
      </c>
      <c r="L882" s="37">
        <v>144.74780200000001</v>
      </c>
      <c r="M882" s="37">
        <v>-37.751269999999998</v>
      </c>
      <c r="N882" s="37" t="s">
        <v>749</v>
      </c>
      <c r="O882" s="37" t="s">
        <v>749</v>
      </c>
    </row>
    <row r="883" spans="1:15" s="37" customFormat="1" x14ac:dyDescent="0.3">
      <c r="A883" s="37" t="s">
        <v>299</v>
      </c>
      <c r="B883" s="37" t="s">
        <v>757</v>
      </c>
      <c r="C883" s="37" t="s">
        <v>129</v>
      </c>
      <c r="D883" s="37">
        <v>55</v>
      </c>
      <c r="F883" s="37">
        <v>16</v>
      </c>
      <c r="G883" s="37" t="s">
        <v>758</v>
      </c>
      <c r="H883" s="37">
        <v>17</v>
      </c>
      <c r="I883" s="37">
        <v>4</v>
      </c>
      <c r="J883" s="37">
        <v>51</v>
      </c>
      <c r="K883" s="37">
        <v>1</v>
      </c>
      <c r="L883" s="37">
        <v>144.74888799999999</v>
      </c>
      <c r="M883" s="37">
        <v>-37.751125999999999</v>
      </c>
      <c r="N883" s="37" t="s">
        <v>759</v>
      </c>
      <c r="O883" s="37" t="s">
        <v>759</v>
      </c>
    </row>
    <row r="884" spans="1:15" s="37" customFormat="1" x14ac:dyDescent="0.3">
      <c r="A884" s="37" t="s">
        <v>299</v>
      </c>
      <c r="B884" s="37" t="s">
        <v>735</v>
      </c>
      <c r="C884" s="37" t="s">
        <v>129</v>
      </c>
      <c r="D884" s="37">
        <v>43</v>
      </c>
      <c r="F884" s="37">
        <v>6</v>
      </c>
      <c r="G884" s="37" t="s">
        <v>736</v>
      </c>
      <c r="H884" s="37">
        <v>17</v>
      </c>
      <c r="I884" s="37">
        <v>5</v>
      </c>
      <c r="J884" s="37">
        <v>51</v>
      </c>
      <c r="K884" s="37">
        <v>1</v>
      </c>
      <c r="L884" s="37">
        <v>144.74790100000001</v>
      </c>
      <c r="M884" s="37">
        <v>-37.750486000000002</v>
      </c>
      <c r="N884" s="37" t="s">
        <v>737</v>
      </c>
      <c r="O884" s="37" t="s">
        <v>737</v>
      </c>
    </row>
    <row r="885" spans="1:15" s="37" customFormat="1" x14ac:dyDescent="0.3">
      <c r="A885" s="37" t="s">
        <v>299</v>
      </c>
      <c r="B885" s="37" t="s">
        <v>727</v>
      </c>
      <c r="C885" s="37" t="s">
        <v>129</v>
      </c>
      <c r="D885" s="37">
        <v>40</v>
      </c>
      <c r="F885" s="37">
        <v>21</v>
      </c>
      <c r="G885" s="37" t="s">
        <v>728</v>
      </c>
      <c r="H885" s="37">
        <v>17</v>
      </c>
      <c r="I885" s="37">
        <v>6</v>
      </c>
      <c r="J885" s="37">
        <v>51</v>
      </c>
      <c r="K885" s="37">
        <v>1</v>
      </c>
      <c r="L885" s="37">
        <v>144.75345899999999</v>
      </c>
      <c r="M885" s="37">
        <v>-37.750616000000001</v>
      </c>
      <c r="N885" s="37" t="s">
        <v>729</v>
      </c>
      <c r="O885" s="37" t="s">
        <v>729</v>
      </c>
    </row>
    <row r="886" spans="1:15" s="37" customFormat="1" x14ac:dyDescent="0.3">
      <c r="A886" s="37" t="s">
        <v>299</v>
      </c>
      <c r="B886" s="37" t="s">
        <v>730</v>
      </c>
      <c r="C886" s="37" t="s">
        <v>129</v>
      </c>
      <c r="D886" s="37">
        <v>41</v>
      </c>
      <c r="F886" s="37">
        <v>23</v>
      </c>
      <c r="G886" s="37" t="s">
        <v>728</v>
      </c>
      <c r="H886" s="37">
        <v>17</v>
      </c>
      <c r="I886" s="37">
        <v>7</v>
      </c>
      <c r="J886" s="37">
        <v>51</v>
      </c>
      <c r="K886" s="37">
        <v>1</v>
      </c>
      <c r="L886" s="37">
        <v>144.75374500000001</v>
      </c>
      <c r="M886" s="37">
        <v>-37.750563</v>
      </c>
      <c r="N886" s="37" t="s">
        <v>731</v>
      </c>
      <c r="O886" s="37" t="s">
        <v>731</v>
      </c>
    </row>
    <row r="887" spans="1:15" s="37" customFormat="1" x14ac:dyDescent="0.3">
      <c r="A887" s="37" t="s">
        <v>299</v>
      </c>
      <c r="B887" s="37" t="s">
        <v>770</v>
      </c>
      <c r="C887" s="37" t="s">
        <v>129</v>
      </c>
      <c r="D887" s="37">
        <v>61</v>
      </c>
      <c r="F887" s="37">
        <v>15</v>
      </c>
      <c r="G887" s="37" t="s">
        <v>771</v>
      </c>
      <c r="H887" s="37">
        <v>17</v>
      </c>
      <c r="I887" s="37">
        <v>8</v>
      </c>
      <c r="J887" s="37">
        <v>51</v>
      </c>
      <c r="K887" s="37">
        <v>1</v>
      </c>
      <c r="L887" s="37">
        <v>144.749357</v>
      </c>
      <c r="M887" s="37">
        <v>-37.754379999999998</v>
      </c>
      <c r="N887" s="37" t="s">
        <v>772</v>
      </c>
      <c r="O887" s="37" t="s">
        <v>772</v>
      </c>
    </row>
    <row r="888" spans="1:15" s="37" customFormat="1" x14ac:dyDescent="0.3">
      <c r="A888" s="37" t="s">
        <v>299</v>
      </c>
      <c r="B888" s="37" t="s">
        <v>778</v>
      </c>
      <c r="C888" s="37" t="s">
        <v>129</v>
      </c>
      <c r="D888" s="37">
        <v>64</v>
      </c>
      <c r="F888" s="37">
        <v>14</v>
      </c>
      <c r="G888" s="37" t="s">
        <v>774</v>
      </c>
      <c r="H888" s="37">
        <v>17</v>
      </c>
      <c r="I888" s="37">
        <v>9</v>
      </c>
      <c r="J888" s="37">
        <v>51</v>
      </c>
      <c r="K888" s="37">
        <v>1</v>
      </c>
      <c r="L888" s="37">
        <v>144.7506722</v>
      </c>
      <c r="M888" s="37">
        <v>-37.753425</v>
      </c>
      <c r="N888" s="37" t="s">
        <v>779</v>
      </c>
      <c r="O888" s="37" t="s">
        <v>779</v>
      </c>
    </row>
    <row r="889" spans="1:15" s="37" customFormat="1" x14ac:dyDescent="0.3">
      <c r="A889" s="37" t="s">
        <v>299</v>
      </c>
      <c r="B889" s="37" t="s">
        <v>776</v>
      </c>
      <c r="C889" s="37" t="s">
        <v>129</v>
      </c>
      <c r="D889" s="37">
        <v>63</v>
      </c>
      <c r="F889" s="37">
        <v>13</v>
      </c>
      <c r="G889" s="37" t="s">
        <v>774</v>
      </c>
      <c r="H889" s="37">
        <v>17</v>
      </c>
      <c r="I889" s="37">
        <v>10</v>
      </c>
      <c r="J889" s="37">
        <v>51</v>
      </c>
      <c r="K889" s="37">
        <v>1</v>
      </c>
      <c r="L889" s="37">
        <v>144.750812</v>
      </c>
      <c r="M889" s="37">
        <v>-37.753892999999998</v>
      </c>
      <c r="N889" s="37" t="s">
        <v>777</v>
      </c>
      <c r="O889" s="37" t="s">
        <v>777</v>
      </c>
    </row>
    <row r="890" spans="1:15" s="37" customFormat="1" x14ac:dyDescent="0.3">
      <c r="A890" s="37" t="s">
        <v>299</v>
      </c>
      <c r="B890" s="37" t="s">
        <v>773</v>
      </c>
      <c r="C890" s="37" t="s">
        <v>129</v>
      </c>
      <c r="D890" s="37">
        <v>62</v>
      </c>
      <c r="F890" s="37">
        <v>11</v>
      </c>
      <c r="G890" s="37" t="s">
        <v>774</v>
      </c>
      <c r="H890" s="37">
        <v>17</v>
      </c>
      <c r="I890" s="37">
        <v>11</v>
      </c>
      <c r="J890" s="37">
        <v>51</v>
      </c>
      <c r="K890" s="37">
        <v>1</v>
      </c>
      <c r="L890" s="37">
        <v>144.75099800000001</v>
      </c>
      <c r="M890" s="37">
        <v>-37.753844000000001</v>
      </c>
      <c r="N890" s="37" t="s">
        <v>775</v>
      </c>
      <c r="O890" s="37" t="s">
        <v>775</v>
      </c>
    </row>
    <row r="891" spans="1:15" s="37" customFormat="1" x14ac:dyDescent="0.3">
      <c r="A891" s="37" t="s">
        <v>299</v>
      </c>
      <c r="B891" s="37" t="s">
        <v>783</v>
      </c>
      <c r="C891" s="37" t="s">
        <v>130</v>
      </c>
      <c r="D891" s="37">
        <v>66</v>
      </c>
      <c r="F891" s="37">
        <v>3</v>
      </c>
      <c r="G891" s="37" t="s">
        <v>784</v>
      </c>
      <c r="H891" s="37">
        <v>17</v>
      </c>
      <c r="I891" s="37">
        <v>1</v>
      </c>
      <c r="J891" s="37">
        <v>52</v>
      </c>
      <c r="K891" s="37">
        <v>1</v>
      </c>
      <c r="L891" s="37">
        <v>144.75624300000001</v>
      </c>
      <c r="M891" s="37">
        <v>-37.760210000000001</v>
      </c>
      <c r="N891" s="37" t="s">
        <v>785</v>
      </c>
      <c r="O891" s="37" t="s">
        <v>785</v>
      </c>
    </row>
    <row r="892" spans="1:15" s="37" customFormat="1" x14ac:dyDescent="0.3">
      <c r="A892" s="37" t="s">
        <v>299</v>
      </c>
      <c r="B892" s="37" t="s">
        <v>780</v>
      </c>
      <c r="C892" s="37" t="s">
        <v>130</v>
      </c>
      <c r="D892" s="37">
        <v>65</v>
      </c>
      <c r="F892" s="37">
        <v>17</v>
      </c>
      <c r="G892" s="37" t="s">
        <v>781</v>
      </c>
      <c r="H892" s="37">
        <v>17</v>
      </c>
      <c r="I892" s="37">
        <v>2</v>
      </c>
      <c r="J892" s="37">
        <v>52</v>
      </c>
      <c r="K892" s="37">
        <v>1</v>
      </c>
      <c r="L892" s="37">
        <v>144.755426</v>
      </c>
      <c r="M892" s="37">
        <v>-37.755197000000003</v>
      </c>
      <c r="N892" s="37" t="s">
        <v>782</v>
      </c>
      <c r="O892" s="37" t="s">
        <v>782</v>
      </c>
    </row>
    <row r="893" spans="1:15" s="37" customFormat="1" x14ac:dyDescent="0.3">
      <c r="A893" s="37" t="s">
        <v>299</v>
      </c>
      <c r="B893" s="37" t="s">
        <v>791</v>
      </c>
      <c r="C893" s="37" t="s">
        <v>130</v>
      </c>
      <c r="D893" s="37">
        <v>69</v>
      </c>
      <c r="F893" s="37">
        <v>12</v>
      </c>
      <c r="G893" s="37" t="s">
        <v>787</v>
      </c>
      <c r="H893" s="37">
        <v>17</v>
      </c>
      <c r="I893" s="37">
        <v>3</v>
      </c>
      <c r="J893" s="37">
        <v>52</v>
      </c>
      <c r="K893" s="37">
        <v>1</v>
      </c>
      <c r="L893" s="37">
        <v>144.75112300000001</v>
      </c>
      <c r="M893" s="37">
        <v>-37.755465999999998</v>
      </c>
      <c r="N893" s="37" t="s">
        <v>792</v>
      </c>
      <c r="O893" s="37" t="s">
        <v>792</v>
      </c>
    </row>
    <row r="894" spans="1:15" s="37" customFormat="1" x14ac:dyDescent="0.3">
      <c r="A894" s="37" t="s">
        <v>299</v>
      </c>
      <c r="B894" s="37" t="s">
        <v>789</v>
      </c>
      <c r="C894" s="37" t="s">
        <v>130</v>
      </c>
      <c r="D894" s="37">
        <v>68</v>
      </c>
      <c r="F894" s="37">
        <v>5</v>
      </c>
      <c r="G894" s="37" t="s">
        <v>787</v>
      </c>
      <c r="H894" s="37">
        <v>17</v>
      </c>
      <c r="I894" s="37">
        <v>4</v>
      </c>
      <c r="J894" s="37">
        <v>52</v>
      </c>
      <c r="K894" s="37">
        <v>1</v>
      </c>
      <c r="L894" s="37">
        <v>144.752354</v>
      </c>
      <c r="M894" s="37">
        <v>-37.755563000000002</v>
      </c>
      <c r="N894" s="37" t="s">
        <v>790</v>
      </c>
      <c r="O894" s="37" t="s">
        <v>790</v>
      </c>
    </row>
    <row r="895" spans="1:15" s="37" customFormat="1" x14ac:dyDescent="0.3">
      <c r="A895" s="37" t="s">
        <v>299</v>
      </c>
      <c r="B895" s="37" t="s">
        <v>786</v>
      </c>
      <c r="C895" s="37" t="s">
        <v>130</v>
      </c>
      <c r="D895" s="37">
        <v>67</v>
      </c>
      <c r="F895" s="37">
        <v>3</v>
      </c>
      <c r="G895" s="37" t="s">
        <v>787</v>
      </c>
      <c r="H895" s="37">
        <v>17</v>
      </c>
      <c r="I895" s="37">
        <v>5</v>
      </c>
      <c r="J895" s="37">
        <v>52</v>
      </c>
      <c r="K895" s="37">
        <v>1</v>
      </c>
      <c r="L895" s="37">
        <v>144.75238200000001</v>
      </c>
      <c r="M895" s="37">
        <v>-37.755347</v>
      </c>
      <c r="N895" s="37" t="s">
        <v>788</v>
      </c>
      <c r="O895" s="37" t="s">
        <v>788</v>
      </c>
    </row>
    <row r="896" spans="1:15" s="37" customFormat="1" x14ac:dyDescent="0.3">
      <c r="A896" s="37" t="s">
        <v>299</v>
      </c>
      <c r="B896" s="37" t="s">
        <v>760</v>
      </c>
      <c r="C896" s="37" t="s">
        <v>130</v>
      </c>
      <c r="D896" s="37">
        <v>56</v>
      </c>
      <c r="F896" s="37">
        <v>209</v>
      </c>
      <c r="G896" s="37" t="s">
        <v>761</v>
      </c>
      <c r="H896" s="37">
        <v>17</v>
      </c>
      <c r="I896" s="37">
        <v>6</v>
      </c>
      <c r="J896" s="37">
        <v>52</v>
      </c>
      <c r="K896" s="37">
        <v>1</v>
      </c>
      <c r="L896" s="37">
        <v>144.75205800000001</v>
      </c>
      <c r="M896" s="37">
        <v>-37.753566999999997</v>
      </c>
      <c r="N896" s="37" t="s">
        <v>762</v>
      </c>
      <c r="O896" s="37" t="s">
        <v>762</v>
      </c>
    </row>
    <row r="897" spans="1:19" s="37" customFormat="1" x14ac:dyDescent="0.3">
      <c r="A897" s="37" t="s">
        <v>299</v>
      </c>
      <c r="B897" s="37" t="s">
        <v>763</v>
      </c>
      <c r="C897" s="37" t="s">
        <v>130</v>
      </c>
      <c r="D897" s="37">
        <v>57</v>
      </c>
      <c r="F897" s="37">
        <v>216</v>
      </c>
      <c r="G897" s="37" t="s">
        <v>761</v>
      </c>
      <c r="H897" s="37">
        <v>17</v>
      </c>
      <c r="I897" s="37">
        <v>7</v>
      </c>
      <c r="J897" s="37">
        <v>52</v>
      </c>
      <c r="K897" s="37">
        <v>1</v>
      </c>
      <c r="L897" s="37">
        <v>144.75286600000001</v>
      </c>
      <c r="M897" s="37">
        <v>-37.753024000000003</v>
      </c>
      <c r="N897" s="37" t="s">
        <v>764</v>
      </c>
      <c r="O897" s="37" t="s">
        <v>764</v>
      </c>
    </row>
    <row r="898" spans="1:19" s="37" customFormat="1" x14ac:dyDescent="0.3">
      <c r="A898" s="37" t="s">
        <v>299</v>
      </c>
      <c r="B898" s="37" t="s">
        <v>768</v>
      </c>
      <c r="C898" s="37" t="s">
        <v>130</v>
      </c>
      <c r="D898" s="37">
        <v>59</v>
      </c>
      <c r="F898" s="37">
        <v>4</v>
      </c>
      <c r="G898" s="37" t="s">
        <v>766</v>
      </c>
      <c r="H898" s="37">
        <v>17</v>
      </c>
      <c r="I898" s="37">
        <v>8</v>
      </c>
      <c r="J898" s="37">
        <v>52</v>
      </c>
      <c r="K898" s="37">
        <v>1</v>
      </c>
      <c r="L898" s="37">
        <v>144.75314700000001</v>
      </c>
      <c r="M898" s="37">
        <v>-37.752507999999999</v>
      </c>
      <c r="N898" s="37" t="s">
        <v>769</v>
      </c>
      <c r="O898" s="37" t="s">
        <v>769</v>
      </c>
    </row>
    <row r="899" spans="1:19" s="37" customFormat="1" x14ac:dyDescent="0.3">
      <c r="A899" s="37" t="s">
        <v>299</v>
      </c>
      <c r="B899" s="37" t="s">
        <v>765</v>
      </c>
      <c r="C899" s="37" t="s">
        <v>130</v>
      </c>
      <c r="D899" s="37">
        <v>58</v>
      </c>
      <c r="F899" s="37">
        <v>29</v>
      </c>
      <c r="G899" s="37" t="s">
        <v>766</v>
      </c>
      <c r="H899" s="37">
        <v>17</v>
      </c>
      <c r="I899" s="37">
        <v>9</v>
      </c>
      <c r="J899" s="37">
        <v>52</v>
      </c>
      <c r="K899" s="37">
        <v>1</v>
      </c>
      <c r="L899" s="37">
        <v>144.75535500000001</v>
      </c>
      <c r="M899" s="37">
        <v>-37.753233000000002</v>
      </c>
      <c r="N899" s="37" t="s">
        <v>767</v>
      </c>
      <c r="O899" s="37" t="s">
        <v>767</v>
      </c>
    </row>
    <row r="901" spans="1:19" s="35" customFormat="1" x14ac:dyDescent="0.3">
      <c r="A901" s="35" t="s">
        <v>50</v>
      </c>
      <c r="B901" s="35" t="s">
        <v>1207</v>
      </c>
      <c r="C901" s="35" t="s">
        <v>145</v>
      </c>
      <c r="D901" s="35">
        <v>8</v>
      </c>
      <c r="F901" s="35">
        <v>56</v>
      </c>
      <c r="G901" s="35" t="s">
        <v>1208</v>
      </c>
      <c r="H901" s="35">
        <v>24</v>
      </c>
      <c r="I901" s="35">
        <v>2</v>
      </c>
      <c r="J901" s="35">
        <v>3</v>
      </c>
      <c r="K901" s="35">
        <v>1</v>
      </c>
      <c r="L901" s="35">
        <v>144.924555</v>
      </c>
      <c r="M901" s="35">
        <v>-37.609904999999998</v>
      </c>
      <c r="N901" s="35" t="s">
        <v>1209</v>
      </c>
      <c r="O901" s="35" t="s">
        <v>1209</v>
      </c>
      <c r="P901" s="35">
        <v>3</v>
      </c>
      <c r="Q901" s="35">
        <v>1</v>
      </c>
      <c r="S901" s="35" t="str">
        <f t="shared" ref="S901:S916" si="29">"UPDATE CallAddress SET CallGroupID = " &amp; P901 &amp; ", RouteOrderFromKH = " &amp; Q901 &amp; "  WHERE ID = " &amp; D901</f>
        <v>UPDATE CallAddress SET CallGroupID = 3, RouteOrderFromKH = 1  WHERE ID = 8</v>
      </c>
    </row>
    <row r="902" spans="1:19" s="35" customFormat="1" x14ac:dyDescent="0.3">
      <c r="A902" s="35" t="s">
        <v>50</v>
      </c>
      <c r="B902" s="35" t="s">
        <v>1204</v>
      </c>
      <c r="C902" s="35" t="s">
        <v>145</v>
      </c>
      <c r="D902" s="35">
        <v>7</v>
      </c>
      <c r="F902" s="35">
        <v>48</v>
      </c>
      <c r="G902" s="35" t="s">
        <v>1205</v>
      </c>
      <c r="H902" s="35">
        <v>24</v>
      </c>
      <c r="I902" s="35">
        <v>1</v>
      </c>
      <c r="J902" s="35">
        <v>3</v>
      </c>
      <c r="K902" s="35">
        <v>1</v>
      </c>
      <c r="L902" s="35">
        <v>144.918823</v>
      </c>
      <c r="M902" s="35">
        <v>-37.609361</v>
      </c>
      <c r="N902" s="35" t="s">
        <v>1206</v>
      </c>
      <c r="O902" s="35" t="s">
        <v>1206</v>
      </c>
      <c r="P902" s="35">
        <v>3</v>
      </c>
      <c r="Q902" s="35">
        <v>2</v>
      </c>
      <c r="S902" s="35" t="str">
        <f t="shared" si="29"/>
        <v>UPDATE CallAddress SET CallGroupID = 3, RouteOrderFromKH = 2  WHERE ID = 7</v>
      </c>
    </row>
    <row r="903" spans="1:19" s="35" customFormat="1" x14ac:dyDescent="0.3">
      <c r="A903" s="35" t="s">
        <v>50</v>
      </c>
      <c r="B903" s="35" t="s">
        <v>1224</v>
      </c>
      <c r="C903" s="35" t="s">
        <v>145</v>
      </c>
      <c r="D903" s="35">
        <v>2506</v>
      </c>
      <c r="F903" s="35">
        <v>9</v>
      </c>
      <c r="G903" s="35" t="s">
        <v>49</v>
      </c>
      <c r="H903" s="35">
        <v>24</v>
      </c>
      <c r="I903" s="35">
        <v>6</v>
      </c>
      <c r="J903" s="35">
        <v>3</v>
      </c>
      <c r="K903" s="35">
        <v>1</v>
      </c>
      <c r="L903" s="35">
        <v>144.902646</v>
      </c>
      <c r="M903" s="35">
        <v>-37.600698999999999</v>
      </c>
      <c r="N903" s="35" t="s">
        <v>1225</v>
      </c>
      <c r="O903" s="35" t="s">
        <v>1225</v>
      </c>
      <c r="P903" s="35">
        <v>3</v>
      </c>
      <c r="Q903" s="35">
        <v>3</v>
      </c>
      <c r="S903" s="35" t="str">
        <f t="shared" si="29"/>
        <v>UPDATE CallAddress SET CallGroupID = 3, RouteOrderFromKH = 3  WHERE ID = 2506</v>
      </c>
    </row>
    <row r="904" spans="1:19" s="35" customFormat="1" x14ac:dyDescent="0.3">
      <c r="A904" s="35" t="s">
        <v>50</v>
      </c>
      <c r="B904" s="35" t="s">
        <v>1213</v>
      </c>
      <c r="C904" s="35" t="s">
        <v>145</v>
      </c>
      <c r="D904" s="35">
        <v>13</v>
      </c>
      <c r="F904" s="35">
        <v>26</v>
      </c>
      <c r="G904" s="35" t="s">
        <v>1214</v>
      </c>
      <c r="H904" s="35">
        <v>24</v>
      </c>
      <c r="I904" s="35">
        <v>5</v>
      </c>
      <c r="J904" s="35">
        <v>3</v>
      </c>
      <c r="K904" s="35">
        <v>1</v>
      </c>
      <c r="L904" s="35">
        <v>144.91427060000001</v>
      </c>
      <c r="M904" s="35">
        <v>-37.575501199999998</v>
      </c>
      <c r="N904" s="35" t="s">
        <v>1215</v>
      </c>
      <c r="O904" s="35" t="s">
        <v>1215</v>
      </c>
      <c r="P904" s="35">
        <v>3</v>
      </c>
      <c r="Q904" s="35">
        <v>4</v>
      </c>
      <c r="S904" s="35" t="str">
        <f t="shared" si="29"/>
        <v>UPDATE CallAddress SET CallGroupID = 3, RouteOrderFromKH = 4  WHERE ID = 13</v>
      </c>
    </row>
    <row r="905" spans="1:19" s="35" customFormat="1" x14ac:dyDescent="0.3">
      <c r="A905" s="35" t="s">
        <v>50</v>
      </c>
      <c r="B905" s="35" t="s">
        <v>1222</v>
      </c>
      <c r="C905" s="35" t="s">
        <v>145</v>
      </c>
      <c r="D905" s="35">
        <v>2505</v>
      </c>
      <c r="F905" s="35">
        <v>14</v>
      </c>
      <c r="G905" s="35" t="s">
        <v>54</v>
      </c>
      <c r="H905" s="35">
        <v>24</v>
      </c>
      <c r="I905" s="35">
        <v>13</v>
      </c>
      <c r="J905" s="35">
        <v>3</v>
      </c>
      <c r="K905" s="35">
        <v>1</v>
      </c>
      <c r="L905" s="35">
        <v>144.91683</v>
      </c>
      <c r="M905" s="35">
        <v>-37.572208000000003</v>
      </c>
      <c r="N905" s="35" t="s">
        <v>1223</v>
      </c>
      <c r="O905" s="35" t="s">
        <v>1223</v>
      </c>
      <c r="P905" s="35">
        <v>3</v>
      </c>
      <c r="Q905" s="35">
        <v>5</v>
      </c>
      <c r="S905" s="35" t="str">
        <f t="shared" si="29"/>
        <v>UPDATE CallAddress SET CallGroupID = 3, RouteOrderFromKH = 5  WHERE ID = 2505</v>
      </c>
    </row>
    <row r="906" spans="1:19" s="35" customFormat="1" x14ac:dyDescent="0.3">
      <c r="A906" s="35" t="s">
        <v>50</v>
      </c>
      <c r="B906" s="35" t="s">
        <v>1218</v>
      </c>
      <c r="C906" s="35" t="s">
        <v>340</v>
      </c>
      <c r="D906" s="35">
        <v>2610</v>
      </c>
      <c r="F906" s="35">
        <v>62</v>
      </c>
      <c r="G906" s="35" t="s">
        <v>253</v>
      </c>
      <c r="H906" s="35">
        <v>24</v>
      </c>
      <c r="I906" s="35">
        <v>0</v>
      </c>
      <c r="J906" s="35" t="s">
        <v>340</v>
      </c>
      <c r="K906" s="35">
        <v>1</v>
      </c>
      <c r="L906" s="35">
        <v>144.91800000000001</v>
      </c>
      <c r="M906" s="35">
        <v>-37.571688999999999</v>
      </c>
      <c r="N906" s="35" t="s">
        <v>1219</v>
      </c>
      <c r="O906" s="35" t="s">
        <v>1219</v>
      </c>
      <c r="P906" s="35">
        <v>3</v>
      </c>
      <c r="Q906" s="35">
        <v>6</v>
      </c>
      <c r="S906" s="35" t="str">
        <f t="shared" si="29"/>
        <v>UPDATE CallAddress SET CallGroupID = 3, RouteOrderFromKH = 6  WHERE ID = 2610</v>
      </c>
    </row>
    <row r="907" spans="1:19" s="35" customFormat="1" x14ac:dyDescent="0.3">
      <c r="A907" s="35" t="s">
        <v>50</v>
      </c>
      <c r="B907" s="35" t="s">
        <v>1220</v>
      </c>
      <c r="C907" s="35" t="s">
        <v>145</v>
      </c>
      <c r="D907" s="35">
        <v>2504</v>
      </c>
      <c r="F907" s="35">
        <v>48</v>
      </c>
      <c r="G907" s="35" t="s">
        <v>51</v>
      </c>
      <c r="H907" s="35">
        <v>24</v>
      </c>
      <c r="I907" s="35">
        <v>14</v>
      </c>
      <c r="J907" s="35">
        <v>3</v>
      </c>
      <c r="K907" s="35">
        <v>1</v>
      </c>
      <c r="L907" s="35">
        <v>144.92184800000001</v>
      </c>
      <c r="M907" s="35">
        <v>-37.570304</v>
      </c>
      <c r="N907" s="35" t="s">
        <v>1221</v>
      </c>
      <c r="O907" s="35" t="s">
        <v>1221</v>
      </c>
      <c r="P907" s="35">
        <v>3</v>
      </c>
      <c r="Q907" s="35">
        <v>7</v>
      </c>
      <c r="S907" s="35" t="str">
        <f t="shared" si="29"/>
        <v>UPDATE CallAddress SET CallGroupID = 3, RouteOrderFromKH = 7  WHERE ID = 2504</v>
      </c>
    </row>
    <row r="908" spans="1:19" s="35" customFormat="1" x14ac:dyDescent="0.3">
      <c r="A908" s="35" t="s">
        <v>50</v>
      </c>
      <c r="B908" s="35" t="s">
        <v>1210</v>
      </c>
      <c r="C908" s="35" t="s">
        <v>145</v>
      </c>
      <c r="D908" s="35">
        <v>9</v>
      </c>
      <c r="F908" s="35">
        <v>6</v>
      </c>
      <c r="G908" s="35" t="s">
        <v>1211</v>
      </c>
      <c r="H908" s="35">
        <v>24</v>
      </c>
      <c r="I908" s="35">
        <v>4</v>
      </c>
      <c r="J908" s="35">
        <v>3</v>
      </c>
      <c r="K908" s="35">
        <v>1</v>
      </c>
      <c r="L908" s="35">
        <v>144.92945800000001</v>
      </c>
      <c r="M908" s="35">
        <v>-37.574182</v>
      </c>
      <c r="N908" s="35" t="s">
        <v>1212</v>
      </c>
      <c r="O908" s="35" t="s">
        <v>1212</v>
      </c>
      <c r="P908" s="35">
        <v>3</v>
      </c>
      <c r="Q908" s="35">
        <v>8</v>
      </c>
      <c r="S908" s="35" t="str">
        <f t="shared" si="29"/>
        <v>UPDATE CallAddress SET CallGroupID = 3, RouteOrderFromKH = 8  WHERE ID = 9</v>
      </c>
    </row>
    <row r="909" spans="1:19" s="35" customFormat="1" x14ac:dyDescent="0.3">
      <c r="A909" s="35" t="s">
        <v>50</v>
      </c>
      <c r="B909" s="35" t="s">
        <v>1228</v>
      </c>
      <c r="C909" s="35" t="s">
        <v>145</v>
      </c>
      <c r="D909" s="35">
        <v>2508</v>
      </c>
      <c r="F909" s="35">
        <v>33</v>
      </c>
      <c r="G909" s="35" t="s">
        <v>53</v>
      </c>
      <c r="H909" s="35">
        <v>24</v>
      </c>
      <c r="I909" s="35">
        <v>12</v>
      </c>
      <c r="J909" s="35">
        <v>3</v>
      </c>
      <c r="K909" s="35">
        <v>1</v>
      </c>
      <c r="L909" s="35">
        <v>144.936913</v>
      </c>
      <c r="M909" s="35">
        <v>-37.574370000000002</v>
      </c>
      <c r="N909" s="35" t="s">
        <v>1229</v>
      </c>
      <c r="O909" s="35" t="s">
        <v>1229</v>
      </c>
      <c r="P909" s="35">
        <v>3</v>
      </c>
      <c r="Q909" s="35">
        <v>9</v>
      </c>
      <c r="S909" s="35" t="str">
        <f t="shared" si="29"/>
        <v>UPDATE CallAddress SET CallGroupID = 3, RouteOrderFromKH = 9  WHERE ID = 2508</v>
      </c>
    </row>
    <row r="910" spans="1:19" s="35" customFormat="1" x14ac:dyDescent="0.3">
      <c r="A910" s="35" t="s">
        <v>50</v>
      </c>
      <c r="B910" s="35" t="s">
        <v>1201</v>
      </c>
      <c r="C910" s="35" t="s">
        <v>145</v>
      </c>
      <c r="D910" s="35">
        <v>4</v>
      </c>
      <c r="F910" s="35">
        <v>11</v>
      </c>
      <c r="G910" s="35" t="s">
        <v>1202</v>
      </c>
      <c r="H910" s="35">
        <v>24</v>
      </c>
      <c r="I910" s="35">
        <v>3</v>
      </c>
      <c r="J910" s="35">
        <v>3</v>
      </c>
      <c r="K910" s="35">
        <v>1</v>
      </c>
      <c r="L910" s="35">
        <v>144.93487400000001</v>
      </c>
      <c r="M910" s="35">
        <v>-37.581055999999997</v>
      </c>
      <c r="N910" s="35" t="s">
        <v>1203</v>
      </c>
      <c r="O910" s="35" t="s">
        <v>1203</v>
      </c>
      <c r="P910" s="35">
        <v>3</v>
      </c>
      <c r="Q910" s="35">
        <v>10</v>
      </c>
      <c r="S910" s="35" t="str">
        <f t="shared" si="29"/>
        <v>UPDATE CallAddress SET CallGroupID = 3, RouteOrderFromKH = 10  WHERE ID = 4</v>
      </c>
    </row>
    <row r="911" spans="1:19" s="35" customFormat="1" x14ac:dyDescent="0.3">
      <c r="A911" s="35" t="s">
        <v>50</v>
      </c>
      <c r="B911" s="35" t="s">
        <v>1236</v>
      </c>
      <c r="C911" s="35" t="s">
        <v>145</v>
      </c>
      <c r="D911" s="35">
        <v>2512</v>
      </c>
      <c r="F911" s="35">
        <v>3</v>
      </c>
      <c r="G911" s="35" t="s">
        <v>56</v>
      </c>
      <c r="H911" s="35">
        <v>24</v>
      </c>
      <c r="I911" s="35">
        <v>10</v>
      </c>
      <c r="J911" s="35">
        <v>3</v>
      </c>
      <c r="K911" s="35">
        <v>1</v>
      </c>
      <c r="L911" s="35">
        <v>144.92250000000001</v>
      </c>
      <c r="M911" s="35">
        <v>-37.580624</v>
      </c>
      <c r="N911" s="35" t="s">
        <v>1237</v>
      </c>
      <c r="O911" s="35" t="s">
        <v>1237</v>
      </c>
      <c r="P911" s="35">
        <v>3</v>
      </c>
      <c r="Q911" s="35">
        <v>11</v>
      </c>
      <c r="S911" s="35" t="str">
        <f t="shared" si="29"/>
        <v>UPDATE CallAddress SET CallGroupID = 3, RouteOrderFromKH = 11  WHERE ID = 2512</v>
      </c>
    </row>
    <row r="912" spans="1:19" s="35" customFormat="1" x14ac:dyDescent="0.3">
      <c r="A912" s="35" t="s">
        <v>50</v>
      </c>
      <c r="B912" s="35" t="s">
        <v>1226</v>
      </c>
      <c r="C912" s="35" t="s">
        <v>145</v>
      </c>
      <c r="D912" s="35">
        <v>2507</v>
      </c>
      <c r="F912" s="35">
        <v>4</v>
      </c>
      <c r="G912" s="35" t="s">
        <v>55</v>
      </c>
      <c r="H912" s="35">
        <v>24</v>
      </c>
      <c r="I912" s="35">
        <v>11</v>
      </c>
      <c r="J912" s="35">
        <v>3</v>
      </c>
      <c r="K912" s="35">
        <v>1</v>
      </c>
      <c r="L912" s="35">
        <v>144.92204599999999</v>
      </c>
      <c r="M912" s="35">
        <v>-37.580390999999999</v>
      </c>
      <c r="N912" s="35" t="s">
        <v>1227</v>
      </c>
      <c r="O912" s="35" t="s">
        <v>1227</v>
      </c>
      <c r="P912" s="35">
        <v>3</v>
      </c>
      <c r="Q912" s="35">
        <v>12</v>
      </c>
      <c r="S912" s="35" t="str">
        <f t="shared" si="29"/>
        <v>UPDATE CallAddress SET CallGroupID = 3, RouteOrderFromKH = 12  WHERE ID = 2507</v>
      </c>
    </row>
    <row r="913" spans="1:19" s="35" customFormat="1" x14ac:dyDescent="0.3">
      <c r="A913" s="35" t="s">
        <v>50</v>
      </c>
      <c r="B913" s="35" t="s">
        <v>1234</v>
      </c>
      <c r="C913" s="35" t="s">
        <v>145</v>
      </c>
      <c r="D913" s="35">
        <v>2511</v>
      </c>
      <c r="F913" s="35">
        <v>19</v>
      </c>
      <c r="G913" s="35" t="s">
        <v>56</v>
      </c>
      <c r="H913" s="35">
        <v>24</v>
      </c>
      <c r="I913" s="35">
        <v>8</v>
      </c>
      <c r="J913" s="35">
        <v>3</v>
      </c>
      <c r="K913" s="35">
        <v>1</v>
      </c>
      <c r="L913" s="35">
        <v>144.92135500000001</v>
      </c>
      <c r="M913" s="35">
        <v>-37.581028000000003</v>
      </c>
      <c r="N913" s="35" t="s">
        <v>1235</v>
      </c>
      <c r="O913" s="35" t="s">
        <v>1235</v>
      </c>
      <c r="P913" s="35">
        <v>3</v>
      </c>
      <c r="Q913" s="35">
        <v>13</v>
      </c>
      <c r="S913" s="35" t="str">
        <f t="shared" si="29"/>
        <v>UPDATE CallAddress SET CallGroupID = 3, RouteOrderFromKH = 13  WHERE ID = 2511</v>
      </c>
    </row>
    <row r="914" spans="1:19" s="35" customFormat="1" x14ac:dyDescent="0.3">
      <c r="A914" s="35" t="s">
        <v>50</v>
      </c>
      <c r="B914" s="35" t="s">
        <v>1232</v>
      </c>
      <c r="C914" s="35" t="s">
        <v>145</v>
      </c>
      <c r="D914" s="35">
        <v>2510</v>
      </c>
      <c r="F914" s="35">
        <v>12</v>
      </c>
      <c r="G914" s="35" t="s">
        <v>56</v>
      </c>
      <c r="H914" s="35">
        <v>24</v>
      </c>
      <c r="I914" s="35">
        <v>9</v>
      </c>
      <c r="J914" s="35">
        <v>3</v>
      </c>
      <c r="K914" s="35">
        <v>1</v>
      </c>
      <c r="L914" s="35">
        <v>144.92130900000001</v>
      </c>
      <c r="M914" s="35">
        <v>-37.580731</v>
      </c>
      <c r="N914" s="35" t="s">
        <v>1233</v>
      </c>
      <c r="O914" s="35" t="s">
        <v>1233</v>
      </c>
      <c r="P914" s="35">
        <v>3</v>
      </c>
      <c r="Q914" s="35">
        <v>14</v>
      </c>
      <c r="S914" s="35" t="str">
        <f t="shared" si="29"/>
        <v>UPDATE CallAddress SET CallGroupID = 3, RouteOrderFromKH = 14  WHERE ID = 2510</v>
      </c>
    </row>
    <row r="915" spans="1:19" s="35" customFormat="1" x14ac:dyDescent="0.3">
      <c r="A915" s="35" t="s">
        <v>50</v>
      </c>
      <c r="B915" s="35" t="s">
        <v>1230</v>
      </c>
      <c r="C915" s="35" t="s">
        <v>145</v>
      </c>
      <c r="D915" s="35">
        <v>2509</v>
      </c>
      <c r="F915" s="35">
        <v>23</v>
      </c>
      <c r="G915" s="35" t="s">
        <v>52</v>
      </c>
      <c r="H915" s="35">
        <v>24</v>
      </c>
      <c r="I915" s="35">
        <v>7</v>
      </c>
      <c r="J915" s="35">
        <v>3</v>
      </c>
      <c r="K915" s="35">
        <v>1</v>
      </c>
      <c r="L915" s="35">
        <v>144.913489</v>
      </c>
      <c r="M915" s="35">
        <v>-37.583300999999999</v>
      </c>
      <c r="N915" s="35" t="s">
        <v>1231</v>
      </c>
      <c r="O915" s="35" t="s">
        <v>1231</v>
      </c>
      <c r="P915" s="35">
        <v>3</v>
      </c>
      <c r="Q915" s="35">
        <v>15</v>
      </c>
      <c r="S915" s="35" t="str">
        <f t="shared" si="29"/>
        <v>UPDATE CallAddress SET CallGroupID = 3, RouteOrderFromKH = 15  WHERE ID = 2509</v>
      </c>
    </row>
    <row r="916" spans="1:19" s="35" customFormat="1" x14ac:dyDescent="0.3">
      <c r="A916" s="35" t="s">
        <v>50</v>
      </c>
      <c r="B916" s="35" t="s">
        <v>1216</v>
      </c>
      <c r="C916" s="35" t="s">
        <v>340</v>
      </c>
      <c r="D916" s="35">
        <v>2597</v>
      </c>
      <c r="F916" s="35">
        <v>37</v>
      </c>
      <c r="G916" s="35" t="s">
        <v>268</v>
      </c>
      <c r="H916" s="35">
        <v>24</v>
      </c>
      <c r="I916" s="35">
        <v>0</v>
      </c>
      <c r="J916" s="35" t="s">
        <v>340</v>
      </c>
      <c r="K916" s="35">
        <v>1</v>
      </c>
      <c r="L916" s="35">
        <v>144.91335799999999</v>
      </c>
      <c r="M916" s="35">
        <v>-37.585856</v>
      </c>
      <c r="N916" s="35" t="s">
        <v>1217</v>
      </c>
      <c r="O916" s="35" t="s">
        <v>1217</v>
      </c>
      <c r="P916" s="35">
        <v>3</v>
      </c>
      <c r="Q916" s="35">
        <v>16</v>
      </c>
      <c r="S916" s="35" t="str">
        <f t="shared" si="29"/>
        <v>UPDATE CallAddress SET CallGroupID = 3, RouteOrderFromKH = 16  WHERE ID = 2597</v>
      </c>
    </row>
    <row r="918" spans="1:19" s="34" customFormat="1" x14ac:dyDescent="0.3">
      <c r="A918" s="34" t="s">
        <v>304</v>
      </c>
      <c r="B918" s="34" t="s">
        <v>2304</v>
      </c>
      <c r="C918" s="34" t="s">
        <v>192</v>
      </c>
      <c r="D918" s="34">
        <v>729</v>
      </c>
      <c r="F918" s="34">
        <v>76</v>
      </c>
      <c r="G918" s="34" t="s">
        <v>2305</v>
      </c>
      <c r="H918" s="34">
        <v>54</v>
      </c>
      <c r="I918" s="34">
        <v>1</v>
      </c>
      <c r="J918" s="34">
        <v>24</v>
      </c>
      <c r="K918" s="34">
        <v>1</v>
      </c>
      <c r="L918" s="34">
        <v>144.925906</v>
      </c>
      <c r="M918" s="34">
        <v>-37.642795999999997</v>
      </c>
      <c r="N918" s="34" t="s">
        <v>2306</v>
      </c>
      <c r="O918" s="34" t="s">
        <v>2306</v>
      </c>
      <c r="P918" s="34">
        <v>24</v>
      </c>
      <c r="Q918" s="34">
        <v>1</v>
      </c>
      <c r="S918" s="34" t="str">
        <f t="shared" ref="S918:S932" si="30">"UPDATE CallAddress SET CallGroupID = " &amp; P918 &amp; ", RouteOrderFromKH = " &amp; Q918 &amp; "  WHERE ID = " &amp; D918</f>
        <v>UPDATE CallAddress SET CallGroupID = 24, RouteOrderFromKH = 1  WHERE ID = 729</v>
      </c>
    </row>
    <row r="919" spans="1:19" s="34" customFormat="1" x14ac:dyDescent="0.3">
      <c r="A919" s="34" t="s">
        <v>304</v>
      </c>
      <c r="B919" s="34" t="s">
        <v>2307</v>
      </c>
      <c r="C919" s="34" t="s">
        <v>192</v>
      </c>
      <c r="D919" s="34">
        <v>732</v>
      </c>
      <c r="F919" s="34">
        <v>10</v>
      </c>
      <c r="G919" s="34" t="s">
        <v>2308</v>
      </c>
      <c r="H919" s="34">
        <v>54</v>
      </c>
      <c r="I919" s="34">
        <v>2</v>
      </c>
      <c r="J919" s="34">
        <v>24</v>
      </c>
      <c r="K919" s="34">
        <v>1</v>
      </c>
      <c r="L919" s="34">
        <v>144.92099400000001</v>
      </c>
      <c r="M919" s="34">
        <v>-37.646414</v>
      </c>
      <c r="N919" s="34" t="s">
        <v>2309</v>
      </c>
      <c r="O919" s="34" t="s">
        <v>2309</v>
      </c>
      <c r="P919" s="34">
        <v>24</v>
      </c>
      <c r="Q919" s="34">
        <v>2</v>
      </c>
      <c r="S919" s="34" t="str">
        <f t="shared" si="30"/>
        <v>UPDATE CallAddress SET CallGroupID = 24, RouteOrderFromKH = 2  WHERE ID = 732</v>
      </c>
    </row>
    <row r="920" spans="1:19" s="34" customFormat="1" x14ac:dyDescent="0.3">
      <c r="A920" s="34" t="s">
        <v>304</v>
      </c>
      <c r="B920" s="34" t="s">
        <v>2310</v>
      </c>
      <c r="C920" s="34" t="s">
        <v>192</v>
      </c>
      <c r="D920" s="34">
        <v>734</v>
      </c>
      <c r="F920" s="34">
        <v>77</v>
      </c>
      <c r="G920" s="34" t="s">
        <v>2311</v>
      </c>
      <c r="H920" s="34">
        <v>54</v>
      </c>
      <c r="I920" s="34">
        <v>9</v>
      </c>
      <c r="J920" s="34">
        <v>24</v>
      </c>
      <c r="K920" s="34">
        <v>1</v>
      </c>
      <c r="L920" s="34">
        <v>144.91009099999999</v>
      </c>
      <c r="M920" s="34">
        <v>-37.648561000000001</v>
      </c>
      <c r="N920" s="34" t="s">
        <v>2312</v>
      </c>
      <c r="O920" s="34" t="s">
        <v>2312</v>
      </c>
      <c r="P920" s="34">
        <v>24</v>
      </c>
      <c r="Q920" s="34">
        <v>3</v>
      </c>
      <c r="S920" s="34" t="str">
        <f t="shared" si="30"/>
        <v>UPDATE CallAddress SET CallGroupID = 24, RouteOrderFromKH = 3  WHERE ID = 734</v>
      </c>
    </row>
    <row r="921" spans="1:19" s="34" customFormat="1" x14ac:dyDescent="0.3">
      <c r="A921" s="34" t="s">
        <v>304</v>
      </c>
      <c r="B921" s="34" t="s">
        <v>2313</v>
      </c>
      <c r="C921" s="34" t="s">
        <v>192</v>
      </c>
      <c r="D921" s="34">
        <v>735</v>
      </c>
      <c r="F921" s="34">
        <v>156</v>
      </c>
      <c r="G921" s="34" t="s">
        <v>2314</v>
      </c>
      <c r="H921" s="34">
        <v>54</v>
      </c>
      <c r="I921" s="34">
        <v>8</v>
      </c>
      <c r="J921" s="34">
        <v>24</v>
      </c>
      <c r="K921" s="34">
        <v>1</v>
      </c>
      <c r="L921" s="34">
        <v>144.916213</v>
      </c>
      <c r="M921" s="34">
        <v>-37.641863999999998</v>
      </c>
      <c r="N921" s="34" t="s">
        <v>2315</v>
      </c>
      <c r="O921" s="34" t="s">
        <v>2315</v>
      </c>
      <c r="P921" s="34">
        <v>24</v>
      </c>
      <c r="Q921" s="34">
        <v>4</v>
      </c>
      <c r="S921" s="34" t="str">
        <f t="shared" si="30"/>
        <v>UPDATE CallAddress SET CallGroupID = 24, RouteOrderFromKH = 4  WHERE ID = 735</v>
      </c>
    </row>
    <row r="922" spans="1:19" s="34" customFormat="1" x14ac:dyDescent="0.3">
      <c r="A922" s="34" t="s">
        <v>304</v>
      </c>
      <c r="B922" s="34" t="s">
        <v>2316</v>
      </c>
      <c r="C922" s="34" t="s">
        <v>192</v>
      </c>
      <c r="D922" s="34">
        <v>736</v>
      </c>
      <c r="F922" s="34">
        <v>158</v>
      </c>
      <c r="G922" s="34" t="s">
        <v>2314</v>
      </c>
      <c r="H922" s="34">
        <v>54</v>
      </c>
      <c r="I922" s="34">
        <v>7</v>
      </c>
      <c r="J922" s="34">
        <v>24</v>
      </c>
      <c r="K922" s="34">
        <v>1</v>
      </c>
      <c r="L922" s="34">
        <v>144.916382</v>
      </c>
      <c r="M922" s="34">
        <v>-37.641894999999998</v>
      </c>
      <c r="N922" s="34" t="s">
        <v>2317</v>
      </c>
      <c r="O922" s="34" t="s">
        <v>2317</v>
      </c>
      <c r="P922" s="34">
        <v>24</v>
      </c>
      <c r="Q922" s="34">
        <v>5</v>
      </c>
      <c r="S922" s="34" t="str">
        <f t="shared" si="30"/>
        <v>UPDATE CallAddress SET CallGroupID = 24, RouteOrderFromKH = 5  WHERE ID = 736</v>
      </c>
    </row>
    <row r="923" spans="1:19" s="34" customFormat="1" x14ac:dyDescent="0.3">
      <c r="A923" s="34" t="s">
        <v>304</v>
      </c>
      <c r="B923" s="34" t="s">
        <v>2318</v>
      </c>
      <c r="C923" s="34" t="s">
        <v>192</v>
      </c>
      <c r="D923" s="34">
        <v>737</v>
      </c>
      <c r="F923" s="34">
        <v>162</v>
      </c>
      <c r="G923" s="34" t="s">
        <v>2314</v>
      </c>
      <c r="H923" s="34">
        <v>54</v>
      </c>
      <c r="I923" s="34">
        <v>6</v>
      </c>
      <c r="J923" s="34">
        <v>24</v>
      </c>
      <c r="K923" s="34">
        <v>1</v>
      </c>
      <c r="L923" s="34">
        <v>144.91672</v>
      </c>
      <c r="M923" s="34">
        <v>-37.641956999999998</v>
      </c>
      <c r="N923" s="34" t="s">
        <v>2319</v>
      </c>
      <c r="O923" s="34" t="s">
        <v>2319</v>
      </c>
      <c r="P923" s="34">
        <v>24</v>
      </c>
      <c r="Q923" s="34">
        <v>6</v>
      </c>
      <c r="S923" s="34" t="str">
        <f t="shared" si="30"/>
        <v>UPDATE CallAddress SET CallGroupID = 24, RouteOrderFromKH = 6  WHERE ID = 737</v>
      </c>
    </row>
    <row r="924" spans="1:19" s="34" customFormat="1" x14ac:dyDescent="0.3">
      <c r="A924" s="34" t="s">
        <v>304</v>
      </c>
      <c r="B924" s="34" t="s">
        <v>2322</v>
      </c>
      <c r="C924" s="34" t="s">
        <v>192</v>
      </c>
      <c r="D924" s="34">
        <v>739</v>
      </c>
      <c r="F924" s="34">
        <v>22</v>
      </c>
      <c r="G924" s="34" t="s">
        <v>2323</v>
      </c>
      <c r="H924" s="34">
        <v>54</v>
      </c>
      <c r="I924" s="34">
        <v>5</v>
      </c>
      <c r="J924" s="34">
        <v>24</v>
      </c>
      <c r="K924" s="34">
        <v>1</v>
      </c>
      <c r="L924" s="34">
        <v>144.91607400000001</v>
      </c>
      <c r="M924" s="34">
        <v>-37.643932999999997</v>
      </c>
      <c r="N924" s="34" t="s">
        <v>2324</v>
      </c>
      <c r="O924" s="34" t="s">
        <v>2324</v>
      </c>
      <c r="P924" s="34">
        <v>24</v>
      </c>
      <c r="Q924" s="34">
        <v>7</v>
      </c>
      <c r="S924" s="34" t="str">
        <f t="shared" si="30"/>
        <v>UPDATE CallAddress SET CallGroupID = 24, RouteOrderFromKH = 7  WHERE ID = 739</v>
      </c>
    </row>
    <row r="925" spans="1:19" s="34" customFormat="1" x14ac:dyDescent="0.3">
      <c r="A925" s="34" t="s">
        <v>304</v>
      </c>
      <c r="B925" s="34" t="s">
        <v>2290</v>
      </c>
      <c r="C925" s="34" t="s">
        <v>192</v>
      </c>
      <c r="D925" s="34">
        <v>2344</v>
      </c>
      <c r="F925" s="34">
        <v>38</v>
      </c>
      <c r="G925" s="34" t="s">
        <v>2291</v>
      </c>
      <c r="H925" s="34">
        <v>54</v>
      </c>
      <c r="I925" s="34">
        <v>4</v>
      </c>
      <c r="J925" s="34">
        <v>24</v>
      </c>
      <c r="K925" s="34">
        <v>1</v>
      </c>
      <c r="L925" s="34">
        <v>144.821023</v>
      </c>
      <c r="M925" s="34">
        <v>-37.753714000000002</v>
      </c>
      <c r="N925" s="34" t="s">
        <v>2292</v>
      </c>
      <c r="O925" s="34" t="s">
        <v>2292</v>
      </c>
      <c r="P925" s="34">
        <v>24</v>
      </c>
      <c r="Q925" s="34">
        <v>8</v>
      </c>
      <c r="S925" s="34" t="str">
        <f t="shared" si="30"/>
        <v>UPDATE CallAddress SET CallGroupID = 24, RouteOrderFromKH = 8  WHERE ID = 2344</v>
      </c>
    </row>
    <row r="926" spans="1:19" s="34" customFormat="1" x14ac:dyDescent="0.3">
      <c r="A926" s="34" t="s">
        <v>304</v>
      </c>
      <c r="B926" s="34" t="s">
        <v>2320</v>
      </c>
      <c r="C926" s="34" t="s">
        <v>192</v>
      </c>
      <c r="D926" s="34">
        <v>738</v>
      </c>
      <c r="F926" s="34">
        <v>22</v>
      </c>
      <c r="G926" s="34" t="s">
        <v>2291</v>
      </c>
      <c r="H926" s="34">
        <v>54</v>
      </c>
      <c r="I926" s="34">
        <v>3</v>
      </c>
      <c r="J926" s="34">
        <v>24</v>
      </c>
      <c r="K926" s="34">
        <v>1</v>
      </c>
      <c r="L926" s="34">
        <v>144.91635400000001</v>
      </c>
      <c r="M926" s="34">
        <v>-37.647196000000001</v>
      </c>
      <c r="N926" s="34" t="s">
        <v>2321</v>
      </c>
      <c r="O926" s="34" t="s">
        <v>2321</v>
      </c>
      <c r="P926" s="34">
        <v>24</v>
      </c>
      <c r="Q926" s="34">
        <v>9</v>
      </c>
      <c r="S926" s="34" t="str">
        <f t="shared" si="30"/>
        <v>UPDATE CallAddress SET CallGroupID = 24, RouteOrderFromKH = 9  WHERE ID = 738</v>
      </c>
    </row>
    <row r="927" spans="1:19" s="34" customFormat="1" x14ac:dyDescent="0.3">
      <c r="A927" s="34" t="s">
        <v>304</v>
      </c>
      <c r="B927" s="34" t="s">
        <v>2284</v>
      </c>
      <c r="C927" s="34" t="s">
        <v>192</v>
      </c>
      <c r="D927" s="34">
        <v>2523</v>
      </c>
      <c r="F927" s="34">
        <v>74</v>
      </c>
      <c r="G927" s="34" t="s">
        <v>2285</v>
      </c>
      <c r="H927" s="34">
        <v>54</v>
      </c>
      <c r="I927" s="34">
        <v>10</v>
      </c>
      <c r="J927" s="34">
        <v>24</v>
      </c>
      <c r="K927" s="34">
        <v>1</v>
      </c>
      <c r="L927" s="34">
        <v>144.92164700000001</v>
      </c>
      <c r="M927" s="34">
        <v>-37.649124</v>
      </c>
      <c r="N927" s="34" t="s">
        <v>2286</v>
      </c>
      <c r="O927" s="34" t="s">
        <v>2286</v>
      </c>
      <c r="P927" s="34">
        <v>24</v>
      </c>
      <c r="Q927" s="34">
        <v>10</v>
      </c>
      <c r="S927" s="34" t="str">
        <f t="shared" si="30"/>
        <v>UPDATE CallAddress SET CallGroupID = 24, RouteOrderFromKH = 10  WHERE ID = 2523</v>
      </c>
    </row>
    <row r="928" spans="1:19" s="34" customFormat="1" x14ac:dyDescent="0.3">
      <c r="A928" s="34" t="s">
        <v>304</v>
      </c>
      <c r="B928" s="34" t="s">
        <v>2287</v>
      </c>
      <c r="C928" s="34" t="s">
        <v>193</v>
      </c>
      <c r="D928" s="34">
        <v>2351</v>
      </c>
      <c r="F928" s="34">
        <v>87</v>
      </c>
      <c r="G928" s="34" t="s">
        <v>2288</v>
      </c>
      <c r="H928" s="34">
        <v>54</v>
      </c>
      <c r="I928" s="34">
        <v>1</v>
      </c>
      <c r="J928" s="34">
        <v>25</v>
      </c>
      <c r="K928" s="34">
        <v>1</v>
      </c>
      <c r="L928" s="34">
        <v>144.918949</v>
      </c>
      <c r="M928" s="34">
        <v>-37.653618999999999</v>
      </c>
      <c r="N928" s="34" t="s">
        <v>2289</v>
      </c>
      <c r="O928" s="34" t="s">
        <v>2289</v>
      </c>
      <c r="P928" s="34">
        <v>24</v>
      </c>
      <c r="Q928" s="34">
        <v>11</v>
      </c>
      <c r="S928" s="34" t="str">
        <f t="shared" si="30"/>
        <v>UPDATE CallAddress SET CallGroupID = 24, RouteOrderFromKH = 11  WHERE ID = 2351</v>
      </c>
    </row>
    <row r="929" spans="1:19" s="34" customFormat="1" x14ac:dyDescent="0.3">
      <c r="A929" s="34" t="s">
        <v>304</v>
      </c>
      <c r="B929" s="34" t="s">
        <v>2293</v>
      </c>
      <c r="C929" s="34" t="s">
        <v>193</v>
      </c>
      <c r="D929" s="34">
        <v>724</v>
      </c>
      <c r="F929" s="34">
        <v>1</v>
      </c>
      <c r="G929" s="34" t="s">
        <v>2294</v>
      </c>
      <c r="H929" s="34">
        <v>54</v>
      </c>
      <c r="I929" s="34">
        <v>4</v>
      </c>
      <c r="J929" s="34">
        <v>25</v>
      </c>
      <c r="K929" s="34">
        <v>1</v>
      </c>
      <c r="L929" s="34">
        <v>144.913175</v>
      </c>
      <c r="M929" s="34">
        <v>-37.656762000000001</v>
      </c>
      <c r="N929" s="34" t="s">
        <v>2295</v>
      </c>
      <c r="O929" s="34" t="s">
        <v>2295</v>
      </c>
      <c r="P929" s="34">
        <v>24</v>
      </c>
      <c r="Q929" s="34">
        <v>12</v>
      </c>
      <c r="S929" s="34" t="str">
        <f t="shared" si="30"/>
        <v>UPDATE CallAddress SET CallGroupID = 24, RouteOrderFromKH = 12  WHERE ID = 724</v>
      </c>
    </row>
    <row r="930" spans="1:19" s="34" customFormat="1" x14ac:dyDescent="0.3">
      <c r="A930" s="34" t="s">
        <v>304</v>
      </c>
      <c r="B930" s="34" t="s">
        <v>2296</v>
      </c>
      <c r="C930" s="34" t="s">
        <v>193</v>
      </c>
      <c r="D930" s="34">
        <v>725</v>
      </c>
      <c r="F930" s="34">
        <v>3</v>
      </c>
      <c r="G930" s="34" t="s">
        <v>2294</v>
      </c>
      <c r="H930" s="34">
        <v>54</v>
      </c>
      <c r="I930" s="34">
        <v>5</v>
      </c>
      <c r="J930" s="34">
        <v>25</v>
      </c>
      <c r="K930" s="34">
        <v>1</v>
      </c>
      <c r="L930" s="34">
        <v>144.912969</v>
      </c>
      <c r="M930" s="34">
        <v>-37.656647</v>
      </c>
      <c r="N930" s="34" t="s">
        <v>2297</v>
      </c>
      <c r="O930" s="34" t="s">
        <v>2297</v>
      </c>
      <c r="P930" s="34">
        <v>24</v>
      </c>
      <c r="Q930" s="34">
        <v>13</v>
      </c>
      <c r="S930" s="34" t="str">
        <f t="shared" si="30"/>
        <v>UPDATE CallAddress SET CallGroupID = 24, RouteOrderFromKH = 13  WHERE ID = 725</v>
      </c>
    </row>
    <row r="931" spans="1:19" s="34" customFormat="1" x14ac:dyDescent="0.3">
      <c r="A931" s="34" t="s">
        <v>304</v>
      </c>
      <c r="B931" s="34" t="s">
        <v>2298</v>
      </c>
      <c r="C931" s="34" t="s">
        <v>193</v>
      </c>
      <c r="D931" s="34">
        <v>726</v>
      </c>
      <c r="F931" s="34">
        <v>13</v>
      </c>
      <c r="G931" s="34" t="s">
        <v>2299</v>
      </c>
      <c r="H931" s="34">
        <v>54</v>
      </c>
      <c r="I931" s="34">
        <v>3</v>
      </c>
      <c r="J931" s="34">
        <v>25</v>
      </c>
      <c r="K931" s="34">
        <v>1</v>
      </c>
      <c r="L931" s="34">
        <v>144.910865</v>
      </c>
      <c r="M931" s="34">
        <v>-37.659151999999999</v>
      </c>
      <c r="N931" s="34" t="s">
        <v>2300</v>
      </c>
      <c r="O931" s="34" t="s">
        <v>2300</v>
      </c>
      <c r="P931" s="34">
        <v>24</v>
      </c>
      <c r="Q931" s="34">
        <v>14</v>
      </c>
      <c r="S931" s="34" t="str">
        <f t="shared" si="30"/>
        <v>UPDATE CallAddress SET CallGroupID = 24, RouteOrderFromKH = 14  WHERE ID = 726</v>
      </c>
    </row>
    <row r="932" spans="1:19" s="34" customFormat="1" x14ac:dyDescent="0.3">
      <c r="A932" s="34" t="s">
        <v>304</v>
      </c>
      <c r="B932" s="34" t="s">
        <v>2301</v>
      </c>
      <c r="C932" s="34" t="s">
        <v>193</v>
      </c>
      <c r="D932" s="34">
        <v>728</v>
      </c>
      <c r="F932" s="34">
        <v>3</v>
      </c>
      <c r="G932" s="34" t="s">
        <v>2302</v>
      </c>
      <c r="H932" s="34">
        <v>54</v>
      </c>
      <c r="I932" s="34">
        <v>2</v>
      </c>
      <c r="J932" s="34">
        <v>25</v>
      </c>
      <c r="K932" s="34">
        <v>1</v>
      </c>
      <c r="L932" s="34">
        <v>144.91440399999999</v>
      </c>
      <c r="M932" s="34">
        <v>-37.662939000000001</v>
      </c>
      <c r="N932" s="34" t="s">
        <v>2303</v>
      </c>
      <c r="O932" s="34" t="s">
        <v>2303</v>
      </c>
      <c r="P932" s="34">
        <v>24</v>
      </c>
      <c r="Q932" s="34">
        <v>15</v>
      </c>
      <c r="S932" s="34" t="str">
        <f t="shared" si="30"/>
        <v>UPDATE CallAddress SET CallGroupID = 24, RouteOrderFromKH = 15  WHERE ID = 728</v>
      </c>
    </row>
    <row r="934" spans="1:19" s="30" customFormat="1" x14ac:dyDescent="0.3">
      <c r="A934" s="30" t="s">
        <v>301</v>
      </c>
      <c r="B934" s="30" t="s">
        <v>2500</v>
      </c>
      <c r="C934" s="30" t="s">
        <v>197</v>
      </c>
      <c r="D934" s="30">
        <v>1234</v>
      </c>
      <c r="E934" s="30" t="s">
        <v>340</v>
      </c>
      <c r="F934" s="30">
        <v>2</v>
      </c>
      <c r="G934" s="30" t="s">
        <v>2501</v>
      </c>
      <c r="H934" s="30">
        <v>59</v>
      </c>
      <c r="I934" s="30">
        <v>1</v>
      </c>
      <c r="J934" s="30">
        <v>95</v>
      </c>
      <c r="K934" s="30">
        <v>1</v>
      </c>
      <c r="L934" s="30">
        <v>144.74503300000001</v>
      </c>
      <c r="M934" s="30">
        <v>-37.878736000000004</v>
      </c>
      <c r="N934" s="30" t="s">
        <v>2502</v>
      </c>
      <c r="O934" s="30" t="s">
        <v>2502</v>
      </c>
    </row>
    <row r="935" spans="1:19" s="30" customFormat="1" x14ac:dyDescent="0.3">
      <c r="A935" s="30" t="s">
        <v>301</v>
      </c>
      <c r="B935" s="30" t="s">
        <v>2468</v>
      </c>
      <c r="C935" s="30" t="s">
        <v>197</v>
      </c>
      <c r="D935" s="30">
        <v>2424</v>
      </c>
      <c r="F935" s="30">
        <v>6</v>
      </c>
      <c r="G935" s="30" t="s">
        <v>2469</v>
      </c>
      <c r="H935" s="30">
        <v>59</v>
      </c>
      <c r="I935" s="30">
        <v>2</v>
      </c>
      <c r="J935" s="30">
        <v>95</v>
      </c>
      <c r="K935" s="30">
        <v>1</v>
      </c>
      <c r="L935" s="30">
        <v>144.74316400000001</v>
      </c>
      <c r="M935" s="30">
        <v>-37.883104000000003</v>
      </c>
      <c r="N935" s="30" t="s">
        <v>2470</v>
      </c>
      <c r="O935" s="30" t="s">
        <v>2470</v>
      </c>
    </row>
    <row r="936" spans="1:19" s="30" customFormat="1" x14ac:dyDescent="0.3">
      <c r="A936" s="30" t="s">
        <v>301</v>
      </c>
      <c r="B936" s="30" t="s">
        <v>2465</v>
      </c>
      <c r="C936" s="30" t="s">
        <v>197</v>
      </c>
      <c r="D936" s="30">
        <v>2423</v>
      </c>
      <c r="F936" s="30">
        <v>6</v>
      </c>
      <c r="G936" s="30" t="s">
        <v>2466</v>
      </c>
      <c r="H936" s="30">
        <v>59</v>
      </c>
      <c r="I936" s="30">
        <v>3</v>
      </c>
      <c r="J936" s="30">
        <v>95</v>
      </c>
      <c r="K936" s="30">
        <v>1</v>
      </c>
      <c r="L936" s="30">
        <v>144.73925600000001</v>
      </c>
      <c r="M936" s="30">
        <v>-37.881000999999998</v>
      </c>
      <c r="N936" s="30" t="s">
        <v>2467</v>
      </c>
      <c r="O936" s="30" t="s">
        <v>2467</v>
      </c>
    </row>
    <row r="937" spans="1:19" s="30" customFormat="1" x14ac:dyDescent="0.3">
      <c r="A937" s="30" t="s">
        <v>301</v>
      </c>
      <c r="B937" s="30" t="s">
        <v>2512</v>
      </c>
      <c r="C937" s="30" t="s">
        <v>197</v>
      </c>
      <c r="D937" s="30">
        <v>91</v>
      </c>
      <c r="F937" s="30">
        <v>15</v>
      </c>
      <c r="G937" s="30" t="s">
        <v>2513</v>
      </c>
      <c r="H937" s="30">
        <v>59</v>
      </c>
      <c r="I937" s="30">
        <v>4</v>
      </c>
      <c r="J937" s="30">
        <v>95</v>
      </c>
      <c r="K937" s="30">
        <v>1</v>
      </c>
      <c r="L937" s="30">
        <v>144.74393800000001</v>
      </c>
      <c r="M937" s="30">
        <v>-37.887113999999997</v>
      </c>
      <c r="N937" s="30" t="s">
        <v>2514</v>
      </c>
      <c r="O937" s="30" t="s">
        <v>2514</v>
      </c>
    </row>
    <row r="938" spans="1:19" s="30" customFormat="1" x14ac:dyDescent="0.3">
      <c r="A938" s="30" t="s">
        <v>301</v>
      </c>
      <c r="B938" s="30" t="s">
        <v>2506</v>
      </c>
      <c r="C938" s="30" t="s">
        <v>197</v>
      </c>
      <c r="D938" s="30">
        <v>89</v>
      </c>
      <c r="F938" s="30">
        <v>163</v>
      </c>
      <c r="G938" s="30" t="s">
        <v>2507</v>
      </c>
      <c r="H938" s="30">
        <v>59</v>
      </c>
      <c r="I938" s="30">
        <v>5</v>
      </c>
      <c r="J938" s="30">
        <v>95</v>
      </c>
      <c r="K938" s="30">
        <v>1</v>
      </c>
      <c r="L938" s="30">
        <v>144.726328</v>
      </c>
      <c r="M938" s="30">
        <v>-37.884321</v>
      </c>
      <c r="N938" s="30" t="s">
        <v>2508</v>
      </c>
      <c r="O938" s="30" t="s">
        <v>2508</v>
      </c>
    </row>
    <row r="939" spans="1:19" s="30" customFormat="1" x14ac:dyDescent="0.3">
      <c r="A939" s="30" t="s">
        <v>301</v>
      </c>
      <c r="B939" s="30" t="s">
        <v>2445</v>
      </c>
      <c r="C939" s="30" t="s">
        <v>197</v>
      </c>
      <c r="D939" s="30">
        <v>2426</v>
      </c>
      <c r="F939" s="30">
        <v>7</v>
      </c>
      <c r="G939" s="30" t="s">
        <v>2446</v>
      </c>
      <c r="H939" s="30">
        <v>59</v>
      </c>
      <c r="I939" s="30">
        <v>6</v>
      </c>
      <c r="J939" s="30">
        <v>95</v>
      </c>
      <c r="K939" s="30">
        <v>1</v>
      </c>
      <c r="L939" s="30">
        <v>144.729026</v>
      </c>
      <c r="M939" s="30">
        <v>-37.879280000000001</v>
      </c>
      <c r="N939" s="30" t="s">
        <v>2447</v>
      </c>
      <c r="O939" s="30" t="s">
        <v>2447</v>
      </c>
    </row>
    <row r="940" spans="1:19" s="30" customFormat="1" x14ac:dyDescent="0.3">
      <c r="A940" s="30" t="s">
        <v>301</v>
      </c>
      <c r="B940" s="30" t="s">
        <v>2448</v>
      </c>
      <c r="C940" s="30" t="s">
        <v>197</v>
      </c>
      <c r="D940" s="30">
        <v>2430</v>
      </c>
      <c r="F940" s="30">
        <v>9</v>
      </c>
      <c r="G940" s="30" t="s">
        <v>2446</v>
      </c>
      <c r="H940" s="30">
        <v>59</v>
      </c>
      <c r="I940" s="30">
        <v>7</v>
      </c>
      <c r="J940" s="30">
        <v>95</v>
      </c>
      <c r="K940" s="30">
        <v>1</v>
      </c>
      <c r="L940" s="30">
        <v>144.728971</v>
      </c>
      <c r="M940" s="30">
        <v>-37.879423000000003</v>
      </c>
      <c r="N940" s="30" t="s">
        <v>2449</v>
      </c>
      <c r="O940" s="30" t="s">
        <v>2449</v>
      </c>
    </row>
    <row r="941" spans="1:19" s="30" customFormat="1" x14ac:dyDescent="0.3">
      <c r="A941" s="30" t="s">
        <v>301</v>
      </c>
      <c r="B941" s="30" t="s">
        <v>2515</v>
      </c>
      <c r="C941" s="30" t="s">
        <v>197</v>
      </c>
      <c r="D941" s="30">
        <v>93</v>
      </c>
      <c r="F941" s="30">
        <v>2</v>
      </c>
      <c r="G941" s="30" t="s">
        <v>2516</v>
      </c>
      <c r="H941" s="30">
        <v>59</v>
      </c>
      <c r="I941" s="30">
        <v>8</v>
      </c>
      <c r="J941" s="30">
        <v>95</v>
      </c>
      <c r="K941" s="30">
        <v>1</v>
      </c>
      <c r="L941" s="30">
        <v>144.732349</v>
      </c>
      <c r="M941" s="30">
        <v>-37.885627999999997</v>
      </c>
      <c r="N941" s="30" t="s">
        <v>2517</v>
      </c>
      <c r="O941" s="30" t="s">
        <v>2517</v>
      </c>
    </row>
    <row r="942" spans="1:19" s="30" customFormat="1" x14ac:dyDescent="0.3">
      <c r="A942" s="30" t="s">
        <v>301</v>
      </c>
      <c r="B942" s="30" t="s">
        <v>2509</v>
      </c>
      <c r="C942" s="30" t="s">
        <v>197</v>
      </c>
      <c r="D942" s="30">
        <v>90</v>
      </c>
      <c r="F942" s="30">
        <v>7</v>
      </c>
      <c r="G942" s="30" t="s">
        <v>2510</v>
      </c>
      <c r="H942" s="30">
        <v>59</v>
      </c>
      <c r="I942" s="30">
        <v>9</v>
      </c>
      <c r="J942" s="30">
        <v>95</v>
      </c>
      <c r="K942" s="30">
        <v>1</v>
      </c>
      <c r="L942" s="30">
        <v>144.730662</v>
      </c>
      <c r="M942" s="30">
        <v>-37.887701</v>
      </c>
      <c r="N942" s="30" t="s">
        <v>2511</v>
      </c>
      <c r="O942" s="30" t="s">
        <v>2511</v>
      </c>
    </row>
    <row r="943" spans="1:19" s="30" customFormat="1" x14ac:dyDescent="0.3">
      <c r="A943" s="30" t="s">
        <v>301</v>
      </c>
      <c r="B943" s="30" t="s">
        <v>2488</v>
      </c>
      <c r="C943" s="30" t="s">
        <v>244</v>
      </c>
      <c r="D943" s="30">
        <v>2404</v>
      </c>
      <c r="F943" s="30">
        <v>1</v>
      </c>
      <c r="G943" s="30" t="s">
        <v>2489</v>
      </c>
      <c r="H943" s="30">
        <v>59</v>
      </c>
      <c r="I943" s="30">
        <v>1</v>
      </c>
      <c r="J943" s="30">
        <v>192</v>
      </c>
      <c r="K943" s="30">
        <v>1</v>
      </c>
      <c r="L943" s="30">
        <v>144.72124299999999</v>
      </c>
      <c r="M943" s="30">
        <v>-37.891513000000003</v>
      </c>
      <c r="N943" s="30" t="s">
        <v>2490</v>
      </c>
      <c r="O943" s="30" t="s">
        <v>2490</v>
      </c>
    </row>
    <row r="944" spans="1:19" s="30" customFormat="1" x14ac:dyDescent="0.3">
      <c r="A944" s="30" t="s">
        <v>301</v>
      </c>
      <c r="B944" s="30" t="s">
        <v>2497</v>
      </c>
      <c r="C944" s="30" t="s">
        <v>244</v>
      </c>
      <c r="D944" s="30">
        <v>1233</v>
      </c>
      <c r="F944" s="30">
        <v>25</v>
      </c>
      <c r="G944" s="30" t="s">
        <v>2498</v>
      </c>
      <c r="H944" s="30">
        <v>59</v>
      </c>
      <c r="I944" s="30">
        <v>2</v>
      </c>
      <c r="J944" s="30">
        <v>192</v>
      </c>
      <c r="K944" s="30">
        <v>1</v>
      </c>
      <c r="L944" s="30">
        <v>144.721508</v>
      </c>
      <c r="M944" s="30">
        <v>-37.892524000000002</v>
      </c>
      <c r="N944" s="30" t="s">
        <v>2499</v>
      </c>
      <c r="O944" s="30" t="s">
        <v>2499</v>
      </c>
    </row>
    <row r="945" spans="1:15" s="30" customFormat="1" x14ac:dyDescent="0.3">
      <c r="A945" s="30" t="s">
        <v>301</v>
      </c>
      <c r="B945" s="30" t="s">
        <v>2494</v>
      </c>
      <c r="C945" s="30" t="s">
        <v>244</v>
      </c>
      <c r="D945" s="30">
        <v>2324</v>
      </c>
      <c r="E945" s="30" t="s">
        <v>340</v>
      </c>
      <c r="F945" s="30">
        <v>6</v>
      </c>
      <c r="G945" s="30" t="s">
        <v>2495</v>
      </c>
      <c r="H945" s="30">
        <v>59</v>
      </c>
      <c r="I945" s="30">
        <v>3</v>
      </c>
      <c r="J945" s="30">
        <v>192</v>
      </c>
      <c r="K945" s="30">
        <v>1</v>
      </c>
      <c r="L945" s="30">
        <v>144.72229100000001</v>
      </c>
      <c r="M945" s="30">
        <v>-37.902369999999998</v>
      </c>
      <c r="N945" s="30" t="s">
        <v>2496</v>
      </c>
      <c r="O945" s="30" t="s">
        <v>2496</v>
      </c>
    </row>
    <row r="946" spans="1:15" s="30" customFormat="1" x14ac:dyDescent="0.3">
      <c r="A946" s="30" t="s">
        <v>301</v>
      </c>
      <c r="B946" s="30" t="s">
        <v>2453</v>
      </c>
      <c r="C946" s="30" t="s">
        <v>244</v>
      </c>
      <c r="D946" s="30">
        <v>2432</v>
      </c>
      <c r="F946" s="30">
        <v>8</v>
      </c>
      <c r="G946" s="30" t="s">
        <v>2454</v>
      </c>
      <c r="H946" s="30">
        <v>59</v>
      </c>
      <c r="I946" s="30">
        <v>4</v>
      </c>
      <c r="J946" s="30">
        <v>192</v>
      </c>
      <c r="K946" s="30">
        <v>1</v>
      </c>
      <c r="L946" s="30">
        <v>144.723286</v>
      </c>
      <c r="M946" s="30">
        <v>-37.902338</v>
      </c>
      <c r="N946" s="30" t="s">
        <v>2455</v>
      </c>
      <c r="O946" s="30" t="s">
        <v>2455</v>
      </c>
    </row>
    <row r="947" spans="1:15" s="30" customFormat="1" x14ac:dyDescent="0.3">
      <c r="A947" s="30" t="s">
        <v>301</v>
      </c>
      <c r="B947" s="30" t="s">
        <v>2491</v>
      </c>
      <c r="C947" s="30" t="s">
        <v>244</v>
      </c>
      <c r="D947" s="30">
        <v>2323</v>
      </c>
      <c r="E947" s="30" t="s">
        <v>340</v>
      </c>
      <c r="F947" s="30">
        <v>33</v>
      </c>
      <c r="G947" s="30" t="s">
        <v>2492</v>
      </c>
      <c r="H947" s="30">
        <v>59</v>
      </c>
      <c r="I947" s="30">
        <v>5</v>
      </c>
      <c r="J947" s="30">
        <v>192</v>
      </c>
      <c r="K947" s="30">
        <v>1</v>
      </c>
      <c r="L947" s="30">
        <v>144.721251</v>
      </c>
      <c r="M947" s="30">
        <v>-37.902467000000001</v>
      </c>
      <c r="N947" s="30" t="s">
        <v>2493</v>
      </c>
      <c r="O947" s="30" t="s">
        <v>2493</v>
      </c>
    </row>
    <row r="948" spans="1:15" s="30" customFormat="1" x14ac:dyDescent="0.3">
      <c r="A948" s="30" t="s">
        <v>301</v>
      </c>
      <c r="B948" s="30" t="s">
        <v>2482</v>
      </c>
      <c r="C948" s="30" t="s">
        <v>244</v>
      </c>
      <c r="D948" s="30">
        <v>2409</v>
      </c>
      <c r="F948" s="30">
        <v>112</v>
      </c>
      <c r="G948" s="30" t="s">
        <v>2483</v>
      </c>
      <c r="H948" s="30">
        <v>59</v>
      </c>
      <c r="I948" s="30">
        <v>6</v>
      </c>
      <c r="J948" s="30">
        <v>192</v>
      </c>
      <c r="K948" s="30">
        <v>1</v>
      </c>
      <c r="L948" s="30">
        <v>144.738865</v>
      </c>
      <c r="M948" s="30">
        <v>-37.900599</v>
      </c>
      <c r="N948" s="30" t="s">
        <v>2484</v>
      </c>
      <c r="O948" s="30" t="s">
        <v>2484</v>
      </c>
    </row>
    <row r="949" spans="1:15" s="30" customFormat="1" x14ac:dyDescent="0.3">
      <c r="A949" s="30" t="s">
        <v>301</v>
      </c>
      <c r="B949" s="30" t="s">
        <v>2459</v>
      </c>
      <c r="C949" s="30" t="s">
        <v>244</v>
      </c>
      <c r="D949" s="30">
        <v>2418</v>
      </c>
      <c r="F949" s="30">
        <v>34</v>
      </c>
      <c r="G949" s="30" t="s">
        <v>2460</v>
      </c>
      <c r="H949" s="30">
        <v>59</v>
      </c>
      <c r="I949" s="30">
        <v>7</v>
      </c>
      <c r="J949" s="30">
        <v>192</v>
      </c>
      <c r="K949" s="30">
        <v>1</v>
      </c>
      <c r="L949" s="30">
        <v>144.74169699999999</v>
      </c>
      <c r="M949" s="30">
        <v>-37.902852000000003</v>
      </c>
      <c r="N949" s="30" t="s">
        <v>2461</v>
      </c>
      <c r="O949" s="30" t="s">
        <v>2461</v>
      </c>
    </row>
    <row r="950" spans="1:15" s="30" customFormat="1" x14ac:dyDescent="0.3">
      <c r="A950" s="30" t="s">
        <v>301</v>
      </c>
      <c r="B950" s="30" t="s">
        <v>2474</v>
      </c>
      <c r="C950" s="30" t="s">
        <v>244</v>
      </c>
      <c r="D950" s="30">
        <v>2414</v>
      </c>
      <c r="F950" s="30">
        <v>2</v>
      </c>
      <c r="G950" s="30" t="s">
        <v>2475</v>
      </c>
      <c r="H950" s="30">
        <v>59</v>
      </c>
      <c r="I950" s="30">
        <v>8</v>
      </c>
      <c r="J950" s="30">
        <v>192</v>
      </c>
      <c r="K950" s="30">
        <v>1</v>
      </c>
      <c r="L950" s="30">
        <v>144.75220899999999</v>
      </c>
      <c r="M950" s="30">
        <v>-37.894618999999999</v>
      </c>
      <c r="N950" s="30" t="s">
        <v>2476</v>
      </c>
      <c r="O950" s="30" t="s">
        <v>2476</v>
      </c>
    </row>
    <row r="951" spans="1:15" s="30" customFormat="1" x14ac:dyDescent="0.3">
      <c r="A951" s="30" t="s">
        <v>301</v>
      </c>
      <c r="B951" s="30" t="s">
        <v>2442</v>
      </c>
      <c r="C951" s="30" t="s">
        <v>244</v>
      </c>
      <c r="D951" s="30">
        <v>2580</v>
      </c>
      <c r="F951" s="30">
        <v>59</v>
      </c>
      <c r="G951" s="30" t="s">
        <v>2443</v>
      </c>
      <c r="H951" s="30">
        <v>59</v>
      </c>
      <c r="I951" s="30">
        <v>9</v>
      </c>
      <c r="J951" s="30">
        <v>192</v>
      </c>
      <c r="K951" s="30">
        <v>1</v>
      </c>
      <c r="L951" s="30">
        <v>144.72409999999999</v>
      </c>
      <c r="M951" s="30">
        <v>-37.893070000000002</v>
      </c>
      <c r="N951" s="30" t="s">
        <v>2444</v>
      </c>
      <c r="O951" s="30" t="s">
        <v>2444</v>
      </c>
    </row>
    <row r="952" spans="1:15" s="30" customFormat="1" x14ac:dyDescent="0.3">
      <c r="A952" s="30" t="s">
        <v>301</v>
      </c>
      <c r="B952" s="30" t="s">
        <v>2438</v>
      </c>
      <c r="C952" s="30" t="s">
        <v>244</v>
      </c>
      <c r="D952" s="30">
        <v>2579</v>
      </c>
      <c r="E952" s="30">
        <v>5</v>
      </c>
      <c r="F952" s="30">
        <v>35</v>
      </c>
      <c r="G952" s="30" t="s">
        <v>2439</v>
      </c>
      <c r="H952" s="30">
        <v>59</v>
      </c>
      <c r="I952" s="30">
        <v>10</v>
      </c>
      <c r="J952" s="30">
        <v>192</v>
      </c>
      <c r="K952" s="30">
        <v>1</v>
      </c>
      <c r="L952" s="30">
        <v>144.72271499999999</v>
      </c>
      <c r="M952" s="30">
        <v>-37.889871999999997</v>
      </c>
      <c r="N952" s="30" t="s">
        <v>2440</v>
      </c>
      <c r="O952" s="30" t="s">
        <v>2441</v>
      </c>
    </row>
    <row r="953" spans="1:15" s="30" customFormat="1" x14ac:dyDescent="0.3">
      <c r="A953" s="30" t="s">
        <v>301</v>
      </c>
      <c r="B953" s="30" t="s">
        <v>2503</v>
      </c>
      <c r="C953" s="30" t="s">
        <v>245</v>
      </c>
      <c r="D953" s="30">
        <v>37</v>
      </c>
      <c r="F953" s="30">
        <v>48</v>
      </c>
      <c r="G953" s="30" t="s">
        <v>2504</v>
      </c>
      <c r="H953" s="30">
        <v>59</v>
      </c>
      <c r="I953" s="30">
        <v>1</v>
      </c>
      <c r="J953" s="30">
        <v>193</v>
      </c>
      <c r="K953" s="30">
        <v>1</v>
      </c>
      <c r="L953" s="30">
        <v>144.76953800000001</v>
      </c>
      <c r="M953" s="30">
        <v>-37.889541999999999</v>
      </c>
      <c r="N953" s="30" t="s">
        <v>2505</v>
      </c>
      <c r="O953" s="30" t="s">
        <v>2505</v>
      </c>
    </row>
    <row r="954" spans="1:15" s="30" customFormat="1" x14ac:dyDescent="0.3">
      <c r="A954" s="30" t="s">
        <v>301</v>
      </c>
      <c r="B954" s="30" t="s">
        <v>2456</v>
      </c>
      <c r="C954" s="30" t="s">
        <v>245</v>
      </c>
      <c r="D954" s="30">
        <v>2433</v>
      </c>
      <c r="F954" s="30">
        <v>39</v>
      </c>
      <c r="G954" s="30" t="s">
        <v>2457</v>
      </c>
      <c r="H954" s="30">
        <v>59</v>
      </c>
      <c r="I954" s="30">
        <v>2</v>
      </c>
      <c r="J954" s="30">
        <v>193</v>
      </c>
      <c r="K954" s="30">
        <v>1</v>
      </c>
      <c r="L954" s="30">
        <v>144.768685</v>
      </c>
      <c r="M954" s="30">
        <v>-37.889536</v>
      </c>
      <c r="N954" s="30" t="s">
        <v>2458</v>
      </c>
      <c r="O954" s="30" t="s">
        <v>2458</v>
      </c>
    </row>
    <row r="955" spans="1:15" s="30" customFormat="1" x14ac:dyDescent="0.3">
      <c r="A955" s="30" t="s">
        <v>301</v>
      </c>
      <c r="B955" s="30" t="s">
        <v>2462</v>
      </c>
      <c r="C955" s="30" t="s">
        <v>245</v>
      </c>
      <c r="D955" s="30">
        <v>2422</v>
      </c>
      <c r="F955" s="30">
        <v>49</v>
      </c>
      <c r="G955" s="30" t="s">
        <v>2463</v>
      </c>
      <c r="H955" s="30">
        <v>59</v>
      </c>
      <c r="I955" s="30">
        <v>3</v>
      </c>
      <c r="J955" s="30">
        <v>193</v>
      </c>
      <c r="K955" s="30">
        <v>1</v>
      </c>
      <c r="L955" s="30">
        <v>144.76208600000001</v>
      </c>
      <c r="M955" s="30">
        <v>-37.900894000000001</v>
      </c>
      <c r="N955" s="30" t="s">
        <v>2464</v>
      </c>
      <c r="O955" s="30" t="s">
        <v>2464</v>
      </c>
    </row>
    <row r="956" spans="1:15" s="30" customFormat="1" x14ac:dyDescent="0.3">
      <c r="A956" s="30" t="s">
        <v>301</v>
      </c>
      <c r="B956" s="30" t="s">
        <v>2480</v>
      </c>
      <c r="C956" s="30" t="s">
        <v>245</v>
      </c>
      <c r="D956" s="30">
        <v>2407</v>
      </c>
      <c r="F956" s="30">
        <v>10</v>
      </c>
      <c r="G956" s="30" t="s">
        <v>2451</v>
      </c>
      <c r="H956" s="30">
        <v>59</v>
      </c>
      <c r="I956" s="30">
        <v>4</v>
      </c>
      <c r="J956" s="30">
        <v>193</v>
      </c>
      <c r="K956" s="30">
        <v>1</v>
      </c>
      <c r="L956" s="30">
        <v>144.76914300000001</v>
      </c>
      <c r="M956" s="30">
        <v>-37.905228000000001</v>
      </c>
      <c r="N956" s="30" t="s">
        <v>2481</v>
      </c>
      <c r="O956" s="30" t="s">
        <v>2481</v>
      </c>
    </row>
    <row r="957" spans="1:15" s="30" customFormat="1" x14ac:dyDescent="0.3">
      <c r="A957" s="30" t="s">
        <v>301</v>
      </c>
      <c r="B957" s="30" t="s">
        <v>2450</v>
      </c>
      <c r="C957" s="30" t="s">
        <v>245</v>
      </c>
      <c r="D957" s="30">
        <v>2431</v>
      </c>
      <c r="F957" s="30">
        <v>9</v>
      </c>
      <c r="G957" s="30" t="s">
        <v>2451</v>
      </c>
      <c r="H957" s="30">
        <v>59</v>
      </c>
      <c r="I957" s="30">
        <v>5</v>
      </c>
      <c r="J957" s="30">
        <v>193</v>
      </c>
      <c r="K957" s="30">
        <v>1</v>
      </c>
      <c r="L957" s="30">
        <v>144.76930400000001</v>
      </c>
      <c r="M957" s="30">
        <v>-37.905135999999999</v>
      </c>
      <c r="N957" s="30" t="s">
        <v>2452</v>
      </c>
      <c r="O957" s="30" t="s">
        <v>2452</v>
      </c>
    </row>
    <row r="958" spans="1:15" s="30" customFormat="1" x14ac:dyDescent="0.3">
      <c r="A958" s="30" t="s">
        <v>301</v>
      </c>
      <c r="B958" s="30" t="s">
        <v>2471</v>
      </c>
      <c r="C958" s="30" t="s">
        <v>245</v>
      </c>
      <c r="D958" s="30">
        <v>2413</v>
      </c>
      <c r="F958" s="30">
        <v>19</v>
      </c>
      <c r="G958" s="30" t="s">
        <v>2472</v>
      </c>
      <c r="H958" s="30">
        <v>59</v>
      </c>
      <c r="I958" s="30">
        <v>6</v>
      </c>
      <c r="J958" s="30">
        <v>193</v>
      </c>
      <c r="K958" s="30">
        <v>1</v>
      </c>
      <c r="L958" s="30">
        <v>144.77542600000001</v>
      </c>
      <c r="M958" s="30">
        <v>-37.911577999999999</v>
      </c>
      <c r="N958" s="30" t="s">
        <v>2473</v>
      </c>
      <c r="O958" s="30" t="s">
        <v>2473</v>
      </c>
    </row>
    <row r="959" spans="1:15" s="30" customFormat="1" x14ac:dyDescent="0.3">
      <c r="A959" s="30" t="s">
        <v>301</v>
      </c>
      <c r="B959" s="30" t="s">
        <v>2477</v>
      </c>
      <c r="C959" s="30" t="s">
        <v>245</v>
      </c>
      <c r="D959" s="30">
        <v>2416</v>
      </c>
      <c r="F959" s="30">
        <v>24</v>
      </c>
      <c r="G959" s="30" t="s">
        <v>2478</v>
      </c>
      <c r="H959" s="30">
        <v>59</v>
      </c>
      <c r="I959" s="30">
        <v>7</v>
      </c>
      <c r="J959" s="30">
        <v>193</v>
      </c>
      <c r="K959" s="30">
        <v>1</v>
      </c>
      <c r="L959" s="30">
        <v>144.78362200000001</v>
      </c>
      <c r="M959" s="30">
        <v>-37.915264000000001</v>
      </c>
      <c r="N959" s="30" t="s">
        <v>2479</v>
      </c>
      <c r="O959" s="30" t="s">
        <v>2479</v>
      </c>
    </row>
    <row r="960" spans="1:15" s="30" customFormat="1" x14ac:dyDescent="0.3">
      <c r="A960" s="30" t="s">
        <v>301</v>
      </c>
      <c r="B960" s="30" t="s">
        <v>2485</v>
      </c>
      <c r="C960" s="30" t="s">
        <v>245</v>
      </c>
      <c r="D960" s="30">
        <v>2410</v>
      </c>
      <c r="F960" s="30">
        <v>12</v>
      </c>
      <c r="G960" s="30" t="s">
        <v>2486</v>
      </c>
      <c r="H960" s="30">
        <v>59</v>
      </c>
      <c r="I960" s="30">
        <v>8</v>
      </c>
      <c r="J960" s="30">
        <v>193</v>
      </c>
      <c r="K960" s="30">
        <v>1</v>
      </c>
      <c r="L960" s="30">
        <v>144.77322899999999</v>
      </c>
      <c r="M960" s="30">
        <v>-37.907601999999997</v>
      </c>
      <c r="N960" s="30" t="s">
        <v>2487</v>
      </c>
      <c r="O960" s="30" t="s">
        <v>2487</v>
      </c>
    </row>
    <row r="962" spans="1:15" s="31" customFormat="1" x14ac:dyDescent="0.3">
      <c r="A962" s="31" t="s">
        <v>79</v>
      </c>
      <c r="B962" s="31" t="s">
        <v>805</v>
      </c>
      <c r="C962" s="31" t="s">
        <v>79</v>
      </c>
      <c r="D962" s="31">
        <v>1117</v>
      </c>
      <c r="F962" s="31">
        <v>15</v>
      </c>
      <c r="G962" s="31" t="s">
        <v>806</v>
      </c>
      <c r="H962" s="31">
        <v>93</v>
      </c>
      <c r="I962" s="31">
        <v>1</v>
      </c>
      <c r="J962" s="31">
        <v>49</v>
      </c>
      <c r="K962" s="31">
        <v>1</v>
      </c>
      <c r="L962" s="31">
        <v>144.76366300000001</v>
      </c>
      <c r="M962" s="31">
        <v>-37.727184999999999</v>
      </c>
      <c r="N962" s="31" t="s">
        <v>807</v>
      </c>
      <c r="O962" s="31" t="s">
        <v>807</v>
      </c>
    </row>
    <row r="963" spans="1:15" s="31" customFormat="1" x14ac:dyDescent="0.3">
      <c r="A963" s="31" t="s">
        <v>79</v>
      </c>
      <c r="B963" s="31" t="s">
        <v>816</v>
      </c>
      <c r="C963" s="31" t="s">
        <v>79</v>
      </c>
      <c r="D963" s="31">
        <v>1192</v>
      </c>
      <c r="E963" s="31" t="s">
        <v>340</v>
      </c>
      <c r="F963" s="31">
        <v>7</v>
      </c>
      <c r="G963" s="31" t="s">
        <v>817</v>
      </c>
      <c r="H963" s="31">
        <v>93</v>
      </c>
      <c r="I963" s="31">
        <v>2</v>
      </c>
      <c r="J963" s="31">
        <v>49</v>
      </c>
      <c r="K963" s="31">
        <v>1</v>
      </c>
      <c r="L963" s="31">
        <v>144.75940499999999</v>
      </c>
      <c r="M963" s="31">
        <v>-37.727438999999997</v>
      </c>
      <c r="N963" s="31" t="s">
        <v>818</v>
      </c>
      <c r="O963" s="31" t="s">
        <v>818</v>
      </c>
    </row>
    <row r="964" spans="1:15" s="31" customFormat="1" x14ac:dyDescent="0.3">
      <c r="A964" s="31" t="s">
        <v>79</v>
      </c>
      <c r="B964" s="31" t="s">
        <v>813</v>
      </c>
      <c r="C964" s="31" t="s">
        <v>79</v>
      </c>
      <c r="D964" s="31">
        <v>1191</v>
      </c>
      <c r="E964" s="31" t="s">
        <v>340</v>
      </c>
      <c r="F964" s="31">
        <v>16</v>
      </c>
      <c r="G964" s="31" t="s">
        <v>814</v>
      </c>
      <c r="H964" s="31">
        <v>93</v>
      </c>
      <c r="I964" s="31">
        <v>3</v>
      </c>
      <c r="J964" s="31">
        <v>49</v>
      </c>
      <c r="K964" s="31">
        <v>1</v>
      </c>
      <c r="L964" s="31">
        <v>144.759276</v>
      </c>
      <c r="M964" s="31">
        <v>-37.729087</v>
      </c>
      <c r="N964" s="31" t="s">
        <v>815</v>
      </c>
      <c r="O964" s="31" t="s">
        <v>815</v>
      </c>
    </row>
    <row r="965" spans="1:15" s="31" customFormat="1" x14ac:dyDescent="0.3">
      <c r="A965" s="31" t="s">
        <v>79</v>
      </c>
      <c r="B965" s="31" t="s">
        <v>819</v>
      </c>
      <c r="C965" s="31" t="s">
        <v>79</v>
      </c>
      <c r="D965" s="31">
        <v>1193</v>
      </c>
      <c r="E965" s="31" t="s">
        <v>340</v>
      </c>
      <c r="F965" s="31">
        <v>37</v>
      </c>
      <c r="G965" s="31" t="s">
        <v>820</v>
      </c>
      <c r="H965" s="31">
        <v>93</v>
      </c>
      <c r="I965" s="31">
        <v>4</v>
      </c>
      <c r="J965" s="31">
        <v>49</v>
      </c>
      <c r="K965" s="31">
        <v>1</v>
      </c>
      <c r="L965" s="31">
        <v>144.75710900000001</v>
      </c>
      <c r="M965" s="31">
        <v>-37.727338000000003</v>
      </c>
      <c r="N965" s="31" t="s">
        <v>821</v>
      </c>
      <c r="O965" s="31" t="s">
        <v>821</v>
      </c>
    </row>
    <row r="966" spans="1:15" s="31" customFormat="1" x14ac:dyDescent="0.3">
      <c r="A966" s="31" t="s">
        <v>79</v>
      </c>
      <c r="B966" s="31" t="s">
        <v>830</v>
      </c>
      <c r="C966" s="31" t="s">
        <v>79</v>
      </c>
      <c r="D966" s="31">
        <v>2343</v>
      </c>
      <c r="E966" s="31" t="s">
        <v>340</v>
      </c>
      <c r="F966" s="31">
        <v>4</v>
      </c>
      <c r="G966" s="31" t="s">
        <v>831</v>
      </c>
      <c r="H966" s="31">
        <v>93</v>
      </c>
      <c r="I966" s="31">
        <v>5</v>
      </c>
      <c r="J966" s="31">
        <v>49</v>
      </c>
      <c r="K966" s="31">
        <v>1</v>
      </c>
      <c r="L966" s="31">
        <v>144.75112899999999</v>
      </c>
      <c r="M966" s="31">
        <v>-37.725948000000002</v>
      </c>
      <c r="N966" s="31" t="s">
        <v>832</v>
      </c>
      <c r="O966" s="31" t="s">
        <v>832</v>
      </c>
    </row>
    <row r="967" spans="1:15" s="31" customFormat="1" x14ac:dyDescent="0.3">
      <c r="A967" s="31" t="s">
        <v>79</v>
      </c>
      <c r="B967" s="31" t="s">
        <v>827</v>
      </c>
      <c r="C967" s="31" t="s">
        <v>79</v>
      </c>
      <c r="D967" s="31">
        <v>1250</v>
      </c>
      <c r="E967" s="31" t="s">
        <v>340</v>
      </c>
      <c r="F967" s="31">
        <v>6</v>
      </c>
      <c r="G967" s="31" t="s">
        <v>828</v>
      </c>
      <c r="H967" s="31">
        <v>93</v>
      </c>
      <c r="I967" s="31">
        <v>6</v>
      </c>
      <c r="J967" s="31">
        <v>49</v>
      </c>
      <c r="K967" s="31">
        <v>1</v>
      </c>
      <c r="L967" s="31">
        <v>144.755381</v>
      </c>
      <c r="M967" s="31">
        <v>-37.72898</v>
      </c>
      <c r="N967" s="31" t="s">
        <v>829</v>
      </c>
      <c r="O967" s="31" t="s">
        <v>829</v>
      </c>
    </row>
    <row r="968" spans="1:15" s="31" customFormat="1" x14ac:dyDescent="0.3">
      <c r="A968" s="31" t="s">
        <v>79</v>
      </c>
      <c r="B968" s="31" t="s">
        <v>822</v>
      </c>
      <c r="C968" s="31" t="s">
        <v>79</v>
      </c>
      <c r="D968" s="31">
        <v>1194</v>
      </c>
      <c r="E968" s="31" t="s">
        <v>340</v>
      </c>
      <c r="F968" s="31">
        <v>45</v>
      </c>
      <c r="G968" s="31" t="s">
        <v>823</v>
      </c>
      <c r="H968" s="31">
        <v>93</v>
      </c>
      <c r="I968" s="31">
        <v>7</v>
      </c>
      <c r="J968" s="31">
        <v>49</v>
      </c>
      <c r="K968" s="31">
        <v>1</v>
      </c>
      <c r="L968" s="31">
        <v>144.755853</v>
      </c>
      <c r="M968" s="31">
        <v>-37.731656000000001</v>
      </c>
      <c r="N968" s="31" t="s">
        <v>824</v>
      </c>
      <c r="O968" s="31" t="s">
        <v>824</v>
      </c>
    </row>
    <row r="969" spans="1:15" s="31" customFormat="1" x14ac:dyDescent="0.3">
      <c r="A969" s="31" t="s">
        <v>79</v>
      </c>
      <c r="B969" s="31" t="s">
        <v>825</v>
      </c>
      <c r="C969" s="31" t="s">
        <v>79</v>
      </c>
      <c r="D969" s="31">
        <v>1249</v>
      </c>
      <c r="E969" s="31" t="s">
        <v>340</v>
      </c>
      <c r="F969" s="31">
        <v>26</v>
      </c>
      <c r="G969" s="31" t="s">
        <v>823</v>
      </c>
      <c r="H969" s="31">
        <v>93</v>
      </c>
      <c r="I969" s="31">
        <v>8</v>
      </c>
      <c r="J969" s="31">
        <v>49</v>
      </c>
      <c r="K969" s="31">
        <v>1</v>
      </c>
      <c r="L969" s="31">
        <v>144.755786</v>
      </c>
      <c r="M969" s="31">
        <v>-37.732076999999997</v>
      </c>
      <c r="N969" s="31" t="s">
        <v>826</v>
      </c>
      <c r="O969" s="31" t="s">
        <v>826</v>
      </c>
    </row>
    <row r="970" spans="1:15" s="31" customFormat="1" x14ac:dyDescent="0.3">
      <c r="A970" s="31" t="s">
        <v>79</v>
      </c>
      <c r="B970" s="31" t="s">
        <v>810</v>
      </c>
      <c r="C970" s="31" t="s">
        <v>79</v>
      </c>
      <c r="D970" s="31">
        <v>1190</v>
      </c>
      <c r="E970" s="31" t="s">
        <v>340</v>
      </c>
      <c r="F970" s="31">
        <v>6</v>
      </c>
      <c r="G970" s="31" t="s">
        <v>811</v>
      </c>
      <c r="H970" s="31">
        <v>93</v>
      </c>
      <c r="I970" s="31">
        <v>9</v>
      </c>
      <c r="J970" s="31">
        <v>49</v>
      </c>
      <c r="K970" s="31">
        <v>1</v>
      </c>
      <c r="L970" s="31">
        <v>144.756291</v>
      </c>
      <c r="M970" s="31">
        <v>-37.733665999999999</v>
      </c>
      <c r="N970" s="31" t="s">
        <v>812</v>
      </c>
      <c r="O970" s="31" t="s">
        <v>812</v>
      </c>
    </row>
    <row r="971" spans="1:15" s="31" customFormat="1" x14ac:dyDescent="0.3">
      <c r="A971" s="31" t="s">
        <v>79</v>
      </c>
      <c r="B971" s="31" t="s">
        <v>797</v>
      </c>
      <c r="C971" s="31" t="s">
        <v>79</v>
      </c>
      <c r="D971" s="31">
        <v>2540</v>
      </c>
      <c r="F971" s="31">
        <v>165</v>
      </c>
      <c r="G971" s="31" t="s">
        <v>798</v>
      </c>
      <c r="H971" s="31">
        <v>93</v>
      </c>
      <c r="I971" s="31">
        <v>10</v>
      </c>
      <c r="J971" s="31">
        <v>49</v>
      </c>
      <c r="K971" s="31">
        <v>1</v>
      </c>
      <c r="L971" s="31">
        <v>144.75083000000001</v>
      </c>
      <c r="M971" s="31">
        <v>-37.735415000000003</v>
      </c>
      <c r="N971" s="31" t="s">
        <v>799</v>
      </c>
      <c r="O971" s="31" t="s">
        <v>799</v>
      </c>
    </row>
    <row r="972" spans="1:15" s="31" customFormat="1" x14ac:dyDescent="0.3">
      <c r="A972" s="31" t="s">
        <v>79</v>
      </c>
      <c r="B972" s="31" t="s">
        <v>808</v>
      </c>
      <c r="C972" s="31" t="s">
        <v>79</v>
      </c>
      <c r="D972" s="31">
        <v>1189</v>
      </c>
      <c r="E972" s="31" t="s">
        <v>340</v>
      </c>
      <c r="F972" s="31">
        <v>98</v>
      </c>
      <c r="G972" s="31" t="s">
        <v>798</v>
      </c>
      <c r="H972" s="31">
        <v>93</v>
      </c>
      <c r="I972" s="31">
        <v>10</v>
      </c>
      <c r="J972" s="31">
        <v>49</v>
      </c>
      <c r="K972" s="31">
        <v>1</v>
      </c>
      <c r="L972" s="31">
        <v>144.75848099999999</v>
      </c>
      <c r="M972" s="31">
        <v>-37.734825000000001</v>
      </c>
      <c r="N972" s="31" t="s">
        <v>809</v>
      </c>
      <c r="O972" s="31" t="s">
        <v>809</v>
      </c>
    </row>
    <row r="973" spans="1:15" s="31" customFormat="1" x14ac:dyDescent="0.3">
      <c r="A973" s="31" t="s">
        <v>79</v>
      </c>
      <c r="B973" s="31" t="s">
        <v>800</v>
      </c>
      <c r="C973" s="31" t="s">
        <v>79</v>
      </c>
      <c r="D973" s="31">
        <v>2501</v>
      </c>
      <c r="F973" s="31">
        <v>163</v>
      </c>
      <c r="G973" s="31" t="s">
        <v>798</v>
      </c>
      <c r="H973" s="31">
        <v>93</v>
      </c>
      <c r="I973" s="31">
        <v>11</v>
      </c>
      <c r="J973" s="31">
        <v>49</v>
      </c>
      <c r="K973" s="31">
        <v>1</v>
      </c>
      <c r="L973" s="31">
        <v>144.750978</v>
      </c>
      <c r="M973" s="31">
        <v>-37.735419</v>
      </c>
      <c r="N973" s="31" t="s">
        <v>801</v>
      </c>
      <c r="O973" s="31" t="s">
        <v>801</v>
      </c>
    </row>
    <row r="974" spans="1:15" s="31" customFormat="1" x14ac:dyDescent="0.3">
      <c r="A974" s="31" t="s">
        <v>79</v>
      </c>
      <c r="B974" s="31" t="s">
        <v>802</v>
      </c>
      <c r="C974" s="31" t="s">
        <v>79</v>
      </c>
      <c r="D974" s="31">
        <v>2502</v>
      </c>
      <c r="F974" s="31">
        <v>4</v>
      </c>
      <c r="G974" s="31" t="s">
        <v>803</v>
      </c>
      <c r="H974" s="31">
        <v>93</v>
      </c>
      <c r="I974" s="31">
        <v>12</v>
      </c>
      <c r="J974" s="31">
        <v>49</v>
      </c>
      <c r="K974" s="31">
        <v>1</v>
      </c>
      <c r="L974" s="31">
        <v>144.75148100000001</v>
      </c>
      <c r="M974" s="31">
        <v>-37.726289000000001</v>
      </c>
      <c r="N974" s="31" t="s">
        <v>804</v>
      </c>
      <c r="O974" s="31" t="s">
        <v>804</v>
      </c>
    </row>
    <row r="975" spans="1:15" s="31" customFormat="1" x14ac:dyDescent="0.3">
      <c r="A975" s="31" t="s">
        <v>79</v>
      </c>
      <c r="B975" s="31" t="s">
        <v>795</v>
      </c>
      <c r="C975" s="31" t="s">
        <v>79</v>
      </c>
      <c r="D975" s="31">
        <v>2539</v>
      </c>
      <c r="F975" s="31">
        <v>28</v>
      </c>
      <c r="G975" s="31" t="s">
        <v>80</v>
      </c>
      <c r="H975" s="31">
        <v>93</v>
      </c>
      <c r="I975" s="31">
        <v>14</v>
      </c>
      <c r="J975" s="31">
        <v>49</v>
      </c>
      <c r="K975" s="31">
        <v>1</v>
      </c>
      <c r="L975" s="31">
        <v>144.749405</v>
      </c>
      <c r="M975" s="31">
        <v>-37.733986999999999</v>
      </c>
      <c r="N975" s="31" t="s">
        <v>796</v>
      </c>
      <c r="O975" s="31" t="s">
        <v>796</v>
      </c>
    </row>
    <row r="976" spans="1:15" s="31" customFormat="1" x14ac:dyDescent="0.3">
      <c r="A976" s="31" t="s">
        <v>79</v>
      </c>
      <c r="B976" s="31" t="s">
        <v>793</v>
      </c>
      <c r="C976" s="31" t="s">
        <v>79</v>
      </c>
      <c r="D976" s="31">
        <v>2538</v>
      </c>
      <c r="F976" s="31">
        <v>6</v>
      </c>
      <c r="G976" s="31" t="s">
        <v>78</v>
      </c>
      <c r="H976" s="31">
        <v>93</v>
      </c>
      <c r="I976" s="31">
        <v>15</v>
      </c>
      <c r="J976" s="31">
        <v>49</v>
      </c>
      <c r="K976" s="31">
        <v>1</v>
      </c>
      <c r="L976" s="31">
        <v>144.76008899999999</v>
      </c>
      <c r="M976" s="31">
        <v>-37.729224000000002</v>
      </c>
      <c r="N976" s="31" t="s">
        <v>794</v>
      </c>
      <c r="O976" s="31" t="s">
        <v>794</v>
      </c>
    </row>
    <row r="978" spans="1:19" s="41" customFormat="1" x14ac:dyDescent="0.3">
      <c r="A978" s="41" t="s">
        <v>95</v>
      </c>
      <c r="B978" s="41" t="s">
        <v>3412</v>
      </c>
      <c r="C978" s="41" t="s">
        <v>229</v>
      </c>
      <c r="D978" s="41">
        <v>110</v>
      </c>
      <c r="F978" s="41">
        <v>11</v>
      </c>
      <c r="G978" s="41" t="s">
        <v>3413</v>
      </c>
      <c r="H978" s="41">
        <v>81</v>
      </c>
      <c r="I978" s="41">
        <v>1</v>
      </c>
      <c r="J978" s="41">
        <v>15</v>
      </c>
      <c r="K978" s="41">
        <v>1</v>
      </c>
      <c r="L978" s="41">
        <v>144.66759099999999</v>
      </c>
      <c r="M978" s="41">
        <v>-37.878179000000003</v>
      </c>
      <c r="N978" s="41" t="s">
        <v>3414</v>
      </c>
      <c r="O978" s="41" t="s">
        <v>3414</v>
      </c>
      <c r="P978" s="41">
        <v>15</v>
      </c>
      <c r="Q978" s="41">
        <v>1</v>
      </c>
      <c r="S978" s="34" t="str">
        <f t="shared" ref="S978:S1041" si="31">"UPDATE CallAddress SET CallGroupID = " &amp; P978 &amp; ", RouteOrderFromKH = " &amp; Q978 &amp; "  WHERE ID = " &amp; D978</f>
        <v>UPDATE CallAddress SET CallGroupID = 15, RouteOrderFromKH = 1  WHERE ID = 110</v>
      </c>
    </row>
    <row r="979" spans="1:19" s="41" customFormat="1" x14ac:dyDescent="0.3">
      <c r="A979" s="41" t="s">
        <v>95</v>
      </c>
      <c r="B979" s="41" t="s">
        <v>3386</v>
      </c>
      <c r="C979" s="41" t="s">
        <v>229</v>
      </c>
      <c r="D979" s="41">
        <v>96</v>
      </c>
      <c r="F979" s="41">
        <v>9</v>
      </c>
      <c r="G979" s="41" t="s">
        <v>3387</v>
      </c>
      <c r="H979" s="41">
        <v>81</v>
      </c>
      <c r="I979" s="41">
        <v>3</v>
      </c>
      <c r="J979" s="41">
        <v>15</v>
      </c>
      <c r="K979" s="41">
        <v>1</v>
      </c>
      <c r="L979" s="41">
        <v>144.6601</v>
      </c>
      <c r="M979" s="41">
        <v>-37.877943000000002</v>
      </c>
      <c r="N979" s="41" t="s">
        <v>3388</v>
      </c>
      <c r="O979" s="41" t="s">
        <v>3388</v>
      </c>
      <c r="P979" s="41">
        <v>15</v>
      </c>
      <c r="Q979" s="41">
        <v>2</v>
      </c>
      <c r="S979" s="34" t="str">
        <f t="shared" si="31"/>
        <v>UPDATE CallAddress SET CallGroupID = 15, RouteOrderFromKH = 2  WHERE ID = 96</v>
      </c>
    </row>
    <row r="980" spans="1:19" s="41" customFormat="1" x14ac:dyDescent="0.3">
      <c r="A980" s="41" t="s">
        <v>95</v>
      </c>
      <c r="B980" s="41" t="s">
        <v>3383</v>
      </c>
      <c r="C980" s="41" t="s">
        <v>229</v>
      </c>
      <c r="D980" s="41">
        <v>95</v>
      </c>
      <c r="F980" s="41">
        <v>13</v>
      </c>
      <c r="G980" s="41" t="s">
        <v>3384</v>
      </c>
      <c r="H980" s="41">
        <v>81</v>
      </c>
      <c r="I980" s="41">
        <v>2</v>
      </c>
      <c r="J980" s="41">
        <v>15</v>
      </c>
      <c r="K980" s="41">
        <v>1</v>
      </c>
      <c r="L980" s="41">
        <v>144.65949699999999</v>
      </c>
      <c r="M980" s="41">
        <v>-37.881680000000003</v>
      </c>
      <c r="N980" s="41" t="s">
        <v>3385</v>
      </c>
      <c r="O980" s="41" t="s">
        <v>3385</v>
      </c>
      <c r="P980" s="41">
        <v>15</v>
      </c>
      <c r="Q980" s="41">
        <v>3</v>
      </c>
      <c r="S980" s="34" t="str">
        <f t="shared" si="31"/>
        <v>UPDATE CallAddress SET CallGroupID = 15, RouteOrderFromKH = 3  WHERE ID = 95</v>
      </c>
    </row>
    <row r="981" spans="1:19" s="41" customFormat="1" x14ac:dyDescent="0.3">
      <c r="A981" s="41" t="s">
        <v>95</v>
      </c>
      <c r="B981" s="41" t="s">
        <v>3396</v>
      </c>
      <c r="C981" s="41" t="s">
        <v>229</v>
      </c>
      <c r="D981" s="41">
        <v>101</v>
      </c>
      <c r="F981" s="41">
        <v>79</v>
      </c>
      <c r="G981" s="41" t="s">
        <v>3397</v>
      </c>
      <c r="H981" s="41">
        <v>81</v>
      </c>
      <c r="I981" s="41">
        <v>5</v>
      </c>
      <c r="J981" s="41">
        <v>15</v>
      </c>
      <c r="K981" s="41">
        <v>1</v>
      </c>
      <c r="L981" s="41">
        <v>144.663331</v>
      </c>
      <c r="M981" s="41">
        <v>-37.885786000000003</v>
      </c>
      <c r="N981" s="41" t="s">
        <v>3398</v>
      </c>
      <c r="O981" s="41" t="s">
        <v>3398</v>
      </c>
      <c r="P981" s="41">
        <v>15</v>
      </c>
      <c r="Q981" s="41">
        <v>4</v>
      </c>
      <c r="S981" s="34" t="str">
        <f t="shared" si="31"/>
        <v>UPDATE CallAddress SET CallGroupID = 15, RouteOrderFromKH = 4  WHERE ID = 101</v>
      </c>
    </row>
    <row r="982" spans="1:19" s="41" customFormat="1" x14ac:dyDescent="0.3">
      <c r="A982" s="41" t="s">
        <v>95</v>
      </c>
      <c r="B982" s="41" t="s">
        <v>3392</v>
      </c>
      <c r="C982" s="41" t="s">
        <v>229</v>
      </c>
      <c r="D982" s="41">
        <v>100</v>
      </c>
      <c r="E982" s="41">
        <v>2</v>
      </c>
      <c r="F982" s="41">
        <v>1</v>
      </c>
      <c r="G982" s="41" t="s">
        <v>3393</v>
      </c>
      <c r="H982" s="41">
        <v>81</v>
      </c>
      <c r="I982" s="41">
        <v>8</v>
      </c>
      <c r="J982" s="41">
        <v>15</v>
      </c>
      <c r="K982" s="41">
        <v>1</v>
      </c>
      <c r="L982" s="41">
        <v>144.66505699999999</v>
      </c>
      <c r="M982" s="41">
        <v>-37.886194000000003</v>
      </c>
      <c r="N982" s="41" t="s">
        <v>3394</v>
      </c>
      <c r="O982" s="41" t="s">
        <v>3395</v>
      </c>
      <c r="P982" s="41">
        <v>15</v>
      </c>
      <c r="Q982" s="41">
        <v>5</v>
      </c>
      <c r="S982" s="34" t="str">
        <f t="shared" si="31"/>
        <v>UPDATE CallAddress SET CallGroupID = 15, RouteOrderFromKH = 5  WHERE ID = 100</v>
      </c>
    </row>
    <row r="983" spans="1:19" s="41" customFormat="1" x14ac:dyDescent="0.3">
      <c r="A983" s="41" t="s">
        <v>95</v>
      </c>
      <c r="B983" s="41" t="s">
        <v>3399</v>
      </c>
      <c r="C983" s="41" t="s">
        <v>229</v>
      </c>
      <c r="D983" s="41">
        <v>102</v>
      </c>
      <c r="F983" s="41">
        <v>90</v>
      </c>
      <c r="G983" s="41" t="s">
        <v>3397</v>
      </c>
      <c r="H983" s="41">
        <v>81</v>
      </c>
      <c r="I983" s="41">
        <v>6</v>
      </c>
      <c r="J983" s="41">
        <v>15</v>
      </c>
      <c r="K983" s="41">
        <v>1</v>
      </c>
      <c r="L983" s="41">
        <v>144.66434699999999</v>
      </c>
      <c r="M983" s="41">
        <v>-37.885457000000002</v>
      </c>
      <c r="N983" s="41" t="s">
        <v>3400</v>
      </c>
      <c r="O983" s="41" t="s">
        <v>3400</v>
      </c>
      <c r="P983" s="41">
        <v>15</v>
      </c>
      <c r="Q983" s="41">
        <v>6</v>
      </c>
      <c r="S983" s="34" t="str">
        <f t="shared" si="31"/>
        <v>UPDATE CallAddress SET CallGroupID = 15, RouteOrderFromKH = 6  WHERE ID = 102</v>
      </c>
    </row>
    <row r="984" spans="1:19" s="41" customFormat="1" x14ac:dyDescent="0.3">
      <c r="A984" s="41" t="s">
        <v>95</v>
      </c>
      <c r="B984" s="41" t="s">
        <v>3401</v>
      </c>
      <c r="C984" s="41" t="s">
        <v>229</v>
      </c>
      <c r="D984" s="41">
        <v>103</v>
      </c>
      <c r="F984" s="41">
        <v>92</v>
      </c>
      <c r="G984" s="41" t="s">
        <v>3397</v>
      </c>
      <c r="H984" s="41">
        <v>81</v>
      </c>
      <c r="I984" s="41">
        <v>7</v>
      </c>
      <c r="J984" s="41">
        <v>15</v>
      </c>
      <c r="K984" s="41">
        <v>1</v>
      </c>
      <c r="L984" s="41">
        <v>144.66417300000001</v>
      </c>
      <c r="M984" s="41">
        <v>-37.885435999999999</v>
      </c>
      <c r="N984" s="41" t="s">
        <v>3402</v>
      </c>
      <c r="O984" s="41" t="s">
        <v>3402</v>
      </c>
      <c r="P984" s="41">
        <v>15</v>
      </c>
      <c r="Q984" s="41">
        <v>7</v>
      </c>
      <c r="S984" s="34" t="str">
        <f t="shared" si="31"/>
        <v>UPDATE CallAddress SET CallGroupID = 15, RouteOrderFromKH = 7  WHERE ID = 103</v>
      </c>
    </row>
    <row r="985" spans="1:19" s="41" customFormat="1" x14ac:dyDescent="0.3">
      <c r="A985" s="41" t="s">
        <v>95</v>
      </c>
      <c r="B985" s="41" t="s">
        <v>3389</v>
      </c>
      <c r="C985" s="41" t="s">
        <v>229</v>
      </c>
      <c r="D985" s="41">
        <v>99</v>
      </c>
      <c r="F985" s="41">
        <v>11</v>
      </c>
      <c r="G985" s="41" t="s">
        <v>3390</v>
      </c>
      <c r="H985" s="41">
        <v>81</v>
      </c>
      <c r="I985" s="41">
        <v>4</v>
      </c>
      <c r="J985" s="41">
        <v>15</v>
      </c>
      <c r="K985" s="41">
        <v>1</v>
      </c>
      <c r="L985" s="41">
        <v>144.663319</v>
      </c>
      <c r="M985" s="41">
        <v>-37.884397</v>
      </c>
      <c r="N985" s="41" t="s">
        <v>3391</v>
      </c>
      <c r="O985" s="41" t="s">
        <v>3391</v>
      </c>
      <c r="P985" s="41">
        <v>15</v>
      </c>
      <c r="Q985" s="41">
        <v>8</v>
      </c>
      <c r="S985" s="34" t="str">
        <f t="shared" si="31"/>
        <v>UPDATE CallAddress SET CallGroupID = 15, RouteOrderFromKH = 8  WHERE ID = 99</v>
      </c>
    </row>
    <row r="986" spans="1:19" s="41" customFormat="1" x14ac:dyDescent="0.3">
      <c r="A986" s="41" t="s">
        <v>95</v>
      </c>
      <c r="B986" s="41" t="s">
        <v>3403</v>
      </c>
      <c r="C986" s="41" t="s">
        <v>230</v>
      </c>
      <c r="D986" s="41">
        <v>104</v>
      </c>
      <c r="F986" s="41">
        <v>26</v>
      </c>
      <c r="G986" s="41" t="s">
        <v>3404</v>
      </c>
      <c r="H986" s="41">
        <v>81</v>
      </c>
      <c r="I986" s="41">
        <v>8</v>
      </c>
      <c r="J986" s="41">
        <v>16</v>
      </c>
      <c r="K986" s="41">
        <v>1</v>
      </c>
      <c r="L986" s="41">
        <v>144.6613715</v>
      </c>
      <c r="M986" s="41">
        <v>-37.892185300000001</v>
      </c>
      <c r="N986" s="41" t="s">
        <v>3405</v>
      </c>
      <c r="O986" s="41" t="s">
        <v>3405</v>
      </c>
      <c r="P986" s="41">
        <v>15</v>
      </c>
      <c r="Q986" s="41">
        <v>9</v>
      </c>
      <c r="S986" s="34" t="str">
        <f t="shared" si="31"/>
        <v>UPDATE CallAddress SET CallGroupID = 15, RouteOrderFromKH = 9  WHERE ID = 104</v>
      </c>
    </row>
    <row r="987" spans="1:19" s="41" customFormat="1" x14ac:dyDescent="0.3">
      <c r="A987" s="41" t="s">
        <v>95</v>
      </c>
      <c r="B987" s="41" t="s">
        <v>3406</v>
      </c>
      <c r="C987" s="41" t="s">
        <v>230</v>
      </c>
      <c r="D987" s="41">
        <v>106</v>
      </c>
      <c r="F987" s="41">
        <v>8</v>
      </c>
      <c r="G987" s="41" t="s">
        <v>3407</v>
      </c>
      <c r="H987" s="41">
        <v>81</v>
      </c>
      <c r="I987" s="41">
        <v>7</v>
      </c>
      <c r="J987" s="41">
        <v>16</v>
      </c>
      <c r="K987" s="41">
        <v>1</v>
      </c>
      <c r="L987" s="41">
        <v>144.65311500000001</v>
      </c>
      <c r="M987" s="41">
        <v>-37.893746999999998</v>
      </c>
      <c r="N987" s="41" t="s">
        <v>3408</v>
      </c>
      <c r="O987" s="41" t="s">
        <v>3408</v>
      </c>
      <c r="P987" s="41">
        <v>15</v>
      </c>
      <c r="Q987" s="41">
        <v>10</v>
      </c>
      <c r="S987" s="34" t="str">
        <f t="shared" si="31"/>
        <v>UPDATE CallAddress SET CallGroupID = 15, RouteOrderFromKH = 10  WHERE ID = 106</v>
      </c>
    </row>
    <row r="988" spans="1:19" s="41" customFormat="1" x14ac:dyDescent="0.3">
      <c r="A988" s="41" t="s">
        <v>236</v>
      </c>
      <c r="B988" s="41" t="s">
        <v>3500</v>
      </c>
      <c r="C988" s="41" t="s">
        <v>236</v>
      </c>
      <c r="D988" s="41">
        <v>88</v>
      </c>
      <c r="F988" s="41">
        <v>26</v>
      </c>
      <c r="G988" s="41" t="s">
        <v>3501</v>
      </c>
      <c r="H988" s="41">
        <v>85</v>
      </c>
      <c r="I988" s="41">
        <v>1</v>
      </c>
      <c r="J988" s="41">
        <v>80</v>
      </c>
      <c r="K988" s="41">
        <v>1</v>
      </c>
      <c r="L988" s="41">
        <v>144.62090599999999</v>
      </c>
      <c r="M988" s="41">
        <v>-37.88326</v>
      </c>
      <c r="N988" s="41" t="s">
        <v>3502</v>
      </c>
      <c r="O988" s="41" t="s">
        <v>3502</v>
      </c>
      <c r="P988" s="41">
        <v>15</v>
      </c>
      <c r="Q988" s="41">
        <v>11</v>
      </c>
      <c r="S988" s="34" t="str">
        <f t="shared" si="31"/>
        <v>UPDATE CallAddress SET CallGroupID = 15, RouteOrderFromKH = 11  WHERE ID = 88</v>
      </c>
    </row>
    <row r="989" spans="1:19" s="41" customFormat="1" x14ac:dyDescent="0.3">
      <c r="A989" s="41" t="s">
        <v>236</v>
      </c>
      <c r="B989" s="41" t="s">
        <v>3503</v>
      </c>
      <c r="C989" s="41" t="s">
        <v>236</v>
      </c>
      <c r="D989" s="41">
        <v>2541</v>
      </c>
      <c r="F989" s="41">
        <v>12</v>
      </c>
      <c r="G989" s="41" t="s">
        <v>3504</v>
      </c>
      <c r="H989" s="41">
        <v>85</v>
      </c>
      <c r="I989" s="41">
        <v>5</v>
      </c>
      <c r="J989" s="41">
        <v>80</v>
      </c>
      <c r="K989" s="41">
        <v>1</v>
      </c>
      <c r="L989" s="41">
        <v>144.628356</v>
      </c>
      <c r="M989" s="41">
        <v>-37.878345000000003</v>
      </c>
      <c r="N989" s="41" t="s">
        <v>3505</v>
      </c>
      <c r="O989" s="41" t="s">
        <v>3505</v>
      </c>
      <c r="P989" s="41">
        <v>15</v>
      </c>
      <c r="Q989" s="41">
        <v>12</v>
      </c>
      <c r="S989" s="34" t="str">
        <f t="shared" si="31"/>
        <v>UPDATE CallAddress SET CallGroupID = 15, RouteOrderFromKH = 12  WHERE ID = 2541</v>
      </c>
    </row>
    <row r="990" spans="1:19" s="41" customFormat="1" x14ac:dyDescent="0.3">
      <c r="A990" s="41" t="s">
        <v>236</v>
      </c>
      <c r="B990" s="41" t="s">
        <v>3506</v>
      </c>
      <c r="C990" s="41" t="s">
        <v>236</v>
      </c>
      <c r="D990" s="41">
        <v>2542</v>
      </c>
      <c r="F990" s="41">
        <v>7</v>
      </c>
      <c r="G990" s="41" t="s">
        <v>3504</v>
      </c>
      <c r="H990" s="41">
        <v>85</v>
      </c>
      <c r="I990" s="41">
        <v>4</v>
      </c>
      <c r="J990" s="41">
        <v>80</v>
      </c>
      <c r="K990" s="41">
        <v>1</v>
      </c>
      <c r="L990" s="41">
        <v>144.62795499999999</v>
      </c>
      <c r="M990" s="41">
        <v>-37.878528000000003</v>
      </c>
      <c r="N990" s="41" t="s">
        <v>3507</v>
      </c>
      <c r="O990" s="41" t="s">
        <v>3507</v>
      </c>
      <c r="P990" s="41">
        <v>15</v>
      </c>
      <c r="Q990" s="41">
        <v>13</v>
      </c>
      <c r="S990" s="34" t="str">
        <f t="shared" si="31"/>
        <v>UPDATE CallAddress SET CallGroupID = 15, RouteOrderFromKH = 13  WHERE ID = 2542</v>
      </c>
    </row>
    <row r="991" spans="1:19" s="31" customFormat="1" x14ac:dyDescent="0.3">
      <c r="A991" s="31" t="s">
        <v>246</v>
      </c>
      <c r="B991" s="31" t="s">
        <v>2275</v>
      </c>
      <c r="C991" s="31" t="s">
        <v>246</v>
      </c>
      <c r="D991" s="31">
        <v>2417</v>
      </c>
      <c r="F991" s="31">
        <v>3</v>
      </c>
      <c r="G991" s="31" t="s">
        <v>2276</v>
      </c>
      <c r="H991" s="31">
        <v>99</v>
      </c>
      <c r="I991" s="31">
        <v>1</v>
      </c>
      <c r="J991" s="31">
        <v>194</v>
      </c>
      <c r="K991" s="31">
        <v>1</v>
      </c>
      <c r="L991" s="31">
        <v>144.60618199999999</v>
      </c>
      <c r="M991" s="31">
        <v>-37.878160000000001</v>
      </c>
      <c r="N991" s="31" t="s">
        <v>2277</v>
      </c>
      <c r="O991" s="31" t="s">
        <v>2277</v>
      </c>
      <c r="P991" s="31">
        <v>16</v>
      </c>
      <c r="Q991" s="31">
        <v>1</v>
      </c>
      <c r="S991" s="34" t="str">
        <f t="shared" si="31"/>
        <v>UPDATE CallAddress SET CallGroupID = 16, RouteOrderFromKH = 1  WHERE ID = 2417</v>
      </c>
    </row>
    <row r="992" spans="1:19" s="31" customFormat="1" x14ac:dyDescent="0.3">
      <c r="A992" s="31" t="s">
        <v>246</v>
      </c>
      <c r="B992" s="31" t="s">
        <v>2278</v>
      </c>
      <c r="C992" s="31" t="s">
        <v>246</v>
      </c>
      <c r="D992" s="31">
        <v>2427</v>
      </c>
      <c r="F992" s="31">
        <v>74</v>
      </c>
      <c r="G992" s="31" t="s">
        <v>2279</v>
      </c>
      <c r="H992" s="31">
        <v>99</v>
      </c>
      <c r="I992" s="31">
        <v>2</v>
      </c>
      <c r="J992" s="31">
        <v>194</v>
      </c>
      <c r="K992" s="31">
        <v>1</v>
      </c>
      <c r="L992" s="31">
        <v>144.602025</v>
      </c>
      <c r="M992" s="31">
        <v>-37.871411999999999</v>
      </c>
      <c r="N992" s="31" t="s">
        <v>2280</v>
      </c>
      <c r="O992" s="31" t="s">
        <v>2280</v>
      </c>
      <c r="P992" s="31">
        <v>16</v>
      </c>
      <c r="Q992" s="31">
        <v>2</v>
      </c>
      <c r="S992" s="34" t="str">
        <f t="shared" si="31"/>
        <v>UPDATE CallAddress SET CallGroupID = 16, RouteOrderFromKH = 2  WHERE ID = 2427</v>
      </c>
    </row>
    <row r="993" spans="1:19" s="31" customFormat="1" x14ac:dyDescent="0.3">
      <c r="A993" s="31" t="s">
        <v>236</v>
      </c>
      <c r="B993" s="31" t="s">
        <v>3510</v>
      </c>
      <c r="C993" s="31" t="s">
        <v>236</v>
      </c>
      <c r="D993" s="31">
        <v>2544</v>
      </c>
      <c r="F993" s="31">
        <v>16</v>
      </c>
      <c r="G993" s="31" t="s">
        <v>60</v>
      </c>
      <c r="H993" s="31">
        <v>85</v>
      </c>
      <c r="I993" s="31">
        <v>3</v>
      </c>
      <c r="J993" s="31">
        <v>80</v>
      </c>
      <c r="K993" s="31">
        <v>1</v>
      </c>
      <c r="L993" s="31">
        <v>144.611886</v>
      </c>
      <c r="M993" s="31">
        <v>-37.884968000000001</v>
      </c>
      <c r="N993" s="31" t="s">
        <v>3511</v>
      </c>
      <c r="O993" s="31" t="s">
        <v>3511</v>
      </c>
      <c r="P993" s="31">
        <v>16</v>
      </c>
      <c r="Q993" s="31">
        <v>3</v>
      </c>
      <c r="S993" s="34" t="str">
        <f t="shared" si="31"/>
        <v>UPDATE CallAddress SET CallGroupID = 16, RouteOrderFromKH = 3  WHERE ID = 2544</v>
      </c>
    </row>
    <row r="994" spans="1:19" s="31" customFormat="1" x14ac:dyDescent="0.3">
      <c r="A994" s="31" t="s">
        <v>236</v>
      </c>
      <c r="B994" s="31" t="s">
        <v>3508</v>
      </c>
      <c r="C994" s="31" t="s">
        <v>236</v>
      </c>
      <c r="D994" s="31">
        <v>2543</v>
      </c>
      <c r="F994" s="31">
        <v>1</v>
      </c>
      <c r="G994" s="31" t="s">
        <v>59</v>
      </c>
      <c r="H994" s="31">
        <v>85</v>
      </c>
      <c r="I994" s="31">
        <v>2</v>
      </c>
      <c r="J994" s="31">
        <v>80</v>
      </c>
      <c r="K994" s="31">
        <v>1</v>
      </c>
      <c r="L994" s="31">
        <v>144.61379400000001</v>
      </c>
      <c r="M994" s="31">
        <v>-37.886699999999998</v>
      </c>
      <c r="N994" s="31" t="s">
        <v>3509</v>
      </c>
      <c r="O994" s="31" t="s">
        <v>3509</v>
      </c>
      <c r="P994" s="31">
        <v>16</v>
      </c>
      <c r="Q994" s="31">
        <v>4</v>
      </c>
      <c r="S994" s="34" t="str">
        <f t="shared" si="31"/>
        <v>UPDATE CallAddress SET CallGroupID = 16, RouteOrderFromKH = 4  WHERE ID = 2543</v>
      </c>
    </row>
    <row r="995" spans="1:19" s="31" customFormat="1" x14ac:dyDescent="0.3">
      <c r="A995" s="31" t="s">
        <v>95</v>
      </c>
      <c r="B995" s="31" t="s">
        <v>3409</v>
      </c>
      <c r="C995" s="31" t="s">
        <v>230</v>
      </c>
      <c r="D995" s="31">
        <v>107</v>
      </c>
      <c r="F995" s="31">
        <v>5</v>
      </c>
      <c r="G995" s="31" t="s">
        <v>3410</v>
      </c>
      <c r="H995" s="31">
        <v>81</v>
      </c>
      <c r="I995" s="31">
        <v>1</v>
      </c>
      <c r="J995" s="31">
        <v>16</v>
      </c>
      <c r="K995" s="31">
        <v>1</v>
      </c>
      <c r="L995" s="31">
        <v>144.633568</v>
      </c>
      <c r="M995" s="31">
        <v>-37.900872999999997</v>
      </c>
      <c r="N995" s="31" t="s">
        <v>3411</v>
      </c>
      <c r="O995" s="31" t="s">
        <v>3411</v>
      </c>
      <c r="P995" s="31">
        <v>16</v>
      </c>
      <c r="Q995" s="31">
        <v>5</v>
      </c>
      <c r="S995" s="34" t="str">
        <f t="shared" si="31"/>
        <v>UPDATE CallAddress SET CallGroupID = 16, RouteOrderFromKH = 5  WHERE ID = 107</v>
      </c>
    </row>
    <row r="996" spans="1:19" s="31" customFormat="1" x14ac:dyDescent="0.3">
      <c r="A996" s="31" t="s">
        <v>95</v>
      </c>
      <c r="B996" s="31" t="s">
        <v>3372</v>
      </c>
      <c r="C996" s="31" t="s">
        <v>230</v>
      </c>
      <c r="D996" s="31">
        <v>112</v>
      </c>
      <c r="E996" s="31">
        <v>1</v>
      </c>
      <c r="F996" s="45">
        <v>43286</v>
      </c>
      <c r="G996" s="31" t="s">
        <v>3373</v>
      </c>
      <c r="H996" s="31">
        <v>81</v>
      </c>
      <c r="I996" s="31">
        <v>5</v>
      </c>
      <c r="J996" s="31">
        <v>16</v>
      </c>
      <c r="K996" s="31">
        <v>1</v>
      </c>
      <c r="L996" s="31">
        <v>144.66582600000001</v>
      </c>
      <c r="M996" s="31">
        <v>-37.898597000000002</v>
      </c>
      <c r="N996" s="31" t="s">
        <v>3374</v>
      </c>
      <c r="O996" s="31" t="s">
        <v>3375</v>
      </c>
      <c r="P996" s="31">
        <v>16</v>
      </c>
      <c r="Q996" s="31">
        <v>6</v>
      </c>
      <c r="S996" s="34" t="str">
        <f t="shared" si="31"/>
        <v>UPDATE CallAddress SET CallGroupID = 16, RouteOrderFromKH = 6  WHERE ID = 112</v>
      </c>
    </row>
    <row r="997" spans="1:19" s="31" customFormat="1" x14ac:dyDescent="0.3">
      <c r="A997" s="31" t="s">
        <v>95</v>
      </c>
      <c r="B997" s="31" t="s">
        <v>3372</v>
      </c>
      <c r="C997" s="31" t="s">
        <v>230</v>
      </c>
      <c r="D997" s="31">
        <v>113</v>
      </c>
      <c r="E997" s="31">
        <v>6</v>
      </c>
      <c r="F997" s="45">
        <v>43286</v>
      </c>
      <c r="G997" s="31" t="s">
        <v>3373</v>
      </c>
      <c r="H997" s="31">
        <v>81</v>
      </c>
      <c r="I997" s="31">
        <v>6</v>
      </c>
      <c r="J997" s="31">
        <v>16</v>
      </c>
      <c r="K997" s="31">
        <v>1</v>
      </c>
      <c r="L997" s="31">
        <v>144.66582600000001</v>
      </c>
      <c r="M997" s="31">
        <v>-37.898597000000002</v>
      </c>
      <c r="N997" s="31" t="s">
        <v>3376</v>
      </c>
      <c r="O997" s="31" t="s">
        <v>3375</v>
      </c>
      <c r="P997" s="31">
        <v>16</v>
      </c>
      <c r="Q997" s="31">
        <v>7</v>
      </c>
      <c r="S997" s="34" t="str">
        <f t="shared" si="31"/>
        <v>UPDATE CallAddress SET CallGroupID = 16, RouteOrderFromKH = 7  WHERE ID = 113</v>
      </c>
    </row>
    <row r="998" spans="1:19" s="31" customFormat="1" x14ac:dyDescent="0.3">
      <c r="A998" s="31" t="s">
        <v>95</v>
      </c>
      <c r="B998" s="31" t="s">
        <v>3377</v>
      </c>
      <c r="C998" s="31" t="s">
        <v>230</v>
      </c>
      <c r="D998" s="31">
        <v>114</v>
      </c>
      <c r="F998" s="31">
        <v>2</v>
      </c>
      <c r="G998" s="31" t="s">
        <v>3378</v>
      </c>
      <c r="H998" s="31">
        <v>81</v>
      </c>
      <c r="I998" s="31">
        <v>3</v>
      </c>
      <c r="J998" s="31">
        <v>16</v>
      </c>
      <c r="K998" s="31">
        <v>1</v>
      </c>
      <c r="L998" s="31">
        <v>144.67376899999999</v>
      </c>
      <c r="M998" s="31">
        <v>-37.910716999999998</v>
      </c>
      <c r="N998" s="31" t="s">
        <v>3379</v>
      </c>
      <c r="O998" s="31" t="s">
        <v>3379</v>
      </c>
      <c r="P998" s="31">
        <v>16</v>
      </c>
      <c r="Q998" s="31">
        <v>8</v>
      </c>
      <c r="S998" s="34" t="str">
        <f t="shared" si="31"/>
        <v>UPDATE CallAddress SET CallGroupID = 16, RouteOrderFromKH = 8  WHERE ID = 114</v>
      </c>
    </row>
    <row r="999" spans="1:19" s="31" customFormat="1" x14ac:dyDescent="0.3">
      <c r="A999" s="31" t="s">
        <v>95</v>
      </c>
      <c r="B999" s="31" t="s">
        <v>3415</v>
      </c>
      <c r="C999" s="31" t="s">
        <v>230</v>
      </c>
      <c r="D999" s="31">
        <v>2405</v>
      </c>
      <c r="F999" s="31">
        <v>1</v>
      </c>
      <c r="G999" s="31" t="s">
        <v>3416</v>
      </c>
      <c r="H999" s="31">
        <v>81</v>
      </c>
      <c r="I999" s="31">
        <v>4</v>
      </c>
      <c r="J999" s="31">
        <v>16</v>
      </c>
      <c r="K999" s="31">
        <v>1</v>
      </c>
      <c r="L999" s="31">
        <v>144.62419</v>
      </c>
      <c r="M999" s="31">
        <v>-37.911655000000003</v>
      </c>
      <c r="N999" s="31" t="s">
        <v>3417</v>
      </c>
      <c r="O999" s="31" t="s">
        <v>3417</v>
      </c>
      <c r="P999" s="31">
        <v>16</v>
      </c>
      <c r="Q999" s="31">
        <v>9</v>
      </c>
      <c r="S999" s="34" t="str">
        <f t="shared" si="31"/>
        <v>UPDATE CallAddress SET CallGroupID = 16, RouteOrderFromKH = 9  WHERE ID = 2405</v>
      </c>
    </row>
    <row r="1000" spans="1:19" s="31" customFormat="1" x14ac:dyDescent="0.3">
      <c r="A1000" s="31" t="s">
        <v>95</v>
      </c>
      <c r="B1000" s="31" t="s">
        <v>3380</v>
      </c>
      <c r="C1000" s="31" t="s">
        <v>230</v>
      </c>
      <c r="D1000" s="31">
        <v>115</v>
      </c>
      <c r="F1000" s="31">
        <v>7</v>
      </c>
      <c r="G1000" s="31" t="s">
        <v>3381</v>
      </c>
      <c r="H1000" s="31">
        <v>81</v>
      </c>
      <c r="I1000" s="31">
        <v>2</v>
      </c>
      <c r="J1000" s="31">
        <v>16</v>
      </c>
      <c r="K1000" s="31">
        <v>1</v>
      </c>
      <c r="L1000" s="31">
        <v>144.675265</v>
      </c>
      <c r="M1000" s="31">
        <v>-37.912230000000001</v>
      </c>
      <c r="N1000" s="31" t="s">
        <v>3382</v>
      </c>
      <c r="O1000" s="31" t="s">
        <v>3382</v>
      </c>
      <c r="P1000" s="31">
        <v>16</v>
      </c>
      <c r="Q1000" s="31">
        <v>10</v>
      </c>
      <c r="S1000" s="34" t="str">
        <f t="shared" si="31"/>
        <v>UPDATE CallAddress SET CallGroupID = 16, RouteOrderFromKH = 10  WHERE ID = 115</v>
      </c>
    </row>
    <row r="1001" spans="1:19" s="31" customFormat="1" x14ac:dyDescent="0.3">
      <c r="A1001" s="31" t="s">
        <v>95</v>
      </c>
      <c r="B1001" s="31" t="s">
        <v>3418</v>
      </c>
      <c r="C1001" s="31" t="s">
        <v>340</v>
      </c>
      <c r="D1001" s="31">
        <v>2621</v>
      </c>
      <c r="F1001" s="31">
        <v>158</v>
      </c>
      <c r="G1001" s="31" t="s">
        <v>94</v>
      </c>
      <c r="H1001" s="31">
        <v>81</v>
      </c>
      <c r="I1001" s="31">
        <v>0</v>
      </c>
      <c r="J1001" s="31" t="s">
        <v>340</v>
      </c>
      <c r="K1001" s="31">
        <v>1</v>
      </c>
      <c r="L1001" s="31">
        <v>144.675299</v>
      </c>
      <c r="M1001" s="31">
        <v>-37.912675999999998</v>
      </c>
      <c r="N1001" s="31" t="s">
        <v>3419</v>
      </c>
      <c r="O1001" s="31" t="s">
        <v>3419</v>
      </c>
      <c r="P1001" s="31">
        <v>16</v>
      </c>
      <c r="Q1001" s="31">
        <v>11</v>
      </c>
      <c r="S1001" s="34" t="str">
        <f t="shared" si="31"/>
        <v>UPDATE CallAddress SET CallGroupID = 16, RouteOrderFromKH = 11  WHERE ID = 2621</v>
      </c>
    </row>
    <row r="1002" spans="1:19" s="47" customFormat="1" x14ac:dyDescent="0.3"/>
    <row r="1003" spans="1:19" s="41" customFormat="1" x14ac:dyDescent="0.3">
      <c r="A1003" s="41" t="s">
        <v>309</v>
      </c>
      <c r="B1003" s="41" t="s">
        <v>660</v>
      </c>
      <c r="C1003" s="41" t="s">
        <v>126</v>
      </c>
      <c r="D1003" s="41">
        <v>746</v>
      </c>
      <c r="F1003" s="41">
        <v>60</v>
      </c>
      <c r="G1003" s="41" t="s">
        <v>661</v>
      </c>
      <c r="H1003" s="41">
        <v>12</v>
      </c>
      <c r="I1003" s="41">
        <v>5</v>
      </c>
      <c r="J1003" s="41">
        <v>22</v>
      </c>
      <c r="K1003" s="41">
        <v>1</v>
      </c>
      <c r="L1003" s="41">
        <v>144.912374</v>
      </c>
      <c r="M1003" s="41">
        <v>-37.678846999999998</v>
      </c>
      <c r="N1003" s="41" t="s">
        <v>662</v>
      </c>
      <c r="O1003" s="41" t="s">
        <v>662</v>
      </c>
      <c r="P1003" s="41">
        <v>22</v>
      </c>
      <c r="Q1003" s="41">
        <v>1</v>
      </c>
      <c r="S1003" s="34" t="str">
        <f t="shared" si="31"/>
        <v>UPDATE CallAddress SET CallGroupID = 22, RouteOrderFromKH = 1  WHERE ID = 746</v>
      </c>
    </row>
    <row r="1004" spans="1:19" s="41" customFormat="1" x14ac:dyDescent="0.3">
      <c r="A1004" s="41" t="s">
        <v>309</v>
      </c>
      <c r="B1004" s="41" t="s">
        <v>657</v>
      </c>
      <c r="C1004" s="41" t="s">
        <v>126</v>
      </c>
      <c r="D1004" s="41">
        <v>745</v>
      </c>
      <c r="F1004" s="41">
        <v>7</v>
      </c>
      <c r="G1004" s="41" t="s">
        <v>658</v>
      </c>
      <c r="H1004" s="41">
        <v>12</v>
      </c>
      <c r="I1004" s="41">
        <v>8</v>
      </c>
      <c r="J1004" s="41">
        <v>22</v>
      </c>
      <c r="K1004" s="41">
        <v>1</v>
      </c>
      <c r="L1004" s="41">
        <v>144.907793</v>
      </c>
      <c r="M1004" s="41">
        <v>-37.679900000000004</v>
      </c>
      <c r="N1004" s="41" t="s">
        <v>659</v>
      </c>
      <c r="O1004" s="41" t="s">
        <v>659</v>
      </c>
      <c r="P1004" s="41">
        <v>22</v>
      </c>
      <c r="Q1004" s="41">
        <v>2</v>
      </c>
      <c r="S1004" s="34" t="str">
        <f t="shared" si="31"/>
        <v>UPDATE CallAddress SET CallGroupID = 22, RouteOrderFromKH = 2  WHERE ID = 745</v>
      </c>
    </row>
    <row r="1005" spans="1:19" s="41" customFormat="1" x14ac:dyDescent="0.3">
      <c r="A1005" s="41" t="s">
        <v>309</v>
      </c>
      <c r="B1005" s="41" t="s">
        <v>669</v>
      </c>
      <c r="C1005" s="41" t="s">
        <v>126</v>
      </c>
      <c r="D1005" s="41">
        <v>751</v>
      </c>
      <c r="F1005" s="41">
        <v>23</v>
      </c>
      <c r="G1005" s="41" t="s">
        <v>667</v>
      </c>
      <c r="H1005" s="41">
        <v>12</v>
      </c>
      <c r="I1005" s="41">
        <v>7</v>
      </c>
      <c r="J1005" s="41">
        <v>22</v>
      </c>
      <c r="K1005" s="41">
        <v>1</v>
      </c>
      <c r="L1005" s="41">
        <v>144.90729099999999</v>
      </c>
      <c r="M1005" s="41">
        <v>-37.680779000000001</v>
      </c>
      <c r="N1005" s="41" t="s">
        <v>670</v>
      </c>
      <c r="O1005" s="41" t="s">
        <v>670</v>
      </c>
      <c r="P1005" s="41">
        <v>22</v>
      </c>
      <c r="Q1005" s="41">
        <v>3</v>
      </c>
      <c r="S1005" s="34" t="str">
        <f t="shared" si="31"/>
        <v>UPDATE CallAddress SET CallGroupID = 22, RouteOrderFromKH = 3  WHERE ID = 751</v>
      </c>
    </row>
    <row r="1006" spans="1:19" s="41" customFormat="1" x14ac:dyDescent="0.3">
      <c r="A1006" s="41" t="s">
        <v>309</v>
      </c>
      <c r="B1006" s="41" t="s">
        <v>666</v>
      </c>
      <c r="C1006" s="41" t="s">
        <v>126</v>
      </c>
      <c r="D1006" s="41">
        <v>748</v>
      </c>
      <c r="F1006" s="41">
        <v>4</v>
      </c>
      <c r="G1006" s="41" t="s">
        <v>667</v>
      </c>
      <c r="H1006" s="41">
        <v>12</v>
      </c>
      <c r="I1006" s="41">
        <v>6</v>
      </c>
      <c r="J1006" s="41">
        <v>22</v>
      </c>
      <c r="K1006" s="41">
        <v>1</v>
      </c>
      <c r="L1006" s="41">
        <v>144.90903399999999</v>
      </c>
      <c r="M1006" s="41">
        <v>-37.680594999999997</v>
      </c>
      <c r="N1006" s="41" t="s">
        <v>668</v>
      </c>
      <c r="O1006" s="41" t="s">
        <v>668</v>
      </c>
      <c r="P1006" s="41">
        <v>22</v>
      </c>
      <c r="Q1006" s="41">
        <v>4</v>
      </c>
      <c r="S1006" s="34" t="str">
        <f t="shared" si="31"/>
        <v>UPDATE CallAddress SET CallGroupID = 22, RouteOrderFromKH = 4  WHERE ID = 748</v>
      </c>
    </row>
    <row r="1007" spans="1:19" s="41" customFormat="1" x14ac:dyDescent="0.3">
      <c r="A1007" s="41" t="s">
        <v>309</v>
      </c>
      <c r="B1007" s="41" t="s">
        <v>663</v>
      </c>
      <c r="C1007" s="41" t="s">
        <v>126</v>
      </c>
      <c r="D1007" s="41">
        <v>747</v>
      </c>
      <c r="F1007" s="41">
        <v>91</v>
      </c>
      <c r="G1007" s="41" t="s">
        <v>664</v>
      </c>
      <c r="H1007" s="41">
        <v>12</v>
      </c>
      <c r="I1007" s="41">
        <v>4</v>
      </c>
      <c r="J1007" s="41">
        <v>22</v>
      </c>
      <c r="K1007" s="41">
        <v>1</v>
      </c>
      <c r="L1007" s="41">
        <v>144.909582</v>
      </c>
      <c r="M1007" s="41">
        <v>-37.682118000000003</v>
      </c>
      <c r="N1007" s="41" t="s">
        <v>665</v>
      </c>
      <c r="O1007" s="41" t="s">
        <v>665</v>
      </c>
      <c r="P1007" s="41">
        <v>22</v>
      </c>
      <c r="Q1007" s="41">
        <v>5</v>
      </c>
      <c r="S1007" s="34" t="str">
        <f t="shared" si="31"/>
        <v>UPDATE CallAddress SET CallGroupID = 22, RouteOrderFromKH = 5  WHERE ID = 747</v>
      </c>
    </row>
    <row r="1008" spans="1:19" s="41" customFormat="1" x14ac:dyDescent="0.3">
      <c r="A1008" s="41" t="s">
        <v>321</v>
      </c>
      <c r="B1008" s="41" t="s">
        <v>956</v>
      </c>
      <c r="C1008" s="41" t="s">
        <v>144</v>
      </c>
      <c r="D1008" s="41">
        <v>665</v>
      </c>
      <c r="F1008" s="41">
        <v>24</v>
      </c>
      <c r="G1008" s="41" t="s">
        <v>957</v>
      </c>
      <c r="H1008" s="41">
        <v>19</v>
      </c>
      <c r="I1008" s="41">
        <v>1</v>
      </c>
      <c r="J1008" s="41">
        <v>57</v>
      </c>
      <c r="K1008" s="41">
        <v>1</v>
      </c>
      <c r="L1008" s="41">
        <v>144.934742</v>
      </c>
      <c r="M1008" s="41">
        <v>-37.676358</v>
      </c>
      <c r="N1008" s="41" t="s">
        <v>958</v>
      </c>
      <c r="O1008" s="41" t="s">
        <v>958</v>
      </c>
      <c r="P1008" s="41">
        <v>22</v>
      </c>
      <c r="Q1008" s="41">
        <v>6</v>
      </c>
      <c r="S1008" s="34" t="str">
        <f t="shared" si="31"/>
        <v>UPDATE CallAddress SET CallGroupID = 22, RouteOrderFromKH = 6  WHERE ID = 665</v>
      </c>
    </row>
    <row r="1009" spans="1:19" s="41" customFormat="1" x14ac:dyDescent="0.3">
      <c r="A1009" s="41" t="s">
        <v>309</v>
      </c>
      <c r="B1009" s="41" t="s">
        <v>681</v>
      </c>
      <c r="C1009" s="41" t="s">
        <v>126</v>
      </c>
      <c r="D1009" s="41">
        <v>2435</v>
      </c>
      <c r="F1009" s="41">
        <v>16</v>
      </c>
      <c r="G1009" s="41" t="s">
        <v>682</v>
      </c>
      <c r="H1009" s="41">
        <v>12</v>
      </c>
      <c r="I1009" s="41">
        <v>9</v>
      </c>
      <c r="J1009" s="41">
        <v>22</v>
      </c>
      <c r="K1009" s="41">
        <v>1</v>
      </c>
      <c r="L1009" s="41">
        <v>144.92164700000001</v>
      </c>
      <c r="M1009" s="41">
        <v>-37.649124</v>
      </c>
      <c r="N1009" s="41" t="s">
        <v>683</v>
      </c>
      <c r="O1009" s="41" t="s">
        <v>683</v>
      </c>
      <c r="P1009" s="41">
        <v>22</v>
      </c>
      <c r="Q1009" s="41">
        <v>7</v>
      </c>
      <c r="S1009" s="34" t="str">
        <f t="shared" si="31"/>
        <v>UPDATE CallAddress SET CallGroupID = 22, RouteOrderFromKH = 7  WHERE ID = 2435</v>
      </c>
    </row>
    <row r="1010" spans="1:19" s="41" customFormat="1" x14ac:dyDescent="0.3">
      <c r="A1010" s="41" t="s">
        <v>321</v>
      </c>
      <c r="B1010" s="41" t="s">
        <v>959</v>
      </c>
      <c r="C1010" s="41" t="s">
        <v>144</v>
      </c>
      <c r="D1010" s="41">
        <v>666</v>
      </c>
      <c r="F1010" s="41">
        <v>4</v>
      </c>
      <c r="G1010" s="41" t="s">
        <v>960</v>
      </c>
      <c r="H1010" s="41">
        <v>19</v>
      </c>
      <c r="I1010" s="41">
        <v>3</v>
      </c>
      <c r="J1010" s="41">
        <v>57</v>
      </c>
      <c r="K1010" s="41">
        <v>1</v>
      </c>
      <c r="L1010" s="41">
        <v>144.935945</v>
      </c>
      <c r="M1010" s="41">
        <v>-37.666001000000001</v>
      </c>
      <c r="N1010" s="41" t="s">
        <v>961</v>
      </c>
      <c r="O1010" s="41" t="s">
        <v>961</v>
      </c>
      <c r="P1010" s="41">
        <v>22</v>
      </c>
      <c r="Q1010" s="41">
        <v>8</v>
      </c>
      <c r="S1010" s="34" t="str">
        <f t="shared" si="31"/>
        <v>UPDATE CallAddress SET CallGroupID = 22, RouteOrderFromKH = 8  WHERE ID = 666</v>
      </c>
    </row>
    <row r="1011" spans="1:19" s="41" customFormat="1" x14ac:dyDescent="0.3">
      <c r="A1011" s="41" t="s">
        <v>309</v>
      </c>
      <c r="B1011" s="41" t="s">
        <v>678</v>
      </c>
      <c r="C1011" s="41" t="s">
        <v>126</v>
      </c>
      <c r="D1011" s="41">
        <v>756</v>
      </c>
      <c r="F1011" s="41">
        <v>11</v>
      </c>
      <c r="G1011" s="41" t="s">
        <v>679</v>
      </c>
      <c r="H1011" s="41">
        <v>12</v>
      </c>
      <c r="I1011" s="41">
        <v>1</v>
      </c>
      <c r="J1011" s="41">
        <v>22</v>
      </c>
      <c r="K1011" s="41">
        <v>1</v>
      </c>
      <c r="L1011" s="41">
        <v>144.93318199999999</v>
      </c>
      <c r="M1011" s="41">
        <v>-37.690278999999997</v>
      </c>
      <c r="N1011" s="41" t="s">
        <v>680</v>
      </c>
      <c r="O1011" s="41" t="s">
        <v>680</v>
      </c>
      <c r="P1011" s="41">
        <v>22</v>
      </c>
      <c r="Q1011" s="41">
        <v>9</v>
      </c>
      <c r="S1011" s="34" t="str">
        <f t="shared" si="31"/>
        <v>UPDATE CallAddress SET CallGroupID = 22, RouteOrderFromKH = 9  WHERE ID = 756</v>
      </c>
    </row>
    <row r="1012" spans="1:19" s="41" customFormat="1" x14ac:dyDescent="0.3">
      <c r="A1012" s="41" t="s">
        <v>309</v>
      </c>
      <c r="B1012" s="41" t="s">
        <v>674</v>
      </c>
      <c r="C1012" s="41" t="s">
        <v>126</v>
      </c>
      <c r="D1012" s="41">
        <v>755</v>
      </c>
      <c r="E1012" s="41">
        <v>1</v>
      </c>
      <c r="F1012" s="41">
        <v>9</v>
      </c>
      <c r="G1012" s="41" t="s">
        <v>675</v>
      </c>
      <c r="H1012" s="41">
        <v>12</v>
      </c>
      <c r="I1012" s="41">
        <v>3</v>
      </c>
      <c r="J1012" s="41">
        <v>22</v>
      </c>
      <c r="K1012" s="41">
        <v>1</v>
      </c>
      <c r="L1012" s="41">
        <v>144.92108400000001</v>
      </c>
      <c r="M1012" s="41">
        <v>-37.689435000000003</v>
      </c>
      <c r="N1012" s="41" t="s">
        <v>676</v>
      </c>
      <c r="O1012" s="41" t="s">
        <v>677</v>
      </c>
      <c r="P1012" s="41">
        <v>22</v>
      </c>
      <c r="Q1012" s="41">
        <v>10</v>
      </c>
      <c r="S1012" s="34" t="str">
        <f t="shared" si="31"/>
        <v>UPDATE CallAddress SET CallGroupID = 22, RouteOrderFromKH = 10  WHERE ID = 755</v>
      </c>
    </row>
    <row r="1013" spans="1:19" s="41" customFormat="1" x14ac:dyDescent="0.3">
      <c r="A1013" s="41" t="s">
        <v>309</v>
      </c>
      <c r="B1013" s="41" t="s">
        <v>671</v>
      </c>
      <c r="C1013" s="41" t="s">
        <v>126</v>
      </c>
      <c r="D1013" s="41">
        <v>752</v>
      </c>
      <c r="F1013" s="41">
        <v>115</v>
      </c>
      <c r="G1013" s="41" t="s">
        <v>672</v>
      </c>
      <c r="H1013" s="41">
        <v>12</v>
      </c>
      <c r="I1013" s="41">
        <v>2</v>
      </c>
      <c r="J1013" s="41">
        <v>22</v>
      </c>
      <c r="K1013" s="41">
        <v>1</v>
      </c>
      <c r="L1013" s="41">
        <v>144.92249100000001</v>
      </c>
      <c r="M1013" s="41">
        <v>-37.691429999999997</v>
      </c>
      <c r="N1013" s="41" t="s">
        <v>673</v>
      </c>
      <c r="O1013" s="41" t="s">
        <v>673</v>
      </c>
      <c r="P1013" s="41">
        <v>22</v>
      </c>
      <c r="Q1013" s="41">
        <v>11</v>
      </c>
      <c r="S1013" s="34" t="str">
        <f t="shared" si="31"/>
        <v>UPDATE CallAddress SET CallGroupID = 22, RouteOrderFromKH = 11  WHERE ID = 752</v>
      </c>
    </row>
    <row r="1014" spans="1:19" s="41" customFormat="1" x14ac:dyDescent="0.3">
      <c r="A1014" s="41" t="s">
        <v>171</v>
      </c>
      <c r="B1014" s="41" t="s">
        <v>1858</v>
      </c>
      <c r="C1014" s="41" t="s">
        <v>171</v>
      </c>
      <c r="D1014" s="41">
        <v>578</v>
      </c>
      <c r="F1014" s="41">
        <v>123</v>
      </c>
      <c r="G1014" s="41" t="s">
        <v>1859</v>
      </c>
      <c r="H1014" s="41">
        <v>37</v>
      </c>
      <c r="I1014" s="41">
        <v>1</v>
      </c>
      <c r="J1014" s="41">
        <v>61</v>
      </c>
      <c r="K1014" s="41">
        <v>1</v>
      </c>
      <c r="L1014" s="41">
        <v>144.929464</v>
      </c>
      <c r="M1014" s="41">
        <v>-37.699848000000003</v>
      </c>
      <c r="N1014" s="41" t="s">
        <v>1860</v>
      </c>
      <c r="O1014" s="41" t="s">
        <v>1860</v>
      </c>
      <c r="P1014" s="41">
        <v>22</v>
      </c>
      <c r="Q1014" s="41">
        <v>12</v>
      </c>
      <c r="S1014" s="34" t="str">
        <f t="shared" si="31"/>
        <v>UPDATE CallAddress SET CallGroupID = 22, RouteOrderFromKH = 12  WHERE ID = 578</v>
      </c>
    </row>
    <row r="1015" spans="1:19" s="41" customFormat="1" x14ac:dyDescent="0.3">
      <c r="A1015" s="41" t="s">
        <v>171</v>
      </c>
      <c r="B1015" s="41" t="s">
        <v>1856</v>
      </c>
      <c r="C1015" s="41" t="s">
        <v>340</v>
      </c>
      <c r="D1015" s="41">
        <v>2607</v>
      </c>
      <c r="F1015" s="41">
        <v>16</v>
      </c>
      <c r="G1015" s="41" t="s">
        <v>267</v>
      </c>
      <c r="H1015" s="41">
        <v>37</v>
      </c>
      <c r="I1015" s="41">
        <v>0</v>
      </c>
      <c r="J1015" s="41" t="s">
        <v>340</v>
      </c>
      <c r="K1015" s="41">
        <v>1</v>
      </c>
      <c r="L1015" s="41">
        <v>144.917337</v>
      </c>
      <c r="M1015" s="41">
        <v>-37.701892000000001</v>
      </c>
      <c r="N1015" s="41" t="s">
        <v>1857</v>
      </c>
      <c r="O1015" s="41" t="s">
        <v>1857</v>
      </c>
      <c r="P1015" s="41">
        <v>22</v>
      </c>
      <c r="Q1015" s="41">
        <v>13</v>
      </c>
      <c r="S1015" s="34" t="str">
        <f t="shared" si="31"/>
        <v>UPDATE CallAddress SET CallGroupID = 22, RouteOrderFromKH = 13  WHERE ID = 2607</v>
      </c>
    </row>
    <row r="1017" spans="1:19" s="34" customFormat="1" x14ac:dyDescent="0.3">
      <c r="A1017" s="34" t="s">
        <v>312</v>
      </c>
      <c r="B1017" s="34" t="s">
        <v>1193</v>
      </c>
      <c r="C1017" s="34" t="s">
        <v>144</v>
      </c>
      <c r="D1017" s="34">
        <v>704</v>
      </c>
      <c r="F1017" s="34">
        <v>4</v>
      </c>
      <c r="G1017" s="34" t="s">
        <v>1194</v>
      </c>
      <c r="H1017" s="34">
        <v>23</v>
      </c>
      <c r="I1017" s="34">
        <v>6</v>
      </c>
      <c r="J1017" s="34">
        <v>57</v>
      </c>
      <c r="K1017" s="34">
        <v>1</v>
      </c>
      <c r="L1017" s="34">
        <v>144.92430899999999</v>
      </c>
      <c r="M1017" s="34">
        <v>-37.657138000000003</v>
      </c>
      <c r="N1017" s="34" t="s">
        <v>1195</v>
      </c>
      <c r="O1017" s="34" t="s">
        <v>1195</v>
      </c>
      <c r="P1017" s="34">
        <v>159</v>
      </c>
      <c r="Q1017" s="34">
        <v>1</v>
      </c>
      <c r="S1017" s="34" t="str">
        <f t="shared" si="31"/>
        <v>UPDATE CallAddress SET CallGroupID = 159, RouteOrderFromKH = 1  WHERE ID = 704</v>
      </c>
    </row>
    <row r="1018" spans="1:19" s="34" customFormat="1" x14ac:dyDescent="0.3">
      <c r="A1018" s="34" t="s">
        <v>312</v>
      </c>
      <c r="B1018" s="34" t="s">
        <v>1196</v>
      </c>
      <c r="C1018" s="34" t="s">
        <v>144</v>
      </c>
      <c r="D1018" s="34">
        <v>705</v>
      </c>
      <c r="F1018" s="34">
        <v>6</v>
      </c>
      <c r="G1018" s="34" t="s">
        <v>1194</v>
      </c>
      <c r="H1018" s="34">
        <v>23</v>
      </c>
      <c r="I1018" s="34">
        <v>7</v>
      </c>
      <c r="J1018" s="34">
        <v>57</v>
      </c>
      <c r="K1018" s="34">
        <v>1</v>
      </c>
      <c r="L1018" s="34">
        <v>144.924286</v>
      </c>
      <c r="M1018" s="34">
        <v>-37.65737</v>
      </c>
      <c r="N1018" s="34" t="s">
        <v>1197</v>
      </c>
      <c r="O1018" s="34" t="s">
        <v>1197</v>
      </c>
      <c r="P1018" s="34">
        <v>159</v>
      </c>
      <c r="Q1018" s="34">
        <v>2</v>
      </c>
      <c r="S1018" s="34" t="str">
        <f t="shared" si="31"/>
        <v>UPDATE CallAddress SET CallGroupID = 159, RouteOrderFromKH = 2  WHERE ID = 705</v>
      </c>
    </row>
    <row r="1019" spans="1:19" s="34" customFormat="1" x14ac:dyDescent="0.3">
      <c r="A1019" s="34" t="s">
        <v>312</v>
      </c>
      <c r="B1019" s="34" t="s">
        <v>1198</v>
      </c>
      <c r="C1019" s="34" t="s">
        <v>144</v>
      </c>
      <c r="D1019" s="34">
        <v>706</v>
      </c>
      <c r="F1019" s="34">
        <v>18</v>
      </c>
      <c r="G1019" s="34" t="s">
        <v>1199</v>
      </c>
      <c r="H1019" s="34">
        <v>23</v>
      </c>
      <c r="I1019" s="34">
        <v>5</v>
      </c>
      <c r="J1019" s="34">
        <v>57</v>
      </c>
      <c r="K1019" s="34">
        <v>1</v>
      </c>
      <c r="L1019" s="34">
        <v>144.92137099999999</v>
      </c>
      <c r="M1019" s="34">
        <v>-37.661279</v>
      </c>
      <c r="N1019" s="34" t="s">
        <v>1200</v>
      </c>
      <c r="O1019" s="34" t="s">
        <v>1200</v>
      </c>
      <c r="P1019" s="34">
        <v>159</v>
      </c>
      <c r="Q1019" s="34">
        <v>3</v>
      </c>
      <c r="S1019" s="34" t="str">
        <f t="shared" si="31"/>
        <v>UPDATE CallAddress SET CallGroupID = 159, RouteOrderFromKH = 3  WHERE ID = 706</v>
      </c>
    </row>
    <row r="1020" spans="1:19" s="34" customFormat="1" x14ac:dyDescent="0.3">
      <c r="A1020" s="34" t="s">
        <v>312</v>
      </c>
      <c r="B1020" s="34" t="s">
        <v>1191</v>
      </c>
      <c r="C1020" s="34" t="s">
        <v>144</v>
      </c>
      <c r="D1020" s="34">
        <v>702</v>
      </c>
      <c r="F1020" s="34">
        <v>38</v>
      </c>
      <c r="G1020" s="34" t="s">
        <v>1189</v>
      </c>
      <c r="H1020" s="34">
        <v>23</v>
      </c>
      <c r="I1020" s="34">
        <v>4</v>
      </c>
      <c r="J1020" s="34">
        <v>57</v>
      </c>
      <c r="K1020" s="34">
        <v>1</v>
      </c>
      <c r="L1020" s="34">
        <v>144.93186</v>
      </c>
      <c r="M1020" s="34">
        <v>-37.657125999999998</v>
      </c>
      <c r="N1020" s="34" t="s">
        <v>1192</v>
      </c>
      <c r="O1020" s="34" t="s">
        <v>1192</v>
      </c>
      <c r="P1020" s="34">
        <v>159</v>
      </c>
      <c r="Q1020" s="34">
        <v>4</v>
      </c>
      <c r="S1020" s="34" t="str">
        <f t="shared" si="31"/>
        <v>UPDATE CallAddress SET CallGroupID = 159, RouteOrderFromKH = 4  WHERE ID = 702</v>
      </c>
    </row>
    <row r="1021" spans="1:19" s="34" customFormat="1" x14ac:dyDescent="0.3">
      <c r="A1021" s="34" t="s">
        <v>312</v>
      </c>
      <c r="B1021" s="34" t="s">
        <v>1188</v>
      </c>
      <c r="C1021" s="34" t="s">
        <v>144</v>
      </c>
      <c r="D1021" s="34">
        <v>700</v>
      </c>
      <c r="F1021" s="34">
        <v>16</v>
      </c>
      <c r="G1021" s="34" t="s">
        <v>1189</v>
      </c>
      <c r="H1021" s="34">
        <v>23</v>
      </c>
      <c r="I1021" s="34">
        <v>2</v>
      </c>
      <c r="J1021" s="34">
        <v>57</v>
      </c>
      <c r="K1021" s="34">
        <v>1</v>
      </c>
      <c r="L1021" s="34">
        <v>144.933413</v>
      </c>
      <c r="M1021" s="34">
        <v>-37.656624000000001</v>
      </c>
      <c r="N1021" s="34" t="s">
        <v>1190</v>
      </c>
      <c r="O1021" s="34" t="s">
        <v>1190</v>
      </c>
      <c r="P1021" s="34">
        <v>159</v>
      </c>
      <c r="Q1021" s="34">
        <v>5</v>
      </c>
      <c r="S1021" s="34" t="str">
        <f t="shared" si="31"/>
        <v>UPDATE CallAddress SET CallGroupID = 159, RouteOrderFromKH = 5  WHERE ID = 700</v>
      </c>
    </row>
    <row r="1022" spans="1:19" s="34" customFormat="1" x14ac:dyDescent="0.3">
      <c r="A1022" s="34" t="s">
        <v>167</v>
      </c>
      <c r="B1022" s="34" t="s">
        <v>1808</v>
      </c>
      <c r="C1022" s="34" t="s">
        <v>167</v>
      </c>
      <c r="D1022" s="34">
        <v>660</v>
      </c>
      <c r="F1022" s="34">
        <v>1358</v>
      </c>
      <c r="G1022" s="34" t="s">
        <v>1809</v>
      </c>
      <c r="H1022" s="34">
        <v>31</v>
      </c>
      <c r="I1022" s="34">
        <v>1</v>
      </c>
      <c r="J1022" s="34">
        <v>159</v>
      </c>
      <c r="K1022" s="34">
        <v>1</v>
      </c>
      <c r="L1022" s="34">
        <v>144.95828460000001</v>
      </c>
      <c r="M1022" s="34">
        <v>-37.684694299999997</v>
      </c>
      <c r="N1022" s="34" t="s">
        <v>1810</v>
      </c>
      <c r="O1022" s="34" t="s">
        <v>1810</v>
      </c>
      <c r="P1022" s="34">
        <v>159</v>
      </c>
      <c r="Q1022" s="34">
        <v>6</v>
      </c>
      <c r="S1022" s="34" t="str">
        <f t="shared" si="31"/>
        <v>UPDATE CallAddress SET CallGroupID = 159, RouteOrderFromKH = 6  WHERE ID = 660</v>
      </c>
    </row>
    <row r="1023" spans="1:19" s="34" customFormat="1" x14ac:dyDescent="0.3">
      <c r="A1023" s="34" t="s">
        <v>167</v>
      </c>
      <c r="B1023" s="34" t="s">
        <v>1803</v>
      </c>
      <c r="C1023" s="34" t="s">
        <v>167</v>
      </c>
      <c r="D1023" s="34">
        <v>658</v>
      </c>
      <c r="F1023" s="34">
        <v>133</v>
      </c>
      <c r="G1023" s="34" t="s">
        <v>1804</v>
      </c>
      <c r="H1023" s="34">
        <v>31</v>
      </c>
      <c r="I1023" s="34">
        <v>2</v>
      </c>
      <c r="J1023" s="34">
        <v>159</v>
      </c>
      <c r="K1023" s="34">
        <v>1</v>
      </c>
      <c r="L1023" s="34">
        <v>144.96472399999999</v>
      </c>
      <c r="M1023" s="34">
        <v>-37.695619000000001</v>
      </c>
      <c r="N1023" s="34" t="s">
        <v>1805</v>
      </c>
      <c r="O1023" s="34" t="s">
        <v>1805</v>
      </c>
      <c r="P1023" s="34">
        <v>159</v>
      </c>
      <c r="Q1023" s="34">
        <v>7</v>
      </c>
      <c r="S1023" s="34" t="str">
        <f t="shared" si="31"/>
        <v>UPDATE CallAddress SET CallGroupID = 159, RouteOrderFromKH = 7  WHERE ID = 658</v>
      </c>
    </row>
    <row r="1024" spans="1:19" s="34" customFormat="1" x14ac:dyDescent="0.3">
      <c r="A1024" s="34" t="s">
        <v>167</v>
      </c>
      <c r="B1024" s="34" t="s">
        <v>1797</v>
      </c>
      <c r="C1024" s="34" t="s">
        <v>167</v>
      </c>
      <c r="D1024" s="34">
        <v>1288</v>
      </c>
      <c r="F1024" s="34">
        <v>8</v>
      </c>
      <c r="G1024" s="34" t="s">
        <v>1798</v>
      </c>
      <c r="H1024" s="34">
        <v>31</v>
      </c>
      <c r="I1024" s="34">
        <v>3</v>
      </c>
      <c r="J1024" s="34">
        <v>159</v>
      </c>
      <c r="K1024" s="34">
        <v>1</v>
      </c>
      <c r="L1024" s="34">
        <v>144.96254200000001</v>
      </c>
      <c r="M1024" s="34">
        <v>-37.697006999999999</v>
      </c>
      <c r="N1024" s="34" t="s">
        <v>1799</v>
      </c>
      <c r="O1024" s="34" t="s">
        <v>1799</v>
      </c>
      <c r="P1024" s="34">
        <v>159</v>
      </c>
      <c r="Q1024" s="34">
        <v>8</v>
      </c>
      <c r="S1024" s="34" t="str">
        <f t="shared" si="31"/>
        <v>UPDATE CallAddress SET CallGroupID = 159, RouteOrderFromKH = 8  WHERE ID = 1288</v>
      </c>
    </row>
    <row r="1025" spans="1:19" s="34" customFormat="1" x14ac:dyDescent="0.3">
      <c r="A1025" s="34" t="s">
        <v>167</v>
      </c>
      <c r="B1025" s="34" t="s">
        <v>1806</v>
      </c>
      <c r="C1025" s="34" t="s">
        <v>167</v>
      </c>
      <c r="D1025" s="34">
        <v>659</v>
      </c>
      <c r="F1025" s="34">
        <v>12</v>
      </c>
      <c r="G1025" s="34" t="s">
        <v>1798</v>
      </c>
      <c r="H1025" s="34">
        <v>31</v>
      </c>
      <c r="I1025" s="34">
        <v>4</v>
      </c>
      <c r="J1025" s="34">
        <v>159</v>
      </c>
      <c r="K1025" s="34">
        <v>1</v>
      </c>
      <c r="L1025" s="34">
        <v>144.96251100000001</v>
      </c>
      <c r="M1025" s="34">
        <v>-37.697221999999996</v>
      </c>
      <c r="N1025" s="34" t="s">
        <v>1807</v>
      </c>
      <c r="O1025" s="34" t="s">
        <v>1807</v>
      </c>
      <c r="P1025" s="34">
        <v>159</v>
      </c>
      <c r="Q1025" s="34">
        <v>9</v>
      </c>
      <c r="S1025" s="34" t="str">
        <f t="shared" si="31"/>
        <v>UPDATE CallAddress SET CallGroupID = 159, RouteOrderFromKH = 9  WHERE ID = 659</v>
      </c>
    </row>
    <row r="1026" spans="1:19" s="34" customFormat="1" x14ac:dyDescent="0.3">
      <c r="A1026" s="34" t="s">
        <v>167</v>
      </c>
      <c r="B1026" s="34" t="s">
        <v>1814</v>
      </c>
      <c r="C1026" s="34" t="s">
        <v>167</v>
      </c>
      <c r="D1026" s="34">
        <v>663</v>
      </c>
      <c r="F1026" s="34">
        <v>101</v>
      </c>
      <c r="G1026" s="34" t="s">
        <v>1801</v>
      </c>
      <c r="H1026" s="34">
        <v>31</v>
      </c>
      <c r="I1026" s="34">
        <v>5</v>
      </c>
      <c r="J1026" s="34">
        <v>159</v>
      </c>
      <c r="K1026" s="34">
        <v>1</v>
      </c>
      <c r="L1026" s="34">
        <v>144.966431</v>
      </c>
      <c r="M1026" s="34">
        <v>-37.715595999999998</v>
      </c>
      <c r="N1026" s="34" t="s">
        <v>1815</v>
      </c>
      <c r="O1026" s="34" t="s">
        <v>1815</v>
      </c>
      <c r="P1026" s="34">
        <v>159</v>
      </c>
      <c r="Q1026" s="34">
        <v>10</v>
      </c>
      <c r="S1026" s="34" t="str">
        <f t="shared" si="31"/>
        <v>UPDATE CallAddress SET CallGroupID = 159, RouteOrderFromKH = 10  WHERE ID = 663</v>
      </c>
    </row>
    <row r="1027" spans="1:19" s="34" customFormat="1" x14ac:dyDescent="0.3">
      <c r="A1027" s="34" t="s">
        <v>167</v>
      </c>
      <c r="B1027" s="34" t="s">
        <v>1800</v>
      </c>
      <c r="C1027" s="34" t="s">
        <v>167</v>
      </c>
      <c r="D1027" s="34">
        <v>2295</v>
      </c>
      <c r="F1027" s="34">
        <v>53</v>
      </c>
      <c r="G1027" s="34" t="s">
        <v>1801</v>
      </c>
      <c r="H1027" s="34">
        <v>31</v>
      </c>
      <c r="I1027" s="34">
        <v>6</v>
      </c>
      <c r="J1027" s="34">
        <v>159</v>
      </c>
      <c r="K1027" s="34">
        <v>1</v>
      </c>
      <c r="L1027" s="34">
        <v>144.971611</v>
      </c>
      <c r="M1027" s="34">
        <v>-37.716155999999998</v>
      </c>
      <c r="N1027" s="34" t="s">
        <v>1802</v>
      </c>
      <c r="O1027" s="34" t="s">
        <v>1802</v>
      </c>
      <c r="P1027" s="34">
        <v>159</v>
      </c>
      <c r="Q1027" s="34">
        <v>11</v>
      </c>
      <c r="S1027" s="34" t="str">
        <f t="shared" si="31"/>
        <v>UPDATE CallAddress SET CallGroupID = 159, RouteOrderFromKH = 11  WHERE ID = 2295</v>
      </c>
    </row>
    <row r="1028" spans="1:19" s="34" customFormat="1" x14ac:dyDescent="0.3">
      <c r="A1028" s="34" t="s">
        <v>167</v>
      </c>
      <c r="B1028" s="34" t="s">
        <v>1816</v>
      </c>
      <c r="C1028" s="34" t="s">
        <v>167</v>
      </c>
      <c r="D1028" s="34">
        <v>664</v>
      </c>
      <c r="F1028" s="34">
        <v>51</v>
      </c>
      <c r="G1028" s="34" t="s">
        <v>1801</v>
      </c>
      <c r="H1028" s="34">
        <v>31</v>
      </c>
      <c r="I1028" s="34">
        <v>7</v>
      </c>
      <c r="J1028" s="34">
        <v>159</v>
      </c>
      <c r="K1028" s="34">
        <v>1</v>
      </c>
      <c r="L1028" s="34">
        <v>144.97179499999999</v>
      </c>
      <c r="M1028" s="34">
        <v>-37.716177000000002</v>
      </c>
      <c r="N1028" s="34" t="s">
        <v>1817</v>
      </c>
      <c r="O1028" s="34" t="s">
        <v>1817</v>
      </c>
      <c r="P1028" s="34">
        <v>159</v>
      </c>
      <c r="Q1028" s="34">
        <v>12</v>
      </c>
      <c r="S1028" s="34" t="str">
        <f t="shared" si="31"/>
        <v>UPDATE CallAddress SET CallGroupID = 159, RouteOrderFromKH = 12  WHERE ID = 664</v>
      </c>
    </row>
    <row r="1029" spans="1:19" s="34" customFormat="1" x14ac:dyDescent="0.3">
      <c r="A1029" s="34" t="s">
        <v>167</v>
      </c>
      <c r="B1029" s="34" t="s">
        <v>1811</v>
      </c>
      <c r="C1029" s="34" t="s">
        <v>167</v>
      </c>
      <c r="D1029" s="34">
        <v>661</v>
      </c>
      <c r="E1029" s="34">
        <v>2</v>
      </c>
      <c r="F1029" s="34">
        <v>58</v>
      </c>
      <c r="G1029" s="34" t="s">
        <v>1795</v>
      </c>
      <c r="H1029" s="34">
        <v>31</v>
      </c>
      <c r="I1029" s="34">
        <v>8</v>
      </c>
      <c r="J1029" s="34">
        <v>159</v>
      </c>
      <c r="K1029" s="34">
        <v>1</v>
      </c>
      <c r="L1029" s="34">
        <v>144.97012899999999</v>
      </c>
      <c r="M1029" s="34">
        <v>-37.717300000000002</v>
      </c>
      <c r="N1029" s="34" t="s">
        <v>1812</v>
      </c>
      <c r="O1029" s="34" t="s">
        <v>1813</v>
      </c>
      <c r="P1029" s="34">
        <v>159</v>
      </c>
      <c r="Q1029" s="34">
        <v>13</v>
      </c>
      <c r="S1029" s="34" t="str">
        <f t="shared" si="31"/>
        <v>UPDATE CallAddress SET CallGroupID = 159, RouteOrderFromKH = 13  WHERE ID = 661</v>
      </c>
    </row>
    <row r="1030" spans="1:19" s="34" customFormat="1" x14ac:dyDescent="0.3">
      <c r="A1030" s="34" t="s">
        <v>167</v>
      </c>
      <c r="B1030" s="34" t="s">
        <v>1794</v>
      </c>
      <c r="C1030" s="34" t="s">
        <v>167</v>
      </c>
      <c r="D1030" s="34">
        <v>2570</v>
      </c>
      <c r="F1030" s="34">
        <v>90</v>
      </c>
      <c r="G1030" s="34" t="s">
        <v>1795</v>
      </c>
      <c r="H1030" s="34">
        <v>31</v>
      </c>
      <c r="I1030" s="34">
        <v>9</v>
      </c>
      <c r="J1030" s="34">
        <v>159</v>
      </c>
      <c r="K1030" s="34">
        <v>1</v>
      </c>
      <c r="L1030" s="34">
        <v>144.96705600000001</v>
      </c>
      <c r="M1030" s="34">
        <v>-37.717061999999999</v>
      </c>
      <c r="N1030" s="34" t="s">
        <v>1796</v>
      </c>
      <c r="O1030" s="34" t="s">
        <v>1796</v>
      </c>
      <c r="P1030" s="34">
        <v>159</v>
      </c>
      <c r="Q1030" s="34">
        <v>14</v>
      </c>
      <c r="S1030" s="34" t="str">
        <f t="shared" si="31"/>
        <v>UPDATE CallAddress SET CallGroupID = 159, RouteOrderFromKH = 14  WHERE ID = 2570</v>
      </c>
    </row>
    <row r="1032" spans="1:19" s="41" customFormat="1" x14ac:dyDescent="0.3">
      <c r="A1032" s="41" t="s">
        <v>188</v>
      </c>
      <c r="B1032" s="41" t="s">
        <v>2208</v>
      </c>
      <c r="C1032" s="41" t="s">
        <v>188</v>
      </c>
      <c r="D1032" s="41">
        <v>1284</v>
      </c>
      <c r="E1032" s="41" t="s">
        <v>340</v>
      </c>
      <c r="F1032" s="41">
        <v>3</v>
      </c>
      <c r="G1032" s="41" t="s">
        <v>2209</v>
      </c>
      <c r="H1032" s="41">
        <v>51</v>
      </c>
      <c r="I1032" s="41">
        <v>1</v>
      </c>
      <c r="J1032" s="41">
        <v>99</v>
      </c>
      <c r="K1032" s="41">
        <v>1</v>
      </c>
      <c r="L1032" s="41">
        <v>145.00210100000001</v>
      </c>
      <c r="M1032" s="41">
        <v>-37.670019000000003</v>
      </c>
      <c r="N1032" s="41" t="s">
        <v>2210</v>
      </c>
      <c r="O1032" s="41" t="s">
        <v>2210</v>
      </c>
      <c r="P1032" s="41">
        <v>59</v>
      </c>
      <c r="Q1032" s="41">
        <v>1</v>
      </c>
      <c r="S1032" s="41" t="str">
        <f t="shared" si="31"/>
        <v>UPDATE CallAddress SET CallGroupID = 59, RouteOrderFromKH = 1  WHERE ID = 1284</v>
      </c>
    </row>
    <row r="1033" spans="1:19" s="41" customFormat="1" x14ac:dyDescent="0.3">
      <c r="A1033" s="41" t="s">
        <v>188</v>
      </c>
      <c r="B1033" s="41" t="s">
        <v>2202</v>
      </c>
      <c r="C1033" s="41" t="s">
        <v>188</v>
      </c>
      <c r="D1033" s="41">
        <v>657</v>
      </c>
      <c r="F1033" s="41">
        <v>24</v>
      </c>
      <c r="G1033" s="41" t="s">
        <v>2203</v>
      </c>
      <c r="H1033" s="41">
        <v>51</v>
      </c>
      <c r="I1033" s="41">
        <v>6</v>
      </c>
      <c r="J1033" s="41">
        <v>99</v>
      </c>
      <c r="K1033" s="41">
        <v>1</v>
      </c>
      <c r="L1033" s="41">
        <v>145.00838200000001</v>
      </c>
      <c r="M1033" s="41">
        <v>-37.666804999999997</v>
      </c>
      <c r="N1033" s="41" t="s">
        <v>2204</v>
      </c>
      <c r="O1033" s="41" t="s">
        <v>2204</v>
      </c>
      <c r="P1033" s="41">
        <v>59</v>
      </c>
      <c r="Q1033" s="41">
        <v>2</v>
      </c>
      <c r="S1033" s="41" t="str">
        <f t="shared" si="31"/>
        <v>UPDATE CallAddress SET CallGroupID = 59, RouteOrderFromKH = 2  WHERE ID = 657</v>
      </c>
    </row>
    <row r="1034" spans="1:19" s="41" customFormat="1" x14ac:dyDescent="0.3">
      <c r="A1034" s="41" t="s">
        <v>166</v>
      </c>
      <c r="B1034" s="41" t="s">
        <v>1791</v>
      </c>
      <c r="C1034" s="41" t="s">
        <v>166</v>
      </c>
      <c r="D1034" s="41">
        <v>648</v>
      </c>
      <c r="F1034" s="41">
        <v>340</v>
      </c>
      <c r="G1034" s="41" t="s">
        <v>1792</v>
      </c>
      <c r="H1034" s="41">
        <v>30</v>
      </c>
      <c r="I1034" s="41">
        <v>1</v>
      </c>
      <c r="J1034" s="41">
        <v>59</v>
      </c>
      <c r="K1034" s="41">
        <v>1</v>
      </c>
      <c r="L1034" s="41">
        <v>145.05585500000001</v>
      </c>
      <c r="M1034" s="41">
        <v>-37.640650000000001</v>
      </c>
      <c r="N1034" s="41" t="s">
        <v>1793</v>
      </c>
      <c r="O1034" s="41" t="s">
        <v>1793</v>
      </c>
      <c r="P1034" s="41">
        <v>59</v>
      </c>
      <c r="Q1034" s="41">
        <v>3</v>
      </c>
      <c r="S1034" s="41" t="str">
        <f t="shared" si="31"/>
        <v>UPDATE CallAddress SET CallGroupID = 59, RouteOrderFromKH = 3  WHERE ID = 648</v>
      </c>
    </row>
    <row r="1035" spans="1:19" s="41" customFormat="1" x14ac:dyDescent="0.3">
      <c r="A1035" s="41" t="s">
        <v>330</v>
      </c>
      <c r="B1035" s="41" t="s">
        <v>2620</v>
      </c>
      <c r="C1035" s="41" t="s">
        <v>195</v>
      </c>
      <c r="D1035" s="41">
        <v>17</v>
      </c>
      <c r="F1035" s="41">
        <v>4</v>
      </c>
      <c r="G1035" s="41" t="s">
        <v>2621</v>
      </c>
      <c r="H1035" s="41">
        <v>67</v>
      </c>
      <c r="I1035" s="41">
        <v>14</v>
      </c>
      <c r="J1035" s="41">
        <v>6</v>
      </c>
      <c r="K1035" s="41">
        <v>1</v>
      </c>
      <c r="L1035" s="41">
        <v>145.06727599999999</v>
      </c>
      <c r="M1035" s="41">
        <v>-37.634766999999997</v>
      </c>
      <c r="N1035" s="41" t="s">
        <v>2622</v>
      </c>
      <c r="O1035" s="41" t="s">
        <v>2622</v>
      </c>
      <c r="P1035" s="41">
        <v>59</v>
      </c>
      <c r="Q1035" s="41">
        <v>4</v>
      </c>
      <c r="S1035" s="41" t="str">
        <f t="shared" si="31"/>
        <v>UPDATE CallAddress SET CallGroupID = 59, RouteOrderFromKH = 4  WHERE ID = 17</v>
      </c>
    </row>
    <row r="1036" spans="1:19" s="41" customFormat="1" x14ac:dyDescent="0.3">
      <c r="A1036" s="41" t="s">
        <v>166</v>
      </c>
      <c r="B1036" s="41" t="s">
        <v>1775</v>
      </c>
      <c r="C1036" s="41" t="s">
        <v>340</v>
      </c>
      <c r="D1036" s="41">
        <v>2604</v>
      </c>
      <c r="F1036" s="41">
        <v>7</v>
      </c>
      <c r="G1036" s="41" t="s">
        <v>248</v>
      </c>
      <c r="H1036" s="41">
        <v>30</v>
      </c>
      <c r="I1036" s="41">
        <v>0</v>
      </c>
      <c r="J1036" s="41" t="s">
        <v>340</v>
      </c>
      <c r="K1036" s="41">
        <v>1</v>
      </c>
      <c r="L1036" s="41">
        <v>145.05225899999999</v>
      </c>
      <c r="M1036" s="41">
        <v>-37.649172</v>
      </c>
      <c r="N1036" s="41" t="s">
        <v>1776</v>
      </c>
      <c r="O1036" s="41" t="s">
        <v>1776</v>
      </c>
      <c r="P1036" s="41">
        <v>59</v>
      </c>
      <c r="Q1036" s="41">
        <v>5</v>
      </c>
      <c r="S1036" s="41" t="str">
        <f t="shared" si="31"/>
        <v>UPDATE CallAddress SET CallGroupID = 59, RouteOrderFromKH = 5  WHERE ID = 2604</v>
      </c>
    </row>
    <row r="1037" spans="1:19" s="41" customFormat="1" x14ac:dyDescent="0.3">
      <c r="A1037" s="41" t="s">
        <v>166</v>
      </c>
      <c r="B1037" s="41" t="s">
        <v>1786</v>
      </c>
      <c r="C1037" s="41" t="s">
        <v>166</v>
      </c>
      <c r="D1037" s="41">
        <v>646</v>
      </c>
      <c r="F1037" s="41">
        <v>34</v>
      </c>
      <c r="G1037" s="41" t="s">
        <v>1787</v>
      </c>
      <c r="H1037" s="41">
        <v>30</v>
      </c>
      <c r="I1037" s="41">
        <v>4</v>
      </c>
      <c r="J1037" s="41">
        <v>59</v>
      </c>
      <c r="K1037" s="41">
        <v>1</v>
      </c>
      <c r="L1037" s="41">
        <v>145.038568</v>
      </c>
      <c r="M1037" s="41">
        <v>-37.654727000000001</v>
      </c>
      <c r="N1037" s="41" t="s">
        <v>1788</v>
      </c>
      <c r="O1037" s="41" t="s">
        <v>1788</v>
      </c>
      <c r="P1037" s="41">
        <v>59</v>
      </c>
      <c r="Q1037" s="41">
        <v>6</v>
      </c>
      <c r="S1037" s="41" t="str">
        <f t="shared" si="31"/>
        <v>UPDATE CallAddress SET CallGroupID = 59, RouteOrderFromKH = 6  WHERE ID = 646</v>
      </c>
    </row>
    <row r="1038" spans="1:19" s="41" customFormat="1" x14ac:dyDescent="0.3">
      <c r="A1038" s="41" t="s">
        <v>166</v>
      </c>
      <c r="B1038" s="41" t="s">
        <v>1789</v>
      </c>
      <c r="C1038" s="41" t="s">
        <v>166</v>
      </c>
      <c r="D1038" s="41">
        <v>647</v>
      </c>
      <c r="F1038" s="41">
        <v>39</v>
      </c>
      <c r="G1038" s="41" t="s">
        <v>1787</v>
      </c>
      <c r="H1038" s="41">
        <v>30</v>
      </c>
      <c r="I1038" s="41">
        <v>5</v>
      </c>
      <c r="J1038" s="41">
        <v>59</v>
      </c>
      <c r="K1038" s="41">
        <v>1</v>
      </c>
      <c r="L1038" s="41">
        <v>145.038983</v>
      </c>
      <c r="M1038" s="41">
        <v>-37.655130999999997</v>
      </c>
      <c r="N1038" s="41" t="s">
        <v>1790</v>
      </c>
      <c r="O1038" s="41" t="s">
        <v>1790</v>
      </c>
      <c r="P1038" s="41">
        <v>59</v>
      </c>
      <c r="Q1038" s="41">
        <v>7</v>
      </c>
      <c r="S1038" s="41" t="str">
        <f t="shared" si="31"/>
        <v>UPDATE CallAddress SET CallGroupID = 59, RouteOrderFromKH = 7  WHERE ID = 647</v>
      </c>
    </row>
    <row r="1039" spans="1:19" s="41" customFormat="1" x14ac:dyDescent="0.3">
      <c r="A1039" s="41" t="s">
        <v>166</v>
      </c>
      <c r="B1039" s="41" t="s">
        <v>1777</v>
      </c>
      <c r="C1039" s="41" t="s">
        <v>166</v>
      </c>
      <c r="D1039" s="41">
        <v>643</v>
      </c>
      <c r="F1039" s="41">
        <v>1</v>
      </c>
      <c r="G1039" s="41" t="s">
        <v>1778</v>
      </c>
      <c r="H1039" s="41">
        <v>30</v>
      </c>
      <c r="I1039" s="41">
        <v>6</v>
      </c>
      <c r="J1039" s="41">
        <v>59</v>
      </c>
      <c r="K1039" s="41">
        <v>1</v>
      </c>
      <c r="L1039" s="41">
        <v>145.036359</v>
      </c>
      <c r="M1039" s="41">
        <v>-37.657350999999998</v>
      </c>
      <c r="N1039" s="41" t="s">
        <v>1779</v>
      </c>
      <c r="O1039" s="41" t="s">
        <v>1779</v>
      </c>
      <c r="P1039" s="41">
        <v>59</v>
      </c>
      <c r="Q1039" s="41">
        <v>8</v>
      </c>
      <c r="S1039" s="41" t="str">
        <f t="shared" si="31"/>
        <v>UPDATE CallAddress SET CallGroupID = 59, RouteOrderFromKH = 8  WHERE ID = 643</v>
      </c>
    </row>
    <row r="1040" spans="1:19" s="41" customFormat="1" x14ac:dyDescent="0.3">
      <c r="A1040" s="41" t="s">
        <v>166</v>
      </c>
      <c r="B1040" s="41" t="s">
        <v>1783</v>
      </c>
      <c r="C1040" s="41" t="s">
        <v>166</v>
      </c>
      <c r="D1040" s="41">
        <v>645</v>
      </c>
      <c r="F1040" s="41">
        <v>67</v>
      </c>
      <c r="G1040" s="41" t="s">
        <v>1784</v>
      </c>
      <c r="H1040" s="41">
        <v>30</v>
      </c>
      <c r="I1040" s="41">
        <v>3</v>
      </c>
      <c r="J1040" s="41">
        <v>59</v>
      </c>
      <c r="K1040" s="41">
        <v>1</v>
      </c>
      <c r="L1040" s="41">
        <v>145.02591699999999</v>
      </c>
      <c r="M1040" s="41">
        <v>-37.655262999999998</v>
      </c>
      <c r="N1040" s="41" t="s">
        <v>1785</v>
      </c>
      <c r="O1040" s="41" t="s">
        <v>1785</v>
      </c>
      <c r="P1040" s="41">
        <v>59</v>
      </c>
      <c r="Q1040" s="41">
        <v>9</v>
      </c>
      <c r="S1040" s="41" t="str">
        <f t="shared" si="31"/>
        <v>UPDATE CallAddress SET CallGroupID = 59, RouteOrderFromKH = 9  WHERE ID = 645</v>
      </c>
    </row>
    <row r="1041" spans="1:19" s="41" customFormat="1" x14ac:dyDescent="0.3">
      <c r="A1041" s="41" t="s">
        <v>166</v>
      </c>
      <c r="B1041" s="41" t="s">
        <v>1780</v>
      </c>
      <c r="C1041" s="41" t="s">
        <v>166</v>
      </c>
      <c r="D1041" s="41">
        <v>644</v>
      </c>
      <c r="F1041" s="41">
        <v>319</v>
      </c>
      <c r="G1041" s="41" t="s">
        <v>1781</v>
      </c>
      <c r="H1041" s="41">
        <v>30</v>
      </c>
      <c r="I1041" s="41">
        <v>2</v>
      </c>
      <c r="J1041" s="41">
        <v>59</v>
      </c>
      <c r="K1041" s="41">
        <v>1</v>
      </c>
      <c r="L1041" s="41">
        <v>145.03045599999999</v>
      </c>
      <c r="M1041" s="41">
        <v>-37.644522700000003</v>
      </c>
      <c r="N1041" s="41" t="s">
        <v>1782</v>
      </c>
      <c r="O1041" s="41" t="s">
        <v>1782</v>
      </c>
      <c r="P1041" s="41">
        <v>59</v>
      </c>
      <c r="Q1041" s="41">
        <v>10</v>
      </c>
      <c r="S1041" s="41" t="str">
        <f t="shared" si="31"/>
        <v>UPDATE CallAddress SET CallGroupID = 59, RouteOrderFromKH = 10  WHERE ID = 644</v>
      </c>
    </row>
    <row r="1042" spans="1:19" s="41" customFormat="1" x14ac:dyDescent="0.3">
      <c r="A1042" s="41" t="s">
        <v>188</v>
      </c>
      <c r="B1042" s="41" t="s">
        <v>2211</v>
      </c>
      <c r="C1042" s="41" t="s">
        <v>188</v>
      </c>
      <c r="D1042" s="41">
        <v>1170</v>
      </c>
      <c r="E1042" s="41" t="s">
        <v>340</v>
      </c>
      <c r="F1042" s="41">
        <v>18</v>
      </c>
      <c r="G1042" s="41" t="s">
        <v>2212</v>
      </c>
      <c r="H1042" s="41">
        <v>51</v>
      </c>
      <c r="I1042" s="41">
        <v>5</v>
      </c>
      <c r="J1042" s="41">
        <v>99</v>
      </c>
      <c r="K1042" s="41">
        <v>1</v>
      </c>
      <c r="L1042" s="41">
        <v>144.99511100000001</v>
      </c>
      <c r="M1042" s="41">
        <v>-37.660699999999999</v>
      </c>
      <c r="N1042" s="41" t="s">
        <v>2213</v>
      </c>
      <c r="O1042" s="41" t="s">
        <v>2213</v>
      </c>
      <c r="P1042" s="41">
        <v>59</v>
      </c>
      <c r="Q1042" s="41">
        <v>11</v>
      </c>
      <c r="S1042" s="41" t="str">
        <f t="shared" ref="S1042:S1107" si="32">"UPDATE CallAddress SET CallGroupID = " &amp; P1042 &amp; ", RouteOrderFromKH = " &amp; Q1042 &amp; "  WHERE ID = " &amp; D1042</f>
        <v>UPDATE CallAddress SET CallGroupID = 59, RouteOrderFromKH = 11  WHERE ID = 1170</v>
      </c>
    </row>
    <row r="1043" spans="1:19" s="41" customFormat="1" x14ac:dyDescent="0.3">
      <c r="A1043" s="41" t="s">
        <v>188</v>
      </c>
      <c r="B1043" s="41" t="s">
        <v>2205</v>
      </c>
      <c r="C1043" s="41" t="s">
        <v>188</v>
      </c>
      <c r="D1043" s="41">
        <v>1286</v>
      </c>
      <c r="E1043" s="41" t="s">
        <v>340</v>
      </c>
      <c r="F1043" s="41">
        <v>7</v>
      </c>
      <c r="G1043" s="41" t="s">
        <v>2206</v>
      </c>
      <c r="H1043" s="41">
        <v>51</v>
      </c>
      <c r="I1043" s="41">
        <v>4</v>
      </c>
      <c r="J1043" s="41">
        <v>99</v>
      </c>
      <c r="K1043" s="41">
        <v>1</v>
      </c>
      <c r="L1043" s="41">
        <v>144.9886741</v>
      </c>
      <c r="M1043" s="41">
        <v>-37.665194499999998</v>
      </c>
      <c r="N1043" s="41" t="s">
        <v>2207</v>
      </c>
      <c r="O1043" s="41" t="s">
        <v>2207</v>
      </c>
      <c r="P1043" s="41">
        <v>59</v>
      </c>
      <c r="Q1043" s="41">
        <v>12</v>
      </c>
      <c r="S1043" s="41" t="str">
        <f t="shared" si="32"/>
        <v>UPDATE CallAddress SET CallGroupID = 59, RouteOrderFromKH = 12  WHERE ID = 1286</v>
      </c>
    </row>
    <row r="1044" spans="1:19" s="41" customFormat="1" x14ac:dyDescent="0.3">
      <c r="A1044" s="41" t="s">
        <v>188</v>
      </c>
      <c r="B1044" s="41" t="s">
        <v>2199</v>
      </c>
      <c r="C1044" s="41" t="s">
        <v>188</v>
      </c>
      <c r="D1044" s="41">
        <v>656</v>
      </c>
      <c r="F1044" s="41">
        <v>22</v>
      </c>
      <c r="G1044" s="41" t="s">
        <v>2200</v>
      </c>
      <c r="H1044" s="41">
        <v>51</v>
      </c>
      <c r="I1044" s="41">
        <v>3</v>
      </c>
      <c r="J1044" s="41">
        <v>99</v>
      </c>
      <c r="K1044" s="41">
        <v>1</v>
      </c>
      <c r="L1044" s="41">
        <v>144.98592099999999</v>
      </c>
      <c r="M1044" s="41">
        <v>-37.678201999999999</v>
      </c>
      <c r="N1044" s="41" t="s">
        <v>2201</v>
      </c>
      <c r="O1044" s="41" t="s">
        <v>2201</v>
      </c>
      <c r="P1044" s="41">
        <v>59</v>
      </c>
      <c r="Q1044" s="41">
        <v>13</v>
      </c>
      <c r="S1044" s="41" t="str">
        <f t="shared" si="32"/>
        <v>UPDATE CallAddress SET CallGroupID = 59, RouteOrderFromKH = 13  WHERE ID = 656</v>
      </c>
    </row>
    <row r="1045" spans="1:19" s="41" customFormat="1" x14ac:dyDescent="0.3">
      <c r="A1045" s="41" t="s">
        <v>188</v>
      </c>
      <c r="B1045" s="41" t="s">
        <v>2196</v>
      </c>
      <c r="C1045" s="41" t="s">
        <v>188</v>
      </c>
      <c r="D1045" s="41">
        <v>655</v>
      </c>
      <c r="F1045" s="41">
        <v>126</v>
      </c>
      <c r="G1045" s="41" t="s">
        <v>2197</v>
      </c>
      <c r="H1045" s="41">
        <v>51</v>
      </c>
      <c r="I1045" s="41">
        <v>2</v>
      </c>
      <c r="J1045" s="41">
        <v>99</v>
      </c>
      <c r="K1045" s="41">
        <v>1</v>
      </c>
      <c r="L1045" s="41">
        <v>144.999278</v>
      </c>
      <c r="M1045" s="41">
        <v>-37.681801999999998</v>
      </c>
      <c r="N1045" s="41" t="s">
        <v>2198</v>
      </c>
      <c r="O1045" s="41" t="s">
        <v>2198</v>
      </c>
      <c r="P1045" s="41">
        <v>59</v>
      </c>
      <c r="Q1045" s="41">
        <v>14</v>
      </c>
      <c r="S1045" s="41" t="str">
        <f t="shared" si="32"/>
        <v>UPDATE CallAddress SET CallGroupID = 59, RouteOrderFromKH = 14  WHERE ID = 655</v>
      </c>
    </row>
    <row r="1047" spans="1:19" s="31" customFormat="1" x14ac:dyDescent="0.3">
      <c r="A1047" s="31" t="s">
        <v>331</v>
      </c>
      <c r="B1047" s="31" t="s">
        <v>3369</v>
      </c>
      <c r="C1047" s="31" t="s">
        <v>113</v>
      </c>
      <c r="D1047" s="31">
        <v>583</v>
      </c>
      <c r="F1047" s="31">
        <v>35</v>
      </c>
      <c r="G1047" s="31" t="s">
        <v>3370</v>
      </c>
      <c r="H1047" s="31">
        <v>79</v>
      </c>
      <c r="I1047" s="31">
        <v>4</v>
      </c>
      <c r="J1047" s="31">
        <v>104</v>
      </c>
      <c r="K1047" s="31">
        <v>1</v>
      </c>
      <c r="L1047" s="31">
        <v>144.875473</v>
      </c>
      <c r="M1047" s="31">
        <v>-37.700799000000004</v>
      </c>
      <c r="N1047" s="31" t="s">
        <v>3371</v>
      </c>
      <c r="O1047" s="31" t="s">
        <v>3371</v>
      </c>
      <c r="P1047" s="31">
        <v>97</v>
      </c>
      <c r="Q1047" s="31">
        <v>1</v>
      </c>
      <c r="S1047" s="31" t="str">
        <f t="shared" si="32"/>
        <v>UPDATE CallAddress SET CallGroupID = 97, RouteOrderFromKH = 1  WHERE ID = 583</v>
      </c>
    </row>
    <row r="1048" spans="1:19" s="31" customFormat="1" x14ac:dyDescent="0.3">
      <c r="A1048" s="31" t="s">
        <v>234</v>
      </c>
      <c r="B1048" s="31" t="s">
        <v>3482</v>
      </c>
      <c r="C1048" s="31" t="s">
        <v>234</v>
      </c>
      <c r="D1048" s="31">
        <v>744</v>
      </c>
      <c r="F1048" s="31">
        <v>26</v>
      </c>
      <c r="G1048" s="31" t="s">
        <v>3483</v>
      </c>
      <c r="H1048" s="31">
        <v>83</v>
      </c>
      <c r="I1048" s="31">
        <v>5</v>
      </c>
      <c r="J1048" s="31">
        <v>97</v>
      </c>
      <c r="K1048" s="31">
        <v>1</v>
      </c>
      <c r="L1048" s="31">
        <v>144.90750299999999</v>
      </c>
      <c r="M1048" s="31">
        <v>-37.672418999999998</v>
      </c>
      <c r="N1048" s="31" t="s">
        <v>3484</v>
      </c>
      <c r="O1048" s="31" t="s">
        <v>3484</v>
      </c>
      <c r="P1048" s="31">
        <v>97</v>
      </c>
      <c r="Q1048" s="31">
        <v>2</v>
      </c>
      <c r="S1048" s="31" t="str">
        <f t="shared" si="32"/>
        <v>UPDATE CallAddress SET CallGroupID = 97, RouteOrderFromKH = 2  WHERE ID = 744</v>
      </c>
    </row>
    <row r="1049" spans="1:19" s="31" customFormat="1" x14ac:dyDescent="0.3">
      <c r="A1049" s="31" t="s">
        <v>234</v>
      </c>
      <c r="B1049" s="31" t="s">
        <v>3471</v>
      </c>
      <c r="C1049" s="31" t="s">
        <v>234</v>
      </c>
      <c r="D1049" s="31">
        <v>740</v>
      </c>
      <c r="F1049" s="31">
        <v>7</v>
      </c>
      <c r="G1049" s="31" t="s">
        <v>3472</v>
      </c>
      <c r="H1049" s="31">
        <v>83</v>
      </c>
      <c r="I1049" s="31">
        <v>1</v>
      </c>
      <c r="J1049" s="31">
        <v>97</v>
      </c>
      <c r="K1049" s="31">
        <v>1</v>
      </c>
      <c r="L1049" s="31">
        <v>144.903357</v>
      </c>
      <c r="M1049" s="31">
        <v>-37.669725999999997</v>
      </c>
      <c r="N1049" s="31" t="s">
        <v>3473</v>
      </c>
      <c r="O1049" s="31" t="s">
        <v>3473</v>
      </c>
      <c r="P1049" s="31">
        <v>97</v>
      </c>
      <c r="Q1049" s="31">
        <v>3</v>
      </c>
      <c r="S1049" s="31" t="str">
        <f t="shared" si="32"/>
        <v>UPDATE CallAddress SET CallGroupID = 97, RouteOrderFromKH = 3  WHERE ID = 740</v>
      </c>
    </row>
    <row r="1050" spans="1:19" s="31" customFormat="1" x14ac:dyDescent="0.3">
      <c r="A1050" s="31" t="s">
        <v>234</v>
      </c>
      <c r="B1050" s="31" t="s">
        <v>3474</v>
      </c>
      <c r="C1050" s="31" t="s">
        <v>234</v>
      </c>
      <c r="D1050" s="31">
        <v>741</v>
      </c>
      <c r="F1050" s="31">
        <v>3</v>
      </c>
      <c r="G1050" s="31" t="s">
        <v>3475</v>
      </c>
      <c r="H1050" s="31">
        <v>83</v>
      </c>
      <c r="I1050" s="31">
        <v>2</v>
      </c>
      <c r="J1050" s="31">
        <v>97</v>
      </c>
      <c r="K1050" s="31">
        <v>1</v>
      </c>
      <c r="L1050" s="31">
        <v>144.90017399999999</v>
      </c>
      <c r="M1050" s="31">
        <v>-37.670178999999997</v>
      </c>
      <c r="N1050" s="31" t="s">
        <v>3476</v>
      </c>
      <c r="O1050" s="31" t="s">
        <v>3476</v>
      </c>
      <c r="P1050" s="31">
        <v>97</v>
      </c>
      <c r="Q1050" s="31">
        <v>4</v>
      </c>
      <c r="S1050" s="31" t="str">
        <f t="shared" si="32"/>
        <v>UPDATE CallAddress SET CallGroupID = 97, RouteOrderFromKH = 4  WHERE ID = 741</v>
      </c>
    </row>
    <row r="1051" spans="1:19" s="31" customFormat="1" x14ac:dyDescent="0.3">
      <c r="A1051" s="31" t="s">
        <v>234</v>
      </c>
      <c r="B1051" s="31" t="s">
        <v>3477</v>
      </c>
      <c r="C1051" s="31" t="s">
        <v>234</v>
      </c>
      <c r="D1051" s="31">
        <v>742</v>
      </c>
      <c r="F1051" s="31">
        <v>50</v>
      </c>
      <c r="G1051" s="31" t="s">
        <v>3478</v>
      </c>
      <c r="H1051" s="31">
        <v>83</v>
      </c>
      <c r="I1051" s="31">
        <v>3</v>
      </c>
      <c r="J1051" s="31">
        <v>97</v>
      </c>
      <c r="K1051" s="31">
        <v>1</v>
      </c>
      <c r="L1051" s="31">
        <v>144.897526</v>
      </c>
      <c r="M1051" s="31">
        <v>-37.671855000000001</v>
      </c>
      <c r="N1051" s="31" t="s">
        <v>3479</v>
      </c>
      <c r="O1051" s="31" t="s">
        <v>3479</v>
      </c>
      <c r="P1051" s="31">
        <v>97</v>
      </c>
      <c r="Q1051" s="31">
        <v>5</v>
      </c>
      <c r="S1051" s="31" t="str">
        <f t="shared" si="32"/>
        <v>UPDATE CallAddress SET CallGroupID = 97, RouteOrderFromKH = 5  WHERE ID = 742</v>
      </c>
    </row>
    <row r="1052" spans="1:19" s="31" customFormat="1" x14ac:dyDescent="0.3">
      <c r="A1052" s="31" t="s">
        <v>234</v>
      </c>
      <c r="B1052" s="31" t="s">
        <v>3480</v>
      </c>
      <c r="C1052" s="31" t="s">
        <v>234</v>
      </c>
      <c r="D1052" s="31">
        <v>743</v>
      </c>
      <c r="F1052" s="31">
        <v>94</v>
      </c>
      <c r="G1052" s="31" t="s">
        <v>3478</v>
      </c>
      <c r="H1052" s="31">
        <v>83</v>
      </c>
      <c r="I1052" s="31">
        <v>4</v>
      </c>
      <c r="J1052" s="31">
        <v>97</v>
      </c>
      <c r="K1052" s="31">
        <v>1</v>
      </c>
      <c r="L1052" s="31">
        <v>144.89872299999999</v>
      </c>
      <c r="M1052" s="31">
        <v>-37.674599999999998</v>
      </c>
      <c r="N1052" s="31" t="s">
        <v>3481</v>
      </c>
      <c r="O1052" s="31" t="s">
        <v>3481</v>
      </c>
      <c r="P1052" s="31">
        <v>97</v>
      </c>
      <c r="Q1052" s="31">
        <v>6</v>
      </c>
      <c r="S1052" s="31" t="str">
        <f t="shared" si="32"/>
        <v>UPDATE CallAddress SET CallGroupID = 97, RouteOrderFromKH = 6  WHERE ID = 743</v>
      </c>
    </row>
    <row r="1053" spans="1:19" s="31" customFormat="1" x14ac:dyDescent="0.3">
      <c r="A1053" s="31" t="s">
        <v>170</v>
      </c>
      <c r="B1053" s="31" t="s">
        <v>1852</v>
      </c>
      <c r="C1053" s="31" t="s">
        <v>170</v>
      </c>
      <c r="D1053" s="31">
        <v>723</v>
      </c>
      <c r="F1053" s="31">
        <v>47</v>
      </c>
      <c r="G1053" s="31" t="s">
        <v>1850</v>
      </c>
      <c r="H1053" s="31">
        <v>36</v>
      </c>
      <c r="I1053" s="31">
        <v>1</v>
      </c>
      <c r="J1053" s="31">
        <v>98</v>
      </c>
      <c r="K1053" s="31">
        <v>1</v>
      </c>
      <c r="L1053" s="31">
        <v>144.88373200000001</v>
      </c>
      <c r="M1053" s="31">
        <v>-37.691034000000002</v>
      </c>
      <c r="N1053" s="31" t="s">
        <v>1853</v>
      </c>
      <c r="O1053" s="31" t="s">
        <v>1853</v>
      </c>
      <c r="P1053" s="31">
        <v>97</v>
      </c>
      <c r="Q1053" s="31">
        <v>7</v>
      </c>
      <c r="S1053" s="31" t="str">
        <f t="shared" si="32"/>
        <v>UPDATE CallAddress SET CallGroupID = 97, RouteOrderFromKH = 7  WHERE ID = 723</v>
      </c>
    </row>
    <row r="1054" spans="1:19" s="31" customFormat="1" x14ac:dyDescent="0.3">
      <c r="A1054" s="31" t="s">
        <v>170</v>
      </c>
      <c r="B1054" s="31" t="s">
        <v>1849</v>
      </c>
      <c r="C1054" s="31" t="s">
        <v>170</v>
      </c>
      <c r="D1054" s="31">
        <v>722</v>
      </c>
      <c r="F1054" s="31">
        <v>14</v>
      </c>
      <c r="G1054" s="31" t="s">
        <v>1850</v>
      </c>
      <c r="H1054" s="31">
        <v>36</v>
      </c>
      <c r="I1054" s="31">
        <v>2</v>
      </c>
      <c r="J1054" s="31">
        <v>98</v>
      </c>
      <c r="K1054" s="31">
        <v>1</v>
      </c>
      <c r="L1054" s="31">
        <v>144.88677799999999</v>
      </c>
      <c r="M1054" s="31">
        <v>-37.692704999999997</v>
      </c>
      <c r="N1054" s="31" t="s">
        <v>1851</v>
      </c>
      <c r="O1054" s="31" t="s">
        <v>1851</v>
      </c>
      <c r="P1054" s="31">
        <v>97</v>
      </c>
      <c r="Q1054" s="31">
        <v>8</v>
      </c>
      <c r="S1054" s="31" t="str">
        <f t="shared" si="32"/>
        <v>UPDATE CallAddress SET CallGroupID = 97, RouteOrderFromKH = 8  WHERE ID = 722</v>
      </c>
    </row>
    <row r="1055" spans="1:19" s="31" customFormat="1" x14ac:dyDescent="0.3">
      <c r="A1055" s="31" t="s">
        <v>170</v>
      </c>
      <c r="B1055" s="31" t="s">
        <v>1844</v>
      </c>
      <c r="C1055" s="31" t="s">
        <v>170</v>
      </c>
      <c r="D1055" s="31">
        <v>720</v>
      </c>
      <c r="F1055" s="31">
        <v>1</v>
      </c>
      <c r="G1055" s="31" t="s">
        <v>1845</v>
      </c>
      <c r="H1055" s="31">
        <v>36</v>
      </c>
      <c r="I1055" s="31">
        <v>4</v>
      </c>
      <c r="J1055" s="31">
        <v>98</v>
      </c>
      <c r="K1055" s="31">
        <v>1</v>
      </c>
      <c r="L1055" s="31">
        <v>144.89117999999999</v>
      </c>
      <c r="M1055" s="31">
        <v>-37.698608999999998</v>
      </c>
      <c r="N1055" s="31" t="s">
        <v>1846</v>
      </c>
      <c r="O1055" s="31" t="s">
        <v>1846</v>
      </c>
      <c r="P1055" s="31">
        <v>97</v>
      </c>
      <c r="Q1055" s="31">
        <v>9</v>
      </c>
      <c r="S1055" s="31" t="str">
        <f t="shared" si="32"/>
        <v>UPDATE CallAddress SET CallGroupID = 97, RouteOrderFromKH = 9  WHERE ID = 720</v>
      </c>
    </row>
    <row r="1056" spans="1:19" s="31" customFormat="1" x14ac:dyDescent="0.3">
      <c r="A1056" s="31" t="s">
        <v>170</v>
      </c>
      <c r="B1056" s="31" t="s">
        <v>1847</v>
      </c>
      <c r="C1056" s="31" t="s">
        <v>170</v>
      </c>
      <c r="D1056" s="31">
        <v>721</v>
      </c>
      <c r="F1056" s="31">
        <v>3</v>
      </c>
      <c r="G1056" s="31" t="s">
        <v>1845</v>
      </c>
      <c r="H1056" s="31">
        <v>36</v>
      </c>
      <c r="I1056" s="31">
        <v>5</v>
      </c>
      <c r="J1056" s="31">
        <v>98</v>
      </c>
      <c r="K1056" s="31">
        <v>1</v>
      </c>
      <c r="L1056" s="31">
        <v>144.89097599999999</v>
      </c>
      <c r="M1056" s="31">
        <v>-37.698723999999999</v>
      </c>
      <c r="N1056" s="31" t="s">
        <v>1848</v>
      </c>
      <c r="O1056" s="31" t="s">
        <v>1848</v>
      </c>
      <c r="P1056" s="31">
        <v>97</v>
      </c>
      <c r="Q1056" s="31">
        <v>10</v>
      </c>
      <c r="S1056" s="31" t="str">
        <f t="shared" si="32"/>
        <v>UPDATE CallAddress SET CallGroupID = 97, RouteOrderFromKH = 10  WHERE ID = 721</v>
      </c>
    </row>
    <row r="1057" spans="1:19" s="31" customFormat="1" x14ac:dyDescent="0.3">
      <c r="A1057" s="31" t="s">
        <v>170</v>
      </c>
      <c r="B1057" s="31" t="s">
        <v>1854</v>
      </c>
      <c r="C1057" s="31" t="s">
        <v>170</v>
      </c>
      <c r="D1057" s="31">
        <v>2545</v>
      </c>
      <c r="F1057" s="31">
        <v>9</v>
      </c>
      <c r="G1057" s="31" t="s">
        <v>66</v>
      </c>
      <c r="H1057" s="31">
        <v>36</v>
      </c>
      <c r="I1057" s="31">
        <v>6</v>
      </c>
      <c r="J1057" s="31">
        <v>98</v>
      </c>
      <c r="K1057" s="31">
        <v>1</v>
      </c>
      <c r="L1057" s="31">
        <v>144.89156199999999</v>
      </c>
      <c r="M1057" s="31">
        <v>-37.698515999999998</v>
      </c>
      <c r="N1057" s="31" t="s">
        <v>1855</v>
      </c>
      <c r="O1057" s="31" t="s">
        <v>1855</v>
      </c>
      <c r="P1057" s="31">
        <v>97</v>
      </c>
      <c r="Q1057" s="31">
        <v>11</v>
      </c>
      <c r="S1057" s="31" t="str">
        <f t="shared" si="32"/>
        <v>UPDATE CallAddress SET CallGroupID = 97, RouteOrderFromKH = 11  WHERE ID = 2545</v>
      </c>
    </row>
    <row r="1058" spans="1:19" s="31" customFormat="1" x14ac:dyDescent="0.3">
      <c r="A1058" s="31" t="s">
        <v>170</v>
      </c>
      <c r="B1058" s="31" t="s">
        <v>1841</v>
      </c>
      <c r="C1058" s="31" t="s">
        <v>170</v>
      </c>
      <c r="D1058" s="31">
        <v>719</v>
      </c>
      <c r="F1058" s="31">
        <v>3</v>
      </c>
      <c r="G1058" s="31" t="s">
        <v>1842</v>
      </c>
      <c r="H1058" s="31">
        <v>36</v>
      </c>
      <c r="I1058" s="31">
        <v>3</v>
      </c>
      <c r="J1058" s="31">
        <v>98</v>
      </c>
      <c r="K1058" s="31">
        <v>1</v>
      </c>
      <c r="L1058" s="31">
        <v>144.891312</v>
      </c>
      <c r="M1058" s="31">
        <v>-37.697802000000003</v>
      </c>
      <c r="N1058" s="31" t="s">
        <v>1843</v>
      </c>
      <c r="O1058" s="31" t="s">
        <v>1843</v>
      </c>
      <c r="P1058" s="31">
        <v>97</v>
      </c>
      <c r="Q1058" s="31">
        <v>12</v>
      </c>
      <c r="S1058" s="31" t="str">
        <f t="shared" si="32"/>
        <v>UPDATE CallAddress SET CallGroupID = 97, RouteOrderFromKH = 12  WHERE ID = 719</v>
      </c>
    </row>
    <row r="1059" spans="1:19" s="31" customFormat="1" x14ac:dyDescent="0.3">
      <c r="A1059" s="31" t="s">
        <v>113</v>
      </c>
      <c r="B1059" s="31" t="s">
        <v>342</v>
      </c>
      <c r="C1059" s="31" t="s">
        <v>113</v>
      </c>
      <c r="D1059" s="31">
        <v>586</v>
      </c>
      <c r="F1059" s="31">
        <v>46</v>
      </c>
      <c r="G1059" s="31" t="s">
        <v>343</v>
      </c>
      <c r="H1059" s="31">
        <v>1</v>
      </c>
      <c r="I1059" s="31">
        <v>1</v>
      </c>
      <c r="J1059" s="31">
        <v>104</v>
      </c>
      <c r="K1059" s="31">
        <v>1</v>
      </c>
      <c r="L1059" s="31">
        <v>144.88649699999999</v>
      </c>
      <c r="M1059" s="31">
        <v>-37.720852999999998</v>
      </c>
      <c r="N1059" s="31" t="s">
        <v>344</v>
      </c>
      <c r="O1059" s="31" t="s">
        <v>344</v>
      </c>
      <c r="P1059" s="31">
        <v>97</v>
      </c>
      <c r="Q1059" s="31">
        <v>13</v>
      </c>
      <c r="S1059" s="31" t="str">
        <f t="shared" si="32"/>
        <v>UPDATE CallAddress SET CallGroupID = 97, RouteOrderFromKH = 13  WHERE ID = 586</v>
      </c>
    </row>
    <row r="1060" spans="1:19" s="31" customFormat="1" x14ac:dyDescent="0.3">
      <c r="A1060" s="31" t="s">
        <v>113</v>
      </c>
      <c r="B1060" s="31" t="s">
        <v>338</v>
      </c>
      <c r="C1060" s="31" t="s">
        <v>113</v>
      </c>
      <c r="D1060" s="31">
        <v>584</v>
      </c>
      <c r="F1060" s="31">
        <v>117</v>
      </c>
      <c r="G1060" s="31" t="s">
        <v>339</v>
      </c>
      <c r="H1060" s="31">
        <v>1</v>
      </c>
      <c r="I1060" s="31">
        <v>2</v>
      </c>
      <c r="J1060" s="31">
        <v>104</v>
      </c>
      <c r="K1060" s="31">
        <v>1</v>
      </c>
      <c r="L1060" s="31">
        <v>144.88135800000001</v>
      </c>
      <c r="M1060" s="31">
        <v>-37.717871000000002</v>
      </c>
      <c r="N1060" s="31" t="s">
        <v>341</v>
      </c>
      <c r="O1060" s="31" t="s">
        <v>341</v>
      </c>
      <c r="P1060" s="31">
        <v>97</v>
      </c>
      <c r="Q1060" s="31">
        <v>14</v>
      </c>
      <c r="S1060" s="31" t="str">
        <f t="shared" si="32"/>
        <v>UPDATE CallAddress SET CallGroupID = 97, RouteOrderFromKH = 14  WHERE ID = 584</v>
      </c>
    </row>
    <row r="1062" spans="1:19" s="29" customFormat="1" x14ac:dyDescent="0.3">
      <c r="A1062" s="29" t="s">
        <v>310</v>
      </c>
      <c r="B1062" s="29" t="s">
        <v>2033</v>
      </c>
      <c r="C1062" s="29" t="s">
        <v>179</v>
      </c>
      <c r="D1062" s="29">
        <v>595</v>
      </c>
      <c r="F1062" s="29">
        <v>16</v>
      </c>
      <c r="G1062" s="29" t="s">
        <v>2034</v>
      </c>
      <c r="H1062" s="29">
        <v>43</v>
      </c>
      <c r="I1062" s="29">
        <v>2</v>
      </c>
      <c r="J1062" s="29">
        <v>96</v>
      </c>
      <c r="K1062" s="29">
        <v>1</v>
      </c>
      <c r="L1062" s="29">
        <v>144.82490100000001</v>
      </c>
      <c r="M1062" s="29">
        <v>-37.738134000000002</v>
      </c>
      <c r="N1062" s="29" t="s">
        <v>2035</v>
      </c>
      <c r="O1062" s="29" t="s">
        <v>2035</v>
      </c>
      <c r="P1062" s="29">
        <v>96</v>
      </c>
      <c r="Q1062" s="29">
        <v>1</v>
      </c>
      <c r="S1062" s="31" t="str">
        <f t="shared" si="32"/>
        <v>UPDATE CallAddress SET CallGroupID = 96, RouteOrderFromKH = 1  WHERE ID = 595</v>
      </c>
    </row>
    <row r="1063" spans="1:19" s="29" customFormat="1" x14ac:dyDescent="0.3">
      <c r="A1063" s="29" t="s">
        <v>310</v>
      </c>
      <c r="B1063" s="29" t="s">
        <v>2039</v>
      </c>
      <c r="C1063" s="29" t="s">
        <v>179</v>
      </c>
      <c r="D1063" s="29">
        <v>2469</v>
      </c>
      <c r="F1063" s="29" t="s">
        <v>2040</v>
      </c>
      <c r="G1063" s="29" t="s">
        <v>2041</v>
      </c>
      <c r="H1063" s="29">
        <v>43</v>
      </c>
      <c r="I1063" s="29">
        <v>7</v>
      </c>
      <c r="J1063" s="29">
        <v>96</v>
      </c>
      <c r="K1063" s="29">
        <v>1</v>
      </c>
      <c r="L1063" s="29">
        <v>144.82545300000001</v>
      </c>
      <c r="M1063" s="29">
        <v>-37.734260999999996</v>
      </c>
      <c r="N1063" s="29" t="s">
        <v>2042</v>
      </c>
      <c r="O1063" s="29" t="s">
        <v>2042</v>
      </c>
      <c r="P1063" s="29">
        <v>96</v>
      </c>
      <c r="Q1063" s="29">
        <v>2</v>
      </c>
      <c r="S1063" s="31" t="str">
        <f t="shared" si="32"/>
        <v>UPDATE CallAddress SET CallGroupID = 96, RouteOrderFromKH = 2  WHERE ID = 2469</v>
      </c>
    </row>
    <row r="1064" spans="1:19" s="29" customFormat="1" x14ac:dyDescent="0.3">
      <c r="A1064" s="29" t="s">
        <v>310</v>
      </c>
      <c r="B1064" s="29" t="s">
        <v>2025</v>
      </c>
      <c r="C1064" s="29" t="s">
        <v>179</v>
      </c>
      <c r="D1064" s="29">
        <v>591</v>
      </c>
      <c r="F1064" s="29">
        <v>78</v>
      </c>
      <c r="G1064" s="29" t="s">
        <v>2026</v>
      </c>
      <c r="H1064" s="29">
        <v>43</v>
      </c>
      <c r="I1064" s="29">
        <v>1</v>
      </c>
      <c r="J1064" s="29">
        <v>96</v>
      </c>
      <c r="K1064" s="29">
        <v>1</v>
      </c>
      <c r="L1064" s="29">
        <v>144.82540399999999</v>
      </c>
      <c r="M1064" s="29">
        <v>-37.734119999999997</v>
      </c>
      <c r="N1064" s="29" t="s">
        <v>2027</v>
      </c>
      <c r="O1064" s="29" t="s">
        <v>2027</v>
      </c>
      <c r="P1064" s="29">
        <v>96</v>
      </c>
      <c r="Q1064" s="29">
        <v>3</v>
      </c>
      <c r="S1064" s="31" t="str">
        <f t="shared" si="32"/>
        <v>UPDATE CallAddress SET CallGroupID = 96, RouteOrderFromKH = 3  WHERE ID = 591</v>
      </c>
    </row>
    <row r="1065" spans="1:19" s="29" customFormat="1" x14ac:dyDescent="0.3">
      <c r="A1065" s="29" t="s">
        <v>310</v>
      </c>
      <c r="B1065" s="29" t="s">
        <v>2028</v>
      </c>
      <c r="C1065" s="29" t="s">
        <v>179</v>
      </c>
      <c r="D1065" s="29">
        <v>592</v>
      </c>
      <c r="F1065" s="29">
        <v>2</v>
      </c>
      <c r="G1065" s="29" t="s">
        <v>2029</v>
      </c>
      <c r="H1065" s="29">
        <v>43</v>
      </c>
      <c r="I1065" s="29">
        <v>3</v>
      </c>
      <c r="J1065" s="29">
        <v>96</v>
      </c>
      <c r="K1065" s="29">
        <v>1</v>
      </c>
      <c r="L1065" s="29">
        <v>144.827303</v>
      </c>
      <c r="M1065" s="29">
        <v>-37.734757000000002</v>
      </c>
      <c r="N1065" s="29" t="s">
        <v>2030</v>
      </c>
      <c r="O1065" s="29" t="s">
        <v>2030</v>
      </c>
      <c r="P1065" s="29">
        <v>96</v>
      </c>
      <c r="Q1065" s="29">
        <v>4</v>
      </c>
      <c r="S1065" s="31" t="str">
        <f t="shared" si="32"/>
        <v>UPDATE CallAddress SET CallGroupID = 96, RouteOrderFromKH = 4  WHERE ID = 592</v>
      </c>
    </row>
    <row r="1066" spans="1:19" s="29" customFormat="1" x14ac:dyDescent="0.3">
      <c r="A1066" s="29" t="s">
        <v>310</v>
      </c>
      <c r="B1066" s="29" t="s">
        <v>2031</v>
      </c>
      <c r="C1066" s="29" t="s">
        <v>179</v>
      </c>
      <c r="D1066" s="29">
        <v>593</v>
      </c>
      <c r="F1066" s="29">
        <v>5</v>
      </c>
      <c r="G1066" s="29" t="s">
        <v>2029</v>
      </c>
      <c r="H1066" s="29">
        <v>43</v>
      </c>
      <c r="I1066" s="29">
        <v>4</v>
      </c>
      <c r="J1066" s="29">
        <v>96</v>
      </c>
      <c r="K1066" s="29">
        <v>1</v>
      </c>
      <c r="L1066" s="29">
        <v>144.826695</v>
      </c>
      <c r="M1066" s="29">
        <v>-37.734295000000003</v>
      </c>
      <c r="N1066" s="29" t="s">
        <v>2032</v>
      </c>
      <c r="O1066" s="29" t="s">
        <v>2032</v>
      </c>
      <c r="P1066" s="29">
        <v>96</v>
      </c>
      <c r="Q1066" s="29">
        <v>5</v>
      </c>
      <c r="S1066" s="31" t="str">
        <f t="shared" si="32"/>
        <v>UPDATE CallAddress SET CallGroupID = 96, RouteOrderFromKH = 5  WHERE ID = 593</v>
      </c>
    </row>
    <row r="1067" spans="1:19" s="29" customFormat="1" x14ac:dyDescent="0.3">
      <c r="A1067" s="29" t="s">
        <v>310</v>
      </c>
      <c r="B1067" s="29" t="s">
        <v>2036</v>
      </c>
      <c r="C1067" s="29" t="s">
        <v>179</v>
      </c>
      <c r="D1067" s="29">
        <v>596</v>
      </c>
      <c r="F1067" s="29">
        <v>7</v>
      </c>
      <c r="G1067" s="29" t="s">
        <v>2037</v>
      </c>
      <c r="H1067" s="29">
        <v>43</v>
      </c>
      <c r="I1067" s="29">
        <v>5</v>
      </c>
      <c r="J1067" s="29">
        <v>96</v>
      </c>
      <c r="K1067" s="29">
        <v>1</v>
      </c>
      <c r="L1067" s="29">
        <v>144.82598899999999</v>
      </c>
      <c r="M1067" s="29">
        <v>-37.732947000000003</v>
      </c>
      <c r="N1067" s="29" t="s">
        <v>2038</v>
      </c>
      <c r="O1067" s="29" t="s">
        <v>2038</v>
      </c>
      <c r="P1067" s="29">
        <v>96</v>
      </c>
      <c r="Q1067" s="29">
        <v>6</v>
      </c>
      <c r="S1067" s="31" t="str">
        <f t="shared" si="32"/>
        <v>UPDATE CallAddress SET CallGroupID = 96, RouteOrderFromKH = 6  WHERE ID = 596</v>
      </c>
    </row>
    <row r="1068" spans="1:19" s="29" customFormat="1" x14ac:dyDescent="0.3">
      <c r="A1068" s="29" t="s">
        <v>182</v>
      </c>
      <c r="B1068" s="29" t="s">
        <v>2094</v>
      </c>
      <c r="C1068" s="29" t="s">
        <v>182</v>
      </c>
      <c r="D1068" s="29">
        <v>589</v>
      </c>
      <c r="F1068" s="29">
        <v>592</v>
      </c>
      <c r="G1068" s="29" t="s">
        <v>2095</v>
      </c>
      <c r="H1068" s="29">
        <v>47</v>
      </c>
      <c r="I1068" s="29">
        <v>1</v>
      </c>
      <c r="J1068" s="29">
        <v>92</v>
      </c>
      <c r="K1068" s="29">
        <v>1</v>
      </c>
      <c r="L1068" s="29">
        <v>144.85411300000001</v>
      </c>
      <c r="M1068" s="29">
        <v>-37.725619000000002</v>
      </c>
      <c r="N1068" s="29" t="s">
        <v>2096</v>
      </c>
      <c r="O1068" s="29" t="s">
        <v>2096</v>
      </c>
      <c r="P1068" s="29">
        <v>96</v>
      </c>
      <c r="Q1068" s="29">
        <v>7</v>
      </c>
      <c r="S1068" s="31" t="str">
        <f t="shared" si="32"/>
        <v>UPDATE CallAddress SET CallGroupID = 96, RouteOrderFromKH = 7  WHERE ID = 589</v>
      </c>
    </row>
    <row r="1069" spans="1:19" s="29" customFormat="1" x14ac:dyDescent="0.3">
      <c r="A1069" s="29" t="s">
        <v>182</v>
      </c>
      <c r="B1069" s="29" t="s">
        <v>2091</v>
      </c>
      <c r="C1069" s="29" t="s">
        <v>182</v>
      </c>
      <c r="D1069" s="29">
        <v>588</v>
      </c>
      <c r="F1069" s="29">
        <v>1</v>
      </c>
      <c r="G1069" s="29" t="s">
        <v>2092</v>
      </c>
      <c r="H1069" s="29">
        <v>47</v>
      </c>
      <c r="I1069" s="29">
        <v>2</v>
      </c>
      <c r="J1069" s="29">
        <v>92</v>
      </c>
      <c r="K1069" s="29">
        <v>1</v>
      </c>
      <c r="L1069" s="29">
        <v>144.857258</v>
      </c>
      <c r="M1069" s="29">
        <v>-37.718175000000002</v>
      </c>
      <c r="N1069" s="29" t="s">
        <v>2093</v>
      </c>
      <c r="O1069" s="29" t="s">
        <v>2093</v>
      </c>
      <c r="P1069" s="29">
        <v>96</v>
      </c>
      <c r="Q1069" s="29">
        <v>8</v>
      </c>
      <c r="S1069" s="31" t="str">
        <f t="shared" si="32"/>
        <v>UPDATE CallAddress SET CallGroupID = 96, RouteOrderFromKH = 8  WHERE ID = 588</v>
      </c>
    </row>
    <row r="1070" spans="1:19" s="29" customFormat="1" x14ac:dyDescent="0.3">
      <c r="A1070" s="29" t="s">
        <v>181</v>
      </c>
      <c r="B1070" s="29" t="s">
        <v>2082</v>
      </c>
      <c r="C1070" s="29" t="s">
        <v>181</v>
      </c>
      <c r="D1070" s="29">
        <v>581</v>
      </c>
      <c r="F1070" s="29">
        <v>42</v>
      </c>
      <c r="G1070" s="29" t="s">
        <v>2083</v>
      </c>
      <c r="H1070" s="29">
        <v>46</v>
      </c>
      <c r="I1070" s="29">
        <v>5</v>
      </c>
      <c r="J1070" s="29">
        <v>103</v>
      </c>
      <c r="K1070" s="29">
        <v>1</v>
      </c>
      <c r="L1070" s="29">
        <v>144.85755900000001</v>
      </c>
      <c r="M1070" s="29">
        <v>-37.741759999999999</v>
      </c>
      <c r="N1070" s="29" t="s">
        <v>2084</v>
      </c>
      <c r="O1070" s="29" t="s">
        <v>2084</v>
      </c>
      <c r="P1070" s="29">
        <v>96</v>
      </c>
      <c r="Q1070" s="29">
        <v>9</v>
      </c>
      <c r="S1070" s="31" t="str">
        <f t="shared" si="32"/>
        <v>UPDATE CallAddress SET CallGroupID = 96, RouteOrderFromKH = 9  WHERE ID = 581</v>
      </c>
    </row>
    <row r="1071" spans="1:19" s="29" customFormat="1" x14ac:dyDescent="0.3">
      <c r="A1071" s="29" t="s">
        <v>181</v>
      </c>
      <c r="B1071" s="29" t="s">
        <v>2085</v>
      </c>
      <c r="C1071" s="29" t="s">
        <v>181</v>
      </c>
      <c r="D1071" s="29">
        <v>582</v>
      </c>
      <c r="F1071" s="29">
        <v>32</v>
      </c>
      <c r="G1071" s="29" t="s">
        <v>2086</v>
      </c>
      <c r="H1071" s="29">
        <v>46</v>
      </c>
      <c r="I1071" s="29">
        <v>4</v>
      </c>
      <c r="J1071" s="29">
        <v>103</v>
      </c>
      <c r="K1071" s="29">
        <v>1</v>
      </c>
      <c r="L1071" s="29">
        <v>144.860581</v>
      </c>
      <c r="M1071" s="29">
        <v>-37.741484999999997</v>
      </c>
      <c r="N1071" s="29" t="s">
        <v>2087</v>
      </c>
      <c r="O1071" s="29" t="s">
        <v>2087</v>
      </c>
      <c r="P1071" s="29">
        <v>96</v>
      </c>
      <c r="Q1071" s="29">
        <v>10</v>
      </c>
      <c r="S1071" s="31" t="str">
        <f t="shared" si="32"/>
        <v>UPDATE CallAddress SET CallGroupID = 96, RouteOrderFromKH = 10  WHERE ID = 582</v>
      </c>
    </row>
    <row r="1072" spans="1:19" s="29" customFormat="1" x14ac:dyDescent="0.3">
      <c r="A1072" s="29" t="s">
        <v>181</v>
      </c>
      <c r="B1072" s="29" t="s">
        <v>2079</v>
      </c>
      <c r="C1072" s="29" t="s">
        <v>181</v>
      </c>
      <c r="D1072" s="29">
        <v>580</v>
      </c>
      <c r="F1072" s="29">
        <v>114</v>
      </c>
      <c r="G1072" s="29" t="s">
        <v>2080</v>
      </c>
      <c r="H1072" s="29">
        <v>46</v>
      </c>
      <c r="I1072" s="29">
        <v>3</v>
      </c>
      <c r="J1072" s="29">
        <v>103</v>
      </c>
      <c r="K1072" s="29">
        <v>1</v>
      </c>
      <c r="L1072" s="29">
        <v>144.864508</v>
      </c>
      <c r="M1072" s="29">
        <v>-37.737895000000002</v>
      </c>
      <c r="N1072" s="29" t="s">
        <v>2081</v>
      </c>
      <c r="O1072" s="29" t="s">
        <v>2081</v>
      </c>
      <c r="P1072" s="29">
        <v>96</v>
      </c>
      <c r="Q1072" s="29">
        <v>11</v>
      </c>
      <c r="S1072" s="31" t="str">
        <f t="shared" si="32"/>
        <v>UPDATE CallAddress SET CallGroupID = 96, RouteOrderFromKH = 11  WHERE ID = 580</v>
      </c>
    </row>
    <row r="1073" spans="1:19" s="29" customFormat="1" x14ac:dyDescent="0.3">
      <c r="A1073" s="29" t="s">
        <v>181</v>
      </c>
      <c r="B1073" s="29" t="s">
        <v>2076</v>
      </c>
      <c r="C1073" s="29" t="s">
        <v>181</v>
      </c>
      <c r="D1073" s="29">
        <v>1285</v>
      </c>
      <c r="E1073" s="29" t="s">
        <v>340</v>
      </c>
      <c r="F1073" s="29">
        <v>4</v>
      </c>
      <c r="G1073" s="29" t="s">
        <v>2077</v>
      </c>
      <c r="H1073" s="29">
        <v>46</v>
      </c>
      <c r="I1073" s="29">
        <v>2</v>
      </c>
      <c r="J1073" s="29">
        <v>103</v>
      </c>
      <c r="K1073" s="29">
        <v>1</v>
      </c>
      <c r="L1073" s="29">
        <v>144.86303000000001</v>
      </c>
      <c r="M1073" s="29">
        <v>-37.738100000000003</v>
      </c>
      <c r="N1073" s="29" t="s">
        <v>2078</v>
      </c>
      <c r="O1073" s="29" t="s">
        <v>2078</v>
      </c>
      <c r="P1073" s="29">
        <v>96</v>
      </c>
      <c r="Q1073" s="29">
        <v>12</v>
      </c>
      <c r="S1073" s="31" t="str">
        <f t="shared" si="32"/>
        <v>UPDATE CallAddress SET CallGroupID = 96, RouteOrderFromKH = 12  WHERE ID = 1285</v>
      </c>
    </row>
    <row r="1074" spans="1:19" s="29" customFormat="1" x14ac:dyDescent="0.3">
      <c r="A1074" s="29" t="s">
        <v>181</v>
      </c>
      <c r="B1074" s="29" t="s">
        <v>2073</v>
      </c>
      <c r="C1074" s="29" t="s">
        <v>181</v>
      </c>
      <c r="D1074" s="29">
        <v>1204</v>
      </c>
      <c r="E1074" s="29" t="s">
        <v>340</v>
      </c>
      <c r="F1074" s="29">
        <v>3</v>
      </c>
      <c r="G1074" s="29" t="s">
        <v>2074</v>
      </c>
      <c r="H1074" s="29">
        <v>46</v>
      </c>
      <c r="I1074" s="29">
        <v>1</v>
      </c>
      <c r="J1074" s="29">
        <v>103</v>
      </c>
      <c r="K1074" s="29">
        <v>1</v>
      </c>
      <c r="L1074" s="29">
        <v>144.858992</v>
      </c>
      <c r="M1074" s="29">
        <v>-37.736328</v>
      </c>
      <c r="N1074" s="29" t="s">
        <v>2075</v>
      </c>
      <c r="O1074" s="29" t="s">
        <v>2075</v>
      </c>
      <c r="P1074" s="29">
        <v>96</v>
      </c>
      <c r="Q1074" s="29">
        <v>13</v>
      </c>
      <c r="S1074" s="31" t="str">
        <f t="shared" si="32"/>
        <v>UPDATE CallAddress SET CallGroupID = 96, RouteOrderFromKH = 13  WHERE ID = 1204</v>
      </c>
    </row>
    <row r="1075" spans="1:19" s="48" customFormat="1" x14ac:dyDescent="0.3"/>
    <row r="1076" spans="1:19" s="31" customFormat="1" x14ac:dyDescent="0.3">
      <c r="A1076" s="31" t="s">
        <v>180</v>
      </c>
      <c r="B1076" s="31" t="s">
        <v>2070</v>
      </c>
      <c r="C1076" s="31" t="s">
        <v>180</v>
      </c>
      <c r="D1076" s="31">
        <v>2472</v>
      </c>
      <c r="F1076" s="31">
        <v>16</v>
      </c>
      <c r="G1076" s="31" t="s">
        <v>2071</v>
      </c>
      <c r="H1076" s="31">
        <v>45</v>
      </c>
      <c r="I1076" s="31">
        <v>8</v>
      </c>
      <c r="J1076" s="31">
        <v>4</v>
      </c>
      <c r="K1076" s="31">
        <v>1</v>
      </c>
      <c r="L1076" s="31">
        <v>144.81303299999999</v>
      </c>
      <c r="M1076" s="31">
        <v>-37.723219</v>
      </c>
      <c r="N1076" s="31" t="s">
        <v>2072</v>
      </c>
      <c r="O1076" s="31" t="s">
        <v>2072</v>
      </c>
      <c r="P1076" s="31">
        <v>4</v>
      </c>
      <c r="Q1076" s="31">
        <v>1</v>
      </c>
      <c r="S1076" s="31" t="str">
        <f t="shared" si="32"/>
        <v>UPDATE CallAddress SET CallGroupID = 4, RouteOrderFromKH = 1  WHERE ID = 2472</v>
      </c>
    </row>
    <row r="1077" spans="1:19" s="31" customFormat="1" x14ac:dyDescent="0.3">
      <c r="A1077" s="31" t="s">
        <v>327</v>
      </c>
      <c r="B1077" s="31" t="s">
        <v>2043</v>
      </c>
      <c r="C1077" s="31" t="s">
        <v>179</v>
      </c>
      <c r="D1077" s="31">
        <v>590</v>
      </c>
      <c r="F1077" s="31">
        <v>32</v>
      </c>
      <c r="G1077" s="31" t="s">
        <v>2044</v>
      </c>
      <c r="H1077" s="31">
        <v>44</v>
      </c>
      <c r="I1077" s="31">
        <v>6</v>
      </c>
      <c r="J1077" s="31">
        <v>96</v>
      </c>
      <c r="K1077" s="31">
        <v>1</v>
      </c>
      <c r="L1077" s="31">
        <v>144.829476</v>
      </c>
      <c r="M1077" s="31">
        <v>-37.720495999999997</v>
      </c>
      <c r="N1077" s="31" t="s">
        <v>2045</v>
      </c>
      <c r="O1077" s="31" t="s">
        <v>2045</v>
      </c>
      <c r="P1077" s="31">
        <v>4</v>
      </c>
      <c r="Q1077" s="31">
        <v>2</v>
      </c>
      <c r="S1077" s="31" t="str">
        <f t="shared" si="32"/>
        <v>UPDATE CallAddress SET CallGroupID = 4, RouteOrderFromKH = 2  WHERE ID = 590</v>
      </c>
    </row>
    <row r="1078" spans="1:19" s="31" customFormat="1" x14ac:dyDescent="0.3">
      <c r="A1078" s="31" t="s">
        <v>326</v>
      </c>
      <c r="B1078" s="31" t="s">
        <v>2088</v>
      </c>
      <c r="C1078" s="31" t="s">
        <v>227</v>
      </c>
      <c r="D1078" s="31">
        <v>1203</v>
      </c>
      <c r="E1078" s="31" t="s">
        <v>340</v>
      </c>
      <c r="F1078" s="31">
        <v>5</v>
      </c>
      <c r="G1078" s="31" t="s">
        <v>2089</v>
      </c>
      <c r="H1078" s="31">
        <v>90</v>
      </c>
      <c r="I1078" s="31">
        <v>11</v>
      </c>
      <c r="J1078" s="31">
        <v>27</v>
      </c>
      <c r="K1078" s="31">
        <v>1</v>
      </c>
      <c r="L1078" s="31">
        <v>144.80227300000001</v>
      </c>
      <c r="M1078" s="31">
        <v>-37.697431000000002</v>
      </c>
      <c r="N1078" s="31" t="s">
        <v>2090</v>
      </c>
      <c r="O1078" s="31" t="s">
        <v>2090</v>
      </c>
      <c r="P1078" s="31">
        <v>4</v>
      </c>
      <c r="Q1078" s="31">
        <v>3</v>
      </c>
      <c r="S1078" s="31" t="str">
        <f t="shared" si="32"/>
        <v>UPDATE CallAddress SET CallGroupID = 4, RouteOrderFromKH = 3  WHERE ID = 1203</v>
      </c>
    </row>
    <row r="1079" spans="1:19" s="31" customFormat="1" x14ac:dyDescent="0.3">
      <c r="A1079" s="31" t="s">
        <v>180</v>
      </c>
      <c r="B1079" s="31" t="s">
        <v>2065</v>
      </c>
      <c r="C1079" s="31" t="s">
        <v>180</v>
      </c>
      <c r="D1079" s="31">
        <v>2470</v>
      </c>
      <c r="F1079" s="31">
        <v>25</v>
      </c>
      <c r="G1079" s="31" t="s">
        <v>2056</v>
      </c>
      <c r="H1079" s="31">
        <v>45</v>
      </c>
      <c r="I1079" s="31">
        <v>4</v>
      </c>
      <c r="J1079" s="31">
        <v>4</v>
      </c>
      <c r="K1079" s="31">
        <v>1</v>
      </c>
      <c r="L1079" s="31">
        <v>144.78552400000001</v>
      </c>
      <c r="M1079" s="31">
        <v>-37.713206999999997</v>
      </c>
      <c r="N1079" s="31" t="s">
        <v>2066</v>
      </c>
      <c r="O1079" s="31" t="s">
        <v>2066</v>
      </c>
      <c r="P1079" s="31">
        <v>4</v>
      </c>
      <c r="Q1079" s="31">
        <v>4</v>
      </c>
      <c r="S1079" s="31" t="str">
        <f t="shared" si="32"/>
        <v>UPDATE CallAddress SET CallGroupID = 4, RouteOrderFromKH = 4  WHERE ID = 2470</v>
      </c>
    </row>
    <row r="1080" spans="1:19" s="31" customFormat="1" x14ac:dyDescent="0.3">
      <c r="A1080" s="31" t="s">
        <v>180</v>
      </c>
      <c r="B1080" s="31" t="s">
        <v>2060</v>
      </c>
      <c r="C1080" s="31" t="s">
        <v>180</v>
      </c>
      <c r="D1080" s="31">
        <v>882</v>
      </c>
      <c r="F1080" s="31">
        <v>27</v>
      </c>
      <c r="G1080" s="31" t="s">
        <v>2056</v>
      </c>
      <c r="H1080" s="31">
        <v>45</v>
      </c>
      <c r="I1080" s="31">
        <v>4</v>
      </c>
      <c r="J1080" s="31">
        <v>4</v>
      </c>
      <c r="K1080" s="31">
        <v>1</v>
      </c>
      <c r="L1080" s="31">
        <v>144.785336</v>
      </c>
      <c r="M1080" s="31">
        <v>-37.713098000000002</v>
      </c>
      <c r="N1080" s="31" t="s">
        <v>2061</v>
      </c>
      <c r="O1080" s="31" t="s">
        <v>2061</v>
      </c>
      <c r="P1080" s="31">
        <v>4</v>
      </c>
      <c r="Q1080" s="31">
        <v>5</v>
      </c>
      <c r="S1080" s="31" t="str">
        <f t="shared" si="32"/>
        <v>UPDATE CallAddress SET CallGroupID = 4, RouteOrderFromKH = 5  WHERE ID = 882</v>
      </c>
    </row>
    <row r="1081" spans="1:19" s="31" customFormat="1" x14ac:dyDescent="0.3">
      <c r="A1081" s="31" t="s">
        <v>180</v>
      </c>
      <c r="B1081" s="31" t="s">
        <v>2058</v>
      </c>
      <c r="C1081" s="31" t="s">
        <v>180</v>
      </c>
      <c r="D1081" s="31">
        <v>881</v>
      </c>
      <c r="F1081" s="31">
        <v>29</v>
      </c>
      <c r="G1081" s="31" t="s">
        <v>2056</v>
      </c>
      <c r="H1081" s="31">
        <v>45</v>
      </c>
      <c r="I1081" s="31">
        <v>5</v>
      </c>
      <c r="J1081" s="31">
        <v>4</v>
      </c>
      <c r="K1081" s="31">
        <v>1</v>
      </c>
      <c r="L1081" s="31">
        <v>144.78512599999999</v>
      </c>
      <c r="M1081" s="31">
        <v>-37.713050000000003</v>
      </c>
      <c r="N1081" s="31" t="s">
        <v>2059</v>
      </c>
      <c r="O1081" s="31" t="s">
        <v>2059</v>
      </c>
      <c r="P1081" s="31">
        <v>4</v>
      </c>
      <c r="Q1081" s="31">
        <v>6</v>
      </c>
      <c r="S1081" s="31" t="str">
        <f t="shared" si="32"/>
        <v>UPDATE CallAddress SET CallGroupID = 4, RouteOrderFromKH = 6  WHERE ID = 881</v>
      </c>
    </row>
    <row r="1082" spans="1:19" s="31" customFormat="1" x14ac:dyDescent="0.3">
      <c r="A1082" s="31" t="s">
        <v>180</v>
      </c>
      <c r="B1082" s="31" t="s">
        <v>2055</v>
      </c>
      <c r="C1082" s="31" t="s">
        <v>180</v>
      </c>
      <c r="D1082" s="31">
        <v>880</v>
      </c>
      <c r="F1082" s="31">
        <v>30</v>
      </c>
      <c r="G1082" s="31" t="s">
        <v>2056</v>
      </c>
      <c r="H1082" s="31">
        <v>45</v>
      </c>
      <c r="I1082" s="31">
        <v>6</v>
      </c>
      <c r="J1082" s="31">
        <v>4</v>
      </c>
      <c r="K1082" s="31">
        <v>1</v>
      </c>
      <c r="L1082" s="31">
        <v>144.78457800000001</v>
      </c>
      <c r="M1082" s="31">
        <v>-37.713394999999998</v>
      </c>
      <c r="N1082" s="31" t="s">
        <v>2057</v>
      </c>
      <c r="O1082" s="31" t="s">
        <v>2057</v>
      </c>
      <c r="P1082" s="31">
        <v>4</v>
      </c>
      <c r="Q1082" s="31">
        <v>7</v>
      </c>
      <c r="S1082" s="31" t="str">
        <f t="shared" si="32"/>
        <v>UPDATE CallAddress SET CallGroupID = 4, RouteOrderFromKH = 7  WHERE ID = 880</v>
      </c>
    </row>
    <row r="1083" spans="1:19" s="31" customFormat="1" x14ac:dyDescent="0.3">
      <c r="A1083" s="31" t="s">
        <v>180</v>
      </c>
      <c r="B1083" s="31" t="s">
        <v>2052</v>
      </c>
      <c r="C1083" s="31" t="s">
        <v>180</v>
      </c>
      <c r="D1083" s="31">
        <v>878</v>
      </c>
      <c r="F1083" s="31">
        <v>101</v>
      </c>
      <c r="G1083" s="31" t="s">
        <v>2053</v>
      </c>
      <c r="H1083" s="31">
        <v>45</v>
      </c>
      <c r="I1083" s="31">
        <v>3</v>
      </c>
      <c r="J1083" s="31">
        <v>4</v>
      </c>
      <c r="K1083" s="31">
        <v>1</v>
      </c>
      <c r="L1083" s="31">
        <v>144.79142400000001</v>
      </c>
      <c r="M1083" s="31">
        <v>-37.712586999999999</v>
      </c>
      <c r="N1083" s="31" t="s">
        <v>2054</v>
      </c>
      <c r="O1083" s="31" t="s">
        <v>2054</v>
      </c>
      <c r="P1083" s="31">
        <v>4</v>
      </c>
      <c r="Q1083" s="31">
        <v>8</v>
      </c>
      <c r="S1083" s="31" t="str">
        <f t="shared" si="32"/>
        <v>UPDATE CallAddress SET CallGroupID = 4, RouteOrderFromKH = 8  WHERE ID = 878</v>
      </c>
    </row>
    <row r="1084" spans="1:19" s="31" customFormat="1" x14ac:dyDescent="0.3">
      <c r="A1084" s="31" t="s">
        <v>180</v>
      </c>
      <c r="B1084" s="31" t="s">
        <v>2062</v>
      </c>
      <c r="C1084" s="31" t="s">
        <v>180</v>
      </c>
      <c r="D1084" s="31">
        <v>883</v>
      </c>
      <c r="F1084" s="31">
        <v>4</v>
      </c>
      <c r="G1084" s="31" t="s">
        <v>2063</v>
      </c>
      <c r="H1084" s="31">
        <v>45</v>
      </c>
      <c r="I1084" s="31">
        <v>2</v>
      </c>
      <c r="J1084" s="31">
        <v>4</v>
      </c>
      <c r="K1084" s="31">
        <v>1</v>
      </c>
      <c r="L1084" s="31">
        <v>144.797945</v>
      </c>
      <c r="M1084" s="31">
        <v>-37.714739000000002</v>
      </c>
      <c r="N1084" s="31" t="s">
        <v>2064</v>
      </c>
      <c r="O1084" s="31" t="s">
        <v>2064</v>
      </c>
      <c r="P1084" s="31">
        <v>4</v>
      </c>
      <c r="Q1084" s="31">
        <v>9</v>
      </c>
      <c r="S1084" s="31" t="str">
        <f t="shared" si="32"/>
        <v>UPDATE CallAddress SET CallGroupID = 4, RouteOrderFromKH = 9  WHERE ID = 883</v>
      </c>
    </row>
    <row r="1085" spans="1:19" s="31" customFormat="1" x14ac:dyDescent="0.3">
      <c r="A1085" s="31" t="s">
        <v>180</v>
      </c>
      <c r="B1085" s="31" t="s">
        <v>2049</v>
      </c>
      <c r="C1085" s="31" t="s">
        <v>180</v>
      </c>
      <c r="D1085" s="31">
        <v>877</v>
      </c>
      <c r="F1085" s="31">
        <v>98</v>
      </c>
      <c r="G1085" s="31" t="s">
        <v>2050</v>
      </c>
      <c r="H1085" s="31">
        <v>45</v>
      </c>
      <c r="I1085" s="31">
        <v>1</v>
      </c>
      <c r="J1085" s="31">
        <v>4</v>
      </c>
      <c r="K1085" s="31">
        <v>1</v>
      </c>
      <c r="L1085" s="31">
        <v>144.79619500000001</v>
      </c>
      <c r="M1085" s="31">
        <v>-37.718941999999998</v>
      </c>
      <c r="N1085" s="31" t="s">
        <v>2051</v>
      </c>
      <c r="O1085" s="31" t="s">
        <v>2051</v>
      </c>
      <c r="P1085" s="31">
        <v>4</v>
      </c>
      <c r="Q1085" s="31">
        <v>10</v>
      </c>
      <c r="S1085" s="31" t="str">
        <f t="shared" si="32"/>
        <v>UPDATE CallAddress SET CallGroupID = 4, RouteOrderFromKH = 10  WHERE ID = 877</v>
      </c>
    </row>
    <row r="1086" spans="1:19" s="31" customFormat="1" x14ac:dyDescent="0.3">
      <c r="A1086" s="31" t="s">
        <v>180</v>
      </c>
      <c r="B1086" s="31" t="s">
        <v>2067</v>
      </c>
      <c r="C1086" s="31" t="s">
        <v>180</v>
      </c>
      <c r="D1086" s="31">
        <v>2471</v>
      </c>
      <c r="F1086" s="31">
        <v>60</v>
      </c>
      <c r="G1086" s="31" t="s">
        <v>2068</v>
      </c>
      <c r="H1086" s="31">
        <v>45</v>
      </c>
      <c r="I1086" s="31">
        <v>7</v>
      </c>
      <c r="J1086" s="31">
        <v>4</v>
      </c>
      <c r="K1086" s="31">
        <v>1</v>
      </c>
      <c r="L1086" s="31">
        <v>144.79281399999999</v>
      </c>
      <c r="M1086" s="31">
        <v>-37.723255999999999</v>
      </c>
      <c r="N1086" s="31" t="s">
        <v>2069</v>
      </c>
      <c r="O1086" s="31" t="s">
        <v>2069</v>
      </c>
      <c r="P1086" s="31">
        <v>4</v>
      </c>
      <c r="Q1086" s="31">
        <v>11</v>
      </c>
      <c r="S1086" s="31" t="str">
        <f t="shared" si="32"/>
        <v>UPDATE CallAddress SET CallGroupID = 4, RouteOrderFromKH = 11  WHERE ID = 2471</v>
      </c>
    </row>
    <row r="1087" spans="1:19" s="31" customFormat="1" x14ac:dyDescent="0.3">
      <c r="A1087" s="31" t="s">
        <v>180</v>
      </c>
      <c r="B1087" s="31" t="s">
        <v>2046</v>
      </c>
      <c r="C1087" s="31" t="s">
        <v>183</v>
      </c>
      <c r="D1087" s="31">
        <v>876</v>
      </c>
      <c r="F1087" s="31">
        <v>4</v>
      </c>
      <c r="G1087" s="31" t="s">
        <v>2047</v>
      </c>
      <c r="H1087" s="31">
        <v>45</v>
      </c>
      <c r="I1087" s="31">
        <v>6</v>
      </c>
      <c r="J1087" s="31">
        <v>125</v>
      </c>
      <c r="K1087" s="31">
        <v>1</v>
      </c>
      <c r="L1087" s="31">
        <v>144.77992399999999</v>
      </c>
      <c r="M1087" s="31">
        <v>-37.732073</v>
      </c>
      <c r="N1087" s="31" t="s">
        <v>2048</v>
      </c>
      <c r="O1087" s="31" t="s">
        <v>2048</v>
      </c>
      <c r="P1087" s="31">
        <v>4</v>
      </c>
      <c r="Q1087" s="31">
        <v>12</v>
      </c>
      <c r="S1087" s="31" t="str">
        <f t="shared" si="32"/>
        <v>UPDATE CallAddress SET CallGroupID = 4, RouteOrderFromKH = 12  WHERE ID = 876</v>
      </c>
    </row>
    <row r="1089" spans="1:19" s="38" customFormat="1" x14ac:dyDescent="0.3">
      <c r="A1089" s="38" t="s">
        <v>302</v>
      </c>
      <c r="B1089" s="38" t="s">
        <v>3451</v>
      </c>
      <c r="C1089" s="38" t="s">
        <v>231</v>
      </c>
      <c r="D1089" s="38">
        <v>286</v>
      </c>
      <c r="E1089" s="38">
        <v>1</v>
      </c>
      <c r="F1089" s="38">
        <v>78</v>
      </c>
      <c r="G1089" s="38" t="s">
        <v>3452</v>
      </c>
      <c r="H1089" s="38">
        <v>35</v>
      </c>
      <c r="I1089" s="38">
        <v>1</v>
      </c>
      <c r="J1089" s="38">
        <v>39</v>
      </c>
      <c r="K1089" s="38">
        <v>1</v>
      </c>
      <c r="L1089" s="38">
        <v>144.8819872</v>
      </c>
      <c r="M1089" s="38">
        <v>-37.794401000000001</v>
      </c>
      <c r="N1089" s="38" t="s">
        <v>3453</v>
      </c>
      <c r="O1089" s="38" t="s">
        <v>3454</v>
      </c>
      <c r="P1089" s="38">
        <v>39</v>
      </c>
      <c r="Q1089" s="38">
        <v>1</v>
      </c>
      <c r="S1089" s="38" t="str">
        <f t="shared" si="32"/>
        <v>UPDATE CallAddress SET CallGroupID = 39, RouteOrderFromKH = 1  WHERE ID = 286</v>
      </c>
    </row>
    <row r="1090" spans="1:19" s="38" customFormat="1" x14ac:dyDescent="0.3">
      <c r="A1090" s="38" t="s">
        <v>302</v>
      </c>
      <c r="B1090" s="38" t="s">
        <v>3451</v>
      </c>
      <c r="C1090" s="38" t="s">
        <v>231</v>
      </c>
      <c r="D1090" s="38">
        <v>287</v>
      </c>
      <c r="E1090" s="38">
        <v>2</v>
      </c>
      <c r="F1090" s="38">
        <v>78</v>
      </c>
      <c r="G1090" s="38" t="s">
        <v>3452</v>
      </c>
      <c r="H1090" s="38">
        <v>35</v>
      </c>
      <c r="I1090" s="38">
        <v>2</v>
      </c>
      <c r="J1090" s="38">
        <v>39</v>
      </c>
      <c r="K1090" s="38">
        <v>1</v>
      </c>
      <c r="L1090" s="38">
        <v>144.8819872</v>
      </c>
      <c r="M1090" s="38">
        <v>-37.794401000000001</v>
      </c>
      <c r="N1090" s="38" t="s">
        <v>3455</v>
      </c>
      <c r="O1090" s="38" t="s">
        <v>3454</v>
      </c>
      <c r="P1090" s="38">
        <v>39</v>
      </c>
      <c r="Q1090" s="38">
        <v>2</v>
      </c>
      <c r="S1090" s="38" t="str">
        <f t="shared" si="32"/>
        <v>UPDATE CallAddress SET CallGroupID = 39, RouteOrderFromKH = 2  WHERE ID = 287</v>
      </c>
    </row>
    <row r="1091" spans="1:19" s="38" customFormat="1" x14ac:dyDescent="0.3">
      <c r="A1091" s="38" t="s">
        <v>302</v>
      </c>
      <c r="B1091" s="38" t="s">
        <v>3451</v>
      </c>
      <c r="C1091" s="38" t="s">
        <v>231</v>
      </c>
      <c r="D1091" s="38">
        <v>288</v>
      </c>
      <c r="E1091" s="38">
        <v>3</v>
      </c>
      <c r="F1091" s="38">
        <v>78</v>
      </c>
      <c r="G1091" s="38" t="s">
        <v>3452</v>
      </c>
      <c r="H1091" s="38">
        <v>35</v>
      </c>
      <c r="I1091" s="38">
        <v>3</v>
      </c>
      <c r="J1091" s="38">
        <v>39</v>
      </c>
      <c r="K1091" s="38">
        <v>1</v>
      </c>
      <c r="L1091" s="38">
        <v>144.8819872</v>
      </c>
      <c r="M1091" s="38">
        <v>-37.794401000000001</v>
      </c>
      <c r="N1091" s="38" t="s">
        <v>3456</v>
      </c>
      <c r="O1091" s="38" t="s">
        <v>3454</v>
      </c>
      <c r="P1091" s="38">
        <v>39</v>
      </c>
      <c r="Q1091" s="38">
        <v>3</v>
      </c>
      <c r="S1091" s="38" t="str">
        <f t="shared" si="32"/>
        <v>UPDATE CallAddress SET CallGroupID = 39, RouteOrderFromKH = 3  WHERE ID = 288</v>
      </c>
    </row>
    <row r="1092" spans="1:19" s="38" customFormat="1" x14ac:dyDescent="0.3">
      <c r="A1092" s="38" t="s">
        <v>302</v>
      </c>
      <c r="B1092" s="38" t="s">
        <v>3451</v>
      </c>
      <c r="C1092" s="38" t="s">
        <v>231</v>
      </c>
      <c r="D1092" s="38">
        <v>290</v>
      </c>
      <c r="E1092" s="38">
        <v>5</v>
      </c>
      <c r="F1092" s="38">
        <v>78</v>
      </c>
      <c r="G1092" s="38" t="s">
        <v>3452</v>
      </c>
      <c r="H1092" s="38">
        <v>35</v>
      </c>
      <c r="I1092" s="38">
        <v>4</v>
      </c>
      <c r="J1092" s="38">
        <v>39</v>
      </c>
      <c r="K1092" s="38">
        <v>1</v>
      </c>
      <c r="L1092" s="38">
        <v>144.8819872</v>
      </c>
      <c r="M1092" s="38">
        <v>-37.794401000000001</v>
      </c>
      <c r="N1092" s="38" t="s">
        <v>3457</v>
      </c>
      <c r="O1092" s="38" t="s">
        <v>3454</v>
      </c>
      <c r="P1092" s="38">
        <v>39</v>
      </c>
      <c r="Q1092" s="38">
        <v>4</v>
      </c>
      <c r="S1092" s="38" t="str">
        <f t="shared" si="32"/>
        <v>UPDATE CallAddress SET CallGroupID = 39, RouteOrderFromKH = 4  WHERE ID = 290</v>
      </c>
    </row>
    <row r="1093" spans="1:19" s="38" customFormat="1" x14ac:dyDescent="0.3">
      <c r="A1093" s="38" t="s">
        <v>302</v>
      </c>
      <c r="B1093" s="38" t="s">
        <v>3451</v>
      </c>
      <c r="C1093" s="38" t="s">
        <v>231</v>
      </c>
      <c r="D1093" s="38">
        <v>291</v>
      </c>
      <c r="E1093" s="38">
        <v>6</v>
      </c>
      <c r="F1093" s="38">
        <v>78</v>
      </c>
      <c r="G1093" s="38" t="s">
        <v>3452</v>
      </c>
      <c r="H1093" s="38">
        <v>35</v>
      </c>
      <c r="I1093" s="38">
        <v>5</v>
      </c>
      <c r="J1093" s="38">
        <v>39</v>
      </c>
      <c r="K1093" s="38">
        <v>1</v>
      </c>
      <c r="L1093" s="38">
        <v>144.8819872</v>
      </c>
      <c r="M1093" s="38">
        <v>-37.794401000000001</v>
      </c>
      <c r="N1093" s="38" t="s">
        <v>3458</v>
      </c>
      <c r="O1093" s="38" t="s">
        <v>3454</v>
      </c>
      <c r="P1093" s="38">
        <v>39</v>
      </c>
      <c r="Q1093" s="38">
        <v>5</v>
      </c>
      <c r="S1093" s="38" t="str">
        <f t="shared" si="32"/>
        <v>UPDATE CallAddress SET CallGroupID = 39, RouteOrderFromKH = 5  WHERE ID = 291</v>
      </c>
    </row>
    <row r="1094" spans="1:19" s="38" customFormat="1" x14ac:dyDescent="0.3">
      <c r="A1094" s="38" t="s">
        <v>302</v>
      </c>
      <c r="B1094" s="38" t="s">
        <v>3451</v>
      </c>
      <c r="C1094" s="38" t="s">
        <v>231</v>
      </c>
      <c r="D1094" s="38">
        <v>292</v>
      </c>
      <c r="E1094" s="38">
        <v>7</v>
      </c>
      <c r="F1094" s="38">
        <v>78</v>
      </c>
      <c r="G1094" s="38" t="s">
        <v>3452</v>
      </c>
      <c r="H1094" s="38">
        <v>35</v>
      </c>
      <c r="I1094" s="38">
        <v>6</v>
      </c>
      <c r="J1094" s="38">
        <v>39</v>
      </c>
      <c r="K1094" s="38">
        <v>1</v>
      </c>
      <c r="L1094" s="38">
        <v>144.8819872</v>
      </c>
      <c r="M1094" s="38">
        <v>-37.794401000000001</v>
      </c>
      <c r="N1094" s="38" t="s">
        <v>3459</v>
      </c>
      <c r="O1094" s="38" t="s">
        <v>3454</v>
      </c>
      <c r="P1094" s="38">
        <v>39</v>
      </c>
      <c r="Q1094" s="38">
        <v>6</v>
      </c>
      <c r="S1094" s="38" t="str">
        <f t="shared" si="32"/>
        <v>UPDATE CallAddress SET CallGroupID = 39, RouteOrderFromKH = 6  WHERE ID = 292</v>
      </c>
    </row>
    <row r="1095" spans="1:19" s="38" customFormat="1" x14ac:dyDescent="0.3">
      <c r="A1095" s="38" t="s">
        <v>302</v>
      </c>
      <c r="B1095" s="38" t="s">
        <v>3451</v>
      </c>
      <c r="C1095" s="38" t="s">
        <v>231</v>
      </c>
      <c r="D1095" s="38">
        <v>294</v>
      </c>
      <c r="E1095" s="38">
        <v>9</v>
      </c>
      <c r="F1095" s="38">
        <v>78</v>
      </c>
      <c r="G1095" s="38" t="s">
        <v>3452</v>
      </c>
      <c r="H1095" s="38">
        <v>35</v>
      </c>
      <c r="I1095" s="38">
        <v>7</v>
      </c>
      <c r="J1095" s="38">
        <v>39</v>
      </c>
      <c r="K1095" s="38">
        <v>1</v>
      </c>
      <c r="L1095" s="38">
        <v>144.8819872</v>
      </c>
      <c r="M1095" s="38">
        <v>-37.794401000000001</v>
      </c>
      <c r="N1095" s="38" t="s">
        <v>3460</v>
      </c>
      <c r="O1095" s="38" t="s">
        <v>3454</v>
      </c>
      <c r="P1095" s="38">
        <v>39</v>
      </c>
      <c r="Q1095" s="38">
        <v>7</v>
      </c>
      <c r="S1095" s="38" t="str">
        <f t="shared" si="32"/>
        <v>UPDATE CallAddress SET CallGroupID = 39, RouteOrderFromKH = 7  WHERE ID = 294</v>
      </c>
    </row>
    <row r="1096" spans="1:19" s="38" customFormat="1" x14ac:dyDescent="0.3">
      <c r="A1096" s="38" t="s">
        <v>302</v>
      </c>
      <c r="B1096" s="38" t="s">
        <v>3451</v>
      </c>
      <c r="C1096" s="38" t="s">
        <v>231</v>
      </c>
      <c r="D1096" s="38">
        <v>295</v>
      </c>
      <c r="E1096" s="38">
        <v>10</v>
      </c>
      <c r="F1096" s="38">
        <v>78</v>
      </c>
      <c r="G1096" s="38" t="s">
        <v>3452</v>
      </c>
      <c r="H1096" s="38">
        <v>35</v>
      </c>
      <c r="I1096" s="38">
        <v>8</v>
      </c>
      <c r="J1096" s="38">
        <v>39</v>
      </c>
      <c r="K1096" s="38">
        <v>1</v>
      </c>
      <c r="L1096" s="38">
        <v>144.8819872</v>
      </c>
      <c r="M1096" s="38">
        <v>-37.794401000000001</v>
      </c>
      <c r="N1096" s="38" t="s">
        <v>3461</v>
      </c>
      <c r="O1096" s="38" t="s">
        <v>3454</v>
      </c>
      <c r="P1096" s="38">
        <v>39</v>
      </c>
      <c r="Q1096" s="38">
        <v>8</v>
      </c>
      <c r="S1096" s="38" t="str">
        <f t="shared" si="32"/>
        <v>UPDATE CallAddress SET CallGroupID = 39, RouteOrderFromKH = 8  WHERE ID = 295</v>
      </c>
    </row>
    <row r="1097" spans="1:19" s="38" customFormat="1" x14ac:dyDescent="0.3">
      <c r="A1097" s="38" t="s">
        <v>302</v>
      </c>
      <c r="B1097" s="38" t="s">
        <v>3451</v>
      </c>
      <c r="C1097" s="38" t="s">
        <v>231</v>
      </c>
      <c r="D1097" s="38">
        <v>296</v>
      </c>
      <c r="E1097" s="38">
        <v>11</v>
      </c>
      <c r="F1097" s="38">
        <v>78</v>
      </c>
      <c r="G1097" s="38" t="s">
        <v>3452</v>
      </c>
      <c r="H1097" s="38">
        <v>35</v>
      </c>
      <c r="I1097" s="38">
        <v>9</v>
      </c>
      <c r="J1097" s="38">
        <v>39</v>
      </c>
      <c r="K1097" s="38">
        <v>1</v>
      </c>
      <c r="L1097" s="38">
        <v>144.8819872</v>
      </c>
      <c r="M1097" s="38">
        <v>-37.794401000000001</v>
      </c>
      <c r="N1097" s="38" t="s">
        <v>3462</v>
      </c>
      <c r="O1097" s="38" t="s">
        <v>3454</v>
      </c>
      <c r="P1097" s="38">
        <v>39</v>
      </c>
      <c r="Q1097" s="38">
        <v>9</v>
      </c>
      <c r="S1097" s="38" t="str">
        <f t="shared" si="32"/>
        <v>UPDATE CallAddress SET CallGroupID = 39, RouteOrderFromKH = 9  WHERE ID = 296</v>
      </c>
    </row>
    <row r="1098" spans="1:19" s="38" customFormat="1" x14ac:dyDescent="0.3">
      <c r="A1098" s="38" t="s">
        <v>302</v>
      </c>
      <c r="B1098" s="38" t="s">
        <v>3451</v>
      </c>
      <c r="C1098" s="38" t="s">
        <v>231</v>
      </c>
      <c r="D1098" s="38">
        <v>297</v>
      </c>
      <c r="E1098" s="38">
        <v>12</v>
      </c>
      <c r="F1098" s="38">
        <v>78</v>
      </c>
      <c r="G1098" s="38" t="s">
        <v>3452</v>
      </c>
      <c r="H1098" s="38">
        <v>35</v>
      </c>
      <c r="I1098" s="38">
        <v>10</v>
      </c>
      <c r="J1098" s="38">
        <v>39</v>
      </c>
      <c r="K1098" s="38">
        <v>1</v>
      </c>
      <c r="L1098" s="38">
        <v>144.8819872</v>
      </c>
      <c r="M1098" s="38">
        <v>-37.794401000000001</v>
      </c>
      <c r="N1098" s="38" t="s">
        <v>3463</v>
      </c>
      <c r="O1098" s="38" t="s">
        <v>3454</v>
      </c>
      <c r="P1098" s="38">
        <v>39</v>
      </c>
      <c r="Q1098" s="38">
        <v>10</v>
      </c>
      <c r="S1098" s="38" t="str">
        <f t="shared" si="32"/>
        <v>UPDATE CallAddress SET CallGroupID = 39, RouteOrderFromKH = 10  WHERE ID = 297</v>
      </c>
    </row>
    <row r="1099" spans="1:19" s="38" customFormat="1" x14ac:dyDescent="0.3">
      <c r="A1099" s="38" t="s">
        <v>302</v>
      </c>
      <c r="B1099" s="38" t="s">
        <v>3451</v>
      </c>
      <c r="C1099" s="38" t="s">
        <v>231</v>
      </c>
      <c r="D1099" s="38">
        <v>300</v>
      </c>
      <c r="E1099" s="38">
        <v>15</v>
      </c>
      <c r="F1099" s="38">
        <v>78</v>
      </c>
      <c r="G1099" s="38" t="s">
        <v>3452</v>
      </c>
      <c r="H1099" s="38">
        <v>35</v>
      </c>
      <c r="I1099" s="38">
        <v>11</v>
      </c>
      <c r="J1099" s="38">
        <v>39</v>
      </c>
      <c r="K1099" s="38">
        <v>1</v>
      </c>
      <c r="L1099" s="38">
        <v>144.8819872</v>
      </c>
      <c r="M1099" s="38">
        <v>-37.794401000000001</v>
      </c>
      <c r="N1099" s="38" t="s">
        <v>3464</v>
      </c>
      <c r="O1099" s="38" t="s">
        <v>3454</v>
      </c>
      <c r="P1099" s="38">
        <v>39</v>
      </c>
      <c r="Q1099" s="38">
        <v>11</v>
      </c>
      <c r="S1099" s="38" t="str">
        <f t="shared" si="32"/>
        <v>UPDATE CallAddress SET CallGroupID = 39, RouteOrderFromKH = 11  WHERE ID = 300</v>
      </c>
    </row>
    <row r="1100" spans="1:19" s="38" customFormat="1" x14ac:dyDescent="0.3">
      <c r="A1100" s="38" t="s">
        <v>302</v>
      </c>
      <c r="B1100" s="38" t="s">
        <v>3451</v>
      </c>
      <c r="C1100" s="38" t="s">
        <v>231</v>
      </c>
      <c r="D1100" s="38">
        <v>301</v>
      </c>
      <c r="E1100" s="38">
        <v>16</v>
      </c>
      <c r="F1100" s="38">
        <v>78</v>
      </c>
      <c r="G1100" s="38" t="s">
        <v>3452</v>
      </c>
      <c r="H1100" s="38">
        <v>35</v>
      </c>
      <c r="I1100" s="38">
        <v>12</v>
      </c>
      <c r="J1100" s="38">
        <v>39</v>
      </c>
      <c r="K1100" s="38">
        <v>1</v>
      </c>
      <c r="L1100" s="38">
        <v>144.8819872</v>
      </c>
      <c r="M1100" s="38">
        <v>-37.794401000000001</v>
      </c>
      <c r="N1100" s="38" t="s">
        <v>3465</v>
      </c>
      <c r="O1100" s="38" t="s">
        <v>3454</v>
      </c>
      <c r="P1100" s="38">
        <v>39</v>
      </c>
      <c r="Q1100" s="38">
        <v>12</v>
      </c>
      <c r="S1100" s="38" t="str">
        <f t="shared" si="32"/>
        <v>UPDATE CallAddress SET CallGroupID = 39, RouteOrderFromKH = 12  WHERE ID = 301</v>
      </c>
    </row>
    <row r="1101" spans="1:19" s="38" customFormat="1" x14ac:dyDescent="0.3">
      <c r="A1101" s="38" t="s">
        <v>302</v>
      </c>
      <c r="B1101" s="38" t="s">
        <v>3451</v>
      </c>
      <c r="C1101" s="38" t="s">
        <v>231</v>
      </c>
      <c r="D1101" s="38">
        <v>302</v>
      </c>
      <c r="E1101" s="38">
        <v>17</v>
      </c>
      <c r="F1101" s="38">
        <v>78</v>
      </c>
      <c r="G1101" s="38" t="s">
        <v>3452</v>
      </c>
      <c r="H1101" s="38">
        <v>35</v>
      </c>
      <c r="I1101" s="38">
        <v>13</v>
      </c>
      <c r="J1101" s="38">
        <v>39</v>
      </c>
      <c r="K1101" s="38">
        <v>1</v>
      </c>
      <c r="L1101" s="38">
        <v>144.8819872</v>
      </c>
      <c r="M1101" s="38">
        <v>-37.794401000000001</v>
      </c>
      <c r="N1101" s="38" t="s">
        <v>3466</v>
      </c>
      <c r="O1101" s="38" t="s">
        <v>3454</v>
      </c>
      <c r="P1101" s="38">
        <v>39</v>
      </c>
      <c r="Q1101" s="38">
        <v>13</v>
      </c>
      <c r="S1101" s="38" t="str">
        <f t="shared" si="32"/>
        <v>UPDATE CallAddress SET CallGroupID = 39, RouteOrderFromKH = 13  WHERE ID = 302</v>
      </c>
    </row>
    <row r="1102" spans="1:19" s="38" customFormat="1" x14ac:dyDescent="0.3">
      <c r="A1102" s="38" t="s">
        <v>302</v>
      </c>
      <c r="B1102" s="38" t="s">
        <v>3451</v>
      </c>
      <c r="C1102" s="38" t="s">
        <v>231</v>
      </c>
      <c r="D1102" s="38">
        <v>303</v>
      </c>
      <c r="E1102" s="38">
        <v>18</v>
      </c>
      <c r="F1102" s="38">
        <v>78</v>
      </c>
      <c r="G1102" s="38" t="s">
        <v>3452</v>
      </c>
      <c r="H1102" s="38">
        <v>35</v>
      </c>
      <c r="I1102" s="38">
        <v>14</v>
      </c>
      <c r="J1102" s="38">
        <v>39</v>
      </c>
      <c r="K1102" s="38">
        <v>1</v>
      </c>
      <c r="L1102" s="38">
        <v>144.8819872</v>
      </c>
      <c r="M1102" s="38">
        <v>-37.794401000000001</v>
      </c>
      <c r="N1102" s="38" t="s">
        <v>3467</v>
      </c>
      <c r="O1102" s="38" t="s">
        <v>3454</v>
      </c>
      <c r="P1102" s="38">
        <v>39</v>
      </c>
      <c r="Q1102" s="38">
        <v>14</v>
      </c>
      <c r="S1102" s="38" t="str">
        <f t="shared" si="32"/>
        <v>UPDATE CallAddress SET CallGroupID = 39, RouteOrderFromKH = 14  WHERE ID = 303</v>
      </c>
    </row>
    <row r="1103" spans="1:19" s="38" customFormat="1" x14ac:dyDescent="0.3">
      <c r="A1103" s="38" t="s">
        <v>302</v>
      </c>
      <c r="B1103" s="38" t="s">
        <v>3451</v>
      </c>
      <c r="C1103" s="38" t="s">
        <v>231</v>
      </c>
      <c r="D1103" s="38">
        <v>304</v>
      </c>
      <c r="E1103" s="38">
        <v>19</v>
      </c>
      <c r="F1103" s="38">
        <v>78</v>
      </c>
      <c r="G1103" s="38" t="s">
        <v>3452</v>
      </c>
      <c r="H1103" s="38">
        <v>35</v>
      </c>
      <c r="I1103" s="38">
        <v>15</v>
      </c>
      <c r="J1103" s="38">
        <v>39</v>
      </c>
      <c r="K1103" s="38">
        <v>1</v>
      </c>
      <c r="L1103" s="38">
        <v>144.8819872</v>
      </c>
      <c r="M1103" s="38">
        <v>-37.794401000000001</v>
      </c>
      <c r="N1103" s="38" t="s">
        <v>3468</v>
      </c>
      <c r="O1103" s="38" t="s">
        <v>3454</v>
      </c>
      <c r="P1103" s="38">
        <v>39</v>
      </c>
      <c r="Q1103" s="38">
        <v>15</v>
      </c>
      <c r="S1103" s="38" t="str">
        <f t="shared" si="32"/>
        <v>UPDATE CallAddress SET CallGroupID = 39, RouteOrderFromKH = 15  WHERE ID = 304</v>
      </c>
    </row>
    <row r="1104" spans="1:19" s="38" customFormat="1" x14ac:dyDescent="0.3">
      <c r="A1104" s="38" t="s">
        <v>302</v>
      </c>
      <c r="B1104" s="38" t="s">
        <v>3451</v>
      </c>
      <c r="C1104" s="38" t="s">
        <v>231</v>
      </c>
      <c r="D1104" s="38">
        <v>305</v>
      </c>
      <c r="E1104" s="38">
        <v>20</v>
      </c>
      <c r="F1104" s="38">
        <v>78</v>
      </c>
      <c r="G1104" s="38" t="s">
        <v>3452</v>
      </c>
      <c r="H1104" s="38">
        <v>35</v>
      </c>
      <c r="I1104" s="38">
        <v>16</v>
      </c>
      <c r="J1104" s="38">
        <v>39</v>
      </c>
      <c r="K1104" s="38">
        <v>1</v>
      </c>
      <c r="L1104" s="38">
        <v>144.8819872</v>
      </c>
      <c r="M1104" s="38">
        <v>-37.794401000000001</v>
      </c>
      <c r="N1104" s="38" t="s">
        <v>3469</v>
      </c>
      <c r="O1104" s="38" t="s">
        <v>3454</v>
      </c>
      <c r="P1104" s="38">
        <v>39</v>
      </c>
      <c r="Q1104" s="38">
        <v>16</v>
      </c>
      <c r="S1104" s="38" t="str">
        <f t="shared" si="32"/>
        <v>UPDATE CallAddress SET CallGroupID = 39, RouteOrderFromKH = 16  WHERE ID = 305</v>
      </c>
    </row>
    <row r="1105" spans="1:19" s="38" customFormat="1" x14ac:dyDescent="0.3">
      <c r="A1105" s="38" t="s">
        <v>302</v>
      </c>
      <c r="B1105" s="38" t="s">
        <v>3451</v>
      </c>
      <c r="C1105" s="38" t="s">
        <v>231</v>
      </c>
      <c r="D1105" s="38">
        <v>306</v>
      </c>
      <c r="E1105" s="38">
        <v>21</v>
      </c>
      <c r="F1105" s="38">
        <v>78</v>
      </c>
      <c r="G1105" s="38" t="s">
        <v>3452</v>
      </c>
      <c r="H1105" s="38">
        <v>35</v>
      </c>
      <c r="I1105" s="38">
        <v>17</v>
      </c>
      <c r="J1105" s="38">
        <v>39</v>
      </c>
      <c r="K1105" s="38">
        <v>1</v>
      </c>
      <c r="L1105" s="38">
        <v>144.8819872</v>
      </c>
      <c r="M1105" s="38">
        <v>-37.794401000000001</v>
      </c>
      <c r="N1105" s="38" t="s">
        <v>3470</v>
      </c>
      <c r="O1105" s="38" t="s">
        <v>3454</v>
      </c>
      <c r="P1105" s="38">
        <v>39</v>
      </c>
      <c r="Q1105" s="38">
        <v>17</v>
      </c>
      <c r="S1105" s="38" t="str">
        <f t="shared" si="32"/>
        <v>UPDATE CallAddress SET CallGroupID = 39, RouteOrderFromKH = 17  WHERE ID = 306</v>
      </c>
    </row>
    <row r="1107" spans="1:19" s="29" customFormat="1" x14ac:dyDescent="0.3">
      <c r="A1107" s="29" t="s">
        <v>302</v>
      </c>
      <c r="B1107" s="29" t="s">
        <v>3447</v>
      </c>
      <c r="C1107" s="29" t="s">
        <v>231</v>
      </c>
      <c r="D1107" s="29">
        <v>284</v>
      </c>
      <c r="E1107" s="29">
        <v>2</v>
      </c>
      <c r="F1107" s="29">
        <v>12</v>
      </c>
      <c r="G1107" s="29" t="s">
        <v>3448</v>
      </c>
      <c r="H1107" s="29">
        <v>35</v>
      </c>
      <c r="I1107" s="29">
        <v>18</v>
      </c>
      <c r="J1107" s="29">
        <v>39</v>
      </c>
      <c r="K1107" s="29">
        <v>1</v>
      </c>
      <c r="L1107" s="29">
        <v>144.87904800000001</v>
      </c>
      <c r="M1107" s="29">
        <v>-37.796183999999997</v>
      </c>
      <c r="N1107" s="29" t="s">
        <v>3449</v>
      </c>
      <c r="O1107" s="29" t="s">
        <v>3450</v>
      </c>
      <c r="P1107" s="29">
        <v>40</v>
      </c>
      <c r="Q1107" s="29">
        <v>1</v>
      </c>
      <c r="S1107" s="29" t="str">
        <f t="shared" si="32"/>
        <v>UPDATE CallAddress SET CallGroupID = 40, RouteOrderFromKH = 1  WHERE ID = 284</v>
      </c>
    </row>
    <row r="1108" spans="1:19" s="29" customFormat="1" x14ac:dyDescent="0.3">
      <c r="A1108" s="29" t="s">
        <v>302</v>
      </c>
      <c r="B1108" s="29" t="s">
        <v>3444</v>
      </c>
      <c r="C1108" s="29" t="s">
        <v>232</v>
      </c>
      <c r="D1108" s="29">
        <v>283</v>
      </c>
      <c r="F1108" s="29">
        <v>49</v>
      </c>
      <c r="G1108" s="29" t="s">
        <v>3445</v>
      </c>
      <c r="H1108" s="29">
        <v>35</v>
      </c>
      <c r="I1108" s="29">
        <v>9</v>
      </c>
      <c r="J1108" s="29">
        <v>40</v>
      </c>
      <c r="K1108" s="29">
        <v>1</v>
      </c>
      <c r="L1108" s="29">
        <v>144.877409</v>
      </c>
      <c r="M1108" s="29">
        <v>-37.796342000000003</v>
      </c>
      <c r="N1108" s="29" t="s">
        <v>3446</v>
      </c>
      <c r="O1108" s="29" t="s">
        <v>3446</v>
      </c>
      <c r="P1108" s="29">
        <v>40</v>
      </c>
      <c r="Q1108" s="29">
        <v>2</v>
      </c>
      <c r="S1108" s="29" t="str">
        <f t="shared" ref="S1108:S1141" si="33">"UPDATE CallAddress SET CallGroupID = " &amp; P1108 &amp; ", RouteOrderFromKH = " &amp; Q1108 &amp; "  WHERE ID = " &amp; D1108</f>
        <v>UPDATE CallAddress SET CallGroupID = 40, RouteOrderFromKH = 2  WHERE ID = 283</v>
      </c>
    </row>
    <row r="1109" spans="1:19" s="29" customFormat="1" x14ac:dyDescent="0.3">
      <c r="A1109" s="29" t="s">
        <v>302</v>
      </c>
      <c r="B1109" s="29" t="s">
        <v>3442</v>
      </c>
      <c r="C1109" s="29" t="s">
        <v>232</v>
      </c>
      <c r="D1109" s="29">
        <v>281</v>
      </c>
      <c r="F1109" s="29">
        <v>43</v>
      </c>
      <c r="G1109" s="29" t="s">
        <v>3439</v>
      </c>
      <c r="H1109" s="29">
        <v>35</v>
      </c>
      <c r="I1109" s="29">
        <v>7</v>
      </c>
      <c r="J1109" s="29">
        <v>40</v>
      </c>
      <c r="K1109" s="29">
        <v>1</v>
      </c>
      <c r="L1109" s="29">
        <v>144.87304900000001</v>
      </c>
      <c r="M1109" s="29">
        <v>-37.795413000000003</v>
      </c>
      <c r="N1109" s="29" t="s">
        <v>3443</v>
      </c>
      <c r="O1109" s="29" t="s">
        <v>3443</v>
      </c>
      <c r="P1109" s="29">
        <v>40</v>
      </c>
      <c r="Q1109" s="29">
        <v>3</v>
      </c>
      <c r="S1109" s="29" t="str">
        <f t="shared" si="33"/>
        <v>UPDATE CallAddress SET CallGroupID = 40, RouteOrderFromKH = 3  WHERE ID = 281</v>
      </c>
    </row>
    <row r="1110" spans="1:19" s="29" customFormat="1" x14ac:dyDescent="0.3">
      <c r="A1110" s="29" t="s">
        <v>302</v>
      </c>
      <c r="B1110" s="29" t="s">
        <v>3437</v>
      </c>
      <c r="C1110" s="29" t="s">
        <v>232</v>
      </c>
      <c r="D1110" s="29">
        <v>280</v>
      </c>
      <c r="E1110" s="29">
        <v>10</v>
      </c>
      <c r="F1110" s="29" t="s">
        <v>3438</v>
      </c>
      <c r="G1110" s="29" t="s">
        <v>3439</v>
      </c>
      <c r="H1110" s="29">
        <v>35</v>
      </c>
      <c r="I1110" s="29">
        <v>8</v>
      </c>
      <c r="J1110" s="29">
        <v>40</v>
      </c>
      <c r="K1110" s="29">
        <v>1</v>
      </c>
      <c r="L1110" s="29">
        <v>144.87340800000001</v>
      </c>
      <c r="M1110" s="29">
        <v>-37.795133999999997</v>
      </c>
      <c r="N1110" s="29" t="s">
        <v>3440</v>
      </c>
      <c r="O1110" s="29" t="s">
        <v>3441</v>
      </c>
      <c r="P1110" s="29">
        <v>40</v>
      </c>
      <c r="Q1110" s="29">
        <v>4</v>
      </c>
      <c r="S1110" s="29" t="str">
        <f t="shared" si="33"/>
        <v>UPDATE CallAddress SET CallGroupID = 40, RouteOrderFromKH = 4  WHERE ID = 280</v>
      </c>
    </row>
    <row r="1111" spans="1:19" s="29" customFormat="1" x14ac:dyDescent="0.3">
      <c r="A1111" s="29" t="s">
        <v>302</v>
      </c>
      <c r="B1111" s="29" t="s">
        <v>3423</v>
      </c>
      <c r="C1111" s="29" t="s">
        <v>232</v>
      </c>
      <c r="D1111" s="29">
        <v>275</v>
      </c>
      <c r="E1111" s="29">
        <v>15</v>
      </c>
      <c r="F1111" s="29">
        <v>697</v>
      </c>
      <c r="G1111" s="29" t="s">
        <v>3424</v>
      </c>
      <c r="H1111" s="29">
        <v>35</v>
      </c>
      <c r="I1111" s="29">
        <v>6</v>
      </c>
      <c r="J1111" s="29">
        <v>40</v>
      </c>
      <c r="K1111" s="29">
        <v>1</v>
      </c>
      <c r="L1111" s="29">
        <v>144.86767499999999</v>
      </c>
      <c r="M1111" s="29">
        <v>-37.796830999999997</v>
      </c>
      <c r="N1111" s="29" t="s">
        <v>3425</v>
      </c>
      <c r="O1111" s="29" t="s">
        <v>3426</v>
      </c>
      <c r="P1111" s="29">
        <v>40</v>
      </c>
      <c r="Q1111" s="29">
        <v>5</v>
      </c>
      <c r="S1111" s="29" t="str">
        <f t="shared" si="33"/>
        <v>UPDATE CallAddress SET CallGroupID = 40, RouteOrderFromKH = 5  WHERE ID = 275</v>
      </c>
    </row>
    <row r="1112" spans="1:19" s="29" customFormat="1" x14ac:dyDescent="0.3">
      <c r="A1112" s="29" t="s">
        <v>302</v>
      </c>
      <c r="B1112" s="29" t="s">
        <v>3427</v>
      </c>
      <c r="C1112" s="29" t="s">
        <v>232</v>
      </c>
      <c r="D1112" s="29">
        <v>276</v>
      </c>
      <c r="F1112" s="29">
        <v>7</v>
      </c>
      <c r="G1112" s="29" t="s">
        <v>3428</v>
      </c>
      <c r="H1112" s="29">
        <v>35</v>
      </c>
      <c r="I1112" s="29">
        <v>5</v>
      </c>
      <c r="J1112" s="29">
        <v>40</v>
      </c>
      <c r="K1112" s="29">
        <v>1</v>
      </c>
      <c r="L1112" s="29">
        <v>144.866049</v>
      </c>
      <c r="M1112" s="29">
        <v>-37.797125000000001</v>
      </c>
      <c r="N1112" s="29" t="s">
        <v>3429</v>
      </c>
      <c r="O1112" s="29" t="s">
        <v>3429</v>
      </c>
      <c r="P1112" s="29">
        <v>40</v>
      </c>
      <c r="Q1112" s="29">
        <v>6</v>
      </c>
      <c r="S1112" s="29" t="str">
        <f t="shared" si="33"/>
        <v>UPDATE CallAddress SET CallGroupID = 40, RouteOrderFromKH = 6  WHERE ID = 276</v>
      </c>
    </row>
    <row r="1113" spans="1:19" s="29" customFormat="1" x14ac:dyDescent="0.3">
      <c r="A1113" s="29" t="s">
        <v>302</v>
      </c>
      <c r="B1113" s="29" t="s">
        <v>3420</v>
      </c>
      <c r="C1113" s="29" t="s">
        <v>232</v>
      </c>
      <c r="D1113" s="29">
        <v>274</v>
      </c>
      <c r="F1113" s="29">
        <v>6</v>
      </c>
      <c r="G1113" s="29" t="s">
        <v>3421</v>
      </c>
      <c r="H1113" s="29">
        <v>35</v>
      </c>
      <c r="I1113" s="29">
        <v>4</v>
      </c>
      <c r="J1113" s="29">
        <v>40</v>
      </c>
      <c r="K1113" s="29">
        <v>1</v>
      </c>
      <c r="L1113" s="29">
        <v>144.864003</v>
      </c>
      <c r="M1113" s="29">
        <v>-37.797072</v>
      </c>
      <c r="N1113" s="29" t="s">
        <v>3422</v>
      </c>
      <c r="O1113" s="29" t="s">
        <v>3422</v>
      </c>
      <c r="P1113" s="29">
        <v>40</v>
      </c>
      <c r="Q1113" s="29">
        <v>7</v>
      </c>
      <c r="S1113" s="29" t="str">
        <f t="shared" si="33"/>
        <v>UPDATE CallAddress SET CallGroupID = 40, RouteOrderFromKH = 7  WHERE ID = 274</v>
      </c>
    </row>
    <row r="1114" spans="1:19" s="29" customFormat="1" x14ac:dyDescent="0.3">
      <c r="A1114" s="29" t="s">
        <v>302</v>
      </c>
      <c r="B1114" s="29" t="s">
        <v>3430</v>
      </c>
      <c r="C1114" s="29" t="s">
        <v>232</v>
      </c>
      <c r="D1114" s="29">
        <v>277</v>
      </c>
      <c r="F1114" s="29">
        <v>12</v>
      </c>
      <c r="G1114" s="29" t="s">
        <v>3431</v>
      </c>
      <c r="H1114" s="29">
        <v>35</v>
      </c>
      <c r="I1114" s="29">
        <v>3</v>
      </c>
      <c r="J1114" s="29">
        <v>40</v>
      </c>
      <c r="K1114" s="29">
        <v>1</v>
      </c>
      <c r="L1114" s="29">
        <v>144.86169000000001</v>
      </c>
      <c r="M1114" s="29">
        <v>-37.80068</v>
      </c>
      <c r="N1114" s="29" t="s">
        <v>3432</v>
      </c>
      <c r="O1114" s="29" t="s">
        <v>3432</v>
      </c>
      <c r="P1114" s="29">
        <v>40</v>
      </c>
      <c r="Q1114" s="29">
        <v>8</v>
      </c>
      <c r="S1114" s="29" t="str">
        <f t="shared" si="33"/>
        <v>UPDATE CallAddress SET CallGroupID = 40, RouteOrderFromKH = 8  WHERE ID = 277</v>
      </c>
    </row>
    <row r="1115" spans="1:19" s="29" customFormat="1" x14ac:dyDescent="0.3">
      <c r="A1115" s="29" t="s">
        <v>302</v>
      </c>
      <c r="B1115" s="29" t="s">
        <v>3433</v>
      </c>
      <c r="C1115" s="29" t="s">
        <v>232</v>
      </c>
      <c r="D1115" s="29">
        <v>278</v>
      </c>
      <c r="F1115" s="29">
        <v>14</v>
      </c>
      <c r="G1115" s="29" t="s">
        <v>3431</v>
      </c>
      <c r="H1115" s="29">
        <v>35</v>
      </c>
      <c r="I1115" s="29">
        <v>2</v>
      </c>
      <c r="J1115" s="29">
        <v>40</v>
      </c>
      <c r="K1115" s="29">
        <v>1</v>
      </c>
      <c r="L1115" s="29">
        <v>144.86166800000001</v>
      </c>
      <c r="M1115" s="29">
        <v>-37.800817000000002</v>
      </c>
      <c r="N1115" s="29" t="s">
        <v>3434</v>
      </c>
      <c r="O1115" s="29" t="s">
        <v>3434</v>
      </c>
      <c r="P1115" s="29">
        <v>40</v>
      </c>
      <c r="Q1115" s="29">
        <v>9</v>
      </c>
      <c r="S1115" s="29" t="str">
        <f t="shared" si="33"/>
        <v>UPDATE CallAddress SET CallGroupID = 40, RouteOrderFromKH = 9  WHERE ID = 278</v>
      </c>
    </row>
    <row r="1116" spans="1:19" s="29" customFormat="1" x14ac:dyDescent="0.3">
      <c r="A1116" s="29" t="s">
        <v>302</v>
      </c>
      <c r="B1116" s="29" t="s">
        <v>3435</v>
      </c>
      <c r="C1116" s="29" t="s">
        <v>232</v>
      </c>
      <c r="D1116" s="29">
        <v>279</v>
      </c>
      <c r="F1116" s="29">
        <v>20</v>
      </c>
      <c r="G1116" s="29" t="s">
        <v>3431</v>
      </c>
      <c r="H1116" s="29">
        <v>35</v>
      </c>
      <c r="I1116" s="29">
        <v>1</v>
      </c>
      <c r="J1116" s="29">
        <v>40</v>
      </c>
      <c r="K1116" s="29">
        <v>1</v>
      </c>
      <c r="L1116" s="29">
        <v>144.86157900000001</v>
      </c>
      <c r="M1116" s="29">
        <v>-37.801366000000002</v>
      </c>
      <c r="N1116" s="29" t="s">
        <v>3436</v>
      </c>
      <c r="O1116" s="29" t="s">
        <v>3436</v>
      </c>
      <c r="P1116" s="29">
        <v>40</v>
      </c>
      <c r="Q1116" s="29">
        <v>10</v>
      </c>
      <c r="S1116" s="29" t="str">
        <f t="shared" si="33"/>
        <v>UPDATE CallAddress SET CallGroupID = 40, RouteOrderFromKH = 10  WHERE ID = 279</v>
      </c>
    </row>
    <row r="1117" spans="1:19" s="29" customFormat="1" x14ac:dyDescent="0.3">
      <c r="A1117" s="29" t="s">
        <v>311</v>
      </c>
      <c r="B1117" s="29" t="s">
        <v>1835</v>
      </c>
      <c r="C1117" s="29" t="s">
        <v>168</v>
      </c>
      <c r="D1117" s="29">
        <v>341</v>
      </c>
      <c r="F1117" s="29">
        <v>94</v>
      </c>
      <c r="G1117" s="29" t="s">
        <v>1836</v>
      </c>
      <c r="H1117" s="29">
        <v>34</v>
      </c>
      <c r="I1117" s="29">
        <v>1</v>
      </c>
      <c r="J1117" s="29">
        <v>37</v>
      </c>
      <c r="K1117" s="29">
        <v>1</v>
      </c>
      <c r="L1117" s="29">
        <v>144.869709</v>
      </c>
      <c r="M1117" s="29">
        <v>-37.809080000000002</v>
      </c>
      <c r="N1117" s="29" t="s">
        <v>1837</v>
      </c>
      <c r="O1117" s="29" t="s">
        <v>1837</v>
      </c>
      <c r="P1117" s="29">
        <v>40</v>
      </c>
      <c r="Q1117" s="29">
        <v>11</v>
      </c>
      <c r="S1117" s="29" t="str">
        <f t="shared" si="33"/>
        <v>UPDATE CallAddress SET CallGroupID = 40, RouteOrderFromKH = 11  WHERE ID = 341</v>
      </c>
    </row>
    <row r="1119" spans="1:19" s="41" customFormat="1" x14ac:dyDescent="0.3">
      <c r="A1119" s="41" t="s">
        <v>191</v>
      </c>
      <c r="B1119" s="41" t="s">
        <v>2272</v>
      </c>
      <c r="C1119" s="41" t="s">
        <v>191</v>
      </c>
      <c r="D1119" s="41">
        <v>316</v>
      </c>
      <c r="F1119" s="41">
        <v>48</v>
      </c>
      <c r="G1119" s="41" t="s">
        <v>2273</v>
      </c>
      <c r="H1119" s="41">
        <v>53</v>
      </c>
      <c r="I1119" s="41">
        <v>1</v>
      </c>
      <c r="J1119" s="41">
        <v>5</v>
      </c>
      <c r="K1119" s="41">
        <v>1</v>
      </c>
      <c r="L1119" s="41">
        <v>144.88068000000001</v>
      </c>
      <c r="M1119" s="41">
        <v>-37.777963</v>
      </c>
      <c r="N1119" s="41" t="s">
        <v>2274</v>
      </c>
      <c r="O1119" s="41" t="s">
        <v>2274</v>
      </c>
      <c r="P1119" s="41">
        <v>5</v>
      </c>
      <c r="Q1119" s="41">
        <v>1</v>
      </c>
      <c r="S1119" s="41" t="str">
        <f t="shared" si="33"/>
        <v>UPDATE CallAddress SET CallGroupID = 5, RouteOrderFromKH = 1  WHERE ID = 316</v>
      </c>
    </row>
    <row r="1120" spans="1:19" s="41" customFormat="1" x14ac:dyDescent="0.3">
      <c r="A1120" s="41" t="s">
        <v>311</v>
      </c>
      <c r="B1120" s="41" t="s">
        <v>1821</v>
      </c>
      <c r="C1120" s="41" t="s">
        <v>169</v>
      </c>
      <c r="D1120" s="41">
        <v>329</v>
      </c>
      <c r="E1120" s="41">
        <v>5</v>
      </c>
      <c r="F1120" s="41">
        <v>36</v>
      </c>
      <c r="G1120" s="41" t="s">
        <v>1822</v>
      </c>
      <c r="H1120" s="41">
        <v>34</v>
      </c>
      <c r="I1120" s="41">
        <v>2</v>
      </c>
      <c r="J1120" s="41">
        <v>38</v>
      </c>
      <c r="K1120" s="41">
        <v>1</v>
      </c>
      <c r="L1120" s="41">
        <v>144.89356900000001</v>
      </c>
      <c r="M1120" s="41">
        <v>-37.787999999999997</v>
      </c>
      <c r="N1120" s="41" t="s">
        <v>1823</v>
      </c>
      <c r="O1120" s="41" t="s">
        <v>1824</v>
      </c>
      <c r="P1120" s="41">
        <v>5</v>
      </c>
      <c r="Q1120" s="41">
        <v>2</v>
      </c>
      <c r="S1120" s="41" t="str">
        <f t="shared" si="33"/>
        <v>UPDATE CallAddress SET CallGroupID = 5, RouteOrderFromKH = 2  WHERE ID = 329</v>
      </c>
    </row>
    <row r="1121" spans="1:19" s="41" customFormat="1" x14ac:dyDescent="0.3">
      <c r="A1121" s="41" t="s">
        <v>311</v>
      </c>
      <c r="B1121" s="41" t="s">
        <v>1825</v>
      </c>
      <c r="C1121" s="41" t="s">
        <v>168</v>
      </c>
      <c r="D1121" s="41">
        <v>332</v>
      </c>
      <c r="F1121" s="41">
        <v>41</v>
      </c>
      <c r="G1121" s="41" t="s">
        <v>1826</v>
      </c>
      <c r="H1121" s="41">
        <v>34</v>
      </c>
      <c r="I1121" s="41">
        <v>2</v>
      </c>
      <c r="J1121" s="41">
        <v>37</v>
      </c>
      <c r="K1121" s="41">
        <v>1</v>
      </c>
      <c r="L1121" s="41">
        <v>144.89121399999999</v>
      </c>
      <c r="M1121" s="41">
        <v>-37.812381000000002</v>
      </c>
      <c r="N1121" s="41" t="s">
        <v>1827</v>
      </c>
      <c r="O1121" s="41" t="s">
        <v>1827</v>
      </c>
      <c r="P1121" s="41">
        <v>5</v>
      </c>
      <c r="Q1121" s="41">
        <v>3</v>
      </c>
      <c r="S1121" s="41" t="str">
        <f t="shared" si="33"/>
        <v>UPDATE CallAddress SET CallGroupID = 5, RouteOrderFromKH = 3  WHERE ID = 332</v>
      </c>
    </row>
    <row r="1122" spans="1:19" s="41" customFormat="1" x14ac:dyDescent="0.3">
      <c r="A1122" s="41" t="s">
        <v>311</v>
      </c>
      <c r="B1122" s="41" t="s">
        <v>1828</v>
      </c>
      <c r="C1122" s="41" t="s">
        <v>168</v>
      </c>
      <c r="D1122" s="41">
        <v>334</v>
      </c>
      <c r="F1122" s="41">
        <v>105</v>
      </c>
      <c r="G1122" s="41" t="s">
        <v>1829</v>
      </c>
      <c r="H1122" s="41">
        <v>34</v>
      </c>
      <c r="I1122" s="41">
        <v>3</v>
      </c>
      <c r="J1122" s="41">
        <v>37</v>
      </c>
      <c r="K1122" s="41">
        <v>1</v>
      </c>
      <c r="L1122" s="41">
        <v>144.902828</v>
      </c>
      <c r="M1122" s="41">
        <v>-37.805809000000004</v>
      </c>
      <c r="N1122" s="41" t="s">
        <v>1830</v>
      </c>
      <c r="O1122" s="41" t="s">
        <v>1830</v>
      </c>
      <c r="P1122" s="41">
        <v>5</v>
      </c>
      <c r="Q1122" s="41">
        <v>4</v>
      </c>
      <c r="S1122" s="41" t="str">
        <f t="shared" si="33"/>
        <v>UPDATE CallAddress SET CallGroupID = 5, RouteOrderFromKH = 4  WHERE ID = 334</v>
      </c>
    </row>
    <row r="1123" spans="1:19" s="41" customFormat="1" x14ac:dyDescent="0.3">
      <c r="A1123" s="41" t="s">
        <v>311</v>
      </c>
      <c r="B1123" s="41" t="s">
        <v>1831</v>
      </c>
      <c r="C1123" s="41" t="s">
        <v>168</v>
      </c>
      <c r="D1123" s="41">
        <v>336</v>
      </c>
      <c r="E1123" s="41">
        <v>5</v>
      </c>
      <c r="F1123" s="41">
        <v>49</v>
      </c>
      <c r="G1123" s="41" t="s">
        <v>1832</v>
      </c>
      <c r="H1123" s="41">
        <v>34</v>
      </c>
      <c r="I1123" s="41">
        <v>4</v>
      </c>
      <c r="J1123" s="41">
        <v>37</v>
      </c>
      <c r="K1123" s="41">
        <v>1</v>
      </c>
      <c r="L1123" s="41">
        <v>144.90237099999999</v>
      </c>
      <c r="M1123" s="41">
        <v>-37.804935999999998</v>
      </c>
      <c r="N1123" s="41" t="s">
        <v>1833</v>
      </c>
      <c r="O1123" s="41" t="s">
        <v>1834</v>
      </c>
      <c r="P1123" s="41">
        <v>5</v>
      </c>
      <c r="Q1123" s="41">
        <v>5</v>
      </c>
      <c r="S1123" s="41" t="str">
        <f t="shared" si="33"/>
        <v>UPDATE CallAddress SET CallGroupID = 5, RouteOrderFromKH = 5  WHERE ID = 336</v>
      </c>
    </row>
    <row r="1124" spans="1:19" s="41" customFormat="1" x14ac:dyDescent="0.3">
      <c r="A1124" s="41" t="s">
        <v>311</v>
      </c>
      <c r="B1124" s="41" t="s">
        <v>1838</v>
      </c>
      <c r="C1124" s="41" t="s">
        <v>169</v>
      </c>
      <c r="D1124" s="41">
        <v>1244</v>
      </c>
      <c r="E1124" s="41" t="s">
        <v>340</v>
      </c>
      <c r="F1124" s="41">
        <v>226</v>
      </c>
      <c r="G1124" s="41" t="s">
        <v>1839</v>
      </c>
      <c r="H1124" s="41">
        <v>34</v>
      </c>
      <c r="I1124" s="41">
        <v>1</v>
      </c>
      <c r="J1124" s="41">
        <v>38</v>
      </c>
      <c r="K1124" s="41">
        <v>1</v>
      </c>
      <c r="L1124" s="41">
        <v>144.887789</v>
      </c>
      <c r="M1124" s="41">
        <v>-37.790258000000001</v>
      </c>
      <c r="N1124" s="41" t="s">
        <v>1840</v>
      </c>
      <c r="O1124" s="41" t="s">
        <v>1840</v>
      </c>
      <c r="P1124" s="41">
        <v>5</v>
      </c>
      <c r="Q1124" s="41">
        <v>6</v>
      </c>
      <c r="S1124" s="41" t="str">
        <f t="shared" si="33"/>
        <v>UPDATE CallAddress SET CallGroupID = 5, RouteOrderFromKH = 6  WHERE ID = 1244</v>
      </c>
    </row>
    <row r="1125" spans="1:19" s="41" customFormat="1" x14ac:dyDescent="0.3">
      <c r="A1125" s="41" t="s">
        <v>191</v>
      </c>
      <c r="B1125" s="41" t="s">
        <v>2256</v>
      </c>
      <c r="C1125" s="41" t="s">
        <v>191</v>
      </c>
      <c r="D1125" s="41">
        <v>307</v>
      </c>
      <c r="E1125" s="41">
        <v>2</v>
      </c>
      <c r="F1125" s="41">
        <v>46</v>
      </c>
      <c r="G1125" s="41" t="s">
        <v>1377</v>
      </c>
      <c r="H1125" s="41">
        <v>53</v>
      </c>
      <c r="I1125" s="41">
        <v>6</v>
      </c>
      <c r="J1125" s="41">
        <v>5</v>
      </c>
      <c r="K1125" s="41">
        <v>1</v>
      </c>
      <c r="L1125" s="41">
        <v>144.88131240000001</v>
      </c>
      <c r="M1125" s="41">
        <v>-37.787771999999997</v>
      </c>
      <c r="N1125" s="41" t="s">
        <v>2257</v>
      </c>
      <c r="O1125" s="41" t="s">
        <v>2258</v>
      </c>
      <c r="P1125" s="41">
        <v>5</v>
      </c>
      <c r="Q1125" s="41">
        <v>7</v>
      </c>
      <c r="S1125" s="41" t="str">
        <f t="shared" si="33"/>
        <v>UPDATE CallAddress SET CallGroupID = 5, RouteOrderFromKH = 7  WHERE ID = 307</v>
      </c>
    </row>
    <row r="1126" spans="1:19" s="41" customFormat="1" x14ac:dyDescent="0.3">
      <c r="A1126" s="41" t="s">
        <v>191</v>
      </c>
      <c r="B1126" s="41" t="s">
        <v>2256</v>
      </c>
      <c r="C1126" s="41" t="s">
        <v>191</v>
      </c>
      <c r="D1126" s="41">
        <v>311</v>
      </c>
      <c r="E1126" s="41">
        <v>8</v>
      </c>
      <c r="F1126" s="41">
        <v>46</v>
      </c>
      <c r="G1126" s="41" t="s">
        <v>1377</v>
      </c>
      <c r="H1126" s="41">
        <v>53</v>
      </c>
      <c r="I1126" s="41">
        <v>7</v>
      </c>
      <c r="J1126" s="41">
        <v>5</v>
      </c>
      <c r="K1126" s="41">
        <v>1</v>
      </c>
      <c r="L1126" s="41">
        <v>144.88131240000001</v>
      </c>
      <c r="M1126" s="41">
        <v>-37.787771999999997</v>
      </c>
      <c r="N1126" s="41" t="s">
        <v>2262</v>
      </c>
      <c r="O1126" s="41" t="s">
        <v>2258</v>
      </c>
      <c r="P1126" s="41">
        <v>5</v>
      </c>
      <c r="Q1126" s="41">
        <v>8</v>
      </c>
      <c r="S1126" s="41" t="str">
        <f t="shared" si="33"/>
        <v>UPDATE CallAddress SET CallGroupID = 5, RouteOrderFromKH = 8  WHERE ID = 311</v>
      </c>
    </row>
    <row r="1127" spans="1:19" s="41" customFormat="1" x14ac:dyDescent="0.3">
      <c r="A1127" s="41" t="s">
        <v>191</v>
      </c>
      <c r="B1127" s="41" t="s">
        <v>2259</v>
      </c>
      <c r="C1127" s="41" t="s">
        <v>191</v>
      </c>
      <c r="D1127" s="41">
        <v>310</v>
      </c>
      <c r="E1127" s="41">
        <v>7</v>
      </c>
      <c r="F1127" s="41">
        <v>85</v>
      </c>
      <c r="G1127" s="41" t="s">
        <v>1377</v>
      </c>
      <c r="H1127" s="41">
        <v>53</v>
      </c>
      <c r="I1127" s="41">
        <v>5</v>
      </c>
      <c r="J1127" s="41">
        <v>5</v>
      </c>
      <c r="K1127" s="41">
        <v>1</v>
      </c>
      <c r="L1127" s="41">
        <v>144.87774200000001</v>
      </c>
      <c r="M1127" s="41">
        <v>-37.786828</v>
      </c>
      <c r="N1127" s="41" t="s">
        <v>2260</v>
      </c>
      <c r="O1127" s="41" t="s">
        <v>2261</v>
      </c>
      <c r="P1127" s="41">
        <v>5</v>
      </c>
      <c r="Q1127" s="41">
        <v>9</v>
      </c>
      <c r="S1127" s="41" t="str">
        <f t="shared" si="33"/>
        <v>UPDATE CallAddress SET CallGroupID = 5, RouteOrderFromKH = 9  WHERE ID = 310</v>
      </c>
    </row>
    <row r="1128" spans="1:19" s="41" customFormat="1" x14ac:dyDescent="0.3">
      <c r="A1128" s="41" t="s">
        <v>191</v>
      </c>
      <c r="B1128" s="41" t="s">
        <v>2269</v>
      </c>
      <c r="C1128" s="41" t="s">
        <v>191</v>
      </c>
      <c r="D1128" s="41">
        <v>315</v>
      </c>
      <c r="F1128" s="41">
        <v>21</v>
      </c>
      <c r="G1128" s="41" t="s">
        <v>2270</v>
      </c>
      <c r="H1128" s="41">
        <v>53</v>
      </c>
      <c r="I1128" s="41">
        <v>4</v>
      </c>
      <c r="J1128" s="41">
        <v>5</v>
      </c>
      <c r="K1128" s="41">
        <v>1</v>
      </c>
      <c r="L1128" s="41">
        <v>144.86920599999999</v>
      </c>
      <c r="M1128" s="41">
        <v>-37.787027999999999</v>
      </c>
      <c r="N1128" s="41" t="s">
        <v>2271</v>
      </c>
      <c r="O1128" s="41" t="s">
        <v>2271</v>
      </c>
      <c r="P1128" s="41">
        <v>5</v>
      </c>
      <c r="Q1128" s="41">
        <v>10</v>
      </c>
      <c r="S1128" s="41" t="str">
        <f t="shared" si="33"/>
        <v>UPDATE CallAddress SET CallGroupID = 5, RouteOrderFromKH = 10  WHERE ID = 315</v>
      </c>
    </row>
    <row r="1129" spans="1:19" s="41" customFormat="1" x14ac:dyDescent="0.3">
      <c r="A1129" s="41" t="s">
        <v>191</v>
      </c>
      <c r="B1129" s="41" t="s">
        <v>2266</v>
      </c>
      <c r="C1129" s="41" t="s">
        <v>191</v>
      </c>
      <c r="D1129" s="41">
        <v>313</v>
      </c>
      <c r="F1129" s="41">
        <v>42</v>
      </c>
      <c r="G1129" s="41" t="s">
        <v>2267</v>
      </c>
      <c r="H1129" s="41">
        <v>53</v>
      </c>
      <c r="I1129" s="41">
        <v>3</v>
      </c>
      <c r="J1129" s="41">
        <v>5</v>
      </c>
      <c r="K1129" s="41">
        <v>1</v>
      </c>
      <c r="L1129" s="41">
        <v>144.871565</v>
      </c>
      <c r="M1129" s="41">
        <v>-37.789479999999998</v>
      </c>
      <c r="N1129" s="41" t="s">
        <v>2268</v>
      </c>
      <c r="O1129" s="41" t="s">
        <v>2268</v>
      </c>
      <c r="P1129" s="41">
        <v>5</v>
      </c>
      <c r="Q1129" s="41">
        <v>11</v>
      </c>
      <c r="S1129" s="41" t="str">
        <f t="shared" si="33"/>
        <v>UPDATE CallAddress SET CallGroupID = 5, RouteOrderFromKH = 11  WHERE ID = 313</v>
      </c>
    </row>
    <row r="1130" spans="1:19" s="41" customFormat="1" x14ac:dyDescent="0.3">
      <c r="A1130" s="41" t="s">
        <v>191</v>
      </c>
      <c r="B1130" s="41" t="s">
        <v>2263</v>
      </c>
      <c r="C1130" s="41" t="s">
        <v>191</v>
      </c>
      <c r="D1130" s="41">
        <v>312</v>
      </c>
      <c r="F1130" s="41">
        <v>73</v>
      </c>
      <c r="G1130" s="41" t="s">
        <v>2264</v>
      </c>
      <c r="H1130" s="41">
        <v>53</v>
      </c>
      <c r="I1130" s="41">
        <v>2</v>
      </c>
      <c r="J1130" s="41">
        <v>5</v>
      </c>
      <c r="K1130" s="41">
        <v>1</v>
      </c>
      <c r="L1130" s="41">
        <v>144.86514199999999</v>
      </c>
      <c r="M1130" s="41">
        <v>-37.790236</v>
      </c>
      <c r="N1130" s="41" t="s">
        <v>2265</v>
      </c>
      <c r="O1130" s="41" t="s">
        <v>2265</v>
      </c>
      <c r="P1130" s="41">
        <v>5</v>
      </c>
      <c r="Q1130" s="41">
        <v>12</v>
      </c>
      <c r="S1130" s="41" t="str">
        <f t="shared" si="33"/>
        <v>UPDATE CallAddress SET CallGroupID = 5, RouteOrderFromKH = 12  WHERE ID = 312</v>
      </c>
    </row>
    <row r="1132" spans="1:19" s="36" customFormat="1" x14ac:dyDescent="0.3">
      <c r="A1132" s="36" t="s">
        <v>87</v>
      </c>
      <c r="B1132" s="36" t="s">
        <v>3512</v>
      </c>
      <c r="C1132" s="36" t="s">
        <v>340</v>
      </c>
      <c r="D1132" s="36">
        <v>2587</v>
      </c>
      <c r="F1132" s="36">
        <v>5</v>
      </c>
      <c r="G1132" s="36" t="s">
        <v>86</v>
      </c>
      <c r="H1132" s="36">
        <v>87</v>
      </c>
      <c r="I1132" s="36">
        <v>0</v>
      </c>
      <c r="J1132" s="36" t="s">
        <v>340</v>
      </c>
      <c r="K1132" s="36">
        <v>1</v>
      </c>
      <c r="L1132" s="36">
        <v>144.87610599999999</v>
      </c>
      <c r="M1132" s="36">
        <v>-37.812688000000001</v>
      </c>
      <c r="N1132" s="36" t="s">
        <v>3513</v>
      </c>
      <c r="O1132" s="36" t="s">
        <v>3513</v>
      </c>
      <c r="P1132" s="36">
        <v>8</v>
      </c>
      <c r="Q1132" s="36">
        <v>1</v>
      </c>
      <c r="S1132" s="36" t="str">
        <f t="shared" si="33"/>
        <v>UPDATE CallAddress SET CallGroupID = 8, RouteOrderFromKH = 1  WHERE ID = 2587</v>
      </c>
    </row>
    <row r="1133" spans="1:19" s="36" customFormat="1" x14ac:dyDescent="0.3">
      <c r="A1133" s="36" t="s">
        <v>87</v>
      </c>
      <c r="B1133" s="36" t="s">
        <v>3517</v>
      </c>
      <c r="C1133" s="36" t="s">
        <v>87</v>
      </c>
      <c r="D1133" s="36">
        <v>263</v>
      </c>
      <c r="F1133" s="36">
        <v>253</v>
      </c>
      <c r="G1133" s="36" t="s">
        <v>3518</v>
      </c>
      <c r="H1133" s="36">
        <v>87</v>
      </c>
      <c r="I1133" s="36">
        <v>2</v>
      </c>
      <c r="J1133" s="36">
        <v>8</v>
      </c>
      <c r="K1133" s="36">
        <v>1</v>
      </c>
      <c r="L1133" s="36">
        <v>144.877365</v>
      </c>
      <c r="M1133" s="36">
        <v>-37.819983000000001</v>
      </c>
      <c r="N1133" s="36" t="s">
        <v>3519</v>
      </c>
      <c r="O1133" s="36" t="s">
        <v>3519</v>
      </c>
      <c r="P1133" s="36">
        <v>8</v>
      </c>
      <c r="Q1133" s="36">
        <v>2</v>
      </c>
      <c r="S1133" s="36" t="str">
        <f t="shared" si="33"/>
        <v>UPDATE CallAddress SET CallGroupID = 8, RouteOrderFromKH = 2  WHERE ID = 263</v>
      </c>
    </row>
    <row r="1134" spans="1:19" s="36" customFormat="1" x14ac:dyDescent="0.3">
      <c r="A1134" s="36" t="s">
        <v>87</v>
      </c>
      <c r="B1134" s="36" t="s">
        <v>3520</v>
      </c>
      <c r="C1134" s="36" t="s">
        <v>87</v>
      </c>
      <c r="D1134" s="36">
        <v>269</v>
      </c>
      <c r="F1134" s="36">
        <v>21</v>
      </c>
      <c r="G1134" s="36" t="s">
        <v>3521</v>
      </c>
      <c r="H1134" s="36">
        <v>87</v>
      </c>
      <c r="I1134" s="36">
        <v>3</v>
      </c>
      <c r="J1134" s="36">
        <v>8</v>
      </c>
      <c r="K1134" s="36">
        <v>1</v>
      </c>
      <c r="L1134" s="36">
        <v>144.89236700000001</v>
      </c>
      <c r="M1134" s="36">
        <v>-37.818508999999999</v>
      </c>
      <c r="N1134" s="36" t="s">
        <v>3522</v>
      </c>
      <c r="O1134" s="36" t="s">
        <v>3522</v>
      </c>
      <c r="P1134" s="36">
        <v>8</v>
      </c>
      <c r="Q1134" s="36">
        <v>3</v>
      </c>
      <c r="S1134" s="36" t="str">
        <f t="shared" si="33"/>
        <v>UPDATE CallAddress SET CallGroupID = 8, RouteOrderFromKH = 3  WHERE ID = 269</v>
      </c>
    </row>
    <row r="1135" spans="1:19" s="36" customFormat="1" x14ac:dyDescent="0.3">
      <c r="A1135" s="36" t="s">
        <v>317</v>
      </c>
      <c r="B1135" s="36" t="s">
        <v>2623</v>
      </c>
      <c r="C1135" s="36" t="s">
        <v>121</v>
      </c>
      <c r="D1135" s="36">
        <v>1287</v>
      </c>
      <c r="E1135" s="36">
        <v>1</v>
      </c>
      <c r="F1135" s="36">
        <v>93</v>
      </c>
      <c r="G1135" s="36" t="s">
        <v>2624</v>
      </c>
      <c r="H1135" s="36">
        <v>68</v>
      </c>
      <c r="I1135" s="36">
        <v>3</v>
      </c>
      <c r="J1135" s="36">
        <v>111</v>
      </c>
      <c r="K1135" s="36">
        <v>1</v>
      </c>
      <c r="L1135" s="36">
        <v>144.877115</v>
      </c>
      <c r="M1135" s="36">
        <v>-37.827089000000001</v>
      </c>
      <c r="N1135" s="36" t="s">
        <v>2627</v>
      </c>
      <c r="O1135" s="36" t="s">
        <v>2626</v>
      </c>
      <c r="P1135" s="36">
        <v>8</v>
      </c>
      <c r="Q1135" s="36">
        <v>4</v>
      </c>
      <c r="S1135" s="36" t="str">
        <f t="shared" si="33"/>
        <v>UPDATE CallAddress SET CallGroupID = 8, RouteOrderFromKH = 4  WHERE ID = 1287</v>
      </c>
    </row>
    <row r="1136" spans="1:19" s="36" customFormat="1" x14ac:dyDescent="0.3">
      <c r="A1136" s="36" t="s">
        <v>317</v>
      </c>
      <c r="B1136" s="36" t="s">
        <v>2623</v>
      </c>
      <c r="C1136" s="36" t="s">
        <v>121</v>
      </c>
      <c r="D1136" s="36">
        <v>273</v>
      </c>
      <c r="E1136" s="36">
        <v>2</v>
      </c>
      <c r="F1136" s="36">
        <v>93</v>
      </c>
      <c r="G1136" s="36" t="s">
        <v>2624</v>
      </c>
      <c r="H1136" s="36">
        <v>68</v>
      </c>
      <c r="I1136" s="36">
        <v>4</v>
      </c>
      <c r="J1136" s="36">
        <v>111</v>
      </c>
      <c r="K1136" s="36">
        <v>1</v>
      </c>
      <c r="L1136" s="36">
        <v>144.877115</v>
      </c>
      <c r="M1136" s="36">
        <v>-37.827089000000001</v>
      </c>
      <c r="N1136" s="36" t="s">
        <v>2625</v>
      </c>
      <c r="O1136" s="36" t="s">
        <v>2626</v>
      </c>
      <c r="P1136" s="36">
        <v>8</v>
      </c>
      <c r="Q1136" s="36">
        <v>5</v>
      </c>
      <c r="S1136" s="36" t="str">
        <f t="shared" si="33"/>
        <v>UPDATE CallAddress SET CallGroupID = 8, RouteOrderFromKH = 5  WHERE ID = 273</v>
      </c>
    </row>
    <row r="1137" spans="1:19" s="36" customFormat="1" x14ac:dyDescent="0.3">
      <c r="A1137" s="36" t="s">
        <v>235</v>
      </c>
      <c r="B1137" s="36" t="s">
        <v>3497</v>
      </c>
      <c r="C1137" s="36" t="s">
        <v>235</v>
      </c>
      <c r="D1137" s="36">
        <v>177</v>
      </c>
      <c r="F1137" s="36">
        <v>55</v>
      </c>
      <c r="G1137" s="36" t="s">
        <v>3498</v>
      </c>
      <c r="H1137" s="36">
        <v>84</v>
      </c>
      <c r="I1137" s="36">
        <v>1</v>
      </c>
      <c r="J1137" s="36">
        <v>114</v>
      </c>
      <c r="K1137" s="36">
        <v>1</v>
      </c>
      <c r="L1137" s="36">
        <v>144.875933</v>
      </c>
      <c r="M1137" s="36">
        <v>-37.858223000000002</v>
      </c>
      <c r="N1137" s="36" t="s">
        <v>3499</v>
      </c>
      <c r="O1137" s="36" t="s">
        <v>3499</v>
      </c>
      <c r="P1137" s="36">
        <v>8</v>
      </c>
      <c r="Q1137" s="36">
        <v>6</v>
      </c>
      <c r="S1137" s="36" t="str">
        <f t="shared" si="33"/>
        <v>UPDATE CallAddress SET CallGroupID = 8, RouteOrderFromKH = 6  WHERE ID = 177</v>
      </c>
    </row>
    <row r="1138" spans="1:19" s="36" customFormat="1" x14ac:dyDescent="0.3">
      <c r="A1138" s="36" t="s">
        <v>98</v>
      </c>
      <c r="B1138" s="36" t="s">
        <v>540</v>
      </c>
      <c r="C1138" s="36" t="s">
        <v>121</v>
      </c>
      <c r="D1138" s="36">
        <v>180</v>
      </c>
      <c r="F1138" s="36">
        <v>18</v>
      </c>
      <c r="G1138" s="36" t="s">
        <v>541</v>
      </c>
      <c r="H1138" s="36">
        <v>6</v>
      </c>
      <c r="I1138" s="36">
        <v>2</v>
      </c>
      <c r="J1138" s="36">
        <v>111</v>
      </c>
      <c r="K1138" s="36">
        <v>1</v>
      </c>
      <c r="L1138" s="36">
        <v>144.86119500000001</v>
      </c>
      <c r="M1138" s="36">
        <v>-37.837850000000003</v>
      </c>
      <c r="N1138" s="36" t="s">
        <v>542</v>
      </c>
      <c r="O1138" s="36" t="s">
        <v>542</v>
      </c>
      <c r="P1138" s="36">
        <v>8</v>
      </c>
      <c r="Q1138" s="36">
        <v>7</v>
      </c>
      <c r="S1138" s="36" t="str">
        <f t="shared" si="33"/>
        <v>UPDATE CallAddress SET CallGroupID = 8, RouteOrderFromKH = 7  WHERE ID = 180</v>
      </c>
    </row>
    <row r="1139" spans="1:19" s="36" customFormat="1" x14ac:dyDescent="0.3">
      <c r="A1139" s="36" t="s">
        <v>98</v>
      </c>
      <c r="B1139" s="36" t="s">
        <v>543</v>
      </c>
      <c r="C1139" s="36" t="s">
        <v>121</v>
      </c>
      <c r="D1139" s="36">
        <v>181</v>
      </c>
      <c r="F1139" s="36">
        <v>30</v>
      </c>
      <c r="G1139" s="36" t="s">
        <v>544</v>
      </c>
      <c r="H1139" s="36">
        <v>6</v>
      </c>
      <c r="I1139" s="36">
        <v>1</v>
      </c>
      <c r="J1139" s="36">
        <v>111</v>
      </c>
      <c r="K1139" s="36">
        <v>1</v>
      </c>
      <c r="L1139" s="36">
        <v>144.85387700000001</v>
      </c>
      <c r="M1139" s="36">
        <v>-37.844634999999997</v>
      </c>
      <c r="N1139" s="36" t="s">
        <v>545</v>
      </c>
      <c r="O1139" s="36" t="s">
        <v>545</v>
      </c>
      <c r="P1139" s="36">
        <v>8</v>
      </c>
      <c r="Q1139" s="36">
        <v>8</v>
      </c>
      <c r="S1139" s="36" t="str">
        <f t="shared" si="33"/>
        <v>UPDATE CallAddress SET CallGroupID = 8, RouteOrderFromKH = 8  WHERE ID = 181</v>
      </c>
    </row>
    <row r="1140" spans="1:19" s="36" customFormat="1" x14ac:dyDescent="0.3">
      <c r="A1140" s="36" t="s">
        <v>98</v>
      </c>
      <c r="B1140" s="36" t="s">
        <v>546</v>
      </c>
      <c r="C1140" s="36" t="s">
        <v>340</v>
      </c>
      <c r="D1140" s="36">
        <v>2613</v>
      </c>
      <c r="F1140" s="36">
        <v>19</v>
      </c>
      <c r="G1140" s="36" t="s">
        <v>97</v>
      </c>
      <c r="H1140" s="36">
        <v>6</v>
      </c>
      <c r="I1140" s="36">
        <v>0</v>
      </c>
      <c r="J1140" s="36" t="s">
        <v>340</v>
      </c>
      <c r="K1140" s="36">
        <v>1</v>
      </c>
      <c r="L1140" s="36">
        <v>144.85480000000001</v>
      </c>
      <c r="M1140" s="36">
        <v>-37.827865000000003</v>
      </c>
      <c r="N1140" s="36" t="s">
        <v>547</v>
      </c>
      <c r="O1140" s="36" t="s">
        <v>547</v>
      </c>
      <c r="P1140" s="36">
        <v>8</v>
      </c>
      <c r="Q1140" s="36">
        <v>9</v>
      </c>
      <c r="S1140" s="36" t="str">
        <f t="shared" si="33"/>
        <v>UPDATE CallAddress SET CallGroupID = 8, RouteOrderFromKH = 9  WHERE ID = 2613</v>
      </c>
    </row>
    <row r="1141" spans="1:19" s="36" customFormat="1" x14ac:dyDescent="0.3">
      <c r="A1141" s="36" t="s">
        <v>87</v>
      </c>
      <c r="B1141" s="36" t="s">
        <v>3514</v>
      </c>
      <c r="C1141" s="36" t="s">
        <v>87</v>
      </c>
      <c r="D1141" s="36">
        <v>262</v>
      </c>
      <c r="F1141" s="36">
        <v>28</v>
      </c>
      <c r="G1141" s="36" t="s">
        <v>3515</v>
      </c>
      <c r="H1141" s="36">
        <v>87</v>
      </c>
      <c r="I1141" s="36">
        <v>1</v>
      </c>
      <c r="J1141" s="36">
        <v>8</v>
      </c>
      <c r="K1141" s="36">
        <v>1</v>
      </c>
      <c r="L1141" s="36">
        <v>144.865205</v>
      </c>
      <c r="M1141" s="36">
        <v>-37.816164000000001</v>
      </c>
      <c r="N1141" s="36" t="s">
        <v>3516</v>
      </c>
      <c r="O1141" s="36" t="s">
        <v>3516</v>
      </c>
      <c r="P1141" s="36">
        <v>8</v>
      </c>
      <c r="Q1141" s="36">
        <v>10</v>
      </c>
      <c r="S1141" s="36" t="str">
        <f t="shared" si="33"/>
        <v>UPDATE CallAddress SET CallGroupID = 8, RouteOrderFromKH = 10  WHERE ID = 262</v>
      </c>
    </row>
    <row r="1143" spans="1:19" s="41" customFormat="1" x14ac:dyDescent="0.3">
      <c r="A1143" s="41" t="s">
        <v>305</v>
      </c>
      <c r="B1143" s="41" t="s">
        <v>2875</v>
      </c>
      <c r="C1143" s="41" t="s">
        <v>215</v>
      </c>
      <c r="D1143" s="41">
        <v>429</v>
      </c>
      <c r="F1143" s="41">
        <v>17</v>
      </c>
      <c r="G1143" s="41" t="s">
        <v>2876</v>
      </c>
      <c r="H1143" s="41">
        <v>73</v>
      </c>
      <c r="I1143" s="41">
        <v>2</v>
      </c>
      <c r="J1143" s="41">
        <v>10</v>
      </c>
      <c r="K1143" s="41">
        <v>1</v>
      </c>
      <c r="L1143" s="41">
        <v>144.83493200000001</v>
      </c>
      <c r="M1143" s="41">
        <v>-37.790058000000002</v>
      </c>
      <c r="N1143" s="41" t="s">
        <v>2877</v>
      </c>
      <c r="O1143" s="41" t="s">
        <v>2877</v>
      </c>
      <c r="P1143" s="41">
        <v>9</v>
      </c>
      <c r="Q1143" s="41">
        <v>1</v>
      </c>
      <c r="S1143" s="41" t="str">
        <f t="shared" ref="S1143:S1206" si="34">"UPDATE CallAddress SET CallGroupID = " &amp; P1143 &amp; ", RouteOrderFromKH = " &amp; Q1143 &amp; "  WHERE ID = " &amp; D1143</f>
        <v>UPDATE CallAddress SET CallGroupID = 9, RouteOrderFromKH = 1  WHERE ID = 429</v>
      </c>
    </row>
    <row r="1144" spans="1:19" s="41" customFormat="1" x14ac:dyDescent="0.3">
      <c r="A1144" s="41" t="s">
        <v>305</v>
      </c>
      <c r="B1144" s="41" t="s">
        <v>2887</v>
      </c>
      <c r="C1144" s="41" t="s">
        <v>215</v>
      </c>
      <c r="D1144" s="41">
        <v>438</v>
      </c>
      <c r="E1144" s="41">
        <v>5</v>
      </c>
      <c r="F1144" s="41">
        <v>55</v>
      </c>
      <c r="G1144" s="41" t="s">
        <v>2888</v>
      </c>
      <c r="H1144" s="41">
        <v>73</v>
      </c>
      <c r="I1144" s="41">
        <v>1</v>
      </c>
      <c r="J1144" s="41">
        <v>10</v>
      </c>
      <c r="K1144" s="41">
        <v>1</v>
      </c>
      <c r="L1144" s="41">
        <v>144.839508</v>
      </c>
      <c r="M1144" s="41">
        <v>-37.789684999999999</v>
      </c>
      <c r="N1144" s="41" t="s">
        <v>2889</v>
      </c>
      <c r="O1144" s="41" t="s">
        <v>2890</v>
      </c>
      <c r="P1144" s="41">
        <v>9</v>
      </c>
      <c r="Q1144" s="41">
        <v>2</v>
      </c>
      <c r="S1144" s="41" t="str">
        <f t="shared" si="34"/>
        <v>UPDATE CallAddress SET CallGroupID = 9, RouteOrderFromKH = 2  WHERE ID = 438</v>
      </c>
    </row>
    <row r="1145" spans="1:19" s="41" customFormat="1" x14ac:dyDescent="0.3">
      <c r="A1145" s="41" t="s">
        <v>305</v>
      </c>
      <c r="B1145" s="41" t="s">
        <v>2878</v>
      </c>
      <c r="C1145" s="41" t="s">
        <v>214</v>
      </c>
      <c r="D1145" s="41">
        <v>430</v>
      </c>
      <c r="F1145" s="41">
        <v>28</v>
      </c>
      <c r="G1145" s="41" t="s">
        <v>2879</v>
      </c>
      <c r="H1145" s="41">
        <v>73</v>
      </c>
      <c r="I1145" s="41">
        <v>9</v>
      </c>
      <c r="J1145" s="41">
        <v>9</v>
      </c>
      <c r="K1145" s="41">
        <v>1</v>
      </c>
      <c r="L1145" s="41">
        <v>144.84203500000001</v>
      </c>
      <c r="M1145" s="41">
        <v>-37.788733000000001</v>
      </c>
      <c r="N1145" s="41" t="s">
        <v>2880</v>
      </c>
      <c r="O1145" s="41" t="s">
        <v>2880</v>
      </c>
      <c r="P1145" s="41">
        <v>9</v>
      </c>
      <c r="Q1145" s="41">
        <v>3</v>
      </c>
      <c r="S1145" s="41" t="str">
        <f t="shared" si="34"/>
        <v>UPDATE CallAddress SET CallGroupID = 9, RouteOrderFromKH = 3  WHERE ID = 430</v>
      </c>
    </row>
    <row r="1146" spans="1:19" s="41" customFormat="1" x14ac:dyDescent="0.3">
      <c r="A1146" s="41" t="s">
        <v>305</v>
      </c>
      <c r="B1146" s="41" t="s">
        <v>2859</v>
      </c>
      <c r="C1146" s="41" t="s">
        <v>214</v>
      </c>
      <c r="D1146" s="41">
        <v>422</v>
      </c>
      <c r="E1146" s="41">
        <v>2</v>
      </c>
      <c r="F1146" s="41">
        <v>110</v>
      </c>
      <c r="G1146" s="41" t="s">
        <v>2857</v>
      </c>
      <c r="H1146" s="41">
        <v>73</v>
      </c>
      <c r="I1146" s="41">
        <v>6</v>
      </c>
      <c r="J1146" s="41">
        <v>9</v>
      </c>
      <c r="K1146" s="41">
        <v>1</v>
      </c>
      <c r="L1146" s="41">
        <v>144.84202300000001</v>
      </c>
      <c r="M1146" s="41">
        <v>-37.783763999999998</v>
      </c>
      <c r="N1146" s="41" t="s">
        <v>2860</v>
      </c>
      <c r="O1146" s="41" t="s">
        <v>2861</v>
      </c>
      <c r="P1146" s="41">
        <v>9</v>
      </c>
      <c r="Q1146" s="41">
        <v>4</v>
      </c>
      <c r="S1146" s="41" t="str">
        <f t="shared" si="34"/>
        <v>UPDATE CallAddress SET CallGroupID = 9, RouteOrderFromKH = 4  WHERE ID = 422</v>
      </c>
    </row>
    <row r="1147" spans="1:19" s="41" customFormat="1" x14ac:dyDescent="0.3">
      <c r="A1147" s="41" t="s">
        <v>305</v>
      </c>
      <c r="B1147" s="41" t="s">
        <v>2862</v>
      </c>
      <c r="C1147" s="41" t="s">
        <v>214</v>
      </c>
      <c r="D1147" s="41">
        <v>423</v>
      </c>
      <c r="F1147" s="41">
        <v>4</v>
      </c>
      <c r="G1147" s="41" t="s">
        <v>2863</v>
      </c>
      <c r="H1147" s="41">
        <v>73</v>
      </c>
      <c r="I1147" s="41">
        <v>8</v>
      </c>
      <c r="J1147" s="41">
        <v>9</v>
      </c>
      <c r="K1147" s="41">
        <v>1</v>
      </c>
      <c r="L1147" s="41">
        <v>144.84251699999999</v>
      </c>
      <c r="M1147" s="41">
        <v>-37.783634999999997</v>
      </c>
      <c r="N1147" s="41" t="s">
        <v>2864</v>
      </c>
      <c r="O1147" s="41" t="s">
        <v>2864</v>
      </c>
      <c r="P1147" s="41">
        <v>9</v>
      </c>
      <c r="Q1147" s="41">
        <v>5</v>
      </c>
      <c r="S1147" s="41" t="str">
        <f t="shared" si="34"/>
        <v>UPDATE CallAddress SET CallGroupID = 9, RouteOrderFromKH = 5  WHERE ID = 423</v>
      </c>
    </row>
    <row r="1148" spans="1:19" s="41" customFormat="1" x14ac:dyDescent="0.3">
      <c r="A1148" s="41" t="s">
        <v>305</v>
      </c>
      <c r="B1148" s="41" t="s">
        <v>2865</v>
      </c>
      <c r="C1148" s="41" t="s">
        <v>214</v>
      </c>
      <c r="D1148" s="41">
        <v>424</v>
      </c>
      <c r="E1148" s="41">
        <v>3</v>
      </c>
      <c r="F1148" s="41">
        <v>7</v>
      </c>
      <c r="G1148" s="41" t="s">
        <v>2866</v>
      </c>
      <c r="H1148" s="41">
        <v>73</v>
      </c>
      <c r="I1148" s="41">
        <v>2</v>
      </c>
      <c r="J1148" s="41">
        <v>9</v>
      </c>
      <c r="K1148" s="41">
        <v>1</v>
      </c>
      <c r="L1148" s="41">
        <v>144.8377356</v>
      </c>
      <c r="M1148" s="41">
        <v>-37.782580600000003</v>
      </c>
      <c r="N1148" s="41" t="s">
        <v>2867</v>
      </c>
      <c r="O1148" s="41" t="s">
        <v>2868</v>
      </c>
      <c r="P1148" s="41">
        <v>9</v>
      </c>
      <c r="Q1148" s="41">
        <v>6</v>
      </c>
      <c r="S1148" s="41" t="str">
        <f t="shared" si="34"/>
        <v>UPDATE CallAddress SET CallGroupID = 9, RouteOrderFromKH = 6  WHERE ID = 424</v>
      </c>
    </row>
    <row r="1149" spans="1:19" s="41" customFormat="1" x14ac:dyDescent="0.3">
      <c r="A1149" s="41" t="s">
        <v>305</v>
      </c>
      <c r="B1149" s="41" t="s">
        <v>2856</v>
      </c>
      <c r="C1149" s="41" t="s">
        <v>214</v>
      </c>
      <c r="D1149" s="41">
        <v>421</v>
      </c>
      <c r="F1149" s="41">
        <v>144</v>
      </c>
      <c r="G1149" s="41" t="s">
        <v>2857</v>
      </c>
      <c r="H1149" s="41">
        <v>73</v>
      </c>
      <c r="I1149" s="41">
        <v>7</v>
      </c>
      <c r="J1149" s="41">
        <v>9</v>
      </c>
      <c r="K1149" s="41">
        <v>1</v>
      </c>
      <c r="L1149" s="41">
        <v>144.84256099999999</v>
      </c>
      <c r="M1149" s="41">
        <v>-37.780714000000003</v>
      </c>
      <c r="N1149" s="41" t="s">
        <v>2858</v>
      </c>
      <c r="O1149" s="41" t="s">
        <v>2858</v>
      </c>
      <c r="P1149" s="41">
        <v>9</v>
      </c>
      <c r="Q1149" s="41">
        <v>7</v>
      </c>
      <c r="S1149" s="41" t="str">
        <f t="shared" si="34"/>
        <v>UPDATE CallAddress SET CallGroupID = 9, RouteOrderFromKH = 7  WHERE ID = 421</v>
      </c>
    </row>
    <row r="1150" spans="1:19" s="41" customFormat="1" x14ac:dyDescent="0.3">
      <c r="A1150" s="41" t="s">
        <v>305</v>
      </c>
      <c r="B1150" s="41" t="s">
        <v>2849</v>
      </c>
      <c r="C1150" s="41" t="s">
        <v>214</v>
      </c>
      <c r="D1150" s="41">
        <v>418</v>
      </c>
      <c r="F1150" s="41">
        <v>7</v>
      </c>
      <c r="G1150" s="41" t="s">
        <v>2850</v>
      </c>
      <c r="H1150" s="41">
        <v>73</v>
      </c>
      <c r="I1150" s="41">
        <v>4</v>
      </c>
      <c r="J1150" s="41">
        <v>9</v>
      </c>
      <c r="K1150" s="41">
        <v>1</v>
      </c>
      <c r="L1150" s="41">
        <v>144.84110100000001</v>
      </c>
      <c r="M1150" s="41">
        <v>-37.779812999999997</v>
      </c>
      <c r="N1150" s="41" t="s">
        <v>2851</v>
      </c>
      <c r="O1150" s="41" t="s">
        <v>2851</v>
      </c>
      <c r="P1150" s="41">
        <v>9</v>
      </c>
      <c r="Q1150" s="41">
        <v>8</v>
      </c>
      <c r="S1150" s="41" t="str">
        <f t="shared" si="34"/>
        <v>UPDATE CallAddress SET CallGroupID = 9, RouteOrderFromKH = 8  WHERE ID = 418</v>
      </c>
    </row>
    <row r="1151" spans="1:19" s="41" customFormat="1" x14ac:dyDescent="0.3">
      <c r="A1151" s="41" t="s">
        <v>305</v>
      </c>
      <c r="B1151" s="41" t="s">
        <v>2852</v>
      </c>
      <c r="C1151" s="41" t="s">
        <v>214</v>
      </c>
      <c r="D1151" s="41">
        <v>419</v>
      </c>
      <c r="F1151" s="41">
        <v>9</v>
      </c>
      <c r="G1151" s="41" t="s">
        <v>2850</v>
      </c>
      <c r="H1151" s="41">
        <v>73</v>
      </c>
      <c r="I1151" s="41">
        <v>5</v>
      </c>
      <c r="J1151" s="41">
        <v>9</v>
      </c>
      <c r="K1151" s="41">
        <v>1</v>
      </c>
      <c r="L1151" s="41">
        <v>144.84112500000001</v>
      </c>
      <c r="M1151" s="41">
        <v>-37.779677</v>
      </c>
      <c r="N1151" s="41" t="s">
        <v>2853</v>
      </c>
      <c r="O1151" s="41" t="s">
        <v>2853</v>
      </c>
      <c r="P1151" s="41">
        <v>9</v>
      </c>
      <c r="Q1151" s="41">
        <v>9</v>
      </c>
      <c r="S1151" s="41" t="str">
        <f t="shared" si="34"/>
        <v>UPDATE CallAddress SET CallGroupID = 9, RouteOrderFromKH = 9  WHERE ID = 419</v>
      </c>
    </row>
    <row r="1152" spans="1:19" s="41" customFormat="1" x14ac:dyDescent="0.3">
      <c r="A1152" s="41" t="s">
        <v>305</v>
      </c>
      <c r="B1152" s="41" t="s">
        <v>2854</v>
      </c>
      <c r="C1152" s="41" t="s">
        <v>214</v>
      </c>
      <c r="D1152" s="41">
        <v>420</v>
      </c>
      <c r="F1152" s="41">
        <v>5</v>
      </c>
      <c r="G1152" s="41" t="s">
        <v>2850</v>
      </c>
      <c r="H1152" s="41">
        <v>73</v>
      </c>
      <c r="I1152" s="41">
        <v>3</v>
      </c>
      <c r="J1152" s="41">
        <v>9</v>
      </c>
      <c r="K1152" s="41">
        <v>1</v>
      </c>
      <c r="L1152" s="41">
        <v>144.84107700000001</v>
      </c>
      <c r="M1152" s="41">
        <v>-37.779949000000002</v>
      </c>
      <c r="N1152" s="41" t="s">
        <v>2855</v>
      </c>
      <c r="O1152" s="41" t="s">
        <v>2855</v>
      </c>
      <c r="P1152" s="41">
        <v>9</v>
      </c>
      <c r="Q1152" s="41">
        <v>10</v>
      </c>
      <c r="S1152" s="41" t="str">
        <f t="shared" si="34"/>
        <v>UPDATE CallAddress SET CallGroupID = 9, RouteOrderFromKH = 10  WHERE ID = 420</v>
      </c>
    </row>
    <row r="1153" spans="1:19" s="41" customFormat="1" x14ac:dyDescent="0.3">
      <c r="A1153" s="41" t="s">
        <v>305</v>
      </c>
      <c r="B1153" s="41" t="s">
        <v>2869</v>
      </c>
      <c r="C1153" s="41" t="s">
        <v>214</v>
      </c>
      <c r="D1153" s="41">
        <v>425</v>
      </c>
      <c r="F1153" s="41">
        <v>16</v>
      </c>
      <c r="G1153" s="41" t="s">
        <v>2870</v>
      </c>
      <c r="H1153" s="41">
        <v>73</v>
      </c>
      <c r="I1153" s="41">
        <v>1</v>
      </c>
      <c r="J1153" s="41">
        <v>9</v>
      </c>
      <c r="K1153" s="41">
        <v>1</v>
      </c>
      <c r="L1153" s="41">
        <v>144.83472699999999</v>
      </c>
      <c r="M1153" s="41">
        <v>-37.779922999999997</v>
      </c>
      <c r="N1153" s="41" t="s">
        <v>2871</v>
      </c>
      <c r="O1153" s="41" t="s">
        <v>2871</v>
      </c>
      <c r="P1153" s="41">
        <v>9</v>
      </c>
      <c r="Q1153" s="41">
        <v>11</v>
      </c>
      <c r="S1153" s="41" t="str">
        <f t="shared" si="34"/>
        <v>UPDATE CallAddress SET CallGroupID = 9, RouteOrderFromKH = 11  WHERE ID = 425</v>
      </c>
    </row>
    <row r="1154" spans="1:19" s="49" customFormat="1" x14ac:dyDescent="0.3">
      <c r="A1154" s="49" t="s">
        <v>122</v>
      </c>
      <c r="B1154" s="49" t="s">
        <v>548</v>
      </c>
      <c r="C1154" s="49" t="s">
        <v>122</v>
      </c>
      <c r="D1154" s="49">
        <v>495</v>
      </c>
      <c r="F1154" s="49">
        <v>27</v>
      </c>
      <c r="G1154" s="49" t="s">
        <v>549</v>
      </c>
      <c r="H1154" s="49">
        <v>7</v>
      </c>
      <c r="I1154" s="49">
        <v>1</v>
      </c>
      <c r="J1154" s="49">
        <v>102</v>
      </c>
      <c r="K1154" s="49">
        <v>1</v>
      </c>
      <c r="L1154" s="49">
        <v>144.80016599999999</v>
      </c>
      <c r="M1154" s="49">
        <v>-37.774448</v>
      </c>
      <c r="N1154" s="49" t="s">
        <v>550</v>
      </c>
      <c r="O1154" s="49" t="s">
        <v>550</v>
      </c>
      <c r="P1154" s="49">
        <v>1</v>
      </c>
      <c r="Q1154" s="49">
        <v>1</v>
      </c>
      <c r="S1154" s="49" t="str">
        <f t="shared" si="34"/>
        <v>UPDATE CallAddress SET CallGroupID = 1, RouteOrderFromKH = 1  WHERE ID = 495</v>
      </c>
    </row>
    <row r="1155" spans="1:19" s="49" customFormat="1" x14ac:dyDescent="0.3">
      <c r="A1155" s="49" t="s">
        <v>32</v>
      </c>
      <c r="B1155" s="49" t="s">
        <v>447</v>
      </c>
      <c r="C1155" s="49" t="s">
        <v>32</v>
      </c>
      <c r="D1155" s="49">
        <v>512</v>
      </c>
      <c r="F1155" s="49">
        <v>10</v>
      </c>
      <c r="G1155" s="49" t="s">
        <v>448</v>
      </c>
      <c r="H1155" s="49">
        <v>3</v>
      </c>
      <c r="I1155" s="49">
        <v>3</v>
      </c>
      <c r="J1155" s="49">
        <v>1</v>
      </c>
      <c r="K1155" s="49">
        <v>1</v>
      </c>
      <c r="L1155" s="49">
        <v>144.82149799999999</v>
      </c>
      <c r="M1155" s="49">
        <v>-37.776977000000002</v>
      </c>
      <c r="N1155" s="49" t="s">
        <v>449</v>
      </c>
      <c r="O1155" s="49" t="s">
        <v>449</v>
      </c>
      <c r="P1155" s="49">
        <v>1</v>
      </c>
      <c r="Q1155" s="49">
        <v>2</v>
      </c>
      <c r="S1155" s="49" t="str">
        <f t="shared" si="34"/>
        <v>UPDATE CallAddress SET CallGroupID = 1, RouteOrderFromKH = 2  WHERE ID = 512</v>
      </c>
    </row>
    <row r="1156" spans="1:19" s="49" customFormat="1" x14ac:dyDescent="0.3">
      <c r="A1156" s="49" t="s">
        <v>32</v>
      </c>
      <c r="B1156" s="49" t="s">
        <v>438</v>
      </c>
      <c r="C1156" s="49" t="s">
        <v>340</v>
      </c>
      <c r="D1156" s="49">
        <v>2600</v>
      </c>
      <c r="E1156" s="49">
        <v>2</v>
      </c>
      <c r="F1156" s="49">
        <v>21</v>
      </c>
      <c r="G1156" s="49" t="s">
        <v>250</v>
      </c>
      <c r="H1156" s="49">
        <v>3</v>
      </c>
      <c r="I1156" s="49">
        <v>0</v>
      </c>
      <c r="J1156" s="49" t="s">
        <v>340</v>
      </c>
      <c r="K1156" s="49">
        <v>1</v>
      </c>
      <c r="L1156" s="49">
        <v>144.82131200000001</v>
      </c>
      <c r="M1156" s="49">
        <v>-37.777942000000003</v>
      </c>
      <c r="N1156" s="49" t="s">
        <v>439</v>
      </c>
      <c r="O1156" s="49" t="s">
        <v>440</v>
      </c>
      <c r="P1156" s="49">
        <v>1</v>
      </c>
      <c r="Q1156" s="49">
        <v>3</v>
      </c>
      <c r="S1156" s="49" t="str">
        <f t="shared" si="34"/>
        <v>UPDATE CallAddress SET CallGroupID = 1, RouteOrderFromKH = 3  WHERE ID = 2600</v>
      </c>
    </row>
    <row r="1157" spans="1:19" s="49" customFormat="1" x14ac:dyDescent="0.3">
      <c r="A1157" s="49" t="s">
        <v>32</v>
      </c>
      <c r="B1157" s="49" t="s">
        <v>441</v>
      </c>
      <c r="C1157" s="49" t="s">
        <v>340</v>
      </c>
      <c r="D1157" s="49">
        <v>2601</v>
      </c>
      <c r="E1157" s="49">
        <v>3</v>
      </c>
      <c r="F1157" s="49">
        <v>8</v>
      </c>
      <c r="G1157" s="49" t="s">
        <v>250</v>
      </c>
      <c r="H1157" s="49">
        <v>3</v>
      </c>
      <c r="I1157" s="49">
        <v>0</v>
      </c>
      <c r="J1157" s="49" t="s">
        <v>340</v>
      </c>
      <c r="K1157" s="49">
        <v>1</v>
      </c>
      <c r="L1157" s="49">
        <v>144.821619</v>
      </c>
      <c r="M1157" s="49">
        <v>-37.777439000000001</v>
      </c>
      <c r="N1157" s="49" t="s">
        <v>442</v>
      </c>
      <c r="O1157" s="49" t="s">
        <v>443</v>
      </c>
      <c r="P1157" s="49">
        <v>1</v>
      </c>
      <c r="Q1157" s="49">
        <v>4</v>
      </c>
      <c r="S1157" s="49" t="str">
        <f t="shared" si="34"/>
        <v>UPDATE CallAddress SET CallGroupID = 1, RouteOrderFromKH = 4  WHERE ID = 2601</v>
      </c>
    </row>
    <row r="1158" spans="1:19" s="49" customFormat="1" x14ac:dyDescent="0.3">
      <c r="A1158" s="49" t="s">
        <v>32</v>
      </c>
      <c r="B1158" s="49" t="s">
        <v>450</v>
      </c>
      <c r="C1158" s="49" t="s">
        <v>32</v>
      </c>
      <c r="D1158" s="49">
        <v>514</v>
      </c>
      <c r="F1158" s="49" t="s">
        <v>451</v>
      </c>
      <c r="G1158" s="49" t="s">
        <v>452</v>
      </c>
      <c r="H1158" s="49">
        <v>3</v>
      </c>
      <c r="I1158" s="49">
        <v>2</v>
      </c>
      <c r="J1158" s="49">
        <v>1</v>
      </c>
      <c r="K1158" s="49">
        <v>1</v>
      </c>
      <c r="L1158" s="49">
        <v>144.8224682</v>
      </c>
      <c r="M1158" s="49">
        <v>-37.780447500000001</v>
      </c>
      <c r="N1158" s="49" t="s">
        <v>453</v>
      </c>
      <c r="O1158" s="49" t="s">
        <v>453</v>
      </c>
      <c r="P1158" s="49">
        <v>1</v>
      </c>
      <c r="Q1158" s="49">
        <v>5</v>
      </c>
      <c r="S1158" s="49" t="str">
        <f t="shared" si="34"/>
        <v>UPDATE CallAddress SET CallGroupID = 1, RouteOrderFromKH = 5  WHERE ID = 514</v>
      </c>
    </row>
    <row r="1159" spans="1:19" s="49" customFormat="1" x14ac:dyDescent="0.3">
      <c r="A1159" s="49" t="s">
        <v>32</v>
      </c>
      <c r="B1159" s="49" t="s">
        <v>444</v>
      </c>
      <c r="C1159" s="49" t="s">
        <v>32</v>
      </c>
      <c r="D1159" s="49">
        <v>509</v>
      </c>
      <c r="F1159" s="49">
        <v>21</v>
      </c>
      <c r="G1159" s="49" t="s">
        <v>445</v>
      </c>
      <c r="H1159" s="49">
        <v>3</v>
      </c>
      <c r="I1159" s="49">
        <v>1</v>
      </c>
      <c r="J1159" s="49">
        <v>1</v>
      </c>
      <c r="K1159" s="49">
        <v>1</v>
      </c>
      <c r="L1159" s="49">
        <v>144.82439199999999</v>
      </c>
      <c r="M1159" s="49">
        <v>-37.782375000000002</v>
      </c>
      <c r="N1159" s="49" t="s">
        <v>446</v>
      </c>
      <c r="O1159" s="49" t="s">
        <v>446</v>
      </c>
      <c r="P1159" s="49">
        <v>1</v>
      </c>
      <c r="Q1159" s="49">
        <v>6</v>
      </c>
      <c r="S1159" s="49" t="str">
        <f t="shared" si="34"/>
        <v>UPDATE CallAddress SET CallGroupID = 1, RouteOrderFromKH = 6  WHERE ID = 509</v>
      </c>
    </row>
    <row r="1160" spans="1:19" s="49" customFormat="1" x14ac:dyDescent="0.3">
      <c r="A1160" s="49" t="s">
        <v>122</v>
      </c>
      <c r="B1160" s="49" t="s">
        <v>551</v>
      </c>
      <c r="C1160" s="49" t="s">
        <v>122</v>
      </c>
      <c r="D1160" s="49">
        <v>497</v>
      </c>
      <c r="F1160" s="49">
        <v>17</v>
      </c>
      <c r="G1160" s="49" t="s">
        <v>552</v>
      </c>
      <c r="H1160" s="49">
        <v>7</v>
      </c>
      <c r="I1160" s="49">
        <v>2</v>
      </c>
      <c r="J1160" s="49">
        <v>102</v>
      </c>
      <c r="K1160" s="49">
        <v>1</v>
      </c>
      <c r="L1160" s="49">
        <v>144.80690200000001</v>
      </c>
      <c r="M1160" s="49">
        <v>-37.781674000000002</v>
      </c>
      <c r="N1160" s="49" t="s">
        <v>553</v>
      </c>
      <c r="O1160" s="49" t="s">
        <v>553</v>
      </c>
      <c r="P1160" s="49">
        <v>1</v>
      </c>
      <c r="Q1160" s="49">
        <v>7</v>
      </c>
      <c r="S1160" s="49" t="str">
        <f t="shared" si="34"/>
        <v>UPDATE CallAddress SET CallGroupID = 1, RouteOrderFromKH = 7  WHERE ID = 497</v>
      </c>
    </row>
    <row r="1161" spans="1:19" s="49" customFormat="1" x14ac:dyDescent="0.3">
      <c r="A1161" s="49" t="s">
        <v>305</v>
      </c>
      <c r="B1161" s="49" t="s">
        <v>2881</v>
      </c>
      <c r="C1161" s="49" t="s">
        <v>215</v>
      </c>
      <c r="D1161" s="49">
        <v>436</v>
      </c>
      <c r="F1161" s="49">
        <v>88</v>
      </c>
      <c r="G1161" s="49" t="s">
        <v>2882</v>
      </c>
      <c r="H1161" s="49">
        <v>73</v>
      </c>
      <c r="I1161" s="49">
        <v>5</v>
      </c>
      <c r="J1161" s="49">
        <v>10</v>
      </c>
      <c r="K1161" s="49">
        <v>1</v>
      </c>
      <c r="L1161" s="49">
        <v>144.82739900000001</v>
      </c>
      <c r="M1161" s="49">
        <v>-37.792831</v>
      </c>
      <c r="N1161" s="49" t="s">
        <v>2883</v>
      </c>
      <c r="O1161" s="49" t="s">
        <v>2883</v>
      </c>
      <c r="P1161" s="49">
        <v>1</v>
      </c>
      <c r="Q1161" s="49">
        <v>8</v>
      </c>
      <c r="S1161" s="49" t="str">
        <f t="shared" si="34"/>
        <v>UPDATE CallAddress SET CallGroupID = 1, RouteOrderFromKH = 8  WHERE ID = 436</v>
      </c>
    </row>
    <row r="1162" spans="1:19" s="49" customFormat="1" x14ac:dyDescent="0.3">
      <c r="A1162" s="49" t="s">
        <v>305</v>
      </c>
      <c r="B1162" s="49" t="s">
        <v>2884</v>
      </c>
      <c r="C1162" s="49" t="s">
        <v>215</v>
      </c>
      <c r="D1162" s="49">
        <v>437</v>
      </c>
      <c r="F1162" s="49">
        <v>51</v>
      </c>
      <c r="G1162" s="49" t="s">
        <v>2885</v>
      </c>
      <c r="H1162" s="49">
        <v>73</v>
      </c>
      <c r="I1162" s="49">
        <v>4</v>
      </c>
      <c r="J1162" s="49">
        <v>10</v>
      </c>
      <c r="K1162" s="49">
        <v>1</v>
      </c>
      <c r="L1162" s="49">
        <v>144.82974400000001</v>
      </c>
      <c r="M1162" s="49">
        <v>-37.795254999999997</v>
      </c>
      <c r="N1162" s="49" t="s">
        <v>2886</v>
      </c>
      <c r="O1162" s="49" t="s">
        <v>2886</v>
      </c>
      <c r="P1162" s="49">
        <v>1</v>
      </c>
      <c r="Q1162" s="49">
        <v>9</v>
      </c>
      <c r="S1162" s="49" t="str">
        <f t="shared" si="34"/>
        <v>UPDATE CallAddress SET CallGroupID = 1, RouteOrderFromKH = 9  WHERE ID = 437</v>
      </c>
    </row>
    <row r="1163" spans="1:19" s="49" customFormat="1" x14ac:dyDescent="0.3">
      <c r="A1163" s="49" t="s">
        <v>305</v>
      </c>
      <c r="B1163" s="49" t="s">
        <v>2872</v>
      </c>
      <c r="C1163" s="49" t="s">
        <v>215</v>
      </c>
      <c r="D1163" s="49">
        <v>426</v>
      </c>
      <c r="F1163" s="49">
        <v>51</v>
      </c>
      <c r="G1163" s="49" t="s">
        <v>2873</v>
      </c>
      <c r="H1163" s="49">
        <v>73</v>
      </c>
      <c r="I1163" s="49">
        <v>3</v>
      </c>
      <c r="J1163" s="49">
        <v>10</v>
      </c>
      <c r="K1163" s="49">
        <v>1</v>
      </c>
      <c r="L1163" s="49">
        <v>144.83426499999999</v>
      </c>
      <c r="M1163" s="49">
        <v>-37.786833000000001</v>
      </c>
      <c r="N1163" s="49" t="s">
        <v>2874</v>
      </c>
      <c r="O1163" s="49" t="s">
        <v>2874</v>
      </c>
      <c r="P1163" s="49">
        <v>1</v>
      </c>
      <c r="Q1163" s="49">
        <v>10</v>
      </c>
      <c r="S1163" s="49" t="str">
        <f t="shared" si="34"/>
        <v>UPDATE CallAddress SET CallGroupID = 1, RouteOrderFromKH = 10  WHERE ID = 426</v>
      </c>
    </row>
    <row r="1165" spans="1:19" s="34" customFormat="1" x14ac:dyDescent="0.3">
      <c r="A1165" s="34" t="s">
        <v>308</v>
      </c>
      <c r="B1165" s="34" t="s">
        <v>2541</v>
      </c>
      <c r="C1165" s="34" t="s">
        <v>199</v>
      </c>
      <c r="D1165" s="34">
        <v>636</v>
      </c>
      <c r="F1165" s="34">
        <v>42</v>
      </c>
      <c r="G1165" s="34" t="s">
        <v>2542</v>
      </c>
      <c r="H1165" s="34">
        <v>61</v>
      </c>
      <c r="I1165" s="34">
        <v>12</v>
      </c>
      <c r="J1165" s="34">
        <v>20</v>
      </c>
      <c r="K1165" s="34">
        <v>1</v>
      </c>
      <c r="L1165" s="34">
        <v>144.993899</v>
      </c>
      <c r="M1165" s="34">
        <v>-37.708373999999999</v>
      </c>
      <c r="N1165" s="34" t="s">
        <v>2543</v>
      </c>
      <c r="O1165" s="34" t="s">
        <v>2543</v>
      </c>
      <c r="P1165" s="34">
        <v>20</v>
      </c>
      <c r="Q1165" s="34">
        <v>1</v>
      </c>
      <c r="S1165" s="49" t="str">
        <f t="shared" si="34"/>
        <v>UPDATE CallAddress SET CallGroupID = 20, RouteOrderFromKH = 1  WHERE ID = 636</v>
      </c>
    </row>
    <row r="1166" spans="1:19" s="34" customFormat="1" x14ac:dyDescent="0.3">
      <c r="A1166" s="34" t="s">
        <v>308</v>
      </c>
      <c r="B1166" s="34" t="s">
        <v>2532</v>
      </c>
      <c r="C1166" s="34" t="s">
        <v>199</v>
      </c>
      <c r="D1166" s="34">
        <v>633</v>
      </c>
      <c r="F1166" s="34">
        <v>38</v>
      </c>
      <c r="G1166" s="34" t="s">
        <v>2533</v>
      </c>
      <c r="H1166" s="34">
        <v>61</v>
      </c>
      <c r="I1166" s="34">
        <v>2</v>
      </c>
      <c r="J1166" s="34">
        <v>20</v>
      </c>
      <c r="K1166" s="34">
        <v>1</v>
      </c>
      <c r="L1166" s="34">
        <v>145.02611899999999</v>
      </c>
      <c r="M1166" s="34">
        <v>-37.696834000000003</v>
      </c>
      <c r="N1166" s="34" t="s">
        <v>2534</v>
      </c>
      <c r="O1166" s="34" t="s">
        <v>2534</v>
      </c>
      <c r="P1166" s="34">
        <v>20</v>
      </c>
      <c r="Q1166" s="34">
        <v>2</v>
      </c>
      <c r="S1166" s="49" t="str">
        <f t="shared" si="34"/>
        <v>UPDATE CallAddress SET CallGroupID = 20, RouteOrderFromKH = 2  WHERE ID = 633</v>
      </c>
    </row>
    <row r="1167" spans="1:19" s="34" customFormat="1" x14ac:dyDescent="0.3">
      <c r="A1167" s="34" t="s">
        <v>308</v>
      </c>
      <c r="B1167" s="34" t="s">
        <v>2526</v>
      </c>
      <c r="C1167" s="34" t="s">
        <v>199</v>
      </c>
      <c r="D1167" s="34">
        <v>629</v>
      </c>
      <c r="F1167" s="34">
        <v>2</v>
      </c>
      <c r="G1167" s="34" t="s">
        <v>2527</v>
      </c>
      <c r="H1167" s="34">
        <v>61</v>
      </c>
      <c r="I1167" s="34">
        <v>1</v>
      </c>
      <c r="J1167" s="34">
        <v>20</v>
      </c>
      <c r="K1167" s="34">
        <v>1</v>
      </c>
      <c r="L1167" s="34">
        <v>145.024057</v>
      </c>
      <c r="M1167" s="34">
        <v>-37.697457</v>
      </c>
      <c r="N1167" s="34" t="s">
        <v>2528</v>
      </c>
      <c r="O1167" s="34" t="s">
        <v>2528</v>
      </c>
      <c r="P1167" s="34">
        <v>20</v>
      </c>
      <c r="Q1167" s="34">
        <v>3</v>
      </c>
      <c r="S1167" s="49" t="str">
        <f t="shared" si="34"/>
        <v>UPDATE CallAddress SET CallGroupID = 20, RouteOrderFromKH = 3  WHERE ID = 629</v>
      </c>
    </row>
    <row r="1168" spans="1:19" s="34" customFormat="1" x14ac:dyDescent="0.3">
      <c r="A1168" s="34" t="s">
        <v>308</v>
      </c>
      <c r="B1168" s="34" t="s">
        <v>2538</v>
      </c>
      <c r="C1168" s="34" t="s">
        <v>199</v>
      </c>
      <c r="D1168" s="34">
        <v>635</v>
      </c>
      <c r="F1168" s="34">
        <v>12</v>
      </c>
      <c r="G1168" s="34" t="s">
        <v>2539</v>
      </c>
      <c r="H1168" s="34">
        <v>61</v>
      </c>
      <c r="I1168" s="34">
        <v>3</v>
      </c>
      <c r="J1168" s="34">
        <v>20</v>
      </c>
      <c r="K1168" s="34">
        <v>1</v>
      </c>
      <c r="L1168" s="34">
        <v>145.02333300000001</v>
      </c>
      <c r="M1168" s="34">
        <v>-37.710320000000003</v>
      </c>
      <c r="N1168" s="34" t="s">
        <v>2540</v>
      </c>
      <c r="O1168" s="34" t="s">
        <v>2540</v>
      </c>
      <c r="P1168" s="34">
        <v>20</v>
      </c>
      <c r="Q1168" s="34">
        <v>4</v>
      </c>
      <c r="S1168" s="49" t="str">
        <f t="shared" si="34"/>
        <v>UPDATE CallAddress SET CallGroupID = 20, RouteOrderFromKH = 4  WHERE ID = 635</v>
      </c>
    </row>
    <row r="1169" spans="1:19" s="34" customFormat="1" x14ac:dyDescent="0.3">
      <c r="A1169" s="34" t="s">
        <v>308</v>
      </c>
      <c r="B1169" s="34" t="s">
        <v>2529</v>
      </c>
      <c r="C1169" s="34" t="s">
        <v>199</v>
      </c>
      <c r="D1169" s="34">
        <v>630</v>
      </c>
      <c r="F1169" s="34">
        <v>11</v>
      </c>
      <c r="G1169" s="34" t="s">
        <v>2530</v>
      </c>
      <c r="H1169" s="34">
        <v>61</v>
      </c>
      <c r="I1169" s="34">
        <v>4</v>
      </c>
      <c r="J1169" s="34">
        <v>20</v>
      </c>
      <c r="K1169" s="34">
        <v>1</v>
      </c>
      <c r="L1169" s="34">
        <v>145.02331699999999</v>
      </c>
      <c r="M1169" s="34">
        <v>-37.713572999999997</v>
      </c>
      <c r="N1169" s="34" t="s">
        <v>2531</v>
      </c>
      <c r="O1169" s="34" t="s">
        <v>2531</v>
      </c>
      <c r="P1169" s="34">
        <v>20</v>
      </c>
      <c r="Q1169" s="34">
        <v>5</v>
      </c>
      <c r="S1169" s="49" t="str">
        <f t="shared" si="34"/>
        <v>UPDATE CallAddress SET CallGroupID = 20, RouteOrderFromKH = 5  WHERE ID = 630</v>
      </c>
    </row>
    <row r="1170" spans="1:19" s="34" customFormat="1" x14ac:dyDescent="0.3">
      <c r="A1170" s="34" t="s">
        <v>308</v>
      </c>
      <c r="B1170" s="34" t="s">
        <v>2553</v>
      </c>
      <c r="C1170" s="34" t="s">
        <v>199</v>
      </c>
      <c r="D1170" s="34">
        <v>640</v>
      </c>
      <c r="F1170" s="34">
        <v>10</v>
      </c>
      <c r="G1170" s="34" t="s">
        <v>2554</v>
      </c>
      <c r="H1170" s="34">
        <v>61</v>
      </c>
      <c r="I1170" s="34">
        <v>5</v>
      </c>
      <c r="J1170" s="34">
        <v>20</v>
      </c>
      <c r="K1170" s="34">
        <v>1</v>
      </c>
      <c r="L1170" s="34">
        <v>145.026927</v>
      </c>
      <c r="M1170" s="34">
        <v>-37.723045999999997</v>
      </c>
      <c r="N1170" s="34" t="s">
        <v>2555</v>
      </c>
      <c r="O1170" s="34" t="s">
        <v>2555</v>
      </c>
      <c r="P1170" s="34">
        <v>20</v>
      </c>
      <c r="Q1170" s="34">
        <v>6</v>
      </c>
      <c r="S1170" s="49" t="str">
        <f t="shared" si="34"/>
        <v>UPDATE CallAddress SET CallGroupID = 20, RouteOrderFromKH = 6  WHERE ID = 640</v>
      </c>
    </row>
    <row r="1171" spans="1:19" s="34" customFormat="1" x14ac:dyDescent="0.3">
      <c r="A1171" s="34" t="s">
        <v>308</v>
      </c>
      <c r="B1171" s="34" t="s">
        <v>2556</v>
      </c>
      <c r="C1171" s="34" t="s">
        <v>199</v>
      </c>
      <c r="D1171" s="34">
        <v>641</v>
      </c>
      <c r="F1171" s="34">
        <v>12</v>
      </c>
      <c r="G1171" s="34" t="s">
        <v>2554</v>
      </c>
      <c r="H1171" s="34">
        <v>61</v>
      </c>
      <c r="I1171" s="34">
        <v>6</v>
      </c>
      <c r="J1171" s="34">
        <v>20</v>
      </c>
      <c r="K1171" s="34">
        <v>1</v>
      </c>
      <c r="L1171" s="34">
        <v>145.02683400000001</v>
      </c>
      <c r="M1171" s="34">
        <v>-37.722929000000001</v>
      </c>
      <c r="N1171" s="34" t="s">
        <v>2557</v>
      </c>
      <c r="O1171" s="34" t="s">
        <v>2557</v>
      </c>
      <c r="P1171" s="34">
        <v>20</v>
      </c>
      <c r="Q1171" s="34">
        <v>7</v>
      </c>
      <c r="S1171" s="49" t="str">
        <f t="shared" si="34"/>
        <v>UPDATE CallAddress SET CallGroupID = 20, RouteOrderFromKH = 7  WHERE ID = 641</v>
      </c>
    </row>
    <row r="1172" spans="1:19" s="34" customFormat="1" x14ac:dyDescent="0.3">
      <c r="A1172" s="34" t="s">
        <v>308</v>
      </c>
      <c r="B1172" s="34" t="s">
        <v>2550</v>
      </c>
      <c r="C1172" s="34" t="s">
        <v>199</v>
      </c>
      <c r="D1172" s="34">
        <v>639</v>
      </c>
      <c r="F1172" s="34">
        <v>63</v>
      </c>
      <c r="G1172" s="34" t="s">
        <v>2551</v>
      </c>
      <c r="H1172" s="34">
        <v>61</v>
      </c>
      <c r="I1172" s="34">
        <v>10</v>
      </c>
      <c r="J1172" s="34">
        <v>20</v>
      </c>
      <c r="K1172" s="34">
        <v>1</v>
      </c>
      <c r="L1172" s="34">
        <v>145.02916099999999</v>
      </c>
      <c r="M1172" s="34">
        <v>-37.730530000000002</v>
      </c>
      <c r="N1172" s="34" t="s">
        <v>2552</v>
      </c>
      <c r="O1172" s="34" t="s">
        <v>2552</v>
      </c>
      <c r="P1172" s="34">
        <v>20</v>
      </c>
      <c r="Q1172" s="34">
        <v>8</v>
      </c>
      <c r="S1172" s="49" t="str">
        <f t="shared" si="34"/>
        <v>UPDATE CallAddress SET CallGroupID = 20, RouteOrderFromKH = 8  WHERE ID = 639</v>
      </c>
    </row>
    <row r="1173" spans="1:19" s="34" customFormat="1" x14ac:dyDescent="0.3">
      <c r="A1173" s="34" t="s">
        <v>308</v>
      </c>
      <c r="B1173" s="34" t="s">
        <v>2547</v>
      </c>
      <c r="C1173" s="34" t="s">
        <v>199</v>
      </c>
      <c r="D1173" s="34">
        <v>638</v>
      </c>
      <c r="F1173" s="34">
        <v>9</v>
      </c>
      <c r="G1173" s="34" t="s">
        <v>2548</v>
      </c>
      <c r="H1173" s="34">
        <v>61</v>
      </c>
      <c r="I1173" s="34">
        <v>9</v>
      </c>
      <c r="J1173" s="34">
        <v>20</v>
      </c>
      <c r="K1173" s="34">
        <v>1</v>
      </c>
      <c r="L1173" s="34">
        <v>145.032397</v>
      </c>
      <c r="M1173" s="34">
        <v>-37.731898999999999</v>
      </c>
      <c r="N1173" s="34" t="s">
        <v>2549</v>
      </c>
      <c r="O1173" s="34" t="s">
        <v>2549</v>
      </c>
      <c r="P1173" s="34">
        <v>20</v>
      </c>
      <c r="Q1173" s="34">
        <v>9</v>
      </c>
      <c r="S1173" s="49" t="str">
        <f t="shared" si="34"/>
        <v>UPDATE CallAddress SET CallGroupID = 20, RouteOrderFromKH = 9  WHERE ID = 638</v>
      </c>
    </row>
    <row r="1174" spans="1:19" s="34" customFormat="1" x14ac:dyDescent="0.3">
      <c r="A1174" s="34" t="s">
        <v>308</v>
      </c>
      <c r="B1174" s="34" t="s">
        <v>2558</v>
      </c>
      <c r="C1174" s="34" t="s">
        <v>199</v>
      </c>
      <c r="D1174" s="34">
        <v>642</v>
      </c>
      <c r="F1174" s="34">
        <v>21</v>
      </c>
      <c r="G1174" s="34" t="s">
        <v>2559</v>
      </c>
      <c r="H1174" s="34">
        <v>61</v>
      </c>
      <c r="I1174" s="34">
        <v>8</v>
      </c>
      <c r="J1174" s="34">
        <v>20</v>
      </c>
      <c r="K1174" s="34">
        <v>1</v>
      </c>
      <c r="L1174" s="34">
        <v>145.033388</v>
      </c>
      <c r="M1174" s="34">
        <v>-37.728214000000001</v>
      </c>
      <c r="N1174" s="34" t="s">
        <v>2560</v>
      </c>
      <c r="O1174" s="34" t="s">
        <v>2560</v>
      </c>
      <c r="P1174" s="34">
        <v>20</v>
      </c>
      <c r="Q1174" s="34">
        <v>10</v>
      </c>
      <c r="S1174" s="49" t="str">
        <f t="shared" si="34"/>
        <v>UPDATE CallAddress SET CallGroupID = 20, RouteOrderFromKH = 10  WHERE ID = 642</v>
      </c>
    </row>
    <row r="1175" spans="1:19" s="34" customFormat="1" x14ac:dyDescent="0.3">
      <c r="A1175" s="34" t="s">
        <v>308</v>
      </c>
      <c r="B1175" s="34" t="s">
        <v>2544</v>
      </c>
      <c r="C1175" s="34" t="s">
        <v>199</v>
      </c>
      <c r="D1175" s="34">
        <v>637</v>
      </c>
      <c r="F1175" s="34">
        <v>201</v>
      </c>
      <c r="G1175" s="34" t="s">
        <v>2545</v>
      </c>
      <c r="H1175" s="34">
        <v>61</v>
      </c>
      <c r="I1175" s="34">
        <v>7</v>
      </c>
      <c r="J1175" s="34">
        <v>20</v>
      </c>
      <c r="K1175" s="34">
        <v>1</v>
      </c>
      <c r="L1175" s="34">
        <v>145.02405999999999</v>
      </c>
      <c r="M1175" s="34">
        <v>-37.726306000000001</v>
      </c>
      <c r="N1175" s="34" t="s">
        <v>2546</v>
      </c>
      <c r="O1175" s="34" t="s">
        <v>2546</v>
      </c>
      <c r="P1175" s="34">
        <v>20</v>
      </c>
      <c r="Q1175" s="34">
        <v>11</v>
      </c>
      <c r="S1175" s="49" t="str">
        <f t="shared" si="34"/>
        <v>UPDATE CallAddress SET CallGroupID = 20, RouteOrderFromKH = 11  WHERE ID = 637</v>
      </c>
    </row>
    <row r="1176" spans="1:19" s="34" customFormat="1" x14ac:dyDescent="0.3">
      <c r="A1176" s="34" t="s">
        <v>308</v>
      </c>
      <c r="B1176" s="34" t="s">
        <v>2535</v>
      </c>
      <c r="C1176" s="34" t="s">
        <v>199</v>
      </c>
      <c r="D1176" s="34">
        <v>634</v>
      </c>
      <c r="F1176" s="34">
        <v>4</v>
      </c>
      <c r="G1176" s="34" t="s">
        <v>2536</v>
      </c>
      <c r="H1176" s="34">
        <v>61</v>
      </c>
      <c r="I1176" s="34">
        <v>11</v>
      </c>
      <c r="J1176" s="34">
        <v>20</v>
      </c>
      <c r="K1176" s="34">
        <v>1</v>
      </c>
      <c r="L1176" s="34">
        <v>145.000158</v>
      </c>
      <c r="M1176" s="34">
        <v>-37.727938000000002</v>
      </c>
      <c r="N1176" s="34" t="s">
        <v>2537</v>
      </c>
      <c r="O1176" s="34" t="s">
        <v>2537</v>
      </c>
      <c r="P1176" s="34">
        <v>20</v>
      </c>
      <c r="Q1176" s="34">
        <v>12</v>
      </c>
      <c r="S1176" s="49" t="str">
        <f t="shared" si="34"/>
        <v>UPDATE CallAddress SET CallGroupID = 20, RouteOrderFromKH = 12  WHERE ID = 634</v>
      </c>
    </row>
    <row r="1177" spans="1:19" s="48" customFormat="1" x14ac:dyDescent="0.3"/>
    <row r="1178" spans="1:19" s="27" customFormat="1" x14ac:dyDescent="0.3">
      <c r="A1178" s="27" t="s">
        <v>92</v>
      </c>
      <c r="B1178" s="27" t="s">
        <v>697</v>
      </c>
      <c r="C1178" s="27" t="s">
        <v>127</v>
      </c>
      <c r="D1178" s="27">
        <v>650</v>
      </c>
      <c r="F1178" s="27">
        <v>423</v>
      </c>
      <c r="G1178" s="27" t="s">
        <v>698</v>
      </c>
      <c r="H1178" s="27">
        <v>16</v>
      </c>
      <c r="I1178" s="27">
        <v>2</v>
      </c>
      <c r="J1178" s="27">
        <v>101</v>
      </c>
      <c r="K1178" s="27">
        <v>1</v>
      </c>
      <c r="L1178" s="27">
        <v>145.069142</v>
      </c>
      <c r="M1178" s="27">
        <v>-37.670507999999998</v>
      </c>
      <c r="N1178" s="27" t="s">
        <v>699</v>
      </c>
      <c r="O1178" s="27" t="s">
        <v>699</v>
      </c>
      <c r="P1178" s="27">
        <v>101</v>
      </c>
      <c r="Q1178" s="27">
        <v>1</v>
      </c>
      <c r="S1178" s="49" t="str">
        <f t="shared" si="34"/>
        <v>UPDATE CallAddress SET CallGroupID = 101, RouteOrderFromKH = 1  WHERE ID = 650</v>
      </c>
    </row>
    <row r="1179" spans="1:19" s="27" customFormat="1" x14ac:dyDescent="0.3">
      <c r="A1179" s="27" t="s">
        <v>92</v>
      </c>
      <c r="B1179" s="27" t="s">
        <v>700</v>
      </c>
      <c r="C1179" s="27" t="s">
        <v>127</v>
      </c>
      <c r="D1179" s="27">
        <v>651</v>
      </c>
      <c r="F1179" s="27">
        <v>425</v>
      </c>
      <c r="G1179" s="27" t="s">
        <v>698</v>
      </c>
      <c r="H1179" s="27">
        <v>16</v>
      </c>
      <c r="I1179" s="27">
        <v>3</v>
      </c>
      <c r="J1179" s="27">
        <v>101</v>
      </c>
      <c r="K1179" s="27">
        <v>1</v>
      </c>
      <c r="L1179" s="27">
        <v>145.069345</v>
      </c>
      <c r="M1179" s="27">
        <v>-37.670529000000002</v>
      </c>
      <c r="N1179" s="27" t="s">
        <v>701</v>
      </c>
      <c r="O1179" s="27" t="s">
        <v>701</v>
      </c>
      <c r="P1179" s="27">
        <v>101</v>
      </c>
      <c r="Q1179" s="27">
        <v>2</v>
      </c>
      <c r="S1179" s="49" t="str">
        <f t="shared" si="34"/>
        <v>UPDATE CallAddress SET CallGroupID = 101, RouteOrderFromKH = 2  WHERE ID = 651</v>
      </c>
    </row>
    <row r="1180" spans="1:19" s="27" customFormat="1" x14ac:dyDescent="0.3">
      <c r="A1180" s="27" t="s">
        <v>92</v>
      </c>
      <c r="B1180" s="27" t="s">
        <v>702</v>
      </c>
      <c r="C1180" s="27" t="s">
        <v>127</v>
      </c>
      <c r="D1180" s="27">
        <v>652</v>
      </c>
      <c r="F1180" s="27">
        <v>22</v>
      </c>
      <c r="G1180" s="27" t="s">
        <v>703</v>
      </c>
      <c r="H1180" s="27">
        <v>16</v>
      </c>
      <c r="I1180" s="27">
        <v>4</v>
      </c>
      <c r="J1180" s="27">
        <v>101</v>
      </c>
      <c r="K1180" s="27">
        <v>1</v>
      </c>
      <c r="L1180" s="27">
        <v>145.07096899999999</v>
      </c>
      <c r="M1180" s="27">
        <v>-37.662004000000003</v>
      </c>
      <c r="N1180" s="27" t="s">
        <v>704</v>
      </c>
      <c r="O1180" s="27" t="s">
        <v>704</v>
      </c>
      <c r="P1180" s="27">
        <v>101</v>
      </c>
      <c r="Q1180" s="27">
        <v>3</v>
      </c>
      <c r="S1180" s="49" t="str">
        <f t="shared" si="34"/>
        <v>UPDATE CallAddress SET CallGroupID = 101, RouteOrderFromKH = 3  WHERE ID = 652</v>
      </c>
    </row>
    <row r="1181" spans="1:19" s="27" customFormat="1" x14ac:dyDescent="0.3">
      <c r="A1181" s="27" t="s">
        <v>92</v>
      </c>
      <c r="B1181" s="27" t="s">
        <v>708</v>
      </c>
      <c r="C1181" s="27" t="s">
        <v>340</v>
      </c>
      <c r="D1181" s="27">
        <v>2611</v>
      </c>
      <c r="E1181" s="27">
        <v>106</v>
      </c>
      <c r="F1181" s="27">
        <v>50</v>
      </c>
      <c r="G1181" s="27" t="s">
        <v>91</v>
      </c>
      <c r="H1181" s="27">
        <v>16</v>
      </c>
      <c r="I1181" s="27">
        <v>0</v>
      </c>
      <c r="J1181" s="27" t="s">
        <v>340</v>
      </c>
      <c r="K1181" s="27">
        <v>1</v>
      </c>
      <c r="L1181" s="27">
        <v>145.074658</v>
      </c>
      <c r="M1181" s="27">
        <v>-37.682124999999999</v>
      </c>
      <c r="N1181" s="27" t="s">
        <v>709</v>
      </c>
      <c r="O1181" s="27" t="s">
        <v>710</v>
      </c>
      <c r="P1181" s="27">
        <v>101</v>
      </c>
      <c r="Q1181" s="27">
        <v>4</v>
      </c>
      <c r="S1181" s="49" t="str">
        <f t="shared" si="34"/>
        <v>UPDATE CallAddress SET CallGroupID = 101, RouteOrderFromKH = 4  WHERE ID = 2611</v>
      </c>
    </row>
    <row r="1182" spans="1:19" s="27" customFormat="1" x14ac:dyDescent="0.3">
      <c r="A1182" s="27" t="s">
        <v>92</v>
      </c>
      <c r="B1182" s="27" t="s">
        <v>705</v>
      </c>
      <c r="C1182" s="27" t="s">
        <v>127</v>
      </c>
      <c r="D1182" s="27">
        <v>653</v>
      </c>
      <c r="F1182" s="27">
        <v>5</v>
      </c>
      <c r="G1182" s="27" t="s">
        <v>706</v>
      </c>
      <c r="H1182" s="27">
        <v>16</v>
      </c>
      <c r="I1182" s="27">
        <v>1</v>
      </c>
      <c r="J1182" s="27">
        <v>101</v>
      </c>
      <c r="K1182" s="27">
        <v>1</v>
      </c>
      <c r="L1182" s="27">
        <v>145.05280200000001</v>
      </c>
      <c r="M1182" s="27">
        <v>-37.707890999999996</v>
      </c>
      <c r="N1182" s="27" t="s">
        <v>707</v>
      </c>
      <c r="O1182" s="27" t="s">
        <v>707</v>
      </c>
      <c r="P1182" s="27">
        <v>101</v>
      </c>
      <c r="Q1182" s="27">
        <v>5</v>
      </c>
      <c r="S1182" s="49" t="str">
        <f t="shared" si="34"/>
        <v>UPDATE CallAddress SET CallGroupID = 101, RouteOrderFromKH = 5  WHERE ID = 653</v>
      </c>
    </row>
    <row r="1183" spans="1:19" s="27" customFormat="1" x14ac:dyDescent="0.3">
      <c r="A1183" s="27" t="s">
        <v>319</v>
      </c>
      <c r="B1183" s="27" t="s">
        <v>2191</v>
      </c>
      <c r="C1183" s="27" t="s">
        <v>127</v>
      </c>
      <c r="D1183" s="27">
        <v>505</v>
      </c>
      <c r="F1183" s="27">
        <v>1</v>
      </c>
      <c r="G1183" s="27" t="s">
        <v>2192</v>
      </c>
      <c r="H1183" s="27">
        <v>50</v>
      </c>
      <c r="I1183" s="27">
        <v>5</v>
      </c>
      <c r="J1183" s="27">
        <v>101</v>
      </c>
      <c r="K1183" s="27">
        <v>1</v>
      </c>
      <c r="L1183" s="27">
        <v>145.03482600000001</v>
      </c>
      <c r="M1183" s="27">
        <v>-37.716110999999998</v>
      </c>
      <c r="N1183" s="27" t="s">
        <v>2193</v>
      </c>
      <c r="O1183" s="27" t="s">
        <v>2193</v>
      </c>
      <c r="P1183" s="27">
        <v>101</v>
      </c>
      <c r="Q1183" s="27">
        <v>6</v>
      </c>
      <c r="S1183" s="49" t="str">
        <f t="shared" si="34"/>
        <v>UPDATE CallAddress SET CallGroupID = 101, RouteOrderFromKH = 6  WHERE ID = 505</v>
      </c>
    </row>
    <row r="1184" spans="1:19" s="27" customFormat="1" x14ac:dyDescent="0.3">
      <c r="A1184" s="27" t="s">
        <v>319</v>
      </c>
      <c r="B1184" s="27" t="s">
        <v>2194</v>
      </c>
      <c r="C1184" s="27" t="s">
        <v>127</v>
      </c>
      <c r="D1184" s="27">
        <v>506</v>
      </c>
      <c r="F1184" s="27">
        <v>9</v>
      </c>
      <c r="G1184" s="27" t="s">
        <v>2192</v>
      </c>
      <c r="H1184" s="27">
        <v>50</v>
      </c>
      <c r="I1184" s="27">
        <v>6</v>
      </c>
      <c r="J1184" s="27">
        <v>101</v>
      </c>
      <c r="K1184" s="27">
        <v>1</v>
      </c>
      <c r="L1184" s="27">
        <v>145.03451899999999</v>
      </c>
      <c r="M1184" s="27">
        <v>-37.715622000000003</v>
      </c>
      <c r="N1184" s="27" t="s">
        <v>2195</v>
      </c>
      <c r="O1184" s="27" t="s">
        <v>2195</v>
      </c>
      <c r="P1184" s="27">
        <v>101</v>
      </c>
      <c r="Q1184" s="27">
        <v>7</v>
      </c>
      <c r="S1184" s="49" t="str">
        <f t="shared" si="34"/>
        <v>UPDATE CallAddress SET CallGroupID = 101, RouteOrderFromKH = 7  WHERE ID = 506</v>
      </c>
    </row>
    <row r="1185" spans="1:19" s="29" customFormat="1" x14ac:dyDescent="0.3">
      <c r="A1185" s="29" t="s">
        <v>329</v>
      </c>
      <c r="B1185" s="29" t="s">
        <v>2846</v>
      </c>
      <c r="C1185" s="29" t="s">
        <v>113</v>
      </c>
      <c r="D1185" s="29">
        <v>502</v>
      </c>
      <c r="F1185" s="29">
        <v>11</v>
      </c>
      <c r="G1185" s="29" t="s">
        <v>2847</v>
      </c>
      <c r="H1185" s="29">
        <v>71</v>
      </c>
      <c r="I1185" s="29">
        <v>3</v>
      </c>
      <c r="J1185" s="29">
        <v>104</v>
      </c>
      <c r="K1185" s="29">
        <v>1</v>
      </c>
      <c r="L1185" s="29">
        <v>144.91709700000001</v>
      </c>
      <c r="M1185" s="29">
        <v>-37.733964</v>
      </c>
      <c r="N1185" s="29" t="s">
        <v>2848</v>
      </c>
      <c r="O1185" s="29" t="s">
        <v>2848</v>
      </c>
      <c r="P1185" s="29">
        <v>109</v>
      </c>
      <c r="Q1185" s="29">
        <v>1</v>
      </c>
      <c r="S1185" s="49" t="str">
        <f t="shared" si="34"/>
        <v>UPDATE CallAddress SET CallGroupID = 109, RouteOrderFromKH = 1  WHERE ID = 502</v>
      </c>
    </row>
    <row r="1186" spans="1:19" s="29" customFormat="1" x14ac:dyDescent="0.3">
      <c r="A1186" s="29" t="s">
        <v>196</v>
      </c>
      <c r="B1186" s="29" t="s">
        <v>2381</v>
      </c>
      <c r="C1186" s="29" t="s">
        <v>196</v>
      </c>
      <c r="D1186" s="29">
        <v>501</v>
      </c>
      <c r="E1186" s="29">
        <v>6</v>
      </c>
      <c r="F1186" s="29">
        <v>20</v>
      </c>
      <c r="G1186" s="29" t="s">
        <v>2382</v>
      </c>
      <c r="H1186" s="29">
        <v>58</v>
      </c>
      <c r="I1186" s="29">
        <v>1</v>
      </c>
      <c r="J1186" s="29">
        <v>109</v>
      </c>
      <c r="K1186" s="29">
        <v>1</v>
      </c>
      <c r="L1186" s="29">
        <v>144.926815</v>
      </c>
      <c r="M1186" s="29">
        <v>-37.719847999999999</v>
      </c>
      <c r="N1186" s="29" t="s">
        <v>2383</v>
      </c>
      <c r="O1186" s="29" t="s">
        <v>2384</v>
      </c>
      <c r="P1186" s="29">
        <v>109</v>
      </c>
      <c r="Q1186" s="29">
        <v>2</v>
      </c>
      <c r="S1186" s="49" t="str">
        <f t="shared" si="34"/>
        <v>UPDATE CallAddress SET CallGroupID = 109, RouteOrderFromKH = 2  WHERE ID = 501</v>
      </c>
    </row>
    <row r="1187" spans="1:19" s="29" customFormat="1" x14ac:dyDescent="0.3">
      <c r="A1187" s="29" t="s">
        <v>196</v>
      </c>
      <c r="B1187" s="29" t="s">
        <v>2378</v>
      </c>
      <c r="C1187" s="29" t="s">
        <v>196</v>
      </c>
      <c r="D1187" s="29">
        <v>500</v>
      </c>
      <c r="F1187" s="29">
        <v>27</v>
      </c>
      <c r="G1187" s="29" t="s">
        <v>2379</v>
      </c>
      <c r="H1187" s="29">
        <v>58</v>
      </c>
      <c r="I1187" s="29">
        <v>2</v>
      </c>
      <c r="J1187" s="29">
        <v>109</v>
      </c>
      <c r="K1187" s="29">
        <v>1</v>
      </c>
      <c r="L1187" s="29">
        <v>144.94529399999999</v>
      </c>
      <c r="M1187" s="29">
        <v>-37.733519000000001</v>
      </c>
      <c r="N1187" s="29" t="s">
        <v>2380</v>
      </c>
      <c r="O1187" s="29" t="s">
        <v>2380</v>
      </c>
      <c r="P1187" s="29">
        <v>109</v>
      </c>
      <c r="Q1187" s="29">
        <v>3</v>
      </c>
      <c r="S1187" s="49" t="str">
        <f t="shared" si="34"/>
        <v>UPDATE CallAddress SET CallGroupID = 109, RouteOrderFromKH = 3  WHERE ID = 500</v>
      </c>
    </row>
    <row r="1188" spans="1:19" s="29" customFormat="1" x14ac:dyDescent="0.3">
      <c r="A1188" s="29" t="s">
        <v>196</v>
      </c>
      <c r="B1188" s="29" t="s">
        <v>2375</v>
      </c>
      <c r="C1188" s="29" t="s">
        <v>196</v>
      </c>
      <c r="D1188" s="29">
        <v>499</v>
      </c>
      <c r="F1188" s="29">
        <v>3</v>
      </c>
      <c r="G1188" s="29" t="s">
        <v>2376</v>
      </c>
      <c r="H1188" s="29">
        <v>58</v>
      </c>
      <c r="I1188" s="29">
        <v>3</v>
      </c>
      <c r="J1188" s="29">
        <v>109</v>
      </c>
      <c r="K1188" s="29">
        <v>1</v>
      </c>
      <c r="L1188" s="29">
        <v>144.946044</v>
      </c>
      <c r="M1188" s="29">
        <v>-37.735120000000002</v>
      </c>
      <c r="N1188" s="29" t="s">
        <v>2377</v>
      </c>
      <c r="O1188" s="29" t="s">
        <v>2377</v>
      </c>
      <c r="P1188" s="29">
        <v>109</v>
      </c>
      <c r="Q1188" s="29">
        <v>4</v>
      </c>
      <c r="S1188" s="49" t="str">
        <f t="shared" si="34"/>
        <v>UPDATE CallAddress SET CallGroupID = 109, RouteOrderFromKH = 4  WHERE ID = 499</v>
      </c>
    </row>
    <row r="1189" spans="1:19" s="29" customFormat="1" x14ac:dyDescent="0.3">
      <c r="A1189" s="29" t="s">
        <v>89</v>
      </c>
      <c r="B1189" s="29" t="s">
        <v>1186</v>
      </c>
      <c r="C1189" s="29" t="s">
        <v>340</v>
      </c>
      <c r="D1189" s="29">
        <v>2595</v>
      </c>
      <c r="F1189" s="29">
        <v>30</v>
      </c>
      <c r="G1189" s="29" t="s">
        <v>88</v>
      </c>
      <c r="H1189" s="29">
        <v>22</v>
      </c>
      <c r="I1189" s="29">
        <v>0</v>
      </c>
      <c r="J1189" s="29" t="s">
        <v>340</v>
      </c>
      <c r="K1189" s="29">
        <v>1</v>
      </c>
      <c r="L1189" s="29">
        <v>144.964855</v>
      </c>
      <c r="M1189" s="29">
        <v>-37.727452999999997</v>
      </c>
      <c r="N1189" s="29" t="s">
        <v>1187</v>
      </c>
      <c r="O1189" s="29" t="s">
        <v>1187</v>
      </c>
      <c r="P1189" s="29">
        <v>109</v>
      </c>
      <c r="Q1189" s="29">
        <v>5</v>
      </c>
      <c r="S1189" s="49" t="str">
        <f t="shared" si="34"/>
        <v>UPDATE CallAddress SET CallGroupID = 109, RouteOrderFromKH = 5  WHERE ID = 2595</v>
      </c>
    </row>
    <row r="1190" spans="1:19" s="29" customFormat="1" x14ac:dyDescent="0.3">
      <c r="A1190" s="29" t="s">
        <v>89</v>
      </c>
      <c r="B1190" s="29" t="s">
        <v>1183</v>
      </c>
      <c r="C1190" s="29" t="s">
        <v>196</v>
      </c>
      <c r="D1190" s="29">
        <v>382</v>
      </c>
      <c r="F1190" s="29">
        <v>31</v>
      </c>
      <c r="G1190" s="29" t="s">
        <v>1184</v>
      </c>
      <c r="H1190" s="29">
        <v>22</v>
      </c>
      <c r="I1190" s="29">
        <v>4</v>
      </c>
      <c r="J1190" s="29">
        <v>109</v>
      </c>
      <c r="K1190" s="29">
        <v>1</v>
      </c>
      <c r="L1190" s="29">
        <v>144.96280619999999</v>
      </c>
      <c r="M1190" s="29">
        <v>-37.741663899999999</v>
      </c>
      <c r="N1190" s="29" t="s">
        <v>1185</v>
      </c>
      <c r="O1190" s="29" t="s">
        <v>1185</v>
      </c>
      <c r="P1190" s="29">
        <v>109</v>
      </c>
      <c r="Q1190" s="29">
        <v>6</v>
      </c>
      <c r="S1190" s="49" t="str">
        <f t="shared" si="34"/>
        <v>UPDATE CallAddress SET CallGroupID = 109, RouteOrderFromKH = 6  WHERE ID = 382</v>
      </c>
    </row>
    <row r="1191" spans="1:19" s="29" customFormat="1" x14ac:dyDescent="0.3">
      <c r="A1191" s="29" t="s">
        <v>314</v>
      </c>
      <c r="B1191" s="29" t="s">
        <v>2518</v>
      </c>
      <c r="C1191" s="29" t="s">
        <v>198</v>
      </c>
      <c r="D1191" s="29">
        <v>503</v>
      </c>
      <c r="E1191" s="29">
        <v>7</v>
      </c>
      <c r="F1191" s="29" t="s">
        <v>2519</v>
      </c>
      <c r="G1191" s="29" t="s">
        <v>2520</v>
      </c>
      <c r="H1191" s="29">
        <v>60</v>
      </c>
      <c r="I1191" s="29">
        <v>2</v>
      </c>
      <c r="J1191" s="29">
        <v>88</v>
      </c>
      <c r="K1191" s="29">
        <v>1</v>
      </c>
      <c r="L1191" s="29">
        <v>145.03102000000001</v>
      </c>
      <c r="M1191" s="29">
        <v>-37.734881000000001</v>
      </c>
      <c r="N1191" s="29" t="s">
        <v>2521</v>
      </c>
      <c r="O1191" s="29" t="s">
        <v>2522</v>
      </c>
      <c r="P1191" s="29">
        <v>109</v>
      </c>
      <c r="Q1191" s="29">
        <v>7</v>
      </c>
      <c r="S1191" s="49" t="str">
        <f t="shared" si="34"/>
        <v>UPDATE CallAddress SET CallGroupID = 109, RouteOrderFromKH = 7  WHERE ID = 503</v>
      </c>
    </row>
    <row r="1192" spans="1:19" s="29" customFormat="1" x14ac:dyDescent="0.3">
      <c r="A1192" s="29" t="s">
        <v>314</v>
      </c>
      <c r="B1192" s="29" t="s">
        <v>2523</v>
      </c>
      <c r="C1192" s="29" t="s">
        <v>198</v>
      </c>
      <c r="D1192" s="29">
        <v>504</v>
      </c>
      <c r="F1192" s="29">
        <v>16</v>
      </c>
      <c r="G1192" s="29" t="s">
        <v>2524</v>
      </c>
      <c r="H1192" s="29">
        <v>60</v>
      </c>
      <c r="I1192" s="29">
        <v>1</v>
      </c>
      <c r="J1192" s="29">
        <v>88</v>
      </c>
      <c r="K1192" s="29">
        <v>1</v>
      </c>
      <c r="L1192" s="29">
        <v>145.014498</v>
      </c>
      <c r="M1192" s="29">
        <v>-37.749014000000003</v>
      </c>
      <c r="N1192" s="29" t="s">
        <v>2525</v>
      </c>
      <c r="O1192" s="29" t="s">
        <v>2525</v>
      </c>
      <c r="P1192" s="29">
        <v>109</v>
      </c>
      <c r="Q1192" s="29">
        <v>8</v>
      </c>
      <c r="S1192" s="49" t="str">
        <f t="shared" si="34"/>
        <v>UPDATE CallAddress SET CallGroupID = 109, RouteOrderFromKH = 8  WHERE ID = 504</v>
      </c>
    </row>
    <row r="1193" spans="1:19" s="29" customFormat="1" x14ac:dyDescent="0.3">
      <c r="A1193" s="29" t="s">
        <v>318</v>
      </c>
      <c r="B1193" s="29" t="s">
        <v>2373</v>
      </c>
      <c r="C1193" s="29" t="s">
        <v>198</v>
      </c>
      <c r="D1193" s="29">
        <v>344</v>
      </c>
      <c r="F1193" s="29">
        <v>9</v>
      </c>
      <c r="G1193" s="29" t="s">
        <v>2371</v>
      </c>
      <c r="H1193" s="29">
        <v>57</v>
      </c>
      <c r="I1193" s="29">
        <v>4</v>
      </c>
      <c r="J1193" s="29">
        <v>88</v>
      </c>
      <c r="K1193" s="29">
        <v>1</v>
      </c>
      <c r="L1193" s="29">
        <v>145.000034</v>
      </c>
      <c r="M1193" s="29">
        <v>-37.771340000000002</v>
      </c>
      <c r="N1193" s="29" t="s">
        <v>2374</v>
      </c>
      <c r="O1193" s="29" t="s">
        <v>2374</v>
      </c>
      <c r="P1193" s="29">
        <v>109</v>
      </c>
      <c r="Q1193" s="29">
        <v>9</v>
      </c>
      <c r="S1193" s="49" t="str">
        <f t="shared" si="34"/>
        <v>UPDATE CallAddress SET CallGroupID = 109, RouteOrderFromKH = 9  WHERE ID = 344</v>
      </c>
    </row>
    <row r="1194" spans="1:19" s="29" customFormat="1" x14ac:dyDescent="0.3">
      <c r="A1194" s="29" t="s">
        <v>318</v>
      </c>
      <c r="B1194" s="29" t="s">
        <v>2370</v>
      </c>
      <c r="C1194" s="29" t="s">
        <v>198</v>
      </c>
      <c r="D1194" s="29">
        <v>1289</v>
      </c>
      <c r="F1194" s="29">
        <v>32</v>
      </c>
      <c r="G1194" s="29" t="s">
        <v>2371</v>
      </c>
      <c r="H1194" s="29">
        <v>57</v>
      </c>
      <c r="I1194" s="29">
        <v>5</v>
      </c>
      <c r="J1194" s="29">
        <v>88</v>
      </c>
      <c r="K1194" s="29">
        <v>1</v>
      </c>
      <c r="L1194" s="29">
        <v>144.999931</v>
      </c>
      <c r="M1194" s="29">
        <v>-37.771639999999998</v>
      </c>
      <c r="N1194" s="29" t="s">
        <v>2372</v>
      </c>
      <c r="O1194" s="29" t="s">
        <v>2372</v>
      </c>
      <c r="P1194" s="29">
        <v>109</v>
      </c>
      <c r="Q1194" s="29">
        <v>10</v>
      </c>
      <c r="S1194" s="49" t="str">
        <f t="shared" si="34"/>
        <v>UPDATE CallAddress SET CallGroupID = 109, RouteOrderFromKH = 10  WHERE ID = 1289</v>
      </c>
    </row>
    <row r="1195" spans="1:19" s="38" customFormat="1" x14ac:dyDescent="0.3">
      <c r="A1195" s="38" t="s">
        <v>316</v>
      </c>
      <c r="B1195" s="38" t="s">
        <v>2561</v>
      </c>
      <c r="C1195" s="38" t="s">
        <v>200</v>
      </c>
      <c r="D1195" s="38">
        <v>255</v>
      </c>
      <c r="E1195" s="38">
        <v>121</v>
      </c>
      <c r="F1195" s="38">
        <v>110</v>
      </c>
      <c r="G1195" s="38" t="s">
        <v>2562</v>
      </c>
      <c r="H1195" s="38">
        <v>62</v>
      </c>
      <c r="I1195" s="38">
        <v>1</v>
      </c>
      <c r="J1195" s="38">
        <v>112</v>
      </c>
      <c r="K1195" s="38">
        <v>1</v>
      </c>
      <c r="L1195" s="38">
        <v>144.99830399999999</v>
      </c>
      <c r="M1195" s="38">
        <v>-37.811873599999998</v>
      </c>
      <c r="N1195" s="38" t="s">
        <v>2563</v>
      </c>
      <c r="O1195" s="38" t="s">
        <v>2564</v>
      </c>
      <c r="P1195" s="38">
        <v>112</v>
      </c>
      <c r="Q1195" s="38">
        <v>1</v>
      </c>
      <c r="S1195" s="49" t="str">
        <f t="shared" si="34"/>
        <v>UPDATE CallAddress SET CallGroupID = 112, RouteOrderFromKH = 1  WHERE ID = 255</v>
      </c>
    </row>
    <row r="1196" spans="1:19" s="38" customFormat="1" x14ac:dyDescent="0.3">
      <c r="A1196" s="38" t="s">
        <v>316</v>
      </c>
      <c r="B1196" s="38" t="s">
        <v>2565</v>
      </c>
      <c r="C1196" s="38" t="s">
        <v>200</v>
      </c>
      <c r="D1196" s="38">
        <v>258</v>
      </c>
      <c r="E1196" s="38">
        <v>6</v>
      </c>
      <c r="F1196" s="38">
        <v>5</v>
      </c>
      <c r="G1196" s="38" t="s">
        <v>2566</v>
      </c>
      <c r="H1196" s="38">
        <v>62</v>
      </c>
      <c r="I1196" s="38">
        <v>2</v>
      </c>
      <c r="J1196" s="38">
        <v>112</v>
      </c>
      <c r="K1196" s="38">
        <v>1</v>
      </c>
      <c r="L1196" s="38">
        <v>144.99797799999999</v>
      </c>
      <c r="M1196" s="38">
        <v>-37.810898999999999</v>
      </c>
      <c r="N1196" s="38" t="s">
        <v>2567</v>
      </c>
      <c r="O1196" s="38" t="s">
        <v>2568</v>
      </c>
      <c r="P1196" s="38">
        <v>112</v>
      </c>
      <c r="Q1196" s="38">
        <v>2</v>
      </c>
      <c r="S1196" s="49" t="str">
        <f t="shared" si="34"/>
        <v>UPDATE CallAddress SET CallGroupID = 112, RouteOrderFromKH = 2  WHERE ID = 258</v>
      </c>
    </row>
    <row r="1197" spans="1:19" s="38" customFormat="1" x14ac:dyDescent="0.3">
      <c r="A1197" s="38" t="s">
        <v>143</v>
      </c>
      <c r="B1197" s="38" t="s">
        <v>1180</v>
      </c>
      <c r="C1197" s="38" t="s">
        <v>143</v>
      </c>
      <c r="D1197" s="38">
        <v>323</v>
      </c>
      <c r="F1197" s="38">
        <v>22</v>
      </c>
      <c r="G1197" s="38" t="s">
        <v>1181</v>
      </c>
      <c r="H1197" s="38">
        <v>21</v>
      </c>
      <c r="I1197" s="38">
        <v>1</v>
      </c>
      <c r="J1197" s="38">
        <v>113</v>
      </c>
      <c r="K1197" s="38">
        <v>1</v>
      </c>
      <c r="L1197" s="38">
        <v>144.98776699999999</v>
      </c>
      <c r="M1197" s="38">
        <v>-37.792318999999999</v>
      </c>
      <c r="N1197" s="38" t="s">
        <v>1182</v>
      </c>
      <c r="O1197" s="38" t="s">
        <v>1182</v>
      </c>
      <c r="P1197" s="38">
        <v>112</v>
      </c>
      <c r="Q1197" s="38">
        <v>3</v>
      </c>
      <c r="S1197" s="49" t="str">
        <f t="shared" si="34"/>
        <v>UPDATE CallAddress SET CallGroupID = 112, RouteOrderFromKH = 3  WHERE ID = 323</v>
      </c>
    </row>
    <row r="1198" spans="1:19" s="38" customFormat="1" x14ac:dyDescent="0.3">
      <c r="A1198" s="38" t="s">
        <v>322</v>
      </c>
      <c r="B1198" s="38" t="s">
        <v>1818</v>
      </c>
      <c r="C1198" s="38" t="s">
        <v>200</v>
      </c>
      <c r="D1198" s="38">
        <v>345</v>
      </c>
      <c r="F1198" s="38">
        <v>53</v>
      </c>
      <c r="G1198" s="38" t="s">
        <v>1819</v>
      </c>
      <c r="H1198" s="38">
        <v>32</v>
      </c>
      <c r="I1198" s="38">
        <v>3</v>
      </c>
      <c r="J1198" s="38">
        <v>112</v>
      </c>
      <c r="K1198" s="38">
        <v>1</v>
      </c>
      <c r="L1198" s="38">
        <v>144.986886</v>
      </c>
      <c r="M1198" s="38">
        <v>-37.775933999999999</v>
      </c>
      <c r="N1198" s="38" t="s">
        <v>1820</v>
      </c>
      <c r="O1198" s="38" t="s">
        <v>1820</v>
      </c>
      <c r="P1198" s="38">
        <v>112</v>
      </c>
      <c r="Q1198" s="38">
        <v>4</v>
      </c>
      <c r="S1198" s="49" t="str">
        <f t="shared" si="34"/>
        <v>UPDATE CallAddress SET CallGroupID = 112, RouteOrderFromKH = 4  WHERE ID = 345</v>
      </c>
    </row>
    <row r="1199" spans="1:19" s="38" customFormat="1" x14ac:dyDescent="0.3">
      <c r="A1199" s="38" t="s">
        <v>323</v>
      </c>
      <c r="B1199" s="38" t="s">
        <v>694</v>
      </c>
      <c r="C1199" s="38" t="s">
        <v>198</v>
      </c>
      <c r="D1199" s="38">
        <v>579</v>
      </c>
      <c r="F1199" s="38">
        <v>8</v>
      </c>
      <c r="G1199" s="38" t="s">
        <v>695</v>
      </c>
      <c r="H1199" s="38">
        <v>14</v>
      </c>
      <c r="I1199" s="38">
        <v>3</v>
      </c>
      <c r="J1199" s="38">
        <v>88</v>
      </c>
      <c r="K1199" s="38">
        <v>1</v>
      </c>
      <c r="L1199" s="38">
        <v>144.94161500000001</v>
      </c>
      <c r="M1199" s="38">
        <v>-37.757407000000001</v>
      </c>
      <c r="N1199" s="38" t="s">
        <v>696</v>
      </c>
      <c r="O1199" s="38" t="s">
        <v>696</v>
      </c>
      <c r="P1199" s="38">
        <v>112</v>
      </c>
      <c r="Q1199" s="38">
        <v>5</v>
      </c>
      <c r="S1199" s="49" t="str">
        <f t="shared" si="34"/>
        <v>UPDATE CallAddress SET CallGroupID = 112, RouteOrderFromKH = 5  WHERE ID = 579</v>
      </c>
    </row>
    <row r="1200" spans="1:19" s="38" customFormat="1" x14ac:dyDescent="0.3">
      <c r="A1200" s="38" t="s">
        <v>123</v>
      </c>
      <c r="B1200" s="38" t="s">
        <v>558</v>
      </c>
      <c r="C1200" s="38" t="s">
        <v>123</v>
      </c>
      <c r="D1200" s="38">
        <v>385</v>
      </c>
      <c r="F1200" s="38">
        <v>3</v>
      </c>
      <c r="G1200" s="38" t="s">
        <v>559</v>
      </c>
      <c r="H1200" s="38">
        <v>8</v>
      </c>
      <c r="I1200" s="38">
        <v>1</v>
      </c>
      <c r="J1200" s="38">
        <v>41</v>
      </c>
      <c r="K1200" s="38">
        <v>1</v>
      </c>
      <c r="L1200" s="38">
        <v>144.92245299999999</v>
      </c>
      <c r="M1200" s="38">
        <v>-37.779099000000002</v>
      </c>
      <c r="N1200" s="38" t="s">
        <v>560</v>
      </c>
      <c r="O1200" s="38" t="s">
        <v>560</v>
      </c>
      <c r="P1200" s="38">
        <v>112</v>
      </c>
      <c r="Q1200" s="38">
        <v>6</v>
      </c>
      <c r="S1200" s="49" t="str">
        <f t="shared" si="34"/>
        <v>UPDATE CallAddress SET CallGroupID = 112, RouteOrderFromKH = 6  WHERE ID = 385</v>
      </c>
    </row>
    <row r="1201" spans="1:19" s="38" customFormat="1" x14ac:dyDescent="0.3">
      <c r="A1201" s="38" t="s">
        <v>123</v>
      </c>
      <c r="B1201" s="38" t="s">
        <v>554</v>
      </c>
      <c r="C1201" s="38" t="s">
        <v>123</v>
      </c>
      <c r="D1201" s="38">
        <v>384</v>
      </c>
      <c r="E1201" s="38">
        <v>8</v>
      </c>
      <c r="F1201" s="38">
        <v>8</v>
      </c>
      <c r="G1201" s="38" t="s">
        <v>555</v>
      </c>
      <c r="H1201" s="38">
        <v>8</v>
      </c>
      <c r="I1201" s="38">
        <v>2</v>
      </c>
      <c r="J1201" s="38">
        <v>41</v>
      </c>
      <c r="K1201" s="38">
        <v>1</v>
      </c>
      <c r="L1201" s="38">
        <v>144.92099999999999</v>
      </c>
      <c r="M1201" s="38">
        <v>-37.780599000000002</v>
      </c>
      <c r="N1201" s="38" t="s">
        <v>556</v>
      </c>
      <c r="O1201" s="38" t="s">
        <v>557</v>
      </c>
      <c r="P1201" s="38">
        <v>112</v>
      </c>
      <c r="Q1201" s="38">
        <v>7</v>
      </c>
      <c r="S1201" s="49" t="str">
        <f t="shared" si="34"/>
        <v>UPDATE CallAddress SET CallGroupID = 112, RouteOrderFromKH = 7  WHERE ID = 384</v>
      </c>
    </row>
    <row r="1202" spans="1:19" s="38" customFormat="1" x14ac:dyDescent="0.3">
      <c r="A1202" s="38" t="s">
        <v>328</v>
      </c>
      <c r="B1202" s="38" t="s">
        <v>2281</v>
      </c>
      <c r="C1202" s="38" t="s">
        <v>169</v>
      </c>
      <c r="D1202" s="38">
        <v>2503</v>
      </c>
      <c r="F1202" s="38">
        <v>10</v>
      </c>
      <c r="G1202" s="38" t="s">
        <v>2282</v>
      </c>
      <c r="H1202" s="38">
        <v>100</v>
      </c>
      <c r="I1202" s="38">
        <v>3</v>
      </c>
      <c r="J1202" s="38">
        <v>38</v>
      </c>
      <c r="K1202" s="38">
        <v>1</v>
      </c>
      <c r="L1202" s="38">
        <v>144.87617599999999</v>
      </c>
      <c r="M1202" s="38">
        <v>-37.770102999999999</v>
      </c>
      <c r="N1202" s="38" t="s">
        <v>2283</v>
      </c>
      <c r="O1202" s="38" t="s">
        <v>2283</v>
      </c>
      <c r="P1202" s="38">
        <v>112</v>
      </c>
      <c r="Q1202" s="38">
        <v>8</v>
      </c>
      <c r="S1202" s="49" t="str">
        <f t="shared" si="34"/>
        <v>UPDATE CallAddress SET CallGroupID = 112, RouteOrderFromKH = 8  WHERE ID = 2503</v>
      </c>
    </row>
    <row r="1204" spans="1:19" s="36" customFormat="1" x14ac:dyDescent="0.3">
      <c r="A1204" s="36" t="s">
        <v>313</v>
      </c>
      <c r="B1204" s="36" t="s">
        <v>2331</v>
      </c>
      <c r="C1204" s="36" t="s">
        <v>194</v>
      </c>
      <c r="D1204" s="36">
        <v>86</v>
      </c>
      <c r="F1204" s="36">
        <v>26</v>
      </c>
      <c r="G1204" s="36" t="s">
        <v>2332</v>
      </c>
      <c r="H1204" s="36">
        <v>55</v>
      </c>
      <c r="I1204" s="36">
        <v>3</v>
      </c>
      <c r="J1204" s="36">
        <v>100</v>
      </c>
      <c r="K1204" s="36">
        <v>1</v>
      </c>
      <c r="L1204" s="36">
        <v>144.573747</v>
      </c>
      <c r="M1204" s="36">
        <v>-37.674881999999997</v>
      </c>
      <c r="N1204" s="36" t="s">
        <v>2333</v>
      </c>
      <c r="O1204" s="36" t="s">
        <v>2333</v>
      </c>
      <c r="P1204" s="36">
        <v>100</v>
      </c>
      <c r="Q1204" s="36">
        <v>1</v>
      </c>
      <c r="S1204" s="36" t="str">
        <f t="shared" si="34"/>
        <v>UPDATE CallAddress SET CallGroupID = 100, RouteOrderFromKH = 1  WHERE ID = 86</v>
      </c>
    </row>
    <row r="1205" spans="1:19" s="36" customFormat="1" x14ac:dyDescent="0.3">
      <c r="A1205" s="36" t="s">
        <v>313</v>
      </c>
      <c r="B1205" s="36" t="s">
        <v>2328</v>
      </c>
      <c r="C1205" s="36" t="s">
        <v>194</v>
      </c>
      <c r="D1205" s="36">
        <v>84</v>
      </c>
      <c r="F1205" s="36">
        <v>11</v>
      </c>
      <c r="G1205" s="36" t="s">
        <v>2329</v>
      </c>
      <c r="H1205" s="36">
        <v>55</v>
      </c>
      <c r="I1205" s="36">
        <v>2</v>
      </c>
      <c r="J1205" s="36">
        <v>100</v>
      </c>
      <c r="K1205" s="36">
        <v>1</v>
      </c>
      <c r="L1205" s="36">
        <v>144.567521</v>
      </c>
      <c r="M1205" s="36">
        <v>-37.677909</v>
      </c>
      <c r="N1205" s="36" t="s">
        <v>2330</v>
      </c>
      <c r="O1205" s="36" t="s">
        <v>2330</v>
      </c>
      <c r="P1205" s="36">
        <v>100</v>
      </c>
      <c r="Q1205" s="36">
        <v>2</v>
      </c>
      <c r="S1205" s="36" t="str">
        <f t="shared" si="34"/>
        <v>UPDATE CallAddress SET CallGroupID = 100, RouteOrderFromKH = 2  WHERE ID = 84</v>
      </c>
    </row>
    <row r="1206" spans="1:19" s="36" customFormat="1" x14ac:dyDescent="0.3">
      <c r="A1206" s="36" t="s">
        <v>313</v>
      </c>
      <c r="B1206" s="36" t="s">
        <v>2325</v>
      </c>
      <c r="C1206" s="36" t="s">
        <v>194</v>
      </c>
      <c r="D1206" s="36">
        <v>1174</v>
      </c>
      <c r="E1206" s="36" t="s">
        <v>340</v>
      </c>
      <c r="F1206" s="36">
        <v>32</v>
      </c>
      <c r="G1206" s="36" t="s">
        <v>2326</v>
      </c>
      <c r="H1206" s="36">
        <v>55</v>
      </c>
      <c r="I1206" s="36">
        <v>1</v>
      </c>
      <c r="J1206" s="36">
        <v>100</v>
      </c>
      <c r="K1206" s="36">
        <v>1</v>
      </c>
      <c r="L1206" s="36">
        <v>144.54315600000001</v>
      </c>
      <c r="M1206" s="36">
        <v>-37.673017999999999</v>
      </c>
      <c r="N1206" s="36" t="s">
        <v>2327</v>
      </c>
      <c r="O1206" s="36" t="s">
        <v>2327</v>
      </c>
      <c r="P1206" s="36">
        <v>100</v>
      </c>
      <c r="Q1206" s="36">
        <v>3</v>
      </c>
      <c r="S1206" s="36" t="str">
        <f t="shared" si="34"/>
        <v>UPDATE CallAddress SET CallGroupID = 100, RouteOrderFromKH = 3  WHERE ID = 1174</v>
      </c>
    </row>
    <row r="1207" spans="1:19" s="36" customFormat="1" x14ac:dyDescent="0.3">
      <c r="A1207" s="36" t="s">
        <v>325</v>
      </c>
      <c r="B1207" s="36" t="s">
        <v>599</v>
      </c>
      <c r="C1207" s="36" t="s">
        <v>194</v>
      </c>
      <c r="D1207" s="36">
        <v>1262</v>
      </c>
      <c r="E1207" s="36" t="s">
        <v>340</v>
      </c>
      <c r="F1207" s="36">
        <v>9</v>
      </c>
      <c r="G1207" s="36" t="s">
        <v>600</v>
      </c>
      <c r="H1207" s="36">
        <v>10</v>
      </c>
      <c r="I1207" s="36">
        <v>8</v>
      </c>
      <c r="J1207" s="36">
        <v>100</v>
      </c>
      <c r="K1207" s="36">
        <v>1</v>
      </c>
      <c r="L1207" s="36">
        <v>144.432222</v>
      </c>
      <c r="M1207" s="36">
        <v>-37.675846</v>
      </c>
      <c r="N1207" s="36" t="s">
        <v>601</v>
      </c>
      <c r="O1207" s="36" t="s">
        <v>601</v>
      </c>
      <c r="P1207" s="36">
        <v>100</v>
      </c>
      <c r="Q1207" s="36">
        <v>4</v>
      </c>
      <c r="S1207" s="36" t="str">
        <f t="shared" ref="S1207:S1211" si="35">"UPDATE CallAddress SET CallGroupID = " &amp; P1207 &amp; ", RouteOrderFromKH = " &amp; Q1207 &amp; "  WHERE ID = " &amp; D1207</f>
        <v>UPDATE CallAddress SET CallGroupID = 100, RouteOrderFromKH = 4  WHERE ID = 1262</v>
      </c>
    </row>
    <row r="1208" spans="1:19" s="36" customFormat="1" x14ac:dyDescent="0.3">
      <c r="A1208" s="36" t="s">
        <v>320</v>
      </c>
      <c r="B1208" s="36" t="s">
        <v>692</v>
      </c>
      <c r="C1208" s="36" t="s">
        <v>194</v>
      </c>
      <c r="D1208" s="36">
        <v>1173</v>
      </c>
      <c r="E1208" s="36" t="s">
        <v>340</v>
      </c>
      <c r="F1208" s="36">
        <v>12</v>
      </c>
      <c r="G1208" s="36" t="s">
        <v>685</v>
      </c>
      <c r="H1208" s="36">
        <v>88</v>
      </c>
      <c r="I1208" s="36">
        <v>4</v>
      </c>
      <c r="J1208" s="36">
        <v>100</v>
      </c>
      <c r="K1208" s="36">
        <v>1</v>
      </c>
      <c r="L1208" s="36">
        <v>144.5454508</v>
      </c>
      <c r="M1208" s="36">
        <v>-37.711448400000002</v>
      </c>
      <c r="N1208" s="36" t="s">
        <v>693</v>
      </c>
      <c r="O1208" s="36" t="s">
        <v>693</v>
      </c>
      <c r="P1208" s="36">
        <v>100</v>
      </c>
      <c r="Q1208" s="36">
        <v>5</v>
      </c>
      <c r="S1208" s="36" t="str">
        <f t="shared" si="35"/>
        <v>UPDATE CallAddress SET CallGroupID = 100, RouteOrderFromKH = 5  WHERE ID = 1173</v>
      </c>
    </row>
    <row r="1209" spans="1:19" s="36" customFormat="1" x14ac:dyDescent="0.3">
      <c r="A1209" s="36" t="s">
        <v>64</v>
      </c>
      <c r="B1209" s="36" t="s">
        <v>684</v>
      </c>
      <c r="C1209" s="36" t="s">
        <v>194</v>
      </c>
      <c r="D1209" s="36">
        <v>2546</v>
      </c>
      <c r="F1209" s="36">
        <v>14</v>
      </c>
      <c r="G1209" s="36" t="s">
        <v>685</v>
      </c>
      <c r="H1209" s="36">
        <v>103</v>
      </c>
      <c r="I1209" s="36">
        <v>6</v>
      </c>
      <c r="J1209" s="36">
        <v>100</v>
      </c>
      <c r="K1209" s="36">
        <v>1</v>
      </c>
      <c r="L1209" s="36">
        <v>144.545388</v>
      </c>
      <c r="M1209" s="36">
        <v>-37.710785999999999</v>
      </c>
      <c r="N1209" s="36" t="s">
        <v>686</v>
      </c>
      <c r="O1209" s="36" t="s">
        <v>686</v>
      </c>
      <c r="P1209" s="36">
        <v>100</v>
      </c>
      <c r="Q1209" s="36">
        <v>6</v>
      </c>
      <c r="S1209" s="36" t="str">
        <f t="shared" si="35"/>
        <v>UPDATE CallAddress SET CallGroupID = 100, RouteOrderFromKH = 6  WHERE ID = 2546</v>
      </c>
    </row>
    <row r="1210" spans="1:19" s="36" customFormat="1" x14ac:dyDescent="0.3">
      <c r="A1210" s="36" t="s">
        <v>64</v>
      </c>
      <c r="B1210" s="36" t="s">
        <v>687</v>
      </c>
      <c r="C1210" s="36" t="s">
        <v>194</v>
      </c>
      <c r="D1210" s="36">
        <v>2547</v>
      </c>
      <c r="F1210" s="36">
        <v>18</v>
      </c>
      <c r="G1210" s="36" t="s">
        <v>685</v>
      </c>
      <c r="H1210" s="36">
        <v>103</v>
      </c>
      <c r="I1210" s="36">
        <v>5</v>
      </c>
      <c r="J1210" s="36">
        <v>100</v>
      </c>
      <c r="K1210" s="36">
        <v>1</v>
      </c>
      <c r="L1210" s="36">
        <v>144.54534200000001</v>
      </c>
      <c r="M1210" s="36">
        <v>-37.711024999999999</v>
      </c>
      <c r="N1210" s="36" t="s">
        <v>688</v>
      </c>
      <c r="O1210" s="36" t="s">
        <v>688</v>
      </c>
      <c r="P1210" s="36">
        <v>100</v>
      </c>
      <c r="Q1210" s="36">
        <v>7</v>
      </c>
      <c r="S1210" s="36" t="str">
        <f t="shared" si="35"/>
        <v>UPDATE CallAddress SET CallGroupID = 100, RouteOrderFromKH = 7  WHERE ID = 2547</v>
      </c>
    </row>
    <row r="1211" spans="1:19" s="36" customFormat="1" x14ac:dyDescent="0.3">
      <c r="A1211" s="36" t="s">
        <v>320</v>
      </c>
      <c r="B1211" s="36" t="s">
        <v>689</v>
      </c>
      <c r="C1211" s="36" t="s">
        <v>194</v>
      </c>
      <c r="D1211" s="36">
        <v>1172</v>
      </c>
      <c r="E1211" s="36" t="s">
        <v>340</v>
      </c>
      <c r="F1211" s="36">
        <v>16</v>
      </c>
      <c r="G1211" s="36" t="s">
        <v>690</v>
      </c>
      <c r="H1211" s="36">
        <v>88</v>
      </c>
      <c r="I1211" s="36">
        <v>7</v>
      </c>
      <c r="J1211" s="36">
        <v>100</v>
      </c>
      <c r="K1211" s="36">
        <v>1</v>
      </c>
      <c r="L1211" s="36">
        <v>144.553999</v>
      </c>
      <c r="M1211" s="36">
        <v>-37.695929</v>
      </c>
      <c r="N1211" s="36" t="s">
        <v>691</v>
      </c>
      <c r="O1211" s="36" t="s">
        <v>691</v>
      </c>
      <c r="P1211" s="36">
        <v>100</v>
      </c>
      <c r="Q1211" s="36">
        <v>8</v>
      </c>
      <c r="S1211" s="36" t="str">
        <f t="shared" si="35"/>
        <v>UPDATE CallAddress SET CallGroupID = 100, RouteOrderFromKH = 8  WHERE ID = 1172</v>
      </c>
    </row>
    <row r="1213" spans="1:19" s="27" customFormat="1" x14ac:dyDescent="0.3">
      <c r="A1213" s="27" t="s">
        <v>73</v>
      </c>
      <c r="B1213" s="27" t="s">
        <v>2385</v>
      </c>
      <c r="C1213" s="27" t="s">
        <v>110</v>
      </c>
      <c r="D1213" s="27">
        <v>2296</v>
      </c>
      <c r="E1213" s="27" t="s">
        <v>340</v>
      </c>
      <c r="F1213" s="27">
        <v>23</v>
      </c>
      <c r="G1213" s="27" t="s">
        <v>2386</v>
      </c>
      <c r="H1213" s="27">
        <v>97</v>
      </c>
      <c r="I1213" s="27">
        <v>7</v>
      </c>
      <c r="J1213" s="27">
        <v>186</v>
      </c>
      <c r="K1213" s="27">
        <v>1</v>
      </c>
      <c r="L1213" s="27">
        <v>144.726045</v>
      </c>
      <c r="M1213" s="27">
        <v>-37.718476000000003</v>
      </c>
      <c r="N1213" s="27" t="s">
        <v>2387</v>
      </c>
      <c r="O1213" s="27" t="s">
        <v>2387</v>
      </c>
      <c r="P1213" s="27">
        <v>186</v>
      </c>
      <c r="Q1213" s="27">
        <v>1</v>
      </c>
      <c r="S1213" s="34" t="str">
        <f t="shared" ref="S1213:S1238" si="36">"UPDATE CallAddress SET CallGroupID = " &amp; P1213 &amp; ", RouteOrderFromKH = " &amp; Q1213 &amp; "  WHERE ID = " &amp; D1213</f>
        <v>UPDATE CallAddress SET CallGroupID = 186, RouteOrderFromKH = 1  WHERE ID = 2296</v>
      </c>
    </row>
    <row r="1214" spans="1:19" s="27" customFormat="1" x14ac:dyDescent="0.3">
      <c r="A1214" s="27" t="s">
        <v>73</v>
      </c>
      <c r="B1214" s="27" t="s">
        <v>2388</v>
      </c>
      <c r="C1214" s="27" t="s">
        <v>110</v>
      </c>
      <c r="D1214" s="27">
        <v>2297</v>
      </c>
      <c r="E1214" s="27" t="s">
        <v>340</v>
      </c>
      <c r="F1214" s="27">
        <v>29</v>
      </c>
      <c r="G1214" s="27" t="s">
        <v>2386</v>
      </c>
      <c r="H1214" s="27">
        <v>97</v>
      </c>
      <c r="I1214" s="27">
        <v>8</v>
      </c>
      <c r="J1214" s="27">
        <v>186</v>
      </c>
      <c r="K1214" s="27">
        <v>1</v>
      </c>
      <c r="L1214" s="27">
        <v>144.726045</v>
      </c>
      <c r="M1214" s="27">
        <v>-37.718476000000003</v>
      </c>
      <c r="N1214" s="27" t="s">
        <v>2389</v>
      </c>
      <c r="O1214" s="27" t="s">
        <v>2389</v>
      </c>
      <c r="P1214" s="27">
        <v>186</v>
      </c>
      <c r="Q1214" s="27">
        <v>2</v>
      </c>
      <c r="S1214" s="34" t="str">
        <f t="shared" si="36"/>
        <v>UPDATE CallAddress SET CallGroupID = 186, RouteOrderFromKH = 2  WHERE ID = 2297</v>
      </c>
    </row>
    <row r="1215" spans="1:19" s="27" customFormat="1" x14ac:dyDescent="0.3">
      <c r="A1215" s="27" t="s">
        <v>73</v>
      </c>
      <c r="B1215" s="27" t="s">
        <v>2396</v>
      </c>
      <c r="C1215" s="27" t="s">
        <v>110</v>
      </c>
      <c r="D1215" s="27">
        <v>2305</v>
      </c>
      <c r="E1215" s="27" t="s">
        <v>340</v>
      </c>
      <c r="F1215" s="27">
        <v>28</v>
      </c>
      <c r="G1215" s="27" t="s">
        <v>2397</v>
      </c>
      <c r="H1215" s="27">
        <v>97</v>
      </c>
      <c r="I1215" s="27">
        <v>9</v>
      </c>
      <c r="J1215" s="27">
        <v>186</v>
      </c>
      <c r="K1215" s="27">
        <v>1</v>
      </c>
      <c r="L1215" s="27">
        <v>144.661124</v>
      </c>
      <c r="M1215" s="27">
        <v>-37.683135999999998</v>
      </c>
      <c r="N1215" s="27" t="s">
        <v>2398</v>
      </c>
      <c r="O1215" s="27" t="s">
        <v>2398</v>
      </c>
      <c r="P1215" s="27">
        <v>186</v>
      </c>
      <c r="Q1215" s="27">
        <v>3</v>
      </c>
      <c r="S1215" s="34" t="str">
        <f t="shared" si="36"/>
        <v>UPDATE CallAddress SET CallGroupID = 186, RouteOrderFromKH = 3  WHERE ID = 2305</v>
      </c>
    </row>
    <row r="1216" spans="1:19" s="27" customFormat="1" x14ac:dyDescent="0.3">
      <c r="A1216" s="27" t="s">
        <v>73</v>
      </c>
      <c r="B1216" s="27" t="s">
        <v>2425</v>
      </c>
      <c r="C1216" s="27" t="s">
        <v>110</v>
      </c>
      <c r="D1216" s="27">
        <v>2571</v>
      </c>
      <c r="F1216" s="27">
        <v>17</v>
      </c>
      <c r="G1216" s="27" t="s">
        <v>2426</v>
      </c>
      <c r="H1216" s="27">
        <v>97</v>
      </c>
      <c r="I1216" s="27">
        <v>11</v>
      </c>
      <c r="J1216" s="27">
        <v>186</v>
      </c>
      <c r="K1216" s="27">
        <v>1</v>
      </c>
      <c r="L1216" s="27">
        <v>144.72423800000001</v>
      </c>
      <c r="M1216" s="27">
        <v>-37.718246000000001</v>
      </c>
      <c r="N1216" s="27" t="s">
        <v>2427</v>
      </c>
      <c r="O1216" s="27" t="s">
        <v>2427</v>
      </c>
      <c r="P1216" s="27">
        <v>186</v>
      </c>
      <c r="Q1216" s="27">
        <v>4</v>
      </c>
      <c r="S1216" s="34" t="str">
        <f t="shared" si="36"/>
        <v>UPDATE CallAddress SET CallGroupID = 186, RouteOrderFromKH = 4  WHERE ID = 2571</v>
      </c>
    </row>
    <row r="1217" spans="1:19" s="27" customFormat="1" x14ac:dyDescent="0.3">
      <c r="A1217" s="27" t="s">
        <v>73</v>
      </c>
      <c r="B1217" s="27" t="s">
        <v>2390</v>
      </c>
      <c r="C1217" s="27" t="s">
        <v>106</v>
      </c>
      <c r="D1217" s="27">
        <v>2301</v>
      </c>
      <c r="E1217" s="27" t="s">
        <v>340</v>
      </c>
      <c r="F1217" s="27">
        <v>11</v>
      </c>
      <c r="G1217" s="27" t="s">
        <v>2391</v>
      </c>
      <c r="H1217" s="27">
        <v>97</v>
      </c>
      <c r="I1217" s="27">
        <v>1</v>
      </c>
      <c r="J1217" s="27">
        <v>188</v>
      </c>
      <c r="K1217" s="27">
        <v>1</v>
      </c>
      <c r="L1217" s="27">
        <v>144.72465800000001</v>
      </c>
      <c r="M1217" s="27">
        <v>-37.714782999999997</v>
      </c>
      <c r="N1217" s="27" t="s">
        <v>2392</v>
      </c>
      <c r="O1217" s="27" t="s">
        <v>2392</v>
      </c>
      <c r="P1217" s="27">
        <v>186</v>
      </c>
      <c r="Q1217" s="27">
        <v>5</v>
      </c>
      <c r="S1217" s="34" t="str">
        <f t="shared" si="36"/>
        <v>UPDATE CallAddress SET CallGroupID = 186, RouteOrderFromKH = 5  WHERE ID = 2301</v>
      </c>
    </row>
    <row r="1218" spans="1:19" s="27" customFormat="1" x14ac:dyDescent="0.3">
      <c r="A1218" s="27" t="s">
        <v>73</v>
      </c>
      <c r="B1218" s="27" t="s">
        <v>2419</v>
      </c>
      <c r="C1218" s="27" t="s">
        <v>106</v>
      </c>
      <c r="D1218" s="27">
        <v>2371</v>
      </c>
      <c r="E1218" s="27" t="s">
        <v>340</v>
      </c>
      <c r="F1218" s="27">
        <v>15</v>
      </c>
      <c r="G1218" s="27" t="s">
        <v>2391</v>
      </c>
      <c r="H1218" s="27">
        <v>97</v>
      </c>
      <c r="I1218" s="27">
        <v>2</v>
      </c>
      <c r="J1218" s="27">
        <v>188</v>
      </c>
      <c r="K1218" s="27">
        <v>1</v>
      </c>
      <c r="L1218" s="27">
        <v>144.723152</v>
      </c>
      <c r="M1218" s="27">
        <v>-37.714492</v>
      </c>
      <c r="N1218" s="27" t="s">
        <v>2420</v>
      </c>
      <c r="O1218" s="27" t="s">
        <v>2420</v>
      </c>
      <c r="P1218" s="27">
        <v>186</v>
      </c>
      <c r="Q1218" s="27">
        <v>6</v>
      </c>
      <c r="S1218" s="34" t="str">
        <f t="shared" si="36"/>
        <v>UPDATE CallAddress SET CallGroupID = 186, RouteOrderFromKH = 6  WHERE ID = 2371</v>
      </c>
    </row>
    <row r="1219" spans="1:19" s="27" customFormat="1" x14ac:dyDescent="0.3">
      <c r="A1219" s="27" t="s">
        <v>73</v>
      </c>
      <c r="B1219" s="27" t="s">
        <v>2430</v>
      </c>
      <c r="C1219" s="27" t="s">
        <v>106</v>
      </c>
      <c r="D1219" s="27">
        <v>2573</v>
      </c>
      <c r="F1219" s="27">
        <v>31</v>
      </c>
      <c r="G1219" s="27" t="s">
        <v>74</v>
      </c>
      <c r="H1219" s="27">
        <v>97</v>
      </c>
      <c r="I1219" s="27">
        <v>9</v>
      </c>
      <c r="J1219" s="27">
        <v>188</v>
      </c>
      <c r="K1219" s="27">
        <v>1</v>
      </c>
      <c r="L1219" s="27">
        <v>144.72487899999999</v>
      </c>
      <c r="M1219" s="27">
        <v>-37.714632999999999</v>
      </c>
      <c r="N1219" s="27" t="s">
        <v>2431</v>
      </c>
      <c r="O1219" s="27" t="s">
        <v>2431</v>
      </c>
      <c r="P1219" s="27">
        <v>186</v>
      </c>
      <c r="Q1219" s="27">
        <v>7</v>
      </c>
      <c r="S1219" s="34" t="str">
        <f t="shared" si="36"/>
        <v>UPDATE CallAddress SET CallGroupID = 186, RouteOrderFromKH = 7  WHERE ID = 2573</v>
      </c>
    </row>
    <row r="1220" spans="1:19" s="27" customFormat="1" x14ac:dyDescent="0.3">
      <c r="A1220" s="27" t="s">
        <v>73</v>
      </c>
      <c r="B1220" s="27" t="s">
        <v>2432</v>
      </c>
      <c r="C1220" s="27" t="s">
        <v>106</v>
      </c>
      <c r="D1220" s="27">
        <v>2574</v>
      </c>
      <c r="F1220" s="27">
        <v>33</v>
      </c>
      <c r="G1220" s="27" t="s">
        <v>74</v>
      </c>
      <c r="H1220" s="27">
        <v>97</v>
      </c>
      <c r="I1220" s="27">
        <v>8</v>
      </c>
      <c r="J1220" s="27">
        <v>188</v>
      </c>
      <c r="K1220" s="27">
        <v>1</v>
      </c>
      <c r="L1220" s="27">
        <v>144.72501199999999</v>
      </c>
      <c r="M1220" s="27">
        <v>-37.714716000000003</v>
      </c>
      <c r="N1220" s="27" t="s">
        <v>2433</v>
      </c>
      <c r="O1220" s="27" t="s">
        <v>2433</v>
      </c>
      <c r="P1220" s="27">
        <v>186</v>
      </c>
      <c r="Q1220" s="27">
        <v>8</v>
      </c>
      <c r="S1220" s="34" t="str">
        <f t="shared" si="36"/>
        <v>UPDATE CallAddress SET CallGroupID = 186, RouteOrderFromKH = 8  WHERE ID = 2574</v>
      </c>
    </row>
    <row r="1221" spans="1:19" s="27" customFormat="1" x14ac:dyDescent="0.3">
      <c r="A1221" s="27" t="s">
        <v>73</v>
      </c>
      <c r="B1221" s="27" t="s">
        <v>2421</v>
      </c>
      <c r="C1221" s="27" t="s">
        <v>106</v>
      </c>
      <c r="D1221" s="27">
        <v>2372</v>
      </c>
      <c r="E1221" s="27" t="s">
        <v>340</v>
      </c>
      <c r="F1221" s="27">
        <v>39</v>
      </c>
      <c r="G1221" s="27" t="s">
        <v>2391</v>
      </c>
      <c r="H1221" s="27">
        <v>97</v>
      </c>
      <c r="I1221" s="27">
        <v>3</v>
      </c>
      <c r="J1221" s="27">
        <v>188</v>
      </c>
      <c r="K1221" s="27">
        <v>1</v>
      </c>
      <c r="L1221" s="27">
        <v>144.72547700000001</v>
      </c>
      <c r="M1221" s="27">
        <v>-37.714772000000004</v>
      </c>
      <c r="N1221" s="27" t="s">
        <v>2422</v>
      </c>
      <c r="O1221" s="27" t="s">
        <v>2422</v>
      </c>
      <c r="P1221" s="27">
        <v>186</v>
      </c>
      <c r="Q1221" s="27">
        <v>9</v>
      </c>
      <c r="S1221" s="34" t="str">
        <f t="shared" si="36"/>
        <v>UPDATE CallAddress SET CallGroupID = 186, RouteOrderFromKH = 9  WHERE ID = 2372</v>
      </c>
    </row>
    <row r="1222" spans="1:19" s="27" customFormat="1" x14ac:dyDescent="0.3">
      <c r="A1222" s="27" t="s">
        <v>73</v>
      </c>
      <c r="B1222" s="27" t="s">
        <v>2393</v>
      </c>
      <c r="C1222" s="27" t="s">
        <v>106</v>
      </c>
      <c r="D1222" s="27">
        <v>2304</v>
      </c>
      <c r="E1222" s="27" t="s">
        <v>340</v>
      </c>
      <c r="F1222" s="27">
        <v>7</v>
      </c>
      <c r="G1222" s="27" t="s">
        <v>2394</v>
      </c>
      <c r="H1222" s="27">
        <v>97</v>
      </c>
      <c r="I1222" s="27">
        <v>4</v>
      </c>
      <c r="J1222" s="27">
        <v>188</v>
      </c>
      <c r="K1222" s="27">
        <v>1</v>
      </c>
      <c r="L1222" s="27">
        <v>144.72577999999999</v>
      </c>
      <c r="M1222" s="27">
        <v>-37.714041999999999</v>
      </c>
      <c r="N1222" s="27" t="s">
        <v>2395</v>
      </c>
      <c r="O1222" s="27" t="s">
        <v>2395</v>
      </c>
      <c r="P1222" s="27">
        <v>186</v>
      </c>
      <c r="Q1222" s="27">
        <v>10</v>
      </c>
      <c r="S1222" s="34" t="str">
        <f t="shared" si="36"/>
        <v>UPDATE CallAddress SET CallGroupID = 186, RouteOrderFromKH = 10  WHERE ID = 2304</v>
      </c>
    </row>
    <row r="1223" spans="1:19" s="27" customFormat="1" x14ac:dyDescent="0.3">
      <c r="A1223" s="27" t="s">
        <v>73</v>
      </c>
      <c r="B1223" s="27" t="s">
        <v>2436</v>
      </c>
      <c r="C1223" s="27" t="s">
        <v>340</v>
      </c>
      <c r="D1223" s="27">
        <v>2603</v>
      </c>
      <c r="F1223" s="27">
        <v>6</v>
      </c>
      <c r="G1223" s="27" t="s">
        <v>104</v>
      </c>
      <c r="H1223" s="27">
        <v>97</v>
      </c>
      <c r="I1223" s="27">
        <v>0</v>
      </c>
      <c r="J1223" s="27" t="s">
        <v>340</v>
      </c>
      <c r="K1223" s="27">
        <v>1</v>
      </c>
      <c r="L1223" s="27">
        <v>144.72553400000001</v>
      </c>
      <c r="M1223" s="27">
        <v>-37.714118999999997</v>
      </c>
      <c r="N1223" s="27" t="s">
        <v>2437</v>
      </c>
      <c r="O1223" s="27" t="s">
        <v>2437</v>
      </c>
      <c r="P1223" s="27">
        <v>186</v>
      </c>
      <c r="Q1223" s="27">
        <v>11</v>
      </c>
      <c r="S1223" s="34" t="str">
        <f t="shared" si="36"/>
        <v>UPDATE CallAddress SET CallGroupID = 186, RouteOrderFromKH = 11  WHERE ID = 2603</v>
      </c>
    </row>
    <row r="1224" spans="1:19" s="36" customFormat="1" x14ac:dyDescent="0.3">
      <c r="A1224" s="36" t="s">
        <v>73</v>
      </c>
      <c r="B1224" s="36" t="s">
        <v>2406</v>
      </c>
      <c r="C1224" s="36" t="s">
        <v>106</v>
      </c>
      <c r="D1224" s="36">
        <v>2311</v>
      </c>
      <c r="E1224" s="36" t="s">
        <v>340</v>
      </c>
      <c r="F1224" s="36">
        <v>44</v>
      </c>
      <c r="G1224" s="36" t="s">
        <v>2407</v>
      </c>
      <c r="H1224" s="36">
        <v>97</v>
      </c>
      <c r="I1224" s="36">
        <v>5</v>
      </c>
      <c r="J1224" s="36">
        <v>188</v>
      </c>
      <c r="K1224" s="36">
        <v>1</v>
      </c>
      <c r="L1224" s="36">
        <v>144.72458700000001</v>
      </c>
      <c r="M1224" s="36">
        <v>-37.713303000000003</v>
      </c>
      <c r="N1224" s="36" t="s">
        <v>2408</v>
      </c>
      <c r="O1224" s="36" t="s">
        <v>2408</v>
      </c>
      <c r="P1224" s="36">
        <v>188</v>
      </c>
      <c r="Q1224" s="36">
        <v>1</v>
      </c>
      <c r="S1224" s="34" t="str">
        <f t="shared" si="36"/>
        <v>UPDATE CallAddress SET CallGroupID = 188, RouteOrderFromKH = 1  WHERE ID = 2311</v>
      </c>
    </row>
    <row r="1225" spans="1:19" s="36" customFormat="1" x14ac:dyDescent="0.3">
      <c r="A1225" s="36" t="s">
        <v>73</v>
      </c>
      <c r="B1225" s="36" t="s">
        <v>2423</v>
      </c>
      <c r="C1225" s="36" t="s">
        <v>340</v>
      </c>
      <c r="D1225" s="36">
        <v>2591</v>
      </c>
      <c r="F1225" s="36">
        <v>39</v>
      </c>
      <c r="G1225" s="36" t="s">
        <v>105</v>
      </c>
      <c r="H1225" s="36">
        <v>97</v>
      </c>
      <c r="I1225" s="36">
        <v>0</v>
      </c>
      <c r="J1225" s="36" t="s">
        <v>340</v>
      </c>
      <c r="K1225" s="36">
        <v>1</v>
      </c>
      <c r="L1225" s="36">
        <v>144.722645</v>
      </c>
      <c r="M1225" s="36">
        <v>-37.713028000000001</v>
      </c>
      <c r="N1225" s="36" t="s">
        <v>2424</v>
      </c>
      <c r="O1225" s="36" t="s">
        <v>2424</v>
      </c>
      <c r="P1225" s="36">
        <v>188</v>
      </c>
      <c r="Q1225" s="36">
        <v>2</v>
      </c>
      <c r="S1225" s="34" t="str">
        <f t="shared" si="36"/>
        <v>UPDATE CallAddress SET CallGroupID = 188, RouteOrderFromKH = 2  WHERE ID = 2591</v>
      </c>
    </row>
    <row r="1226" spans="1:19" s="36" customFormat="1" x14ac:dyDescent="0.3">
      <c r="A1226" s="36" t="s">
        <v>73</v>
      </c>
      <c r="B1226" s="36" t="s">
        <v>2412</v>
      </c>
      <c r="C1226" s="36" t="s">
        <v>106</v>
      </c>
      <c r="D1226" s="36">
        <v>2333</v>
      </c>
      <c r="E1226" s="36" t="s">
        <v>340</v>
      </c>
      <c r="F1226" s="36">
        <v>11</v>
      </c>
      <c r="G1226" s="36" t="s">
        <v>2410</v>
      </c>
      <c r="H1226" s="36">
        <v>97</v>
      </c>
      <c r="I1226" s="36">
        <v>7</v>
      </c>
      <c r="J1226" s="36">
        <v>188</v>
      </c>
      <c r="K1226" s="36">
        <v>1</v>
      </c>
      <c r="L1226" s="36">
        <v>144.661124</v>
      </c>
      <c r="M1226" s="36">
        <v>-37.683135999999998</v>
      </c>
      <c r="N1226" s="36" t="s">
        <v>2413</v>
      </c>
      <c r="O1226" s="36" t="s">
        <v>2413</v>
      </c>
      <c r="P1226" s="36">
        <v>188</v>
      </c>
      <c r="Q1226" s="36">
        <v>3</v>
      </c>
      <c r="S1226" s="34" t="str">
        <f t="shared" si="36"/>
        <v>UPDATE CallAddress SET CallGroupID = 188, RouteOrderFromKH = 3  WHERE ID = 2333</v>
      </c>
    </row>
    <row r="1227" spans="1:19" s="36" customFormat="1" x14ac:dyDescent="0.3">
      <c r="A1227" s="36" t="s">
        <v>73</v>
      </c>
      <c r="B1227" s="36" t="s">
        <v>2409</v>
      </c>
      <c r="C1227" s="36" t="s">
        <v>106</v>
      </c>
      <c r="D1227" s="36">
        <v>2332</v>
      </c>
      <c r="E1227" s="36" t="s">
        <v>340</v>
      </c>
      <c r="F1227" s="36">
        <v>9</v>
      </c>
      <c r="G1227" s="36" t="s">
        <v>2410</v>
      </c>
      <c r="H1227" s="36">
        <v>97</v>
      </c>
      <c r="I1227" s="36">
        <v>6</v>
      </c>
      <c r="J1227" s="36">
        <v>188</v>
      </c>
      <c r="K1227" s="36">
        <v>1</v>
      </c>
      <c r="L1227" s="36">
        <v>144.661124</v>
      </c>
      <c r="M1227" s="36">
        <v>-37.683135999999998</v>
      </c>
      <c r="N1227" s="36" t="s">
        <v>2411</v>
      </c>
      <c r="O1227" s="36" t="s">
        <v>2411</v>
      </c>
      <c r="P1227" s="36">
        <v>188</v>
      </c>
      <c r="Q1227" s="36">
        <v>4</v>
      </c>
      <c r="S1227" s="34" t="str">
        <f t="shared" si="36"/>
        <v>UPDATE CallAddress SET CallGroupID = 188, RouteOrderFromKH = 4  WHERE ID = 2332</v>
      </c>
    </row>
    <row r="1228" spans="1:19" s="36" customFormat="1" x14ac:dyDescent="0.3">
      <c r="A1228" s="36" t="s">
        <v>73</v>
      </c>
      <c r="B1228" s="36" t="s">
        <v>2414</v>
      </c>
      <c r="C1228" s="36" t="s">
        <v>110</v>
      </c>
      <c r="D1228" s="36">
        <v>2319</v>
      </c>
      <c r="E1228" s="36" t="s">
        <v>340</v>
      </c>
      <c r="F1228" s="36">
        <v>37</v>
      </c>
      <c r="G1228" s="36" t="s">
        <v>107</v>
      </c>
      <c r="H1228" s="36">
        <v>97</v>
      </c>
      <c r="I1228" s="36">
        <v>2</v>
      </c>
      <c r="J1228" s="36">
        <v>186</v>
      </c>
      <c r="K1228" s="36">
        <v>1</v>
      </c>
      <c r="L1228" s="36">
        <v>144.731525</v>
      </c>
      <c r="M1228" s="36">
        <v>-37.719498000000002</v>
      </c>
      <c r="N1228" s="36" t="s">
        <v>2415</v>
      </c>
      <c r="O1228" s="36" t="s">
        <v>2415</v>
      </c>
      <c r="P1228" s="36">
        <v>188</v>
      </c>
      <c r="Q1228" s="36">
        <v>5</v>
      </c>
      <c r="S1228" s="34" t="str">
        <f t="shared" si="36"/>
        <v>UPDATE CallAddress SET CallGroupID = 188, RouteOrderFromKH = 5  WHERE ID = 2319</v>
      </c>
    </row>
    <row r="1229" spans="1:19" s="36" customFormat="1" x14ac:dyDescent="0.3">
      <c r="A1229" s="36" t="s">
        <v>73</v>
      </c>
      <c r="B1229" s="36" t="s">
        <v>2416</v>
      </c>
      <c r="C1229" s="36" t="s">
        <v>110</v>
      </c>
      <c r="D1229" s="36">
        <v>2320</v>
      </c>
      <c r="E1229" s="36" t="s">
        <v>340</v>
      </c>
      <c r="F1229" s="36">
        <v>16</v>
      </c>
      <c r="G1229" s="36" t="s">
        <v>2417</v>
      </c>
      <c r="H1229" s="36">
        <v>97</v>
      </c>
      <c r="I1229" s="36">
        <v>6</v>
      </c>
      <c r="J1229" s="36">
        <v>186</v>
      </c>
      <c r="K1229" s="36">
        <v>1</v>
      </c>
      <c r="L1229" s="36">
        <v>144.72954300000001</v>
      </c>
      <c r="M1229" s="36">
        <v>-37.719369</v>
      </c>
      <c r="N1229" s="36" t="s">
        <v>2418</v>
      </c>
      <c r="O1229" s="36" t="s">
        <v>2418</v>
      </c>
      <c r="P1229" s="36">
        <v>188</v>
      </c>
      <c r="Q1229" s="36">
        <v>6</v>
      </c>
      <c r="S1229" s="34" t="str">
        <f t="shared" si="36"/>
        <v>UPDATE CallAddress SET CallGroupID = 188, RouteOrderFromKH = 6  WHERE ID = 2320</v>
      </c>
    </row>
    <row r="1230" spans="1:19" s="36" customFormat="1" x14ac:dyDescent="0.3">
      <c r="A1230" s="36" t="s">
        <v>73</v>
      </c>
      <c r="B1230" s="36" t="s">
        <v>2428</v>
      </c>
      <c r="C1230" s="36" t="s">
        <v>110</v>
      </c>
      <c r="D1230" s="36">
        <v>2572</v>
      </c>
      <c r="F1230" s="36">
        <v>17</v>
      </c>
      <c r="G1230" s="36" t="s">
        <v>72</v>
      </c>
      <c r="H1230" s="36">
        <v>97</v>
      </c>
      <c r="I1230" s="36">
        <v>6</v>
      </c>
      <c r="J1230" s="36">
        <v>186</v>
      </c>
      <c r="K1230" s="36">
        <v>1</v>
      </c>
      <c r="L1230" s="36">
        <v>144.72929199999999</v>
      </c>
      <c r="M1230" s="36">
        <v>-37.719766</v>
      </c>
      <c r="N1230" s="36" t="s">
        <v>2429</v>
      </c>
      <c r="O1230" s="36" t="s">
        <v>2429</v>
      </c>
      <c r="P1230" s="36">
        <v>188</v>
      </c>
      <c r="Q1230" s="36">
        <v>7</v>
      </c>
      <c r="S1230" s="34" t="str">
        <f t="shared" si="36"/>
        <v>UPDATE CallAddress SET CallGroupID = 188, RouteOrderFromKH = 7  WHERE ID = 2572</v>
      </c>
    </row>
    <row r="1231" spans="1:19" s="36" customFormat="1" x14ac:dyDescent="0.3">
      <c r="A1231" s="36" t="s">
        <v>73</v>
      </c>
      <c r="B1231" s="36" t="s">
        <v>2404</v>
      </c>
      <c r="C1231" s="36" t="s">
        <v>110</v>
      </c>
      <c r="D1231" s="36">
        <v>2310</v>
      </c>
      <c r="E1231" s="36" t="s">
        <v>340</v>
      </c>
      <c r="F1231" s="36">
        <v>16</v>
      </c>
      <c r="G1231" s="36" t="s">
        <v>2402</v>
      </c>
      <c r="H1231" s="36">
        <v>97</v>
      </c>
      <c r="I1231" s="36">
        <v>4</v>
      </c>
      <c r="J1231" s="36">
        <v>186</v>
      </c>
      <c r="K1231" s="36">
        <v>1</v>
      </c>
      <c r="L1231" s="36">
        <v>144.73146299999999</v>
      </c>
      <c r="M1231" s="36">
        <v>-37.720084999999997</v>
      </c>
      <c r="N1231" s="36" t="s">
        <v>2405</v>
      </c>
      <c r="O1231" s="36" t="s">
        <v>2405</v>
      </c>
      <c r="P1231" s="36">
        <v>188</v>
      </c>
      <c r="Q1231" s="36">
        <v>8</v>
      </c>
      <c r="S1231" s="34" t="str">
        <f t="shared" si="36"/>
        <v>UPDATE CallAddress SET CallGroupID = 188, RouteOrderFromKH = 8  WHERE ID = 2310</v>
      </c>
    </row>
    <row r="1232" spans="1:19" s="36" customFormat="1" x14ac:dyDescent="0.3">
      <c r="A1232" s="36" t="s">
        <v>73</v>
      </c>
      <c r="B1232" s="36" t="s">
        <v>2401</v>
      </c>
      <c r="C1232" s="36" t="s">
        <v>110</v>
      </c>
      <c r="D1232" s="36">
        <v>2309</v>
      </c>
      <c r="E1232" s="36" t="s">
        <v>340</v>
      </c>
      <c r="F1232" s="36">
        <v>15</v>
      </c>
      <c r="G1232" s="36" t="s">
        <v>2402</v>
      </c>
      <c r="H1232" s="36">
        <v>97</v>
      </c>
      <c r="I1232" s="36">
        <v>3</v>
      </c>
      <c r="J1232" s="36">
        <v>186</v>
      </c>
      <c r="K1232" s="36">
        <v>1</v>
      </c>
      <c r="L1232" s="36">
        <v>144.73146299999999</v>
      </c>
      <c r="M1232" s="36">
        <v>-37.720084999999997</v>
      </c>
      <c r="N1232" s="36" t="s">
        <v>2403</v>
      </c>
      <c r="O1232" s="36" t="s">
        <v>2403</v>
      </c>
      <c r="P1232" s="36">
        <v>188</v>
      </c>
      <c r="Q1232" s="36">
        <v>9</v>
      </c>
      <c r="S1232" s="34" t="str">
        <f t="shared" si="36"/>
        <v>UPDATE CallAddress SET CallGroupID = 188, RouteOrderFromKH = 9  WHERE ID = 2309</v>
      </c>
    </row>
    <row r="1233" spans="1:19" s="36" customFormat="1" x14ac:dyDescent="0.3">
      <c r="A1233" s="36" t="s">
        <v>73</v>
      </c>
      <c r="B1233" s="36" t="s">
        <v>2399</v>
      </c>
      <c r="C1233" s="36" t="s">
        <v>110</v>
      </c>
      <c r="D1233" s="36">
        <v>2308</v>
      </c>
      <c r="E1233" s="36" t="s">
        <v>340</v>
      </c>
      <c r="F1233" s="36">
        <v>28</v>
      </c>
      <c r="G1233" s="36" t="s">
        <v>107</v>
      </c>
      <c r="H1233" s="36">
        <v>97</v>
      </c>
      <c r="I1233" s="36">
        <v>1</v>
      </c>
      <c r="J1233" s="36">
        <v>186</v>
      </c>
      <c r="K1233" s="36">
        <v>1</v>
      </c>
      <c r="L1233" s="36">
        <v>144.73150000000001</v>
      </c>
      <c r="M1233" s="36">
        <v>-37.719729999999998</v>
      </c>
      <c r="N1233" s="36" t="s">
        <v>2400</v>
      </c>
      <c r="O1233" s="36" t="s">
        <v>2400</v>
      </c>
      <c r="P1233" s="36">
        <v>188</v>
      </c>
      <c r="Q1233" s="36">
        <v>10</v>
      </c>
      <c r="S1233" s="34" t="str">
        <f t="shared" si="36"/>
        <v>UPDATE CallAddress SET CallGroupID = 188, RouteOrderFromKH = 10  WHERE ID = 2308</v>
      </c>
    </row>
    <row r="1234" spans="1:19" s="36" customFormat="1" x14ac:dyDescent="0.3">
      <c r="A1234" s="36" t="s">
        <v>73</v>
      </c>
      <c r="B1234" s="36" t="s">
        <v>2434</v>
      </c>
      <c r="C1234" s="36" t="s">
        <v>340</v>
      </c>
      <c r="D1234" s="36">
        <v>2614</v>
      </c>
      <c r="F1234" s="36">
        <v>15</v>
      </c>
      <c r="G1234" s="36" t="s">
        <v>107</v>
      </c>
      <c r="H1234" s="36">
        <v>97</v>
      </c>
      <c r="I1234" s="36">
        <v>0</v>
      </c>
      <c r="J1234" s="36" t="s">
        <v>340</v>
      </c>
      <c r="K1234" s="36">
        <v>1</v>
      </c>
      <c r="L1234" s="36">
        <v>144.73130499999999</v>
      </c>
      <c r="M1234" s="36">
        <v>-37.719822999999998</v>
      </c>
      <c r="N1234" s="36" t="s">
        <v>2435</v>
      </c>
      <c r="O1234" s="36" t="s">
        <v>2435</v>
      </c>
      <c r="P1234" s="36">
        <v>188</v>
      </c>
      <c r="Q1234" s="36">
        <v>11</v>
      </c>
      <c r="S1234" s="34" t="str">
        <f t="shared" si="36"/>
        <v>UPDATE CallAddress SET CallGroupID = 188, RouteOrderFromKH = 11  WHERE ID = 2614</v>
      </c>
    </row>
    <row r="1235" spans="1:19" s="38" customFormat="1" x14ac:dyDescent="0.3">
      <c r="A1235" s="38" t="s">
        <v>65</v>
      </c>
      <c r="B1235" s="38" t="s">
        <v>1765</v>
      </c>
      <c r="C1235" s="38" t="s">
        <v>65</v>
      </c>
      <c r="D1235" s="38">
        <v>2581</v>
      </c>
      <c r="F1235" s="38">
        <v>13</v>
      </c>
      <c r="G1235" s="38" t="s">
        <v>1766</v>
      </c>
      <c r="H1235" s="38">
        <v>102</v>
      </c>
      <c r="I1235" s="38">
        <v>3</v>
      </c>
      <c r="J1235" s="38">
        <v>199</v>
      </c>
      <c r="K1235" s="38">
        <v>1</v>
      </c>
      <c r="L1235" s="38">
        <v>144.71352300000001</v>
      </c>
      <c r="M1235" s="38">
        <v>-37.627665</v>
      </c>
      <c r="N1235" s="38" t="s">
        <v>1767</v>
      </c>
      <c r="O1235" s="38" t="s">
        <v>1767</v>
      </c>
      <c r="P1235" s="38">
        <v>199</v>
      </c>
      <c r="Q1235" s="38">
        <v>1</v>
      </c>
      <c r="S1235" s="38" t="str">
        <f t="shared" si="36"/>
        <v>UPDATE CallAddress SET CallGroupID = 199, RouteOrderFromKH = 1  WHERE ID = 2581</v>
      </c>
    </row>
    <row r="1236" spans="1:19" s="38" customFormat="1" x14ac:dyDescent="0.3">
      <c r="A1236" s="38" t="s">
        <v>65</v>
      </c>
      <c r="B1236" s="38" t="s">
        <v>1768</v>
      </c>
      <c r="C1236" s="38" t="s">
        <v>65</v>
      </c>
      <c r="D1236" s="38">
        <v>2582</v>
      </c>
      <c r="F1236" s="38">
        <v>4</v>
      </c>
      <c r="G1236" s="38" t="s">
        <v>1766</v>
      </c>
      <c r="H1236" s="38">
        <v>102</v>
      </c>
      <c r="I1236" s="38">
        <v>1</v>
      </c>
      <c r="J1236" s="38">
        <v>199</v>
      </c>
      <c r="K1236" s="38">
        <v>1</v>
      </c>
      <c r="L1236" s="38">
        <v>144.712896</v>
      </c>
      <c r="M1236" s="38">
        <v>-37.627737000000003</v>
      </c>
      <c r="N1236" s="38" t="s">
        <v>1769</v>
      </c>
      <c r="O1236" s="38" t="s">
        <v>1769</v>
      </c>
      <c r="P1236" s="38">
        <v>199</v>
      </c>
      <c r="Q1236" s="38">
        <v>2</v>
      </c>
      <c r="S1236" s="38" t="str">
        <f t="shared" si="36"/>
        <v>UPDATE CallAddress SET CallGroupID = 199, RouteOrderFromKH = 2  WHERE ID = 2582</v>
      </c>
    </row>
    <row r="1237" spans="1:19" s="38" customFormat="1" x14ac:dyDescent="0.3">
      <c r="A1237" s="38" t="s">
        <v>65</v>
      </c>
      <c r="B1237" s="38" t="s">
        <v>1770</v>
      </c>
      <c r="C1237" s="38" t="s">
        <v>65</v>
      </c>
      <c r="D1237" s="38">
        <v>2583</v>
      </c>
      <c r="F1237" s="38">
        <v>8</v>
      </c>
      <c r="G1237" s="38" t="s">
        <v>1766</v>
      </c>
      <c r="H1237" s="38">
        <v>102</v>
      </c>
      <c r="I1237" s="38">
        <v>2</v>
      </c>
      <c r="J1237" s="38">
        <v>199</v>
      </c>
      <c r="K1237" s="38">
        <v>1</v>
      </c>
      <c r="L1237" s="38">
        <v>144.713076</v>
      </c>
      <c r="M1237" s="38">
        <v>-37.627726000000003</v>
      </c>
      <c r="N1237" s="38" t="s">
        <v>1771</v>
      </c>
      <c r="O1237" s="38" t="s">
        <v>1771</v>
      </c>
      <c r="P1237" s="38">
        <v>199</v>
      </c>
      <c r="Q1237" s="38">
        <v>3</v>
      </c>
      <c r="S1237" s="38" t="str">
        <f t="shared" si="36"/>
        <v>UPDATE CallAddress SET CallGroupID = 199, RouteOrderFromKH = 3  WHERE ID = 2583</v>
      </c>
    </row>
    <row r="1238" spans="1:19" s="38" customFormat="1" x14ac:dyDescent="0.3">
      <c r="A1238" s="38" t="s">
        <v>65</v>
      </c>
      <c r="B1238" s="38" t="s">
        <v>1772</v>
      </c>
      <c r="C1238" s="38" t="s">
        <v>65</v>
      </c>
      <c r="D1238" s="38">
        <v>2584</v>
      </c>
      <c r="F1238" s="38">
        <v>7</v>
      </c>
      <c r="G1238" s="38" t="s">
        <v>1773</v>
      </c>
      <c r="H1238" s="38">
        <v>102</v>
      </c>
      <c r="I1238" s="38">
        <v>4</v>
      </c>
      <c r="J1238" s="38">
        <v>199</v>
      </c>
      <c r="K1238" s="38">
        <v>1</v>
      </c>
      <c r="L1238" s="38">
        <v>144.70721700000001</v>
      </c>
      <c r="M1238" s="38">
        <v>-37.618977000000001</v>
      </c>
      <c r="N1238" s="38" t="s">
        <v>1774</v>
      </c>
      <c r="O1238" s="38" t="s">
        <v>1774</v>
      </c>
      <c r="P1238" s="38">
        <v>199</v>
      </c>
      <c r="Q1238" s="38">
        <v>4</v>
      </c>
      <c r="S1238" s="38" t="str">
        <f t="shared" si="36"/>
        <v>UPDATE CallAddress SET CallGroupID = 199, RouteOrderFromKH = 4  WHERE ID = 2584</v>
      </c>
    </row>
  </sheetData>
  <sortState xmlns:xlrd2="http://schemas.microsoft.com/office/spreadsheetml/2017/richdata2" ref="A1087:S1087">
    <sortCondition ref="G1087"/>
  </sortState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Publisher</vt:lpstr>
      <vt:lpstr>CallGroup</vt:lpstr>
      <vt:lpstr>CallAddress</vt:lpstr>
      <vt:lpstr>FromIndividuals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 PAVILION</dc:creator>
  <cp:lastModifiedBy>ethel miranda</cp:lastModifiedBy>
  <dcterms:created xsi:type="dcterms:W3CDTF">2017-03-03T23:54:58Z</dcterms:created>
  <dcterms:modified xsi:type="dcterms:W3CDTF">2018-11-30T10:50:02Z</dcterms:modified>
</cp:coreProperties>
</file>