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70" windowHeight="0"/>
  </bookViews>
  <sheets>
    <sheet name="Fallzahlen" sheetId="1" r:id="rId1"/>
    <sheet name="7-Tages-Inzidenz" sheetId="3" r:id="rId2"/>
  </sheets>
  <calcPr calcId="162913"/>
</workbook>
</file>

<file path=xl/calcChain.xml><?xml version="1.0" encoding="utf-8"?>
<calcChain xmlns="http://schemas.openxmlformats.org/spreadsheetml/2006/main">
  <c r="Q36" i="1" l="1"/>
  <c r="R36" i="1" s="1"/>
  <c r="S36" i="1" s="1"/>
  <c r="T36" i="1" l="1"/>
  <c r="U36" i="1"/>
  <c r="U35" i="1"/>
  <c r="U34" i="1"/>
  <c r="U33" i="1"/>
  <c r="U32" i="1"/>
  <c r="U31" i="1"/>
  <c r="U30" i="1"/>
  <c r="U29" i="1"/>
  <c r="U28" i="1"/>
  <c r="U27" i="1"/>
  <c r="T35" i="1"/>
  <c r="T34" i="1"/>
  <c r="T33" i="1"/>
  <c r="T32" i="1"/>
  <c r="T31" i="1"/>
  <c r="T30" i="1"/>
  <c r="T29" i="1"/>
  <c r="T28" i="1"/>
  <c r="T27" i="1"/>
  <c r="P36" i="1"/>
  <c r="S28" i="1"/>
  <c r="S29" i="1"/>
  <c r="S30" i="1"/>
  <c r="S31" i="1"/>
  <c r="S32" i="1"/>
  <c r="S33" i="1"/>
  <c r="S34" i="1"/>
  <c r="S35" i="1"/>
  <c r="S27" i="1"/>
  <c r="R28" i="1"/>
  <c r="R29" i="1"/>
  <c r="R30" i="1"/>
  <c r="R31" i="1"/>
  <c r="R32" i="1"/>
  <c r="R33" i="1"/>
  <c r="R34" i="1"/>
  <c r="R35" i="1"/>
  <c r="R27" i="1"/>
  <c r="P29" i="1"/>
  <c r="P30" i="1"/>
  <c r="P31" i="1"/>
  <c r="P32" i="1"/>
  <c r="P33" i="1"/>
  <c r="P34" i="1"/>
  <c r="P35" i="1"/>
  <c r="P28" i="1"/>
  <c r="Q29" i="1"/>
  <c r="Q30" i="1"/>
  <c r="Q31" i="1"/>
  <c r="Q32" i="1"/>
  <c r="Q33" i="1"/>
  <c r="Q34" i="1"/>
  <c r="Q35" i="1"/>
  <c r="P27" i="1"/>
  <c r="D26" i="1" l="1"/>
  <c r="E26" i="1"/>
  <c r="F26" i="1" s="1"/>
  <c r="D27" i="1"/>
  <c r="E27" i="1" s="1"/>
  <c r="F27" i="1" s="1"/>
  <c r="D28" i="1"/>
  <c r="Q28" i="1" s="1"/>
  <c r="D33" i="1"/>
  <c r="E33" i="1" s="1"/>
  <c r="F33" i="1" s="1"/>
  <c r="D34" i="1"/>
  <c r="E34" i="1" s="1"/>
  <c r="F34" i="1" s="1"/>
  <c r="I26" i="1"/>
  <c r="I29" i="1"/>
  <c r="L27" i="1" s="1"/>
  <c r="I30" i="1"/>
  <c r="L28" i="1" s="1"/>
  <c r="I31" i="1"/>
  <c r="L29" i="1" s="1"/>
  <c r="I32" i="1"/>
  <c r="L30" i="1" s="1"/>
  <c r="I33" i="1"/>
  <c r="L31" i="1" s="1"/>
  <c r="I34" i="1"/>
  <c r="L32" i="1" s="1"/>
  <c r="I35" i="1"/>
  <c r="L33" i="1" s="1"/>
  <c r="I36" i="1"/>
  <c r="L34" i="1" s="1"/>
  <c r="I37" i="1"/>
  <c r="L35" i="1" s="1"/>
  <c r="I38" i="1"/>
  <c r="L36" i="1" s="1"/>
  <c r="I39" i="1"/>
  <c r="L37" i="1" s="1"/>
  <c r="I40" i="1"/>
  <c r="L38" i="1" s="1"/>
  <c r="I41" i="1"/>
  <c r="L39" i="1" s="1"/>
  <c r="I42" i="1"/>
  <c r="L40" i="1" s="1"/>
  <c r="I43" i="1"/>
  <c r="L41" i="1" s="1"/>
  <c r="I44" i="1"/>
  <c r="L42" i="1" s="1"/>
  <c r="I28" i="1"/>
  <c r="I27" i="1"/>
  <c r="D32" i="1" l="1"/>
  <c r="E32" i="1" s="1"/>
  <c r="F32" i="1" s="1"/>
  <c r="D31" i="1"/>
  <c r="E31" i="1" s="1"/>
  <c r="F31" i="1" s="1"/>
  <c r="E28" i="1"/>
  <c r="F28" i="1" s="1"/>
  <c r="Q27" i="1"/>
  <c r="L26" i="1"/>
  <c r="D30" i="1"/>
  <c r="E30" i="1" s="1"/>
  <c r="F30" i="1" s="1"/>
  <c r="D35" i="1"/>
  <c r="E35" i="1" s="1"/>
  <c r="F35" i="1" s="1"/>
  <c r="D29" i="1"/>
  <c r="E29" i="1" s="1"/>
  <c r="F29" i="1" s="1"/>
</calcChain>
</file>

<file path=xl/sharedStrings.xml><?xml version="1.0" encoding="utf-8"?>
<sst xmlns="http://schemas.openxmlformats.org/spreadsheetml/2006/main" count="257" uniqueCount="120">
  <si>
    <t>Altersgruppe</t>
  </si>
  <si>
    <t>2020_10</t>
  </si>
  <si>
    <t>2020_11</t>
  </si>
  <si>
    <t>2020_12</t>
  </si>
  <si>
    <t>2020_13</t>
  </si>
  <si>
    <t>2020_14</t>
  </si>
  <si>
    <t>2020_15</t>
  </si>
  <si>
    <t>2020_16</t>
  </si>
  <si>
    <t>2020_17</t>
  </si>
  <si>
    <t>2020_18</t>
  </si>
  <si>
    <t>2020_19</t>
  </si>
  <si>
    <t>2020_20</t>
  </si>
  <si>
    <t>2020_21</t>
  </si>
  <si>
    <t>2020_22</t>
  </si>
  <si>
    <t>2020_23</t>
  </si>
  <si>
    <t>2020_24</t>
  </si>
  <si>
    <t>2020_25</t>
  </si>
  <si>
    <t>2020_26</t>
  </si>
  <si>
    <t>2020_27</t>
  </si>
  <si>
    <t>2020_28</t>
  </si>
  <si>
    <t>2020_29</t>
  </si>
  <si>
    <t>2020_30</t>
  </si>
  <si>
    <t>2020_31</t>
  </si>
  <si>
    <t>2020_32</t>
  </si>
  <si>
    <t>2020_33</t>
  </si>
  <si>
    <t>2020_34</t>
  </si>
  <si>
    <t>2020_35</t>
  </si>
  <si>
    <t>2020_36</t>
  </si>
  <si>
    <t>2020_37</t>
  </si>
  <si>
    <t>2020_38</t>
  </si>
  <si>
    <t>2020_39</t>
  </si>
  <si>
    <t>2020_40</t>
  </si>
  <si>
    <t>2020_41</t>
  </si>
  <si>
    <t>2020_42</t>
  </si>
  <si>
    <t>2020_43</t>
  </si>
  <si>
    <t>2020_44</t>
  </si>
  <si>
    <t>2020_45</t>
  </si>
  <si>
    <t>2020_46</t>
  </si>
  <si>
    <t>2020_47</t>
  </si>
  <si>
    <t>2020_48</t>
  </si>
  <si>
    <t>2020_49</t>
  </si>
  <si>
    <t>2020_50</t>
  </si>
  <si>
    <t>2020_51</t>
  </si>
  <si>
    <t>2020_52</t>
  </si>
  <si>
    <t>2020_53</t>
  </si>
  <si>
    <t>2021_1</t>
  </si>
  <si>
    <t>2021_2</t>
  </si>
  <si>
    <t>2021_3</t>
  </si>
  <si>
    <t>2021_4</t>
  </si>
  <si>
    <t>2021_5</t>
  </si>
  <si>
    <t>2021_6</t>
  </si>
  <si>
    <t>2021_7</t>
  </si>
  <si>
    <t>2021_8</t>
  </si>
  <si>
    <t>2021_9</t>
  </si>
  <si>
    <t>2021_10</t>
  </si>
  <si>
    <t>2021_11</t>
  </si>
  <si>
    <t>2021_12</t>
  </si>
  <si>
    <t>2021_13</t>
  </si>
  <si>
    <t>2021_14</t>
  </si>
  <si>
    <t>2021_15</t>
  </si>
  <si>
    <t>2021_16</t>
  </si>
  <si>
    <t>2021_17</t>
  </si>
  <si>
    <t>2021_18</t>
  </si>
  <si>
    <t>2021_19</t>
  </si>
  <si>
    <t>Gesamt</t>
  </si>
  <si>
    <t>90+</t>
  </si>
  <si>
    <t>85 - 89</t>
  </si>
  <si>
    <t>80 - 84</t>
  </si>
  <si>
    <t>75 - 79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</si>
  <si>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</si>
  <si>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</si>
  <si>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</si>
  <si>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</si>
  <si>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</si>
  <si>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</si>
  <si>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</si>
  <si>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</si>
  <si>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</si>
  <si>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</si>
  <si>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</si>
  <si>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</si>
  <si>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0 - 4</t>
  </si>
  <si>
    <t>10 -14</t>
  </si>
  <si>
    <t>5 - 9</t>
  </si>
  <si>
    <t>10 - 14</t>
  </si>
  <si>
    <t>02.03.</t>
  </si>
  <si>
    <t>09.03.</t>
  </si>
  <si>
    <t>16.03.</t>
  </si>
  <si>
    <t>23.03.</t>
  </si>
  <si>
    <t>30.03.</t>
  </si>
  <si>
    <t>06.04.</t>
  </si>
  <si>
    <t>13.04.</t>
  </si>
  <si>
    <t>20.04.</t>
  </si>
  <si>
    <t>80 - 89</t>
  </si>
  <si>
    <t>70 - 79</t>
  </si>
  <si>
    <t>60 - 69</t>
  </si>
  <si>
    <t>50 - 59</t>
  </si>
  <si>
    <t>40 - 49</t>
  </si>
  <si>
    <t>30 - 39</t>
  </si>
  <si>
    <t>20 -29</t>
  </si>
  <si>
    <t>0 - 9</t>
  </si>
  <si>
    <t>10 -19</t>
  </si>
  <si>
    <t>Gestorbene bis KW 13/2021</t>
  </si>
  <si>
    <t>Altergruppe</t>
  </si>
  <si>
    <t>Fälle bis KW 13/2021</t>
  </si>
  <si>
    <t>Rate</t>
  </si>
  <si>
    <t>CFR (%)</t>
  </si>
  <si>
    <t>80+</t>
  </si>
  <si>
    <t>IF (%)</t>
  </si>
  <si>
    <t>Infektionen</t>
  </si>
  <si>
    <t>A00-A09</t>
  </si>
  <si>
    <t>A10-A19</t>
  </si>
  <si>
    <t>A20-A29</t>
  </si>
  <si>
    <t>A30-A39</t>
  </si>
  <si>
    <t>A40-A49</t>
  </si>
  <si>
    <t>A50-A59</t>
  </si>
  <si>
    <t>A60-A69</t>
  </si>
  <si>
    <t>A70-A79</t>
  </si>
  <si>
    <t>A80+</t>
  </si>
  <si>
    <t>Altersverteilung in Deutschland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</si>
</sst>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13" xfId="0" applyNumberFormat="1" applyBorder="1"/>
    <xf numFmtId="0" fontId="0" fillId="0" borderId="0" xfId="0" applyBorder="1"/>
    <xf numFmtId="3" fontId="0" fillId="0" borderId="0" xfId="0" applyNumberFormat="1" applyBorder="1"/>
    <xf numFmtId="0" fontId="0" fillId="0" borderId="14" xfId="0" applyBorder="1"/>
    <xf numFmtId="49" fontId="0" fillId="0" borderId="15" xfId="0" applyNumberFormat="1" applyBorder="1"/>
    <xf numFmtId="0" fontId="0" fillId="0" borderId="16" xfId="0" applyBorder="1"/>
    <xf numFmtId="3" fontId="0" fillId="0" borderId="16" xfId="0" applyNumberFormat="1" applyBorder="1"/>
    <xf numFmtId="0" fontId="0" fillId="0" borderId="17" xfId="0" applyBorder="1"/>
    <xf numFmtId="0" fontId="0" fillId="0" borderId="13" xfId="0" applyBorder="1"/>
    <xf numFmtId="0" fontId="0" fillId="0" borderId="15" xfId="0" applyBorder="1"/>
    <xf numFmtId="0" fontId="0" fillId="0" borderId="0" xfId="0" quotePrefix="1" applyFill="1" applyBorder="1"/>
    <xf numFmtId="49" fontId="0" fillId="0" borderId="0" xfId="0" applyNumberFormat="1" applyBorder="1"/>
    <xf numFmtId="0" fontId="0" fillId="0" borderId="0" xfId="0" applyFill="1" applyBorder="1"/>
    <xf numFmtId="0" fontId="0" fillId="0" borderId="12" xfId="0" applyFill="1" applyBorder="1"/>
    <xf numFmtId="0" fontId="0" fillId="0" borderId="14" xfId="0" applyNumberFormat="1" applyBorder="1"/>
    <xf numFmtId="0" fontId="0" fillId="0" borderId="17" xfId="0" applyNumberFormat="1" applyBorder="1"/>
    <xf numFmtId="49" fontId="0" fillId="0" borderId="10" xfId="0" applyNumberFormat="1" applyFill="1" applyBorder="1"/>
    <xf numFmtId="3" fontId="0" fillId="0" borderId="0" xfId="0" applyNumberFormat="1"/>
    <xf numFmtId="0" fontId="0" fillId="0" borderId="11" xfId="0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"/>
  <sheetViews>
    <sheetView tabSelected="1" topLeftCell="A8" workbookViewId="0">
      <selection activeCell="U36" sqref="U36"/>
    </sheetView>
  </sheetViews>
  <sheetFormatPr baseColWidth="10" defaultRowHeight="15" x14ac:dyDescent="0.25"/>
  <cols>
    <col min="12" max="12" width="14.140625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25">
      <c r="A2" t="s">
        <v>64</v>
      </c>
      <c r="B2">
        <v>899</v>
      </c>
      <c r="C2">
        <v>6428</v>
      </c>
      <c r="D2">
        <v>22407</v>
      </c>
      <c r="E2">
        <v>33970</v>
      </c>
      <c r="F2">
        <v>36052</v>
      </c>
      <c r="G2">
        <v>27155</v>
      </c>
      <c r="H2">
        <v>17339</v>
      </c>
      <c r="I2">
        <v>12359</v>
      </c>
      <c r="J2">
        <v>7440</v>
      </c>
      <c r="K2">
        <v>6240</v>
      </c>
      <c r="L2">
        <v>4761</v>
      </c>
      <c r="M2">
        <v>3598</v>
      </c>
      <c r="N2">
        <v>3206</v>
      </c>
      <c r="O2">
        <v>2351</v>
      </c>
      <c r="P2">
        <v>2341</v>
      </c>
      <c r="Q2">
        <v>4124</v>
      </c>
      <c r="R2">
        <v>3211</v>
      </c>
      <c r="S2">
        <v>2690</v>
      </c>
      <c r="T2">
        <v>2426</v>
      </c>
      <c r="U2">
        <v>3017</v>
      </c>
      <c r="V2">
        <v>3927</v>
      </c>
      <c r="W2">
        <v>4823</v>
      </c>
      <c r="X2">
        <v>6054</v>
      </c>
      <c r="Y2">
        <v>7951</v>
      </c>
      <c r="Z2">
        <v>9593</v>
      </c>
      <c r="AA2">
        <v>8820</v>
      </c>
      <c r="AB2">
        <v>8616</v>
      </c>
      <c r="AC2">
        <v>9769</v>
      </c>
      <c r="AD2">
        <v>12292</v>
      </c>
      <c r="AE2">
        <v>13060</v>
      </c>
      <c r="AF2">
        <v>15927</v>
      </c>
      <c r="AG2">
        <v>26126</v>
      </c>
      <c r="AH2">
        <v>42079</v>
      </c>
      <c r="AI2">
        <v>74807</v>
      </c>
      <c r="AJ2">
        <v>111080</v>
      </c>
      <c r="AK2">
        <v>125787</v>
      </c>
      <c r="AL2">
        <v>127837</v>
      </c>
      <c r="AM2">
        <v>128430</v>
      </c>
      <c r="AN2">
        <v>123274</v>
      </c>
      <c r="AO2">
        <v>128475</v>
      </c>
      <c r="AP2">
        <v>156477</v>
      </c>
      <c r="AQ2">
        <v>174838</v>
      </c>
      <c r="AR2">
        <v>139082</v>
      </c>
      <c r="AS2">
        <v>123113</v>
      </c>
      <c r="AT2">
        <v>145509</v>
      </c>
      <c r="AU2">
        <v>119114</v>
      </c>
      <c r="AV2">
        <v>95638</v>
      </c>
      <c r="AW2">
        <v>78241</v>
      </c>
      <c r="AX2">
        <v>64666</v>
      </c>
      <c r="AY2">
        <v>50854</v>
      </c>
      <c r="AZ2">
        <v>52496</v>
      </c>
      <c r="BA2">
        <v>56438</v>
      </c>
      <c r="BB2">
        <v>58490</v>
      </c>
      <c r="BC2">
        <v>71461</v>
      </c>
      <c r="BD2">
        <v>92759</v>
      </c>
      <c r="BE2">
        <v>116566</v>
      </c>
      <c r="BF2">
        <v>110399</v>
      </c>
      <c r="BG2">
        <v>118545</v>
      </c>
      <c r="BH2">
        <v>142472</v>
      </c>
      <c r="BI2">
        <v>145231</v>
      </c>
      <c r="BJ2">
        <v>125140</v>
      </c>
      <c r="BK2">
        <v>101158</v>
      </c>
      <c r="BL2">
        <v>70221</v>
      </c>
    </row>
    <row r="3" spans="1:64" x14ac:dyDescent="0.25">
      <c r="A3" t="s">
        <v>65</v>
      </c>
      <c r="B3">
        <v>1</v>
      </c>
      <c r="C3">
        <v>13</v>
      </c>
      <c r="D3">
        <v>102</v>
      </c>
      <c r="E3">
        <v>424</v>
      </c>
      <c r="F3">
        <v>1170</v>
      </c>
      <c r="G3">
        <v>1242</v>
      </c>
      <c r="H3">
        <v>848</v>
      </c>
      <c r="I3">
        <v>581</v>
      </c>
      <c r="J3">
        <v>286</v>
      </c>
      <c r="K3">
        <v>206</v>
      </c>
      <c r="L3">
        <v>141</v>
      </c>
      <c r="M3">
        <v>103</v>
      </c>
      <c r="N3">
        <v>72</v>
      </c>
      <c r="O3">
        <v>42</v>
      </c>
      <c r="P3">
        <v>46</v>
      </c>
      <c r="Q3">
        <v>37</v>
      </c>
      <c r="R3">
        <v>28</v>
      </c>
      <c r="S3">
        <v>24</v>
      </c>
      <c r="T3">
        <v>14</v>
      </c>
      <c r="U3">
        <v>27</v>
      </c>
      <c r="V3">
        <v>17</v>
      </c>
      <c r="W3">
        <v>39</v>
      </c>
      <c r="X3">
        <v>28</v>
      </c>
      <c r="Y3">
        <v>25</v>
      </c>
      <c r="Z3">
        <v>18</v>
      </c>
      <c r="AA3">
        <v>29</v>
      </c>
      <c r="AB3">
        <v>24</v>
      </c>
      <c r="AC3">
        <v>45</v>
      </c>
      <c r="AD3">
        <v>74</v>
      </c>
      <c r="AE3">
        <v>94</v>
      </c>
      <c r="AF3">
        <v>118</v>
      </c>
      <c r="AG3">
        <v>184</v>
      </c>
      <c r="AH3">
        <v>439</v>
      </c>
      <c r="AI3">
        <v>884</v>
      </c>
      <c r="AJ3">
        <v>1463</v>
      </c>
      <c r="AK3">
        <v>1724</v>
      </c>
      <c r="AL3">
        <v>2314</v>
      </c>
      <c r="AM3">
        <v>3062</v>
      </c>
      <c r="AN3">
        <v>3513</v>
      </c>
      <c r="AO3">
        <v>4182</v>
      </c>
      <c r="AP3">
        <v>5411</v>
      </c>
      <c r="AQ3">
        <v>5975</v>
      </c>
      <c r="AR3">
        <v>5250</v>
      </c>
      <c r="AS3">
        <v>4968</v>
      </c>
      <c r="AT3">
        <v>5416</v>
      </c>
      <c r="AU3">
        <v>5045</v>
      </c>
      <c r="AV3">
        <v>3948</v>
      </c>
      <c r="AW3">
        <v>2879</v>
      </c>
      <c r="AX3">
        <v>1935</v>
      </c>
      <c r="AY3">
        <v>1305</v>
      </c>
      <c r="AZ3">
        <v>1072</v>
      </c>
      <c r="BA3">
        <v>834</v>
      </c>
      <c r="BB3">
        <v>614</v>
      </c>
      <c r="BC3">
        <v>611</v>
      </c>
      <c r="BD3">
        <v>648</v>
      </c>
      <c r="BE3">
        <v>666</v>
      </c>
      <c r="BF3">
        <v>629</v>
      </c>
      <c r="BG3">
        <v>735</v>
      </c>
      <c r="BH3">
        <v>810</v>
      </c>
      <c r="BI3">
        <v>813</v>
      </c>
      <c r="BJ3">
        <v>655</v>
      </c>
      <c r="BK3">
        <v>561</v>
      </c>
      <c r="BL3">
        <v>425</v>
      </c>
    </row>
    <row r="4" spans="1:64" x14ac:dyDescent="0.25">
      <c r="A4" t="s">
        <v>66</v>
      </c>
      <c r="B4">
        <v>6</v>
      </c>
      <c r="C4">
        <v>38</v>
      </c>
      <c r="D4">
        <v>218</v>
      </c>
      <c r="E4">
        <v>736</v>
      </c>
      <c r="F4">
        <v>1447</v>
      </c>
      <c r="G4">
        <v>1425</v>
      </c>
      <c r="H4">
        <v>925</v>
      </c>
      <c r="I4">
        <v>680</v>
      </c>
      <c r="J4">
        <v>324</v>
      </c>
      <c r="K4">
        <v>262</v>
      </c>
      <c r="L4">
        <v>179</v>
      </c>
      <c r="M4">
        <v>126</v>
      </c>
      <c r="N4">
        <v>85</v>
      </c>
      <c r="O4">
        <v>51</v>
      </c>
      <c r="P4">
        <v>51</v>
      </c>
      <c r="Q4">
        <v>47</v>
      </c>
      <c r="R4">
        <v>33</v>
      </c>
      <c r="S4">
        <v>28</v>
      </c>
      <c r="T4">
        <v>20</v>
      </c>
      <c r="U4">
        <v>24</v>
      </c>
      <c r="V4">
        <v>34</v>
      </c>
      <c r="W4">
        <v>41</v>
      </c>
      <c r="X4">
        <v>39</v>
      </c>
      <c r="Y4">
        <v>56</v>
      </c>
      <c r="Z4">
        <v>23</v>
      </c>
      <c r="AA4">
        <v>33</v>
      </c>
      <c r="AB4">
        <v>25</v>
      </c>
      <c r="AC4">
        <v>85</v>
      </c>
      <c r="AD4">
        <v>103</v>
      </c>
      <c r="AE4">
        <v>121</v>
      </c>
      <c r="AF4">
        <v>165</v>
      </c>
      <c r="AG4">
        <v>306</v>
      </c>
      <c r="AH4">
        <v>575</v>
      </c>
      <c r="AI4">
        <v>1146</v>
      </c>
      <c r="AJ4">
        <v>1787</v>
      </c>
      <c r="AK4">
        <v>2289</v>
      </c>
      <c r="AL4">
        <v>2831</v>
      </c>
      <c r="AM4">
        <v>3369</v>
      </c>
      <c r="AN4">
        <v>4092</v>
      </c>
      <c r="AO4">
        <v>4597</v>
      </c>
      <c r="AP4">
        <v>5922</v>
      </c>
      <c r="AQ4">
        <v>6936</v>
      </c>
      <c r="AR4">
        <v>5838</v>
      </c>
      <c r="AS4">
        <v>5582</v>
      </c>
      <c r="AT4">
        <v>6086</v>
      </c>
      <c r="AU4">
        <v>5572</v>
      </c>
      <c r="AV4">
        <v>4461</v>
      </c>
      <c r="AW4">
        <v>3326</v>
      </c>
      <c r="AX4">
        <v>2578</v>
      </c>
      <c r="AY4">
        <v>1653</v>
      </c>
      <c r="AZ4">
        <v>1467</v>
      </c>
      <c r="BA4">
        <v>1205</v>
      </c>
      <c r="BB4">
        <v>963</v>
      </c>
      <c r="BC4">
        <v>937</v>
      </c>
      <c r="BD4">
        <v>1118</v>
      </c>
      <c r="BE4">
        <v>1260</v>
      </c>
      <c r="BF4">
        <v>1185</v>
      </c>
      <c r="BG4">
        <v>1075</v>
      </c>
      <c r="BH4">
        <v>1210</v>
      </c>
      <c r="BI4">
        <v>1179</v>
      </c>
      <c r="BJ4">
        <v>990</v>
      </c>
      <c r="BK4">
        <v>854</v>
      </c>
      <c r="BL4">
        <v>617</v>
      </c>
    </row>
    <row r="5" spans="1:64" x14ac:dyDescent="0.25">
      <c r="A5" t="s">
        <v>67</v>
      </c>
      <c r="B5">
        <v>12</v>
      </c>
      <c r="C5">
        <v>85</v>
      </c>
      <c r="D5">
        <v>469</v>
      </c>
      <c r="E5">
        <v>1280</v>
      </c>
      <c r="F5">
        <v>1965</v>
      </c>
      <c r="G5">
        <v>1714</v>
      </c>
      <c r="H5">
        <v>1178</v>
      </c>
      <c r="I5">
        <v>821</v>
      </c>
      <c r="J5">
        <v>452</v>
      </c>
      <c r="K5">
        <v>300</v>
      </c>
      <c r="L5">
        <v>245</v>
      </c>
      <c r="M5">
        <v>153</v>
      </c>
      <c r="N5">
        <v>113</v>
      </c>
      <c r="O5">
        <v>76</v>
      </c>
      <c r="P5">
        <v>62</v>
      </c>
      <c r="Q5">
        <v>62</v>
      </c>
      <c r="R5">
        <v>51</v>
      </c>
      <c r="S5">
        <v>49</v>
      </c>
      <c r="T5">
        <v>36</v>
      </c>
      <c r="U5">
        <v>38</v>
      </c>
      <c r="V5">
        <v>51</v>
      </c>
      <c r="W5">
        <v>90</v>
      </c>
      <c r="X5">
        <v>69</v>
      </c>
      <c r="Y5">
        <v>81</v>
      </c>
      <c r="Z5">
        <v>64</v>
      </c>
      <c r="AA5">
        <v>50</v>
      </c>
      <c r="AB5">
        <v>60</v>
      </c>
      <c r="AC5">
        <v>133</v>
      </c>
      <c r="AD5">
        <v>195</v>
      </c>
      <c r="AE5">
        <v>212</v>
      </c>
      <c r="AF5">
        <v>316</v>
      </c>
      <c r="AG5">
        <v>469</v>
      </c>
      <c r="AH5">
        <v>857</v>
      </c>
      <c r="AI5">
        <v>1836</v>
      </c>
      <c r="AJ5">
        <v>2838</v>
      </c>
      <c r="AK5">
        <v>3433</v>
      </c>
      <c r="AL5">
        <v>3805</v>
      </c>
      <c r="AM5">
        <v>4358</v>
      </c>
      <c r="AN5">
        <v>4781</v>
      </c>
      <c r="AO5">
        <v>5451</v>
      </c>
      <c r="AP5">
        <v>7081</v>
      </c>
      <c r="AQ5">
        <v>8269</v>
      </c>
      <c r="AR5">
        <v>7426</v>
      </c>
      <c r="AS5">
        <v>6867</v>
      </c>
      <c r="AT5">
        <v>7668</v>
      </c>
      <c r="AU5">
        <v>6699</v>
      </c>
      <c r="AV5">
        <v>5335</v>
      </c>
      <c r="AW5">
        <v>4195</v>
      </c>
      <c r="AX5">
        <v>3151</v>
      </c>
      <c r="AY5">
        <v>2297</v>
      </c>
      <c r="AZ5">
        <v>2002</v>
      </c>
      <c r="BA5">
        <v>1779</v>
      </c>
      <c r="BB5">
        <v>1550</v>
      </c>
      <c r="BC5">
        <v>1639</v>
      </c>
      <c r="BD5">
        <v>1798</v>
      </c>
      <c r="BE5">
        <v>2137</v>
      </c>
      <c r="BF5">
        <v>1905</v>
      </c>
      <c r="BG5">
        <v>1963</v>
      </c>
      <c r="BH5">
        <v>2224</v>
      </c>
      <c r="BI5">
        <v>2031</v>
      </c>
      <c r="BJ5">
        <v>1603</v>
      </c>
      <c r="BK5">
        <v>1384</v>
      </c>
      <c r="BL5">
        <v>916</v>
      </c>
    </row>
    <row r="6" spans="1:64" x14ac:dyDescent="0.25">
      <c r="A6" t="s">
        <v>68</v>
      </c>
      <c r="B6">
        <v>24</v>
      </c>
      <c r="C6">
        <v>114</v>
      </c>
      <c r="D6">
        <v>571</v>
      </c>
      <c r="E6">
        <v>1404</v>
      </c>
      <c r="F6">
        <v>1789</v>
      </c>
      <c r="G6">
        <v>1316</v>
      </c>
      <c r="H6">
        <v>853</v>
      </c>
      <c r="I6">
        <v>587</v>
      </c>
      <c r="J6">
        <v>351</v>
      </c>
      <c r="K6">
        <v>275</v>
      </c>
      <c r="L6">
        <v>174</v>
      </c>
      <c r="M6">
        <v>105</v>
      </c>
      <c r="N6">
        <v>83</v>
      </c>
      <c r="O6">
        <v>58</v>
      </c>
      <c r="P6">
        <v>46</v>
      </c>
      <c r="Q6">
        <v>65</v>
      </c>
      <c r="R6">
        <v>57</v>
      </c>
      <c r="S6">
        <v>40</v>
      </c>
      <c r="T6">
        <v>40</v>
      </c>
      <c r="U6">
        <v>44</v>
      </c>
      <c r="V6">
        <v>57</v>
      </c>
      <c r="W6">
        <v>71</v>
      </c>
      <c r="X6">
        <v>55</v>
      </c>
      <c r="Y6">
        <v>71</v>
      </c>
      <c r="Z6">
        <v>67</v>
      </c>
      <c r="AA6">
        <v>69</v>
      </c>
      <c r="AB6">
        <v>75</v>
      </c>
      <c r="AC6">
        <v>147</v>
      </c>
      <c r="AD6">
        <v>181</v>
      </c>
      <c r="AE6">
        <v>232</v>
      </c>
      <c r="AF6">
        <v>309</v>
      </c>
      <c r="AG6">
        <v>504</v>
      </c>
      <c r="AH6">
        <v>903</v>
      </c>
      <c r="AI6">
        <v>1626</v>
      </c>
      <c r="AJ6">
        <v>2648</v>
      </c>
      <c r="AK6">
        <v>3053</v>
      </c>
      <c r="AL6">
        <v>3288</v>
      </c>
      <c r="AM6">
        <v>3387</v>
      </c>
      <c r="AN6">
        <v>3498</v>
      </c>
      <c r="AO6">
        <v>3972</v>
      </c>
      <c r="AP6">
        <v>4997</v>
      </c>
      <c r="AQ6">
        <v>5946</v>
      </c>
      <c r="AR6">
        <v>5110</v>
      </c>
      <c r="AS6">
        <v>4635</v>
      </c>
      <c r="AT6">
        <v>5225</v>
      </c>
      <c r="AU6">
        <v>4328</v>
      </c>
      <c r="AV6">
        <v>3419</v>
      </c>
      <c r="AW6">
        <v>2822</v>
      </c>
      <c r="AX6">
        <v>2207</v>
      </c>
      <c r="AY6">
        <v>1698</v>
      </c>
      <c r="AZ6">
        <v>1716</v>
      </c>
      <c r="BA6">
        <v>1577</v>
      </c>
      <c r="BB6">
        <v>1370</v>
      </c>
      <c r="BC6">
        <v>1433</v>
      </c>
      <c r="BD6">
        <v>1899</v>
      </c>
      <c r="BE6">
        <v>2224</v>
      </c>
      <c r="BF6">
        <v>2182</v>
      </c>
      <c r="BG6">
        <v>2362</v>
      </c>
      <c r="BH6">
        <v>2711</v>
      </c>
      <c r="BI6">
        <v>2497</v>
      </c>
      <c r="BJ6">
        <v>2127</v>
      </c>
      <c r="BK6">
        <v>1669</v>
      </c>
      <c r="BL6">
        <v>1125</v>
      </c>
    </row>
    <row r="7" spans="1:64" x14ac:dyDescent="0.25">
      <c r="A7" t="s">
        <v>69</v>
      </c>
      <c r="B7">
        <v>11</v>
      </c>
      <c r="C7">
        <v>145</v>
      </c>
      <c r="D7">
        <v>619</v>
      </c>
      <c r="E7">
        <v>1327</v>
      </c>
      <c r="F7">
        <v>1413</v>
      </c>
      <c r="G7">
        <v>1044</v>
      </c>
      <c r="H7">
        <v>632</v>
      </c>
      <c r="I7">
        <v>424</v>
      </c>
      <c r="J7">
        <v>275</v>
      </c>
      <c r="K7">
        <v>208</v>
      </c>
      <c r="L7">
        <v>129</v>
      </c>
      <c r="M7">
        <v>94</v>
      </c>
      <c r="N7">
        <v>80</v>
      </c>
      <c r="O7">
        <v>47</v>
      </c>
      <c r="P7">
        <v>40</v>
      </c>
      <c r="Q7">
        <v>58</v>
      </c>
      <c r="R7">
        <v>40</v>
      </c>
      <c r="S7">
        <v>37</v>
      </c>
      <c r="T7">
        <v>57</v>
      </c>
      <c r="U7">
        <v>62</v>
      </c>
      <c r="V7">
        <v>63</v>
      </c>
      <c r="W7">
        <v>89</v>
      </c>
      <c r="X7">
        <v>91</v>
      </c>
      <c r="Y7">
        <v>79</v>
      </c>
      <c r="Z7">
        <v>96</v>
      </c>
      <c r="AA7">
        <v>92</v>
      </c>
      <c r="AB7">
        <v>105</v>
      </c>
      <c r="AC7">
        <v>151</v>
      </c>
      <c r="AD7">
        <v>258</v>
      </c>
      <c r="AE7">
        <v>265</v>
      </c>
      <c r="AF7">
        <v>350</v>
      </c>
      <c r="AG7">
        <v>587</v>
      </c>
      <c r="AH7">
        <v>934</v>
      </c>
      <c r="AI7">
        <v>1799</v>
      </c>
      <c r="AJ7">
        <v>2882</v>
      </c>
      <c r="AK7">
        <v>3182</v>
      </c>
      <c r="AL7">
        <v>3301</v>
      </c>
      <c r="AM7">
        <v>3362</v>
      </c>
      <c r="AN7">
        <v>3198</v>
      </c>
      <c r="AO7">
        <v>3484</v>
      </c>
      <c r="AP7">
        <v>4386</v>
      </c>
      <c r="AQ7">
        <v>5159</v>
      </c>
      <c r="AR7">
        <v>4445</v>
      </c>
      <c r="AS7">
        <v>4136</v>
      </c>
      <c r="AT7">
        <v>4830</v>
      </c>
      <c r="AU7">
        <v>3666</v>
      </c>
      <c r="AV7">
        <v>3066</v>
      </c>
      <c r="AW7">
        <v>2483</v>
      </c>
      <c r="AX7">
        <v>2063</v>
      </c>
      <c r="AY7">
        <v>1583</v>
      </c>
      <c r="AZ7">
        <v>1598</v>
      </c>
      <c r="BA7">
        <v>1649</v>
      </c>
      <c r="BB7">
        <v>1559</v>
      </c>
      <c r="BC7">
        <v>1812</v>
      </c>
      <c r="BD7">
        <v>2379</v>
      </c>
      <c r="BE7">
        <v>2845</v>
      </c>
      <c r="BF7">
        <v>2900</v>
      </c>
      <c r="BG7">
        <v>3157</v>
      </c>
      <c r="BH7">
        <v>3617</v>
      </c>
      <c r="BI7">
        <v>3377</v>
      </c>
      <c r="BJ7">
        <v>2895</v>
      </c>
      <c r="BK7">
        <v>2314</v>
      </c>
      <c r="BL7">
        <v>1587</v>
      </c>
    </row>
    <row r="8" spans="1:64" x14ac:dyDescent="0.25">
      <c r="A8" t="s">
        <v>70</v>
      </c>
      <c r="B8">
        <v>25</v>
      </c>
      <c r="C8">
        <v>236</v>
      </c>
      <c r="D8">
        <v>885</v>
      </c>
      <c r="E8">
        <v>1645</v>
      </c>
      <c r="F8">
        <v>1690</v>
      </c>
      <c r="G8">
        <v>1116</v>
      </c>
      <c r="H8">
        <v>659</v>
      </c>
      <c r="I8">
        <v>503</v>
      </c>
      <c r="J8">
        <v>265</v>
      </c>
      <c r="K8">
        <v>208</v>
      </c>
      <c r="L8">
        <v>146</v>
      </c>
      <c r="M8">
        <v>122</v>
      </c>
      <c r="N8">
        <v>106</v>
      </c>
      <c r="O8">
        <v>60</v>
      </c>
      <c r="P8">
        <v>51</v>
      </c>
      <c r="Q8">
        <v>70</v>
      </c>
      <c r="R8">
        <v>66</v>
      </c>
      <c r="S8">
        <v>62</v>
      </c>
      <c r="T8">
        <v>62</v>
      </c>
      <c r="U8">
        <v>71</v>
      </c>
      <c r="V8">
        <v>85</v>
      </c>
      <c r="W8">
        <v>86</v>
      </c>
      <c r="X8">
        <v>121</v>
      </c>
      <c r="Y8">
        <v>110</v>
      </c>
      <c r="Z8">
        <v>121</v>
      </c>
      <c r="AA8">
        <v>129</v>
      </c>
      <c r="AB8">
        <v>127</v>
      </c>
      <c r="AC8">
        <v>225</v>
      </c>
      <c r="AD8">
        <v>290</v>
      </c>
      <c r="AE8">
        <v>305</v>
      </c>
      <c r="AF8">
        <v>451</v>
      </c>
      <c r="AG8">
        <v>687</v>
      </c>
      <c r="AH8">
        <v>1284</v>
      </c>
      <c r="AI8">
        <v>2265</v>
      </c>
      <c r="AJ8">
        <v>3548</v>
      </c>
      <c r="AK8">
        <v>4260</v>
      </c>
      <c r="AL8">
        <v>4017</v>
      </c>
      <c r="AM8">
        <v>4151</v>
      </c>
      <c r="AN8">
        <v>4140</v>
      </c>
      <c r="AO8">
        <v>4121</v>
      </c>
      <c r="AP8">
        <v>5181</v>
      </c>
      <c r="AQ8">
        <v>6346</v>
      </c>
      <c r="AR8">
        <v>5590</v>
      </c>
      <c r="AS8">
        <v>4976</v>
      </c>
      <c r="AT8">
        <v>5720</v>
      </c>
      <c r="AU8">
        <v>4418</v>
      </c>
      <c r="AV8">
        <v>3629</v>
      </c>
      <c r="AW8">
        <v>3125</v>
      </c>
      <c r="AX8">
        <v>2535</v>
      </c>
      <c r="AY8">
        <v>1919</v>
      </c>
      <c r="AZ8">
        <v>2044</v>
      </c>
      <c r="BA8">
        <v>2123</v>
      </c>
      <c r="BB8">
        <v>1997</v>
      </c>
      <c r="BC8">
        <v>2302</v>
      </c>
      <c r="BD8">
        <v>3195</v>
      </c>
      <c r="BE8">
        <v>3901</v>
      </c>
      <c r="BF8">
        <v>3978</v>
      </c>
      <c r="BG8">
        <v>4311</v>
      </c>
      <c r="BH8">
        <v>4924</v>
      </c>
      <c r="BI8">
        <v>4638</v>
      </c>
      <c r="BJ8">
        <v>3974</v>
      </c>
      <c r="BK8">
        <v>3298</v>
      </c>
      <c r="BL8">
        <v>2287</v>
      </c>
    </row>
    <row r="9" spans="1:64" x14ac:dyDescent="0.25">
      <c r="A9" t="s">
        <v>71</v>
      </c>
      <c r="B9">
        <v>63</v>
      </c>
      <c r="C9">
        <v>428</v>
      </c>
      <c r="D9">
        <v>1598</v>
      </c>
      <c r="E9">
        <v>2522</v>
      </c>
      <c r="F9">
        <v>2778</v>
      </c>
      <c r="G9">
        <v>1787</v>
      </c>
      <c r="H9">
        <v>1083</v>
      </c>
      <c r="I9">
        <v>674</v>
      </c>
      <c r="J9">
        <v>405</v>
      </c>
      <c r="K9">
        <v>332</v>
      </c>
      <c r="L9">
        <v>239</v>
      </c>
      <c r="M9">
        <v>175</v>
      </c>
      <c r="N9">
        <v>168</v>
      </c>
      <c r="O9">
        <v>106</v>
      </c>
      <c r="P9">
        <v>91</v>
      </c>
      <c r="Q9">
        <v>121</v>
      </c>
      <c r="R9">
        <v>107</v>
      </c>
      <c r="S9">
        <v>111</v>
      </c>
      <c r="T9">
        <v>93</v>
      </c>
      <c r="U9">
        <v>110</v>
      </c>
      <c r="V9">
        <v>152</v>
      </c>
      <c r="W9">
        <v>152</v>
      </c>
      <c r="X9">
        <v>204</v>
      </c>
      <c r="Y9">
        <v>192</v>
      </c>
      <c r="Z9">
        <v>237</v>
      </c>
      <c r="AA9">
        <v>244</v>
      </c>
      <c r="AB9">
        <v>248</v>
      </c>
      <c r="AC9">
        <v>338</v>
      </c>
      <c r="AD9">
        <v>491</v>
      </c>
      <c r="AE9">
        <v>542</v>
      </c>
      <c r="AF9">
        <v>681</v>
      </c>
      <c r="AG9">
        <v>1272</v>
      </c>
      <c r="AH9">
        <v>2120</v>
      </c>
      <c r="AI9">
        <v>3959</v>
      </c>
      <c r="AJ9">
        <v>5996</v>
      </c>
      <c r="AK9">
        <v>6862</v>
      </c>
      <c r="AL9">
        <v>6915</v>
      </c>
      <c r="AM9">
        <v>7310</v>
      </c>
      <c r="AN9">
        <v>7000</v>
      </c>
      <c r="AO9">
        <v>7649</v>
      </c>
      <c r="AP9">
        <v>9437</v>
      </c>
      <c r="AQ9">
        <v>11023</v>
      </c>
      <c r="AR9">
        <v>9179</v>
      </c>
      <c r="AS9">
        <v>8270</v>
      </c>
      <c r="AT9">
        <v>9269</v>
      </c>
      <c r="AU9">
        <v>7558</v>
      </c>
      <c r="AV9">
        <v>6240</v>
      </c>
      <c r="AW9">
        <v>5130</v>
      </c>
      <c r="AX9">
        <v>4222</v>
      </c>
      <c r="AY9">
        <v>3189</v>
      </c>
      <c r="AZ9">
        <v>3254</v>
      </c>
      <c r="BA9">
        <v>3519</v>
      </c>
      <c r="BB9">
        <v>3426</v>
      </c>
      <c r="BC9">
        <v>4127</v>
      </c>
      <c r="BD9">
        <v>5308</v>
      </c>
      <c r="BE9">
        <v>6585</v>
      </c>
      <c r="BF9">
        <v>6423</v>
      </c>
      <c r="BG9">
        <v>6888</v>
      </c>
      <c r="BH9">
        <v>7604</v>
      </c>
      <c r="BI9">
        <v>7782</v>
      </c>
      <c r="BJ9">
        <v>6825</v>
      </c>
      <c r="BK9">
        <v>5534</v>
      </c>
      <c r="BL9">
        <v>3686</v>
      </c>
    </row>
    <row r="10" spans="1:64" x14ac:dyDescent="0.25">
      <c r="A10" t="s">
        <v>72</v>
      </c>
      <c r="B10">
        <v>77</v>
      </c>
      <c r="C10">
        <v>751</v>
      </c>
      <c r="D10">
        <v>2595</v>
      </c>
      <c r="E10">
        <v>3592</v>
      </c>
      <c r="F10">
        <v>3665</v>
      </c>
      <c r="G10">
        <v>2604</v>
      </c>
      <c r="H10">
        <v>1563</v>
      </c>
      <c r="I10">
        <v>1059</v>
      </c>
      <c r="J10">
        <v>599</v>
      </c>
      <c r="K10">
        <v>510</v>
      </c>
      <c r="L10">
        <v>360</v>
      </c>
      <c r="M10">
        <v>263</v>
      </c>
      <c r="N10">
        <v>237</v>
      </c>
      <c r="O10">
        <v>142</v>
      </c>
      <c r="P10">
        <v>134</v>
      </c>
      <c r="Q10">
        <v>186</v>
      </c>
      <c r="R10">
        <v>203</v>
      </c>
      <c r="S10">
        <v>156</v>
      </c>
      <c r="T10">
        <v>116</v>
      </c>
      <c r="U10">
        <v>177</v>
      </c>
      <c r="V10">
        <v>241</v>
      </c>
      <c r="W10">
        <v>287</v>
      </c>
      <c r="X10">
        <v>307</v>
      </c>
      <c r="Y10">
        <v>326</v>
      </c>
      <c r="Z10">
        <v>430</v>
      </c>
      <c r="AA10">
        <v>355</v>
      </c>
      <c r="AB10">
        <v>393</v>
      </c>
      <c r="AC10">
        <v>556</v>
      </c>
      <c r="AD10">
        <v>761</v>
      </c>
      <c r="AE10">
        <v>867</v>
      </c>
      <c r="AF10">
        <v>1109</v>
      </c>
      <c r="AG10">
        <v>1871</v>
      </c>
      <c r="AH10">
        <v>2998</v>
      </c>
      <c r="AI10">
        <v>5754</v>
      </c>
      <c r="AJ10">
        <v>8975</v>
      </c>
      <c r="AK10">
        <v>10168</v>
      </c>
      <c r="AL10">
        <v>10301</v>
      </c>
      <c r="AM10">
        <v>10243</v>
      </c>
      <c r="AN10">
        <v>9882</v>
      </c>
      <c r="AO10">
        <v>10368</v>
      </c>
      <c r="AP10">
        <v>13061</v>
      </c>
      <c r="AQ10">
        <v>15008</v>
      </c>
      <c r="AR10">
        <v>12376</v>
      </c>
      <c r="AS10">
        <v>11089</v>
      </c>
      <c r="AT10">
        <v>12339</v>
      </c>
      <c r="AU10">
        <v>10048</v>
      </c>
      <c r="AV10">
        <v>8343</v>
      </c>
      <c r="AW10">
        <v>7023</v>
      </c>
      <c r="AX10">
        <v>5821</v>
      </c>
      <c r="AY10">
        <v>4506</v>
      </c>
      <c r="AZ10">
        <v>4607</v>
      </c>
      <c r="BA10">
        <v>4843</v>
      </c>
      <c r="BB10">
        <v>4638</v>
      </c>
      <c r="BC10">
        <v>5716</v>
      </c>
      <c r="BD10">
        <v>7278</v>
      </c>
      <c r="BE10">
        <v>9104</v>
      </c>
      <c r="BF10">
        <v>8964</v>
      </c>
      <c r="BG10">
        <v>9710</v>
      </c>
      <c r="BH10">
        <v>10706</v>
      </c>
      <c r="BI10">
        <v>11053</v>
      </c>
      <c r="BJ10">
        <v>9946</v>
      </c>
      <c r="BK10">
        <v>7818</v>
      </c>
      <c r="BL10">
        <v>5280</v>
      </c>
    </row>
    <row r="11" spans="1:64" x14ac:dyDescent="0.25">
      <c r="A11" t="s">
        <v>73</v>
      </c>
      <c r="B11">
        <v>133</v>
      </c>
      <c r="C11">
        <v>979</v>
      </c>
      <c r="D11">
        <v>3089</v>
      </c>
      <c r="E11">
        <v>3998</v>
      </c>
      <c r="F11">
        <v>3695</v>
      </c>
      <c r="G11">
        <v>2609</v>
      </c>
      <c r="H11">
        <v>1558</v>
      </c>
      <c r="I11">
        <v>991</v>
      </c>
      <c r="J11">
        <v>604</v>
      </c>
      <c r="K11">
        <v>520</v>
      </c>
      <c r="L11">
        <v>376</v>
      </c>
      <c r="M11">
        <v>251</v>
      </c>
      <c r="N11">
        <v>240</v>
      </c>
      <c r="O11">
        <v>150</v>
      </c>
      <c r="P11">
        <v>146</v>
      </c>
      <c r="Q11">
        <v>317</v>
      </c>
      <c r="R11">
        <v>267</v>
      </c>
      <c r="S11">
        <v>186</v>
      </c>
      <c r="T11">
        <v>173</v>
      </c>
      <c r="U11">
        <v>208</v>
      </c>
      <c r="V11">
        <v>294</v>
      </c>
      <c r="W11">
        <v>350</v>
      </c>
      <c r="X11">
        <v>417</v>
      </c>
      <c r="Y11">
        <v>473</v>
      </c>
      <c r="Z11">
        <v>558</v>
      </c>
      <c r="AA11">
        <v>538</v>
      </c>
      <c r="AB11">
        <v>551</v>
      </c>
      <c r="AC11">
        <v>670</v>
      </c>
      <c r="AD11">
        <v>898</v>
      </c>
      <c r="AE11">
        <v>996</v>
      </c>
      <c r="AF11">
        <v>1205</v>
      </c>
      <c r="AG11">
        <v>2272</v>
      </c>
      <c r="AH11">
        <v>3576</v>
      </c>
      <c r="AI11">
        <v>6417</v>
      </c>
      <c r="AJ11">
        <v>9773</v>
      </c>
      <c r="AK11">
        <v>10963</v>
      </c>
      <c r="AL11">
        <v>11008</v>
      </c>
      <c r="AM11">
        <v>10837</v>
      </c>
      <c r="AN11">
        <v>10342</v>
      </c>
      <c r="AO11">
        <v>10562</v>
      </c>
      <c r="AP11">
        <v>13261</v>
      </c>
      <c r="AQ11">
        <v>14927</v>
      </c>
      <c r="AR11">
        <v>11985</v>
      </c>
      <c r="AS11">
        <v>10522</v>
      </c>
      <c r="AT11">
        <v>12095</v>
      </c>
      <c r="AU11">
        <v>9817</v>
      </c>
      <c r="AV11">
        <v>8189</v>
      </c>
      <c r="AW11">
        <v>6692</v>
      </c>
      <c r="AX11">
        <v>5309</v>
      </c>
      <c r="AY11">
        <v>4310</v>
      </c>
      <c r="AZ11">
        <v>4511</v>
      </c>
      <c r="BA11">
        <v>4747</v>
      </c>
      <c r="BB11">
        <v>4946</v>
      </c>
      <c r="BC11">
        <v>5910</v>
      </c>
      <c r="BD11">
        <v>7535</v>
      </c>
      <c r="BE11">
        <v>9367</v>
      </c>
      <c r="BF11">
        <v>9154</v>
      </c>
      <c r="BG11">
        <v>9969</v>
      </c>
      <c r="BH11">
        <v>11135</v>
      </c>
      <c r="BI11">
        <v>11662</v>
      </c>
      <c r="BJ11">
        <v>10158</v>
      </c>
      <c r="BK11">
        <v>8024</v>
      </c>
      <c r="BL11">
        <v>5394</v>
      </c>
    </row>
    <row r="12" spans="1:64" x14ac:dyDescent="0.25">
      <c r="A12" t="s">
        <v>74</v>
      </c>
      <c r="B12">
        <v>99</v>
      </c>
      <c r="C12">
        <v>744</v>
      </c>
      <c r="D12">
        <v>2105</v>
      </c>
      <c r="E12">
        <v>2918</v>
      </c>
      <c r="F12">
        <v>2712</v>
      </c>
      <c r="G12">
        <v>1915</v>
      </c>
      <c r="H12">
        <v>1173</v>
      </c>
      <c r="I12">
        <v>786</v>
      </c>
      <c r="J12">
        <v>469</v>
      </c>
      <c r="K12">
        <v>447</v>
      </c>
      <c r="L12">
        <v>330</v>
      </c>
      <c r="M12">
        <v>253</v>
      </c>
      <c r="N12">
        <v>214</v>
      </c>
      <c r="O12">
        <v>162</v>
      </c>
      <c r="P12">
        <v>145</v>
      </c>
      <c r="Q12">
        <v>375</v>
      </c>
      <c r="R12">
        <v>278</v>
      </c>
      <c r="S12">
        <v>220</v>
      </c>
      <c r="T12">
        <v>180</v>
      </c>
      <c r="U12">
        <v>232</v>
      </c>
      <c r="V12">
        <v>335</v>
      </c>
      <c r="W12">
        <v>385</v>
      </c>
      <c r="X12">
        <v>457</v>
      </c>
      <c r="Y12">
        <v>575</v>
      </c>
      <c r="Z12">
        <v>695</v>
      </c>
      <c r="AA12">
        <v>603</v>
      </c>
      <c r="AB12">
        <v>615</v>
      </c>
      <c r="AC12">
        <v>693</v>
      </c>
      <c r="AD12">
        <v>876</v>
      </c>
      <c r="AE12">
        <v>896</v>
      </c>
      <c r="AF12">
        <v>1199</v>
      </c>
      <c r="AG12">
        <v>2035</v>
      </c>
      <c r="AH12">
        <v>3126</v>
      </c>
      <c r="AI12">
        <v>5816</v>
      </c>
      <c r="AJ12">
        <v>8387</v>
      </c>
      <c r="AK12">
        <v>9483</v>
      </c>
      <c r="AL12">
        <v>9294</v>
      </c>
      <c r="AM12">
        <v>9682</v>
      </c>
      <c r="AN12">
        <v>9062</v>
      </c>
      <c r="AO12">
        <v>9236</v>
      </c>
      <c r="AP12">
        <v>11100</v>
      </c>
      <c r="AQ12">
        <v>12444</v>
      </c>
      <c r="AR12">
        <v>9732</v>
      </c>
      <c r="AS12">
        <v>8558</v>
      </c>
      <c r="AT12">
        <v>9792</v>
      </c>
      <c r="AU12">
        <v>7966</v>
      </c>
      <c r="AV12">
        <v>6483</v>
      </c>
      <c r="AW12">
        <v>5308</v>
      </c>
      <c r="AX12">
        <v>4491</v>
      </c>
      <c r="AY12">
        <v>3558</v>
      </c>
      <c r="AZ12">
        <v>3773</v>
      </c>
      <c r="BA12">
        <v>4054</v>
      </c>
      <c r="BB12">
        <v>4298</v>
      </c>
      <c r="BC12">
        <v>5193</v>
      </c>
      <c r="BD12">
        <v>6523</v>
      </c>
      <c r="BE12">
        <v>8196</v>
      </c>
      <c r="BF12">
        <v>8000</v>
      </c>
      <c r="BG12">
        <v>8776</v>
      </c>
      <c r="BH12">
        <v>10188</v>
      </c>
      <c r="BI12">
        <v>10695</v>
      </c>
      <c r="BJ12">
        <v>9042</v>
      </c>
      <c r="BK12">
        <v>7437</v>
      </c>
      <c r="BL12">
        <v>5043</v>
      </c>
    </row>
    <row r="13" spans="1:64" x14ac:dyDescent="0.25">
      <c r="A13" t="s">
        <v>75</v>
      </c>
      <c r="B13">
        <v>85</v>
      </c>
      <c r="C13">
        <v>564</v>
      </c>
      <c r="D13">
        <v>1799</v>
      </c>
      <c r="E13">
        <v>2325</v>
      </c>
      <c r="F13">
        <v>2306</v>
      </c>
      <c r="G13">
        <v>1678</v>
      </c>
      <c r="H13">
        <v>1022</v>
      </c>
      <c r="I13">
        <v>697</v>
      </c>
      <c r="J13">
        <v>456</v>
      </c>
      <c r="K13">
        <v>405</v>
      </c>
      <c r="L13">
        <v>357</v>
      </c>
      <c r="M13">
        <v>243</v>
      </c>
      <c r="N13">
        <v>212</v>
      </c>
      <c r="O13">
        <v>175</v>
      </c>
      <c r="P13">
        <v>157</v>
      </c>
      <c r="Q13">
        <v>452</v>
      </c>
      <c r="R13">
        <v>273</v>
      </c>
      <c r="S13">
        <v>214</v>
      </c>
      <c r="T13">
        <v>190</v>
      </c>
      <c r="U13">
        <v>251</v>
      </c>
      <c r="V13">
        <v>320</v>
      </c>
      <c r="W13">
        <v>429</v>
      </c>
      <c r="X13">
        <v>489</v>
      </c>
      <c r="Y13">
        <v>639</v>
      </c>
      <c r="Z13">
        <v>715</v>
      </c>
      <c r="AA13">
        <v>660</v>
      </c>
      <c r="AB13">
        <v>647</v>
      </c>
      <c r="AC13">
        <v>687</v>
      </c>
      <c r="AD13">
        <v>843</v>
      </c>
      <c r="AE13">
        <v>860</v>
      </c>
      <c r="AF13">
        <v>1053</v>
      </c>
      <c r="AG13">
        <v>1869</v>
      </c>
      <c r="AH13">
        <v>2903</v>
      </c>
      <c r="AI13">
        <v>5301</v>
      </c>
      <c r="AJ13">
        <v>7880</v>
      </c>
      <c r="AK13">
        <v>8878</v>
      </c>
      <c r="AL13">
        <v>8992</v>
      </c>
      <c r="AM13">
        <v>9235</v>
      </c>
      <c r="AN13">
        <v>8812</v>
      </c>
      <c r="AO13">
        <v>8830</v>
      </c>
      <c r="AP13">
        <v>10902</v>
      </c>
      <c r="AQ13">
        <v>11988</v>
      </c>
      <c r="AR13">
        <v>9519</v>
      </c>
      <c r="AS13">
        <v>8023</v>
      </c>
      <c r="AT13">
        <v>9538</v>
      </c>
      <c r="AU13">
        <v>7572</v>
      </c>
      <c r="AV13">
        <v>6232</v>
      </c>
      <c r="AW13">
        <v>5117</v>
      </c>
      <c r="AX13">
        <v>4290</v>
      </c>
      <c r="AY13">
        <v>3472</v>
      </c>
      <c r="AZ13">
        <v>3594</v>
      </c>
      <c r="BA13">
        <v>4143</v>
      </c>
      <c r="BB13">
        <v>4280</v>
      </c>
      <c r="BC13">
        <v>5352</v>
      </c>
      <c r="BD13">
        <v>7000</v>
      </c>
      <c r="BE13">
        <v>9131</v>
      </c>
      <c r="BF13">
        <v>8343</v>
      </c>
      <c r="BG13">
        <v>9289</v>
      </c>
      <c r="BH13">
        <v>10734</v>
      </c>
      <c r="BI13">
        <v>10860</v>
      </c>
      <c r="BJ13">
        <v>9597</v>
      </c>
      <c r="BK13">
        <v>7720</v>
      </c>
      <c r="BL13">
        <v>5277</v>
      </c>
    </row>
    <row r="14" spans="1:64" x14ac:dyDescent="0.25">
      <c r="A14" t="s">
        <v>76</v>
      </c>
      <c r="B14">
        <v>67</v>
      </c>
      <c r="C14">
        <v>547</v>
      </c>
      <c r="D14">
        <v>1754</v>
      </c>
      <c r="E14">
        <v>2379</v>
      </c>
      <c r="F14">
        <v>2205</v>
      </c>
      <c r="G14">
        <v>1651</v>
      </c>
      <c r="H14">
        <v>981</v>
      </c>
      <c r="I14">
        <v>765</v>
      </c>
      <c r="J14">
        <v>463</v>
      </c>
      <c r="K14">
        <v>422</v>
      </c>
      <c r="L14">
        <v>353</v>
      </c>
      <c r="M14">
        <v>274</v>
      </c>
      <c r="N14">
        <v>241</v>
      </c>
      <c r="O14">
        <v>156</v>
      </c>
      <c r="P14">
        <v>194</v>
      </c>
      <c r="Q14">
        <v>384</v>
      </c>
      <c r="R14">
        <v>299</v>
      </c>
      <c r="S14">
        <v>225</v>
      </c>
      <c r="T14">
        <v>204</v>
      </c>
      <c r="U14">
        <v>251</v>
      </c>
      <c r="V14">
        <v>358</v>
      </c>
      <c r="W14">
        <v>383</v>
      </c>
      <c r="X14">
        <v>515</v>
      </c>
      <c r="Y14">
        <v>643</v>
      </c>
      <c r="Z14">
        <v>760</v>
      </c>
      <c r="AA14">
        <v>714</v>
      </c>
      <c r="AB14">
        <v>649</v>
      </c>
      <c r="AC14">
        <v>701</v>
      </c>
      <c r="AD14">
        <v>902</v>
      </c>
      <c r="AE14">
        <v>1007</v>
      </c>
      <c r="AF14">
        <v>1153</v>
      </c>
      <c r="AG14">
        <v>1826</v>
      </c>
      <c r="AH14">
        <v>3106</v>
      </c>
      <c r="AI14">
        <v>5393</v>
      </c>
      <c r="AJ14">
        <v>8090</v>
      </c>
      <c r="AK14">
        <v>8959</v>
      </c>
      <c r="AL14">
        <v>9192</v>
      </c>
      <c r="AM14">
        <v>9208</v>
      </c>
      <c r="AN14">
        <v>8714</v>
      </c>
      <c r="AO14">
        <v>9148</v>
      </c>
      <c r="AP14">
        <v>11001</v>
      </c>
      <c r="AQ14">
        <v>12219</v>
      </c>
      <c r="AR14">
        <v>9531</v>
      </c>
      <c r="AS14">
        <v>8096</v>
      </c>
      <c r="AT14">
        <v>10137</v>
      </c>
      <c r="AU14">
        <v>8015</v>
      </c>
      <c r="AV14">
        <v>6342</v>
      </c>
      <c r="AW14">
        <v>5203</v>
      </c>
      <c r="AX14">
        <v>4471</v>
      </c>
      <c r="AY14">
        <v>3598</v>
      </c>
      <c r="AZ14">
        <v>3728</v>
      </c>
      <c r="BA14">
        <v>4187</v>
      </c>
      <c r="BB14">
        <v>4589</v>
      </c>
      <c r="BC14">
        <v>5774</v>
      </c>
      <c r="BD14">
        <v>7621</v>
      </c>
      <c r="BE14">
        <v>9474</v>
      </c>
      <c r="BF14">
        <v>9010</v>
      </c>
      <c r="BG14">
        <v>9512</v>
      </c>
      <c r="BH14">
        <v>11300</v>
      </c>
      <c r="BI14">
        <v>11292</v>
      </c>
      <c r="BJ14">
        <v>10038</v>
      </c>
      <c r="BK14">
        <v>7968</v>
      </c>
      <c r="BL14">
        <v>5569</v>
      </c>
    </row>
    <row r="15" spans="1:64" x14ac:dyDescent="0.25">
      <c r="A15" t="s">
        <v>77</v>
      </c>
      <c r="B15">
        <v>69</v>
      </c>
      <c r="C15">
        <v>537</v>
      </c>
      <c r="D15">
        <v>2050</v>
      </c>
      <c r="E15">
        <v>2635</v>
      </c>
      <c r="F15">
        <v>2418</v>
      </c>
      <c r="G15">
        <v>1748</v>
      </c>
      <c r="H15">
        <v>1204</v>
      </c>
      <c r="I15">
        <v>905</v>
      </c>
      <c r="J15">
        <v>562</v>
      </c>
      <c r="K15">
        <v>487</v>
      </c>
      <c r="L15">
        <v>394</v>
      </c>
      <c r="M15">
        <v>317</v>
      </c>
      <c r="N15">
        <v>269</v>
      </c>
      <c r="O15">
        <v>206</v>
      </c>
      <c r="P15">
        <v>223</v>
      </c>
      <c r="Q15">
        <v>412</v>
      </c>
      <c r="R15">
        <v>332</v>
      </c>
      <c r="S15">
        <v>257</v>
      </c>
      <c r="T15">
        <v>259</v>
      </c>
      <c r="U15">
        <v>299</v>
      </c>
      <c r="V15">
        <v>382</v>
      </c>
      <c r="W15">
        <v>423</v>
      </c>
      <c r="X15">
        <v>514</v>
      </c>
      <c r="Y15">
        <v>702</v>
      </c>
      <c r="Z15">
        <v>946</v>
      </c>
      <c r="AA15">
        <v>858</v>
      </c>
      <c r="AB15">
        <v>938</v>
      </c>
      <c r="AC15">
        <v>939</v>
      </c>
      <c r="AD15">
        <v>1208</v>
      </c>
      <c r="AE15">
        <v>1301</v>
      </c>
      <c r="AF15">
        <v>1525</v>
      </c>
      <c r="AG15">
        <v>2360</v>
      </c>
      <c r="AH15">
        <v>3859</v>
      </c>
      <c r="AI15">
        <v>6711</v>
      </c>
      <c r="AJ15">
        <v>9570</v>
      </c>
      <c r="AK15">
        <v>10489</v>
      </c>
      <c r="AL15">
        <v>10485</v>
      </c>
      <c r="AM15">
        <v>10085</v>
      </c>
      <c r="AN15">
        <v>9373</v>
      </c>
      <c r="AO15">
        <v>9486</v>
      </c>
      <c r="AP15">
        <v>11528</v>
      </c>
      <c r="AQ15">
        <v>13024</v>
      </c>
      <c r="AR15">
        <v>10054</v>
      </c>
      <c r="AS15">
        <v>9199</v>
      </c>
      <c r="AT15">
        <v>11606</v>
      </c>
      <c r="AU15">
        <v>9070</v>
      </c>
      <c r="AV15">
        <v>7029</v>
      </c>
      <c r="AW15">
        <v>5778</v>
      </c>
      <c r="AX15">
        <v>4913</v>
      </c>
      <c r="AY15">
        <v>3903</v>
      </c>
      <c r="AZ15">
        <v>4115</v>
      </c>
      <c r="BA15">
        <v>4540</v>
      </c>
      <c r="BB15">
        <v>4902</v>
      </c>
      <c r="BC15">
        <v>6037</v>
      </c>
      <c r="BD15">
        <v>7911</v>
      </c>
      <c r="BE15">
        <v>9887</v>
      </c>
      <c r="BF15">
        <v>9550</v>
      </c>
      <c r="BG15">
        <v>10164</v>
      </c>
      <c r="BH15">
        <v>12044</v>
      </c>
      <c r="BI15">
        <v>11893</v>
      </c>
      <c r="BJ15">
        <v>10497</v>
      </c>
      <c r="BK15">
        <v>8278</v>
      </c>
      <c r="BL15">
        <v>5839</v>
      </c>
    </row>
    <row r="16" spans="1:64" x14ac:dyDescent="0.25">
      <c r="A16" t="s">
        <v>78</v>
      </c>
      <c r="B16">
        <v>76</v>
      </c>
      <c r="C16">
        <v>547</v>
      </c>
      <c r="D16">
        <v>1995</v>
      </c>
      <c r="E16">
        <v>2689</v>
      </c>
      <c r="F16">
        <v>2485</v>
      </c>
      <c r="G16">
        <v>1933</v>
      </c>
      <c r="H16">
        <v>1294</v>
      </c>
      <c r="I16">
        <v>994</v>
      </c>
      <c r="J16">
        <v>682</v>
      </c>
      <c r="K16">
        <v>522</v>
      </c>
      <c r="L16">
        <v>391</v>
      </c>
      <c r="M16">
        <v>345</v>
      </c>
      <c r="N16">
        <v>316</v>
      </c>
      <c r="O16">
        <v>222</v>
      </c>
      <c r="P16">
        <v>243</v>
      </c>
      <c r="Q16">
        <v>391</v>
      </c>
      <c r="R16">
        <v>326</v>
      </c>
      <c r="S16">
        <v>315</v>
      </c>
      <c r="T16">
        <v>227</v>
      </c>
      <c r="U16">
        <v>308</v>
      </c>
      <c r="V16">
        <v>409</v>
      </c>
      <c r="W16">
        <v>510</v>
      </c>
      <c r="X16">
        <v>606</v>
      </c>
      <c r="Y16">
        <v>838</v>
      </c>
      <c r="Z16">
        <v>1195</v>
      </c>
      <c r="AA16">
        <v>1222</v>
      </c>
      <c r="AB16">
        <v>1158</v>
      </c>
      <c r="AC16">
        <v>1229</v>
      </c>
      <c r="AD16">
        <v>1483</v>
      </c>
      <c r="AE16">
        <v>1438</v>
      </c>
      <c r="AF16">
        <v>1745</v>
      </c>
      <c r="AG16">
        <v>2687</v>
      </c>
      <c r="AH16">
        <v>4481</v>
      </c>
      <c r="AI16">
        <v>7316</v>
      </c>
      <c r="AJ16">
        <v>10341</v>
      </c>
      <c r="AK16">
        <v>11155</v>
      </c>
      <c r="AL16">
        <v>10696</v>
      </c>
      <c r="AM16">
        <v>9935</v>
      </c>
      <c r="AN16">
        <v>9006</v>
      </c>
      <c r="AO16">
        <v>9144</v>
      </c>
      <c r="AP16">
        <v>10797</v>
      </c>
      <c r="AQ16">
        <v>12127</v>
      </c>
      <c r="AR16">
        <v>9435</v>
      </c>
      <c r="AS16">
        <v>8419</v>
      </c>
      <c r="AT16">
        <v>10792</v>
      </c>
      <c r="AU16">
        <v>8546</v>
      </c>
      <c r="AV16">
        <v>6402</v>
      </c>
      <c r="AW16">
        <v>5352</v>
      </c>
      <c r="AX16">
        <v>4494</v>
      </c>
      <c r="AY16">
        <v>3661</v>
      </c>
      <c r="AZ16">
        <v>3902</v>
      </c>
      <c r="BA16">
        <v>4156</v>
      </c>
      <c r="BB16">
        <v>4278</v>
      </c>
      <c r="BC16">
        <v>5485</v>
      </c>
      <c r="BD16">
        <v>7022</v>
      </c>
      <c r="BE16">
        <v>8430</v>
      </c>
      <c r="BF16">
        <v>8395</v>
      </c>
      <c r="BG16">
        <v>9226</v>
      </c>
      <c r="BH16">
        <v>10946</v>
      </c>
      <c r="BI16">
        <v>10836</v>
      </c>
      <c r="BJ16">
        <v>9223</v>
      </c>
      <c r="BK16">
        <v>7497</v>
      </c>
      <c r="BL16">
        <v>5131</v>
      </c>
    </row>
    <row r="17" spans="1:64" x14ac:dyDescent="0.25">
      <c r="A17" t="s">
        <v>79</v>
      </c>
      <c r="B17">
        <v>70</v>
      </c>
      <c r="C17">
        <v>323</v>
      </c>
      <c r="D17">
        <v>1445</v>
      </c>
      <c r="E17">
        <v>2270</v>
      </c>
      <c r="F17">
        <v>2243</v>
      </c>
      <c r="G17">
        <v>1736</v>
      </c>
      <c r="H17">
        <v>1229</v>
      </c>
      <c r="I17">
        <v>958</v>
      </c>
      <c r="J17">
        <v>594</v>
      </c>
      <c r="K17">
        <v>507</v>
      </c>
      <c r="L17">
        <v>419</v>
      </c>
      <c r="M17">
        <v>313</v>
      </c>
      <c r="N17">
        <v>288</v>
      </c>
      <c r="O17">
        <v>229</v>
      </c>
      <c r="P17">
        <v>249</v>
      </c>
      <c r="Q17">
        <v>379</v>
      </c>
      <c r="R17">
        <v>260</v>
      </c>
      <c r="S17">
        <v>258</v>
      </c>
      <c r="T17">
        <v>237</v>
      </c>
      <c r="U17">
        <v>300</v>
      </c>
      <c r="V17">
        <v>378</v>
      </c>
      <c r="W17">
        <v>521</v>
      </c>
      <c r="X17">
        <v>745</v>
      </c>
      <c r="Y17">
        <v>1165</v>
      </c>
      <c r="Z17">
        <v>1544</v>
      </c>
      <c r="AA17">
        <v>1327</v>
      </c>
      <c r="AB17">
        <v>1249</v>
      </c>
      <c r="AC17">
        <v>1285</v>
      </c>
      <c r="AD17">
        <v>1517</v>
      </c>
      <c r="AE17">
        <v>1584</v>
      </c>
      <c r="AF17">
        <v>1742</v>
      </c>
      <c r="AG17">
        <v>2788</v>
      </c>
      <c r="AH17">
        <v>4385</v>
      </c>
      <c r="AI17">
        <v>7549</v>
      </c>
      <c r="AJ17">
        <v>10426</v>
      </c>
      <c r="AK17">
        <v>11735</v>
      </c>
      <c r="AL17">
        <v>11031</v>
      </c>
      <c r="AM17">
        <v>10218</v>
      </c>
      <c r="AN17">
        <v>8947</v>
      </c>
      <c r="AO17">
        <v>9190</v>
      </c>
      <c r="AP17">
        <v>10798</v>
      </c>
      <c r="AQ17">
        <v>12102</v>
      </c>
      <c r="AR17">
        <v>9083</v>
      </c>
      <c r="AS17">
        <v>8595</v>
      </c>
      <c r="AT17">
        <v>10892</v>
      </c>
      <c r="AU17">
        <v>8528</v>
      </c>
      <c r="AV17">
        <v>6444</v>
      </c>
      <c r="AW17">
        <v>5245</v>
      </c>
      <c r="AX17">
        <v>4384</v>
      </c>
      <c r="AY17">
        <v>3658</v>
      </c>
      <c r="AZ17">
        <v>3963</v>
      </c>
      <c r="BA17">
        <v>4201</v>
      </c>
      <c r="BB17">
        <v>4411</v>
      </c>
      <c r="BC17">
        <v>5440</v>
      </c>
      <c r="BD17">
        <v>6906</v>
      </c>
      <c r="BE17">
        <v>8588</v>
      </c>
      <c r="BF17">
        <v>8542</v>
      </c>
      <c r="BG17">
        <v>9807</v>
      </c>
      <c r="BH17">
        <v>11600</v>
      </c>
      <c r="BI17">
        <v>11322</v>
      </c>
      <c r="BJ17">
        <v>9647</v>
      </c>
      <c r="BK17">
        <v>7819</v>
      </c>
      <c r="BL17">
        <v>5550</v>
      </c>
    </row>
    <row r="18" spans="1:64" x14ac:dyDescent="0.25">
      <c r="A18" t="s">
        <v>80</v>
      </c>
      <c r="B18">
        <v>42</v>
      </c>
      <c r="C18">
        <v>182</v>
      </c>
      <c r="D18">
        <v>537</v>
      </c>
      <c r="E18">
        <v>938</v>
      </c>
      <c r="F18">
        <v>1075</v>
      </c>
      <c r="G18">
        <v>855</v>
      </c>
      <c r="H18">
        <v>571</v>
      </c>
      <c r="I18">
        <v>403</v>
      </c>
      <c r="J18">
        <v>264</v>
      </c>
      <c r="K18">
        <v>261</v>
      </c>
      <c r="L18">
        <v>182</v>
      </c>
      <c r="M18">
        <v>152</v>
      </c>
      <c r="N18">
        <v>160</v>
      </c>
      <c r="O18">
        <v>160</v>
      </c>
      <c r="P18">
        <v>111</v>
      </c>
      <c r="Q18">
        <v>240</v>
      </c>
      <c r="R18">
        <v>169</v>
      </c>
      <c r="S18">
        <v>138</v>
      </c>
      <c r="T18">
        <v>150</v>
      </c>
      <c r="U18">
        <v>191</v>
      </c>
      <c r="V18">
        <v>247</v>
      </c>
      <c r="W18">
        <v>365</v>
      </c>
      <c r="X18">
        <v>542</v>
      </c>
      <c r="Y18">
        <v>742</v>
      </c>
      <c r="Z18">
        <v>880</v>
      </c>
      <c r="AA18">
        <v>834</v>
      </c>
      <c r="AB18">
        <v>770</v>
      </c>
      <c r="AC18">
        <v>831</v>
      </c>
      <c r="AD18">
        <v>1039</v>
      </c>
      <c r="AE18">
        <v>1044</v>
      </c>
      <c r="AF18">
        <v>1328</v>
      </c>
      <c r="AG18">
        <v>2068</v>
      </c>
      <c r="AH18">
        <v>2959</v>
      </c>
      <c r="AI18">
        <v>4860</v>
      </c>
      <c r="AJ18">
        <v>7194</v>
      </c>
      <c r="AK18">
        <v>8410</v>
      </c>
      <c r="AL18">
        <v>8705</v>
      </c>
      <c r="AM18">
        <v>8202</v>
      </c>
      <c r="AN18">
        <v>7457</v>
      </c>
      <c r="AO18">
        <v>7725</v>
      </c>
      <c r="AP18">
        <v>8837</v>
      </c>
      <c r="AQ18">
        <v>8473</v>
      </c>
      <c r="AR18">
        <v>5874</v>
      </c>
      <c r="AS18">
        <v>4953</v>
      </c>
      <c r="AT18">
        <v>6378</v>
      </c>
      <c r="AU18">
        <v>5404</v>
      </c>
      <c r="AV18">
        <v>4207</v>
      </c>
      <c r="AW18">
        <v>3475</v>
      </c>
      <c r="AX18">
        <v>2928</v>
      </c>
      <c r="AY18">
        <v>2375</v>
      </c>
      <c r="AZ18">
        <v>2618</v>
      </c>
      <c r="BA18">
        <v>3075</v>
      </c>
      <c r="BB18">
        <v>3219</v>
      </c>
      <c r="BC18">
        <v>4115</v>
      </c>
      <c r="BD18">
        <v>5550</v>
      </c>
      <c r="BE18">
        <v>7194</v>
      </c>
      <c r="BF18">
        <v>6614</v>
      </c>
      <c r="BG18">
        <v>7581</v>
      </c>
      <c r="BH18">
        <v>10823</v>
      </c>
      <c r="BI18">
        <v>10378</v>
      </c>
      <c r="BJ18">
        <v>8669</v>
      </c>
      <c r="BK18">
        <v>7055</v>
      </c>
      <c r="BL18">
        <v>4872</v>
      </c>
    </row>
    <row r="19" spans="1:64" x14ac:dyDescent="0.25">
      <c r="A19" s="1" t="s">
        <v>82</v>
      </c>
      <c r="B19">
        <v>20</v>
      </c>
      <c r="C19">
        <v>101</v>
      </c>
      <c r="D19">
        <v>253</v>
      </c>
      <c r="E19">
        <v>379</v>
      </c>
      <c r="F19">
        <v>430</v>
      </c>
      <c r="G19">
        <v>305</v>
      </c>
      <c r="H19">
        <v>236</v>
      </c>
      <c r="I19">
        <v>188</v>
      </c>
      <c r="J19">
        <v>136</v>
      </c>
      <c r="K19">
        <v>125</v>
      </c>
      <c r="L19">
        <v>118</v>
      </c>
      <c r="M19">
        <v>107</v>
      </c>
      <c r="N19">
        <v>119</v>
      </c>
      <c r="O19">
        <v>103</v>
      </c>
      <c r="P19">
        <v>119</v>
      </c>
      <c r="Q19">
        <v>192</v>
      </c>
      <c r="R19">
        <v>146</v>
      </c>
      <c r="S19">
        <v>105</v>
      </c>
      <c r="T19">
        <v>103</v>
      </c>
      <c r="U19">
        <v>147</v>
      </c>
      <c r="V19">
        <v>191</v>
      </c>
      <c r="W19">
        <v>251</v>
      </c>
      <c r="X19">
        <v>364</v>
      </c>
      <c r="Y19">
        <v>544</v>
      </c>
      <c r="Z19">
        <v>577</v>
      </c>
      <c r="AA19">
        <v>483</v>
      </c>
      <c r="AB19">
        <v>430</v>
      </c>
      <c r="AC19">
        <v>498</v>
      </c>
      <c r="AD19">
        <v>518</v>
      </c>
      <c r="AE19">
        <v>585</v>
      </c>
      <c r="AF19">
        <v>709</v>
      </c>
      <c r="AG19">
        <v>1142</v>
      </c>
      <c r="AH19">
        <v>1651</v>
      </c>
      <c r="AI19">
        <v>2741</v>
      </c>
      <c r="AJ19">
        <v>4086</v>
      </c>
      <c r="AK19">
        <v>4771</v>
      </c>
      <c r="AL19">
        <v>5336</v>
      </c>
      <c r="AM19">
        <v>5297</v>
      </c>
      <c r="AN19">
        <v>5187</v>
      </c>
      <c r="AO19">
        <v>5159</v>
      </c>
      <c r="AP19">
        <v>5696</v>
      </c>
      <c r="AQ19">
        <v>5289</v>
      </c>
      <c r="AR19">
        <v>3379</v>
      </c>
      <c r="AS19">
        <v>2650</v>
      </c>
      <c r="AT19">
        <v>3331</v>
      </c>
      <c r="AU19">
        <v>2724</v>
      </c>
      <c r="AV19">
        <v>2222</v>
      </c>
      <c r="AW19">
        <v>1876</v>
      </c>
      <c r="AX19">
        <v>1727</v>
      </c>
      <c r="AY19">
        <v>1413</v>
      </c>
      <c r="AZ19">
        <v>1577</v>
      </c>
      <c r="BA19">
        <v>1881</v>
      </c>
      <c r="BB19">
        <v>2309</v>
      </c>
      <c r="BC19">
        <v>2876</v>
      </c>
      <c r="BD19">
        <v>4174</v>
      </c>
      <c r="BE19">
        <v>5733</v>
      </c>
      <c r="BF19">
        <v>4862</v>
      </c>
      <c r="BG19">
        <v>5177</v>
      </c>
      <c r="BH19">
        <v>7685</v>
      </c>
      <c r="BI19">
        <v>8759</v>
      </c>
      <c r="BJ19">
        <v>7171</v>
      </c>
      <c r="BK19">
        <v>6135</v>
      </c>
      <c r="BL19">
        <v>4527</v>
      </c>
    </row>
    <row r="20" spans="1:64" x14ac:dyDescent="0.25">
      <c r="A20" s="1" t="s">
        <v>83</v>
      </c>
      <c r="B20">
        <v>10</v>
      </c>
      <c r="C20">
        <v>56</v>
      </c>
      <c r="D20">
        <v>169</v>
      </c>
      <c r="E20">
        <v>248</v>
      </c>
      <c r="F20">
        <v>292</v>
      </c>
      <c r="G20">
        <v>237</v>
      </c>
      <c r="H20">
        <v>163</v>
      </c>
      <c r="I20">
        <v>153</v>
      </c>
      <c r="J20">
        <v>120</v>
      </c>
      <c r="K20">
        <v>105</v>
      </c>
      <c r="L20">
        <v>111</v>
      </c>
      <c r="M20">
        <v>79</v>
      </c>
      <c r="N20">
        <v>113</v>
      </c>
      <c r="O20">
        <v>99</v>
      </c>
      <c r="P20">
        <v>123</v>
      </c>
      <c r="Q20">
        <v>176</v>
      </c>
      <c r="R20">
        <v>137</v>
      </c>
      <c r="S20">
        <v>122</v>
      </c>
      <c r="T20">
        <v>115</v>
      </c>
      <c r="U20">
        <v>136</v>
      </c>
      <c r="V20">
        <v>151</v>
      </c>
      <c r="W20">
        <v>198</v>
      </c>
      <c r="X20">
        <v>285</v>
      </c>
      <c r="Y20">
        <v>408</v>
      </c>
      <c r="Z20">
        <v>381</v>
      </c>
      <c r="AA20">
        <v>353</v>
      </c>
      <c r="AB20">
        <v>318</v>
      </c>
      <c r="AC20">
        <v>324</v>
      </c>
      <c r="AD20">
        <v>355</v>
      </c>
      <c r="AE20">
        <v>388</v>
      </c>
      <c r="AF20">
        <v>433</v>
      </c>
      <c r="AG20">
        <v>626</v>
      </c>
      <c r="AH20">
        <v>972</v>
      </c>
      <c r="AI20">
        <v>1831</v>
      </c>
      <c r="AJ20">
        <v>2792</v>
      </c>
      <c r="AK20">
        <v>3361</v>
      </c>
      <c r="AL20">
        <v>3617</v>
      </c>
      <c r="AM20">
        <v>3916</v>
      </c>
      <c r="AN20">
        <v>3815</v>
      </c>
      <c r="AO20">
        <v>3680</v>
      </c>
      <c r="AP20">
        <v>4265</v>
      </c>
      <c r="AQ20">
        <v>4314</v>
      </c>
      <c r="AR20">
        <v>3025</v>
      </c>
      <c r="AS20">
        <v>1940</v>
      </c>
      <c r="AT20">
        <v>2391</v>
      </c>
      <c r="AU20">
        <v>2201</v>
      </c>
      <c r="AV20">
        <v>1901</v>
      </c>
      <c r="AW20">
        <v>1645</v>
      </c>
      <c r="AX20">
        <v>1604</v>
      </c>
      <c r="AY20">
        <v>1391</v>
      </c>
      <c r="AZ20">
        <v>1552</v>
      </c>
      <c r="BA20">
        <v>2007</v>
      </c>
      <c r="BB20">
        <v>2737</v>
      </c>
      <c r="BC20">
        <v>3678</v>
      </c>
      <c r="BD20">
        <v>4772</v>
      </c>
      <c r="BE20">
        <v>6709</v>
      </c>
      <c r="BF20">
        <v>5210</v>
      </c>
      <c r="BG20">
        <v>4704</v>
      </c>
      <c r="BH20">
        <v>7005</v>
      </c>
      <c r="BI20">
        <v>8417</v>
      </c>
      <c r="BJ20">
        <v>6890</v>
      </c>
      <c r="BK20">
        <v>5576</v>
      </c>
      <c r="BL20">
        <v>4072</v>
      </c>
    </row>
    <row r="21" spans="1:64" x14ac:dyDescent="0.25">
      <c r="A21" t="s">
        <v>81</v>
      </c>
      <c r="B21">
        <v>9</v>
      </c>
      <c r="C21">
        <v>36</v>
      </c>
      <c r="D21">
        <v>143</v>
      </c>
      <c r="E21">
        <v>255</v>
      </c>
      <c r="F21">
        <v>271</v>
      </c>
      <c r="G21">
        <v>237</v>
      </c>
      <c r="H21">
        <v>160</v>
      </c>
      <c r="I21">
        <v>185</v>
      </c>
      <c r="J21">
        <v>133</v>
      </c>
      <c r="K21">
        <v>138</v>
      </c>
      <c r="L21">
        <v>116</v>
      </c>
      <c r="M21">
        <v>122</v>
      </c>
      <c r="N21">
        <v>88</v>
      </c>
      <c r="O21">
        <v>107</v>
      </c>
      <c r="P21">
        <v>110</v>
      </c>
      <c r="Q21">
        <v>159</v>
      </c>
      <c r="R21">
        <v>135</v>
      </c>
      <c r="S21">
        <v>143</v>
      </c>
      <c r="T21">
        <v>147</v>
      </c>
      <c r="U21">
        <v>140</v>
      </c>
      <c r="V21">
        <v>161</v>
      </c>
      <c r="W21">
        <v>150</v>
      </c>
      <c r="X21">
        <v>188</v>
      </c>
      <c r="Y21">
        <v>276</v>
      </c>
      <c r="Z21">
        <v>283</v>
      </c>
      <c r="AA21">
        <v>223</v>
      </c>
      <c r="AB21">
        <v>227</v>
      </c>
      <c r="AC21">
        <v>226</v>
      </c>
      <c r="AD21">
        <v>291</v>
      </c>
      <c r="AE21">
        <v>301</v>
      </c>
      <c r="AF21">
        <v>324</v>
      </c>
      <c r="AG21">
        <v>523</v>
      </c>
      <c r="AH21">
        <v>887</v>
      </c>
      <c r="AI21">
        <v>1455</v>
      </c>
      <c r="AJ21">
        <v>2233</v>
      </c>
      <c r="AK21">
        <v>2414</v>
      </c>
      <c r="AL21">
        <v>2417</v>
      </c>
      <c r="AM21">
        <v>2375</v>
      </c>
      <c r="AN21">
        <v>2321</v>
      </c>
      <c r="AO21">
        <v>2308</v>
      </c>
      <c r="AP21">
        <v>2665</v>
      </c>
      <c r="AQ21">
        <v>3107</v>
      </c>
      <c r="AR21">
        <v>2115</v>
      </c>
      <c r="AS21">
        <v>1530</v>
      </c>
      <c r="AT21">
        <v>1911</v>
      </c>
      <c r="AU21">
        <v>1859</v>
      </c>
      <c r="AV21">
        <v>1698</v>
      </c>
      <c r="AW21">
        <v>1534</v>
      </c>
      <c r="AX21">
        <v>1511</v>
      </c>
      <c r="AY21">
        <v>1350</v>
      </c>
      <c r="AZ21">
        <v>1379</v>
      </c>
      <c r="BA21">
        <v>1888</v>
      </c>
      <c r="BB21">
        <v>2380</v>
      </c>
      <c r="BC21">
        <v>3000</v>
      </c>
      <c r="BD21">
        <v>4054</v>
      </c>
      <c r="BE21">
        <v>5033</v>
      </c>
      <c r="BF21">
        <v>4478</v>
      </c>
      <c r="BG21">
        <v>4031</v>
      </c>
      <c r="BH21">
        <v>5109</v>
      </c>
      <c r="BI21">
        <v>5592</v>
      </c>
      <c r="BJ21">
        <v>5082</v>
      </c>
      <c r="BK21">
        <v>4119</v>
      </c>
      <c r="BL21">
        <v>2939</v>
      </c>
    </row>
    <row r="23" spans="1:64" x14ac:dyDescent="0.25">
      <c r="B23" t="s">
        <v>85</v>
      </c>
      <c r="C23" t="s">
        <v>86</v>
      </c>
      <c r="D23" t="s">
        <v>87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</row>
    <row r="25" spans="1:64" x14ac:dyDescent="0.25">
      <c r="A25" s="3" t="s">
        <v>0</v>
      </c>
      <c r="B25" s="4"/>
      <c r="C25" s="4" t="s">
        <v>102</v>
      </c>
      <c r="D25" s="4" t="s">
        <v>104</v>
      </c>
      <c r="E25" s="4" t="s">
        <v>105</v>
      </c>
      <c r="F25" s="5" t="s">
        <v>106</v>
      </c>
      <c r="H25" s="3" t="s">
        <v>103</v>
      </c>
      <c r="I25" s="5" t="s">
        <v>104</v>
      </c>
      <c r="K25" s="3" t="s">
        <v>0</v>
      </c>
      <c r="L25" s="19" t="s">
        <v>104</v>
      </c>
      <c r="M25" s="16"/>
      <c r="N25" s="3" t="s">
        <v>0</v>
      </c>
      <c r="O25" s="4"/>
      <c r="P25" s="4" t="s">
        <v>102</v>
      </c>
      <c r="Q25" s="4" t="s">
        <v>104</v>
      </c>
      <c r="R25" s="4" t="s">
        <v>105</v>
      </c>
      <c r="S25" s="4" t="s">
        <v>106</v>
      </c>
      <c r="T25" s="24" t="s">
        <v>108</v>
      </c>
      <c r="U25" s="19" t="s">
        <v>109</v>
      </c>
    </row>
    <row r="26" spans="1:64" x14ac:dyDescent="0.25">
      <c r="A26" s="6" t="s">
        <v>65</v>
      </c>
      <c r="B26" s="7"/>
      <c r="C26" s="8">
        <v>17462</v>
      </c>
      <c r="D26" s="7">
        <f>SUM(I26)</f>
        <v>70889</v>
      </c>
      <c r="E26" s="7">
        <f>C26/D26</f>
        <v>0.24632876750976879</v>
      </c>
      <c r="F26" s="9">
        <f>E26*100</f>
        <v>24.63287675097688</v>
      </c>
      <c r="H26" s="14" t="s">
        <v>65</v>
      </c>
      <c r="I26" s="9">
        <f>SUM(B3:BF3)</f>
        <v>70889</v>
      </c>
      <c r="K26" s="6" t="s">
        <v>107</v>
      </c>
      <c r="L26" s="20">
        <f>SUM(I26:I28)</f>
        <v>265508</v>
      </c>
      <c r="N26" s="6"/>
      <c r="O26" s="7"/>
      <c r="P26" s="8"/>
      <c r="Q26" s="7"/>
      <c r="R26" s="7"/>
      <c r="S26" s="7"/>
      <c r="T26" s="7"/>
      <c r="U26" s="9"/>
    </row>
    <row r="27" spans="1:64" x14ac:dyDescent="0.25">
      <c r="A27" s="6" t="s">
        <v>93</v>
      </c>
      <c r="B27" s="7"/>
      <c r="C27" s="8">
        <v>35610</v>
      </c>
      <c r="D27" s="7">
        <f>SUM(I27:I28)</f>
        <v>194619</v>
      </c>
      <c r="E27" s="7">
        <f t="shared" ref="E27:E35" si="0">C27/D27</f>
        <v>0.18297288548394555</v>
      </c>
      <c r="F27" s="9">
        <f t="shared" ref="F27:F35" si="1">E27*100</f>
        <v>18.297288548394555</v>
      </c>
      <c r="H27" s="14" t="s">
        <v>66</v>
      </c>
      <c r="I27" s="9">
        <f>SUM(B4:BF4)</f>
        <v>84511</v>
      </c>
      <c r="K27" s="14" t="s">
        <v>68</v>
      </c>
      <c r="L27" s="20">
        <f>I29</f>
        <v>84997</v>
      </c>
      <c r="N27" s="6" t="s">
        <v>107</v>
      </c>
      <c r="O27" s="7"/>
      <c r="P27" s="8">
        <f>SUM(C26:C27)</f>
        <v>53072</v>
      </c>
      <c r="Q27" s="7">
        <f>SUM(D26:D27)</f>
        <v>265508</v>
      </c>
      <c r="R27" s="7">
        <f>P27/Q27</f>
        <v>0.19988851560028323</v>
      </c>
      <c r="S27" s="7">
        <f>R27*100</f>
        <v>19.988851560028323</v>
      </c>
      <c r="T27" s="7">
        <f>(P27/$P$36)*(0.65/V41)</f>
        <v>6.2845159953626402</v>
      </c>
      <c r="U27" s="9">
        <f>ROUND((100 * P36 *V41 / 0.65), 0)</f>
        <v>844488</v>
      </c>
    </row>
    <row r="28" spans="1:64" x14ac:dyDescent="0.25">
      <c r="A28" s="6" t="s">
        <v>94</v>
      </c>
      <c r="B28" s="7"/>
      <c r="C28" s="8">
        <v>14997</v>
      </c>
      <c r="D28" s="7">
        <f>SUM(I29:I30)</f>
        <v>166666</v>
      </c>
      <c r="E28" s="7">
        <f t="shared" si="0"/>
        <v>8.9982359929439718E-2</v>
      </c>
      <c r="F28" s="9">
        <f t="shared" si="1"/>
        <v>8.9982359929439717</v>
      </c>
      <c r="H28" s="14" t="s">
        <v>67</v>
      </c>
      <c r="I28" s="9">
        <f>SUM(B5:BF5)</f>
        <v>110108</v>
      </c>
      <c r="K28" s="14" t="s">
        <v>69</v>
      </c>
      <c r="L28" s="20">
        <f t="shared" ref="L28:L42" si="2">I30</f>
        <v>81669</v>
      </c>
      <c r="N28" s="6" t="s">
        <v>94</v>
      </c>
      <c r="O28" s="7"/>
      <c r="P28" s="8">
        <f>C28</f>
        <v>14997</v>
      </c>
      <c r="Q28" s="7">
        <f>D28</f>
        <v>166666</v>
      </c>
      <c r="R28" s="7">
        <f t="shared" ref="R28:R36" si="3">P28/Q28</f>
        <v>8.9982359929439718E-2</v>
      </c>
      <c r="S28" s="7">
        <f t="shared" ref="S28:S36" si="4">R28*100</f>
        <v>8.9982359929439717</v>
      </c>
      <c r="T28" s="7">
        <f>(P28/$P$36)*(0.65/U41)</f>
        <v>1.4177227625477473</v>
      </c>
      <c r="U28" s="9">
        <f>ROUND((100 * P36 *U41 / 0.65), 0)</f>
        <v>1057823</v>
      </c>
    </row>
    <row r="29" spans="1:64" x14ac:dyDescent="0.25">
      <c r="A29" s="6" t="s">
        <v>95</v>
      </c>
      <c r="B29" s="7"/>
      <c r="C29" s="8">
        <v>6075</v>
      </c>
      <c r="D29" s="7">
        <f>SUM(I31:I32)</f>
        <v>273264</v>
      </c>
      <c r="E29" s="7">
        <f t="shared" si="0"/>
        <v>2.223124890216055E-2</v>
      </c>
      <c r="F29" s="9">
        <f t="shared" si="1"/>
        <v>2.223124890216055</v>
      </c>
      <c r="H29" s="14" t="s">
        <v>68</v>
      </c>
      <c r="I29" s="9">
        <f t="shared" ref="I29:I44" si="5">SUM(B6:BF6)</f>
        <v>84997</v>
      </c>
      <c r="K29" s="14" t="s">
        <v>70</v>
      </c>
      <c r="L29" s="20">
        <f t="shared" si="2"/>
        <v>101550</v>
      </c>
      <c r="N29" s="6" t="s">
        <v>95</v>
      </c>
      <c r="O29" s="7"/>
      <c r="P29" s="8">
        <f t="shared" ref="P29:P35" si="6">C29</f>
        <v>6075</v>
      </c>
      <c r="Q29" s="7">
        <f t="shared" ref="Q29:Q35" si="7">D29</f>
        <v>273264</v>
      </c>
      <c r="R29" s="7">
        <f t="shared" si="3"/>
        <v>2.223124890216055E-2</v>
      </c>
      <c r="S29" s="7">
        <f t="shared" si="4"/>
        <v>2.223124890216055</v>
      </c>
      <c r="T29" s="7">
        <f>(P29/$P$36)*(0.65/T41)</f>
        <v>0.39846970743936388</v>
      </c>
      <c r="U29" s="9">
        <f>ROUND((100 * P36 *T41 / 0.65), 0)</f>
        <v>1524583</v>
      </c>
    </row>
    <row r="30" spans="1:64" x14ac:dyDescent="0.25">
      <c r="A30" s="6" t="s">
        <v>96</v>
      </c>
      <c r="B30" s="7"/>
      <c r="C30" s="8">
        <v>2085</v>
      </c>
      <c r="D30" s="7">
        <f>SUM(I33:I34)</f>
        <v>486412</v>
      </c>
      <c r="E30" s="7">
        <f t="shared" si="0"/>
        <v>4.2864896425252666E-3</v>
      </c>
      <c r="F30" s="9">
        <f t="shared" si="1"/>
        <v>0.42864896425252663</v>
      </c>
      <c r="H30" s="14" t="s">
        <v>69</v>
      </c>
      <c r="I30" s="9">
        <f t="shared" si="5"/>
        <v>81669</v>
      </c>
      <c r="K30" s="14" t="s">
        <v>71</v>
      </c>
      <c r="L30" s="20">
        <f t="shared" si="2"/>
        <v>171714</v>
      </c>
      <c r="N30" s="6" t="s">
        <v>96</v>
      </c>
      <c r="O30" s="7"/>
      <c r="P30" s="8">
        <f t="shared" si="6"/>
        <v>2085</v>
      </c>
      <c r="Q30" s="7">
        <f t="shared" si="7"/>
        <v>486412</v>
      </c>
      <c r="R30" s="7">
        <f t="shared" si="3"/>
        <v>4.2864896425252666E-3</v>
      </c>
      <c r="S30" s="7">
        <f t="shared" si="4"/>
        <v>0.42864896425252663</v>
      </c>
      <c r="T30" s="7">
        <f>(P30/$P$36)*(0.65/S41)</f>
        <v>0.11016360922104824</v>
      </c>
      <c r="U30" s="9">
        <f>ROUND((100 * P36 *S41 / 0.65), 0)</f>
        <v>1892640</v>
      </c>
    </row>
    <row r="31" spans="1:64" x14ac:dyDescent="0.25">
      <c r="A31" s="6" t="s">
        <v>97</v>
      </c>
      <c r="B31" s="7"/>
      <c r="C31" s="8">
        <v>441</v>
      </c>
      <c r="D31" s="7">
        <f>SUM(I35:I36)</f>
        <v>411075</v>
      </c>
      <c r="E31" s="7">
        <f t="shared" si="0"/>
        <v>1.0727969348659004E-3</v>
      </c>
      <c r="F31" s="9">
        <f t="shared" si="1"/>
        <v>0.10727969348659004</v>
      </c>
      <c r="H31" s="14" t="s">
        <v>70</v>
      </c>
      <c r="I31" s="9">
        <f t="shared" si="5"/>
        <v>101550</v>
      </c>
      <c r="K31" s="14" t="s">
        <v>72</v>
      </c>
      <c r="L31" s="20">
        <f t="shared" si="2"/>
        <v>239945</v>
      </c>
      <c r="N31" s="6" t="s">
        <v>97</v>
      </c>
      <c r="O31" s="7"/>
      <c r="P31" s="8">
        <f t="shared" si="6"/>
        <v>441</v>
      </c>
      <c r="Q31" s="7">
        <f t="shared" si="7"/>
        <v>411075</v>
      </c>
      <c r="R31" s="7">
        <f t="shared" si="3"/>
        <v>1.0727969348659004E-3</v>
      </c>
      <c r="S31" s="7">
        <f t="shared" si="4"/>
        <v>0.10727969348659004</v>
      </c>
      <c r="T31" s="7">
        <f>(P31/$P$36)*(0.65/S41)</f>
        <v>2.3300792166178551E-2</v>
      </c>
      <c r="U31" s="9">
        <f>ROUND((100 * P36 *R41 / 0.65), 0)</f>
        <v>1432616</v>
      </c>
    </row>
    <row r="32" spans="1:64" x14ac:dyDescent="0.25">
      <c r="A32" s="6" t="s">
        <v>98</v>
      </c>
      <c r="B32" s="7"/>
      <c r="C32" s="8">
        <v>149</v>
      </c>
      <c r="D32" s="7">
        <f>SUM(I37:I38)</f>
        <v>439015</v>
      </c>
      <c r="E32" s="7">
        <f t="shared" si="0"/>
        <v>3.3939614819539194E-4</v>
      </c>
      <c r="F32" s="9">
        <f t="shared" si="1"/>
        <v>3.3939614819539193E-2</v>
      </c>
      <c r="H32" s="14" t="s">
        <v>71</v>
      </c>
      <c r="I32" s="9">
        <f t="shared" si="5"/>
        <v>171714</v>
      </c>
      <c r="K32" s="14" t="s">
        <v>73</v>
      </c>
      <c r="L32" s="20">
        <f t="shared" si="2"/>
        <v>246467</v>
      </c>
      <c r="N32" s="6" t="s">
        <v>98</v>
      </c>
      <c r="O32" s="7"/>
      <c r="P32" s="8">
        <f t="shared" si="6"/>
        <v>149</v>
      </c>
      <c r="Q32" s="7">
        <f t="shared" si="7"/>
        <v>439015</v>
      </c>
      <c r="R32" s="7">
        <f t="shared" si="3"/>
        <v>3.3939614819539194E-4</v>
      </c>
      <c r="S32" s="7">
        <f t="shared" si="4"/>
        <v>3.3939614819539193E-2</v>
      </c>
      <c r="T32" s="7">
        <f>(P32/$P$36)*(0.65/Q41)</f>
        <v>9.6340808867833739E-3</v>
      </c>
      <c r="U32" s="9">
        <f>ROUND((100 * P36 *Q41 / 0.65), 0)</f>
        <v>1546593</v>
      </c>
    </row>
    <row r="33" spans="1:23" x14ac:dyDescent="0.25">
      <c r="A33" s="6" t="s">
        <v>99</v>
      </c>
      <c r="B33" s="7"/>
      <c r="C33" s="7">
        <v>53</v>
      </c>
      <c r="D33" s="7">
        <f>SUM(I39:I40)</f>
        <v>450001</v>
      </c>
      <c r="E33" s="7">
        <f t="shared" si="0"/>
        <v>1.1777751604996434E-4</v>
      </c>
      <c r="F33" s="9">
        <f t="shared" si="1"/>
        <v>1.1777751604996434E-2</v>
      </c>
      <c r="H33" s="14" t="s">
        <v>72</v>
      </c>
      <c r="I33" s="9">
        <f t="shared" si="5"/>
        <v>239945</v>
      </c>
      <c r="K33" s="14" t="s">
        <v>74</v>
      </c>
      <c r="L33" s="20">
        <f t="shared" si="2"/>
        <v>208676</v>
      </c>
      <c r="N33" s="6" t="s">
        <v>99</v>
      </c>
      <c r="O33" s="7"/>
      <c r="P33" s="8">
        <f t="shared" si="6"/>
        <v>53</v>
      </c>
      <c r="Q33" s="7">
        <f t="shared" si="7"/>
        <v>450001</v>
      </c>
      <c r="R33" s="7">
        <f t="shared" si="3"/>
        <v>1.1777751604996434E-4</v>
      </c>
      <c r="S33" s="7">
        <f t="shared" si="4"/>
        <v>1.1777751604996434E-2</v>
      </c>
      <c r="T33" s="7">
        <f>(P33/$P$36)*(0.65/P41)</f>
        <v>3.9286419727716506E-3</v>
      </c>
      <c r="U33" s="9">
        <f>ROUND((100 * P36 *P41 / 0.65), 0)</f>
        <v>1349067</v>
      </c>
    </row>
    <row r="34" spans="1:23" x14ac:dyDescent="0.25">
      <c r="A34" s="6" t="s">
        <v>101</v>
      </c>
      <c r="B34" s="7"/>
      <c r="C34" s="8">
        <v>6</v>
      </c>
      <c r="D34" s="7">
        <f>SUM(I41:I42)</f>
        <v>255943</v>
      </c>
      <c r="E34" s="7">
        <f t="shared" si="0"/>
        <v>2.3442719668051091E-5</v>
      </c>
      <c r="F34" s="9">
        <f t="shared" si="1"/>
        <v>2.3442719668051093E-3</v>
      </c>
      <c r="H34" s="14" t="s">
        <v>73</v>
      </c>
      <c r="I34" s="9">
        <f t="shared" si="5"/>
        <v>246467</v>
      </c>
      <c r="K34" s="14" t="s">
        <v>75</v>
      </c>
      <c r="L34" s="20">
        <f t="shared" si="2"/>
        <v>202399</v>
      </c>
      <c r="N34" s="6" t="s">
        <v>101</v>
      </c>
      <c r="O34" s="7"/>
      <c r="P34" s="8">
        <f t="shared" si="6"/>
        <v>6</v>
      </c>
      <c r="Q34" s="7">
        <f t="shared" si="7"/>
        <v>255943</v>
      </c>
      <c r="R34" s="7">
        <f t="shared" si="3"/>
        <v>2.3442719668051091E-5</v>
      </c>
      <c r="S34" s="7">
        <f t="shared" si="4"/>
        <v>2.3442719668051093E-3</v>
      </c>
      <c r="T34" s="7">
        <f>(P34/$P$36)*(0.65/O41)</f>
        <v>5.5629743414118934E-4</v>
      </c>
      <c r="U34" s="9">
        <f>ROUND((100 * P36 *O41 / 0.65), 0)</f>
        <v>1078560</v>
      </c>
    </row>
    <row r="35" spans="1:23" x14ac:dyDescent="0.25">
      <c r="A35" s="10" t="s">
        <v>100</v>
      </c>
      <c r="B35" s="11"/>
      <c r="C35" s="12">
        <v>12</v>
      </c>
      <c r="D35" s="11">
        <f>SUM(I43:I44)</f>
        <v>146219</v>
      </c>
      <c r="E35" s="11">
        <f t="shared" si="0"/>
        <v>8.206867780520999E-5</v>
      </c>
      <c r="F35" s="13">
        <f t="shared" si="1"/>
        <v>8.2068677805209982E-3</v>
      </c>
      <c r="H35" s="14" t="s">
        <v>74</v>
      </c>
      <c r="I35" s="9">
        <f t="shared" si="5"/>
        <v>208676</v>
      </c>
      <c r="K35" s="14" t="s">
        <v>76</v>
      </c>
      <c r="L35" s="20">
        <f t="shared" si="2"/>
        <v>208232</v>
      </c>
      <c r="N35" s="10" t="s">
        <v>100</v>
      </c>
      <c r="O35" s="11"/>
      <c r="P35" s="12">
        <f t="shared" si="6"/>
        <v>12</v>
      </c>
      <c r="Q35" s="11">
        <f t="shared" si="7"/>
        <v>146219</v>
      </c>
      <c r="R35" s="11">
        <f t="shared" si="3"/>
        <v>8.206867780520999E-5</v>
      </c>
      <c r="S35" s="11">
        <f t="shared" si="4"/>
        <v>8.2068677805209982E-3</v>
      </c>
      <c r="T35" s="11">
        <f>(P35/$P$36)*(0.65/N41)</f>
        <v>1.0880778180927257E-3</v>
      </c>
      <c r="U35" s="13">
        <f>ROUND((100 * P36 *N41 / 0.65), 0)</f>
        <v>1102862</v>
      </c>
    </row>
    <row r="36" spans="1:23" x14ac:dyDescent="0.25">
      <c r="H36" s="14" t="s">
        <v>75</v>
      </c>
      <c r="I36" s="9">
        <f t="shared" si="5"/>
        <v>202399</v>
      </c>
      <c r="K36" s="14" t="s">
        <v>77</v>
      </c>
      <c r="L36" s="20">
        <f t="shared" si="2"/>
        <v>230783</v>
      </c>
      <c r="P36" s="23">
        <f>SUM(P27:P35)</f>
        <v>76890</v>
      </c>
      <c r="Q36" s="18">
        <f>SUM(Q27:Q35)</f>
        <v>2894103</v>
      </c>
      <c r="R36" s="18">
        <f t="shared" si="3"/>
        <v>2.6567817385905062E-2</v>
      </c>
      <c r="S36" s="18">
        <f t="shared" si="4"/>
        <v>2.6567817385905061</v>
      </c>
      <c r="T36">
        <f>P36/U36*100</f>
        <v>0.64999993237092657</v>
      </c>
      <c r="U36">
        <f>SUM(U27:U35)</f>
        <v>11829232</v>
      </c>
    </row>
    <row r="37" spans="1:23" x14ac:dyDescent="0.25">
      <c r="A37" s="7"/>
      <c r="B37" s="7"/>
      <c r="C37" s="7"/>
      <c r="D37" s="7"/>
      <c r="E37" s="7"/>
      <c r="F37" s="7"/>
      <c r="G37" s="18"/>
      <c r="H37" s="14" t="s">
        <v>76</v>
      </c>
      <c r="I37" s="9">
        <f t="shared" si="5"/>
        <v>208232</v>
      </c>
      <c r="K37" s="14" t="s">
        <v>78</v>
      </c>
      <c r="L37" s="20">
        <f t="shared" si="2"/>
        <v>224588</v>
      </c>
    </row>
    <row r="38" spans="1:23" x14ac:dyDescent="0.25">
      <c r="A38" s="17"/>
      <c r="B38" s="7"/>
      <c r="C38" s="8"/>
      <c r="D38" s="7"/>
      <c r="E38" s="7"/>
      <c r="F38" s="7"/>
      <c r="H38" s="14" t="s">
        <v>77</v>
      </c>
      <c r="I38" s="9">
        <f t="shared" si="5"/>
        <v>230783</v>
      </c>
      <c r="K38" s="14" t="s">
        <v>79</v>
      </c>
      <c r="L38" s="20">
        <f t="shared" si="2"/>
        <v>225413</v>
      </c>
      <c r="N38" s="22" t="s">
        <v>119</v>
      </c>
      <c r="O38" s="4"/>
      <c r="P38" s="4"/>
      <c r="Q38" s="4"/>
      <c r="R38" s="4"/>
      <c r="S38" s="4"/>
      <c r="T38" s="4"/>
      <c r="U38" s="4"/>
      <c r="V38" s="4"/>
      <c r="W38" s="5"/>
    </row>
    <row r="39" spans="1:23" x14ac:dyDescent="0.25">
      <c r="A39" s="17"/>
      <c r="B39" s="7"/>
      <c r="C39" s="8"/>
      <c r="D39" s="7"/>
      <c r="E39" s="7"/>
      <c r="F39" s="7"/>
      <c r="H39" s="14" t="s">
        <v>78</v>
      </c>
      <c r="I39" s="9">
        <f t="shared" si="5"/>
        <v>224588</v>
      </c>
      <c r="K39" s="14" t="s">
        <v>80</v>
      </c>
      <c r="L39" s="20">
        <f t="shared" si="2"/>
        <v>158272</v>
      </c>
      <c r="N39" s="14" t="s">
        <v>110</v>
      </c>
      <c r="O39" s="7" t="s">
        <v>111</v>
      </c>
      <c r="P39" s="7" t="s">
        <v>112</v>
      </c>
      <c r="Q39" s="7" t="s">
        <v>113</v>
      </c>
      <c r="R39" s="7" t="s">
        <v>114</v>
      </c>
      <c r="S39" s="7" t="s">
        <v>115</v>
      </c>
      <c r="T39" s="7" t="s">
        <v>116</v>
      </c>
      <c r="U39" s="7" t="s">
        <v>117</v>
      </c>
      <c r="V39" s="7" t="s">
        <v>118</v>
      </c>
      <c r="W39" s="9"/>
    </row>
    <row r="40" spans="1:23" x14ac:dyDescent="0.25">
      <c r="A40" s="17"/>
      <c r="B40" s="7"/>
      <c r="C40" s="8"/>
      <c r="D40" s="7"/>
      <c r="E40" s="7"/>
      <c r="F40" s="7"/>
      <c r="H40" s="14" t="s">
        <v>79</v>
      </c>
      <c r="I40" s="9">
        <f t="shared" si="5"/>
        <v>225413</v>
      </c>
      <c r="K40" s="6" t="s">
        <v>82</v>
      </c>
      <c r="L40" s="20">
        <f t="shared" si="2"/>
        <v>97671</v>
      </c>
      <c r="N40" s="14">
        <v>7752706</v>
      </c>
      <c r="O40" s="7">
        <v>7581868</v>
      </c>
      <c r="P40" s="7">
        <v>9483430</v>
      </c>
      <c r="Q40" s="7">
        <v>10871964</v>
      </c>
      <c r="R40" s="7">
        <v>10070748</v>
      </c>
      <c r="S40" s="7">
        <v>13304542</v>
      </c>
      <c r="T40" s="7">
        <v>10717241</v>
      </c>
      <c r="U40" s="7">
        <v>7436098</v>
      </c>
      <c r="V40" s="7">
        <v>5936434</v>
      </c>
      <c r="W40" s="9">
        <v>83155031</v>
      </c>
    </row>
    <row r="41" spans="1:23" x14ac:dyDescent="0.25">
      <c r="A41" s="17"/>
      <c r="B41" s="7"/>
      <c r="C41" s="8"/>
      <c r="D41" s="7"/>
      <c r="E41" s="7"/>
      <c r="F41" s="7"/>
      <c r="H41" s="14" t="s">
        <v>80</v>
      </c>
      <c r="I41" s="9">
        <f t="shared" si="5"/>
        <v>158272</v>
      </c>
      <c r="K41" s="6" t="s">
        <v>83</v>
      </c>
      <c r="L41" s="20">
        <f t="shared" si="2"/>
        <v>82310</v>
      </c>
      <c r="N41" s="15">
        <v>9.3231953698628287E-2</v>
      </c>
      <c r="O41" s="11">
        <v>9.1177501936112557E-2</v>
      </c>
      <c r="P41" s="11">
        <v>0.11404517424808608</v>
      </c>
      <c r="Q41" s="11">
        <v>0.13074331004698922</v>
      </c>
      <c r="R41" s="11">
        <v>0.12110810228667944</v>
      </c>
      <c r="S41" s="11">
        <v>0.15999683771388409</v>
      </c>
      <c r="T41" s="11">
        <v>0.12888265293292958</v>
      </c>
      <c r="U41" s="11">
        <v>8.9424511188024206E-2</v>
      </c>
      <c r="V41" s="11">
        <v>7.1389955948666539E-2</v>
      </c>
      <c r="W41" s="13">
        <v>1</v>
      </c>
    </row>
    <row r="42" spans="1:23" x14ac:dyDescent="0.25">
      <c r="A42" s="17"/>
      <c r="B42" s="7"/>
      <c r="C42" s="8"/>
      <c r="D42" s="7"/>
      <c r="E42" s="7"/>
      <c r="F42" s="7"/>
      <c r="H42" s="6" t="s">
        <v>82</v>
      </c>
      <c r="I42" s="9">
        <f t="shared" si="5"/>
        <v>97671</v>
      </c>
      <c r="K42" s="15" t="s">
        <v>81</v>
      </c>
      <c r="L42" s="21">
        <f t="shared" si="2"/>
        <v>63909</v>
      </c>
    </row>
    <row r="43" spans="1:23" x14ac:dyDescent="0.25">
      <c r="A43" s="17"/>
      <c r="B43" s="7"/>
      <c r="C43" s="8"/>
      <c r="D43" s="7"/>
      <c r="E43" s="7"/>
      <c r="F43" s="7"/>
      <c r="H43" s="6" t="s">
        <v>83</v>
      </c>
      <c r="I43" s="9">
        <f t="shared" si="5"/>
        <v>82310</v>
      </c>
    </row>
    <row r="44" spans="1:23" x14ac:dyDescent="0.25">
      <c r="A44" s="17"/>
      <c r="B44" s="7"/>
      <c r="C44" s="8"/>
      <c r="D44" s="7"/>
      <c r="E44" s="7"/>
      <c r="F44" s="7"/>
      <c r="H44" s="15" t="s">
        <v>81</v>
      </c>
      <c r="I44" s="13">
        <f t="shared" si="5"/>
        <v>63909</v>
      </c>
    </row>
    <row r="45" spans="1:23" x14ac:dyDescent="0.25">
      <c r="A45" s="17"/>
      <c r="B45" s="7"/>
      <c r="C45" s="7"/>
      <c r="D45" s="7"/>
      <c r="E45" s="7"/>
      <c r="F45" s="7"/>
    </row>
    <row r="46" spans="1:23" x14ac:dyDescent="0.25">
      <c r="A46" s="17"/>
      <c r="B46" s="7"/>
      <c r="C46" s="8"/>
      <c r="D46" s="7"/>
      <c r="E46" s="7"/>
      <c r="F46" s="7"/>
    </row>
    <row r="47" spans="1:23" x14ac:dyDescent="0.25">
      <c r="A47" s="17"/>
      <c r="B47" s="7"/>
      <c r="C47" s="8"/>
      <c r="D47" s="7"/>
      <c r="E47" s="7"/>
      <c r="F47" s="7"/>
    </row>
  </sheetData>
  <pageMargins left="0.7" right="0.7" top="0.78740157499999996" bottom="0.78740157499999996" header="0.3" footer="0.3"/>
  <pageSetup paperSize="9" orientation="portrait" horizontalDpi="1200" verticalDpi="1200" r:id="rId1"/>
  <ignoredErrors>
    <ignoredError sqref="A34 A19 K40 H42" twoDigitTextYear="1"/>
    <ignoredError sqref="I26:I4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"/>
  <sheetViews>
    <sheetView workbookViewId="0">
      <selection activeCell="F35" sqref="F35"/>
    </sheetView>
  </sheetViews>
  <sheetFormatPr baseColWidth="10" defaultRowHeight="15" x14ac:dyDescent="0.25"/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25">
      <c r="A2" t="s">
        <v>64</v>
      </c>
      <c r="B2" s="2">
        <v>1.08</v>
      </c>
      <c r="C2" s="2">
        <v>7.73</v>
      </c>
      <c r="D2" s="2">
        <v>26.94</v>
      </c>
      <c r="E2" s="2">
        <v>40.85</v>
      </c>
      <c r="F2" s="2">
        <v>43.35</v>
      </c>
      <c r="G2" s="2">
        <v>32.65</v>
      </c>
      <c r="H2" s="2">
        <v>20.85</v>
      </c>
      <c r="I2" s="2">
        <v>14.86</v>
      </c>
      <c r="J2" s="2">
        <v>8.9499999999999993</v>
      </c>
      <c r="K2" s="2">
        <v>7.5</v>
      </c>
      <c r="L2" s="2">
        <v>5.72</v>
      </c>
      <c r="M2" s="2">
        <v>4.33</v>
      </c>
      <c r="N2" s="2">
        <v>3.85</v>
      </c>
      <c r="O2" s="2">
        <v>2.83</v>
      </c>
      <c r="P2" s="2">
        <v>2.81</v>
      </c>
      <c r="Q2" s="2">
        <v>4.96</v>
      </c>
      <c r="R2" s="2">
        <v>3.86</v>
      </c>
      <c r="S2" s="2">
        <v>3.23</v>
      </c>
      <c r="T2" s="2">
        <v>2.92</v>
      </c>
      <c r="U2" s="2">
        <v>3.63</v>
      </c>
      <c r="V2" s="2">
        <v>4.72</v>
      </c>
      <c r="W2" s="2">
        <v>5.8</v>
      </c>
      <c r="X2" s="2">
        <v>7.28</v>
      </c>
      <c r="Y2" s="2">
        <v>9.56</v>
      </c>
      <c r="Z2" s="2">
        <v>11.53</v>
      </c>
      <c r="AA2" s="2">
        <v>10.61</v>
      </c>
      <c r="AB2" s="2">
        <v>10.36</v>
      </c>
      <c r="AC2" s="2">
        <v>11.75</v>
      </c>
      <c r="AD2" s="2">
        <v>14.78</v>
      </c>
      <c r="AE2" s="2">
        <v>15.7</v>
      </c>
      <c r="AF2" s="2">
        <v>19.149999999999999</v>
      </c>
      <c r="AG2" s="2">
        <v>31.41</v>
      </c>
      <c r="AH2" s="2">
        <v>50.6</v>
      </c>
      <c r="AI2" s="2">
        <v>89.95</v>
      </c>
      <c r="AJ2" s="2">
        <v>133.56</v>
      </c>
      <c r="AK2" s="2">
        <v>151.25</v>
      </c>
      <c r="AL2" s="2">
        <v>153.71</v>
      </c>
      <c r="AM2" s="2">
        <v>154.41999999999999</v>
      </c>
      <c r="AN2" s="2">
        <v>148.22999999999999</v>
      </c>
      <c r="AO2" s="2">
        <v>154.47999999999999</v>
      </c>
      <c r="AP2" s="2">
        <v>188.15</v>
      </c>
      <c r="AQ2" s="2">
        <v>210.23</v>
      </c>
      <c r="AR2" s="2">
        <v>167.23</v>
      </c>
      <c r="AS2" s="2">
        <v>148.03</v>
      </c>
      <c r="AT2" s="2">
        <v>174.96</v>
      </c>
      <c r="AU2" s="2">
        <v>143.22</v>
      </c>
      <c r="AV2" s="2">
        <v>115</v>
      </c>
      <c r="AW2" s="2">
        <v>94.08</v>
      </c>
      <c r="AX2" s="2">
        <v>77.75</v>
      </c>
      <c r="AY2" s="2">
        <v>61.15</v>
      </c>
      <c r="AZ2" s="2">
        <v>63.12</v>
      </c>
      <c r="BA2" s="2">
        <v>67.86</v>
      </c>
      <c r="BB2" s="2">
        <v>70.33</v>
      </c>
      <c r="BC2" s="2">
        <v>85.93</v>
      </c>
      <c r="BD2" s="2">
        <v>111.53</v>
      </c>
      <c r="BE2" s="2">
        <v>140.16</v>
      </c>
      <c r="BF2" s="2">
        <v>132.74</v>
      </c>
      <c r="BG2" s="2">
        <v>142.54</v>
      </c>
      <c r="BH2" s="2">
        <v>171.31</v>
      </c>
      <c r="BI2" s="2">
        <v>174.63</v>
      </c>
      <c r="BJ2" s="2">
        <v>150.47</v>
      </c>
      <c r="BK2" s="2">
        <v>121.63</v>
      </c>
      <c r="BL2" s="2">
        <v>84.43</v>
      </c>
    </row>
    <row r="3" spans="1:64" x14ac:dyDescent="0.25">
      <c r="A3" t="s">
        <v>65</v>
      </c>
      <c r="B3" s="2">
        <v>0.12</v>
      </c>
      <c r="C3" s="2">
        <v>1.58</v>
      </c>
      <c r="D3" s="2">
        <v>12.39</v>
      </c>
      <c r="E3" s="2">
        <v>51.52</v>
      </c>
      <c r="F3" s="2">
        <v>142.15</v>
      </c>
      <c r="G3" s="2">
        <v>150.9</v>
      </c>
      <c r="H3" s="2">
        <v>103.03</v>
      </c>
      <c r="I3" s="2">
        <v>70.59</v>
      </c>
      <c r="J3" s="2">
        <v>34.75</v>
      </c>
      <c r="K3" s="2">
        <v>25.03</v>
      </c>
      <c r="L3" s="2">
        <v>17.13</v>
      </c>
      <c r="M3" s="2">
        <v>12.51</v>
      </c>
      <c r="N3" s="2">
        <v>8.75</v>
      </c>
      <c r="O3" s="2">
        <v>5.0999999999999996</v>
      </c>
      <c r="P3" s="2">
        <v>5.59</v>
      </c>
      <c r="Q3" s="2">
        <v>4.5</v>
      </c>
      <c r="R3" s="2">
        <v>3.4</v>
      </c>
      <c r="S3" s="2">
        <v>2.92</v>
      </c>
      <c r="T3" s="2">
        <v>1.7</v>
      </c>
      <c r="U3" s="2">
        <v>3.28</v>
      </c>
      <c r="V3" s="2">
        <v>2.0699999999999998</v>
      </c>
      <c r="W3" s="2">
        <v>4.74</v>
      </c>
      <c r="X3" s="2">
        <v>3.4</v>
      </c>
      <c r="Y3" s="2">
        <v>3.04</v>
      </c>
      <c r="Z3" s="2">
        <v>2.19</v>
      </c>
      <c r="AA3" s="2">
        <v>3.52</v>
      </c>
      <c r="AB3" s="2">
        <v>2.92</v>
      </c>
      <c r="AC3" s="2">
        <v>5.47</v>
      </c>
      <c r="AD3" s="2">
        <v>8.99</v>
      </c>
      <c r="AE3" s="2">
        <v>11.42</v>
      </c>
      <c r="AF3" s="2">
        <v>14.34</v>
      </c>
      <c r="AG3" s="2">
        <v>22.36</v>
      </c>
      <c r="AH3" s="2">
        <v>53.34</v>
      </c>
      <c r="AI3" s="2">
        <v>107.41</v>
      </c>
      <c r="AJ3" s="2">
        <v>177.75</v>
      </c>
      <c r="AK3" s="2">
        <v>209.47</v>
      </c>
      <c r="AL3" s="2">
        <v>281.14999999999998</v>
      </c>
      <c r="AM3" s="2">
        <v>372.03</v>
      </c>
      <c r="AN3" s="2">
        <v>426.83</v>
      </c>
      <c r="AO3" s="2">
        <v>508.11</v>
      </c>
      <c r="AP3" s="2">
        <v>657.44</v>
      </c>
      <c r="AQ3" s="2">
        <v>725.96</v>
      </c>
      <c r="AR3" s="2">
        <v>637.87</v>
      </c>
      <c r="AS3" s="2">
        <v>603.61</v>
      </c>
      <c r="AT3" s="2">
        <v>658.04</v>
      </c>
      <c r="AU3" s="2">
        <v>612.97</v>
      </c>
      <c r="AV3" s="2">
        <v>479.68</v>
      </c>
      <c r="AW3" s="2">
        <v>349.8</v>
      </c>
      <c r="AX3" s="2">
        <v>235.1</v>
      </c>
      <c r="AY3" s="2">
        <v>158.56</v>
      </c>
      <c r="AZ3" s="2">
        <v>130.25</v>
      </c>
      <c r="BA3" s="2">
        <v>101.33</v>
      </c>
      <c r="BB3" s="2">
        <v>74.599999999999994</v>
      </c>
      <c r="BC3" s="2">
        <v>74.239999999999995</v>
      </c>
      <c r="BD3" s="2">
        <v>78.73</v>
      </c>
      <c r="BE3" s="2">
        <v>80.92</v>
      </c>
      <c r="BF3" s="2">
        <v>76.42</v>
      </c>
      <c r="BG3" s="2">
        <v>89.3</v>
      </c>
      <c r="BH3" s="2">
        <v>98.41</v>
      </c>
      <c r="BI3" s="2">
        <v>98.78</v>
      </c>
      <c r="BJ3" s="2">
        <v>79.58</v>
      </c>
      <c r="BK3" s="2">
        <v>68.16</v>
      </c>
      <c r="BL3" s="2">
        <v>51.64</v>
      </c>
    </row>
    <row r="4" spans="1:64" x14ac:dyDescent="0.25">
      <c r="A4" t="s">
        <v>66</v>
      </c>
      <c r="B4" s="2">
        <v>0.38</v>
      </c>
      <c r="C4" s="2">
        <v>2.4300000000000002</v>
      </c>
      <c r="D4" s="2">
        <v>13.94</v>
      </c>
      <c r="E4" s="2">
        <v>47.06</v>
      </c>
      <c r="F4" s="2">
        <v>92.53</v>
      </c>
      <c r="G4" s="2">
        <v>91.12</v>
      </c>
      <c r="H4" s="2">
        <v>59.15</v>
      </c>
      <c r="I4" s="2">
        <v>43.48</v>
      </c>
      <c r="J4" s="2">
        <v>20.72</v>
      </c>
      <c r="K4" s="2">
        <v>16.75</v>
      </c>
      <c r="L4" s="2">
        <v>11.45</v>
      </c>
      <c r="M4" s="2">
        <v>8.06</v>
      </c>
      <c r="N4" s="2">
        <v>5.44</v>
      </c>
      <c r="O4" s="2">
        <v>3.26</v>
      </c>
      <c r="P4" s="2">
        <v>3.26</v>
      </c>
      <c r="Q4" s="2">
        <v>3.01</v>
      </c>
      <c r="R4" s="2">
        <v>2.11</v>
      </c>
      <c r="S4" s="2">
        <v>1.79</v>
      </c>
      <c r="T4" s="2">
        <v>1.28</v>
      </c>
      <c r="U4" s="2">
        <v>1.53</v>
      </c>
      <c r="V4" s="2">
        <v>2.17</v>
      </c>
      <c r="W4" s="2">
        <v>2.62</v>
      </c>
      <c r="X4" s="2">
        <v>2.4900000000000002</v>
      </c>
      <c r="Y4" s="2">
        <v>3.58</v>
      </c>
      <c r="Z4" s="2">
        <v>1.47</v>
      </c>
      <c r="AA4" s="2">
        <v>2.11</v>
      </c>
      <c r="AB4" s="2">
        <v>1.6</v>
      </c>
      <c r="AC4" s="2">
        <v>5.44</v>
      </c>
      <c r="AD4" s="2">
        <v>6.59</v>
      </c>
      <c r="AE4" s="2">
        <v>7.74</v>
      </c>
      <c r="AF4" s="2">
        <v>10.55</v>
      </c>
      <c r="AG4" s="2">
        <v>19.57</v>
      </c>
      <c r="AH4" s="2">
        <v>36.770000000000003</v>
      </c>
      <c r="AI4" s="2">
        <v>73.28</v>
      </c>
      <c r="AJ4" s="2">
        <v>114.27</v>
      </c>
      <c r="AK4" s="2">
        <v>146.37</v>
      </c>
      <c r="AL4" s="2">
        <v>181.03</v>
      </c>
      <c r="AM4" s="2">
        <v>215.44</v>
      </c>
      <c r="AN4" s="2">
        <v>261.67</v>
      </c>
      <c r="AO4" s="2">
        <v>293.95999999999998</v>
      </c>
      <c r="AP4" s="2">
        <v>378.69</v>
      </c>
      <c r="AQ4" s="2">
        <v>443.53</v>
      </c>
      <c r="AR4" s="2">
        <v>373.32</v>
      </c>
      <c r="AS4" s="2">
        <v>356.95</v>
      </c>
      <c r="AT4" s="2">
        <v>389.18</v>
      </c>
      <c r="AU4" s="2">
        <v>356.31</v>
      </c>
      <c r="AV4" s="2">
        <v>285.27</v>
      </c>
      <c r="AW4" s="2">
        <v>212.69</v>
      </c>
      <c r="AX4" s="2">
        <v>164.85</v>
      </c>
      <c r="AY4" s="2">
        <v>105.7</v>
      </c>
      <c r="AZ4" s="2">
        <v>93.81</v>
      </c>
      <c r="BA4" s="2">
        <v>77.06</v>
      </c>
      <c r="BB4" s="2">
        <v>61.58</v>
      </c>
      <c r="BC4" s="2">
        <v>59.92</v>
      </c>
      <c r="BD4" s="2">
        <v>71.489999999999995</v>
      </c>
      <c r="BE4" s="2">
        <v>80.569999999999993</v>
      </c>
      <c r="BF4" s="2">
        <v>75.78</v>
      </c>
      <c r="BG4" s="2">
        <v>68.739999999999995</v>
      </c>
      <c r="BH4" s="2">
        <v>77.38</v>
      </c>
      <c r="BI4" s="2">
        <v>75.39</v>
      </c>
      <c r="BJ4" s="2">
        <v>63.31</v>
      </c>
      <c r="BK4" s="2">
        <v>54.61</v>
      </c>
      <c r="BL4" s="2">
        <v>39.450000000000003</v>
      </c>
    </row>
    <row r="5" spans="1:64" x14ac:dyDescent="0.25">
      <c r="A5" t="s">
        <v>67</v>
      </c>
      <c r="B5" s="2">
        <v>0.36</v>
      </c>
      <c r="C5" s="2">
        <v>2.58</v>
      </c>
      <c r="D5" s="2">
        <v>14.24</v>
      </c>
      <c r="E5" s="2">
        <v>38.86</v>
      </c>
      <c r="F5" s="2">
        <v>59.65</v>
      </c>
      <c r="G5" s="2">
        <v>52.03</v>
      </c>
      <c r="H5" s="2">
        <v>35.76</v>
      </c>
      <c r="I5" s="2">
        <v>24.92</v>
      </c>
      <c r="J5" s="2">
        <v>13.72</v>
      </c>
      <c r="K5" s="2">
        <v>9.11</v>
      </c>
      <c r="L5" s="2">
        <v>7.44</v>
      </c>
      <c r="M5" s="2">
        <v>4.6399999999999997</v>
      </c>
      <c r="N5" s="2">
        <v>3.43</v>
      </c>
      <c r="O5" s="2">
        <v>2.31</v>
      </c>
      <c r="P5" s="2">
        <v>1.88</v>
      </c>
      <c r="Q5" s="2">
        <v>1.88</v>
      </c>
      <c r="R5" s="2">
        <v>1.55</v>
      </c>
      <c r="S5" s="2">
        <v>1.49</v>
      </c>
      <c r="T5" s="2">
        <v>1.0900000000000001</v>
      </c>
      <c r="U5" s="2">
        <v>1.1499999999999999</v>
      </c>
      <c r="V5" s="2">
        <v>1.55</v>
      </c>
      <c r="W5" s="2">
        <v>2.73</v>
      </c>
      <c r="X5" s="2">
        <v>2.09</v>
      </c>
      <c r="Y5" s="2">
        <v>2.46</v>
      </c>
      <c r="Z5" s="2">
        <v>1.94</v>
      </c>
      <c r="AA5" s="2">
        <v>1.52</v>
      </c>
      <c r="AB5" s="2">
        <v>1.82</v>
      </c>
      <c r="AC5" s="2">
        <v>4.04</v>
      </c>
      <c r="AD5" s="2">
        <v>5.92</v>
      </c>
      <c r="AE5" s="2">
        <v>6.44</v>
      </c>
      <c r="AF5" s="2">
        <v>9.59</v>
      </c>
      <c r="AG5" s="2">
        <v>14.24</v>
      </c>
      <c r="AH5" s="2">
        <v>26.01</v>
      </c>
      <c r="AI5" s="2">
        <v>55.73</v>
      </c>
      <c r="AJ5" s="2">
        <v>86.15</v>
      </c>
      <c r="AK5" s="2">
        <v>104.21</v>
      </c>
      <c r="AL5" s="2">
        <v>115.5</v>
      </c>
      <c r="AM5" s="2">
        <v>132.29</v>
      </c>
      <c r="AN5" s="2">
        <v>145.13</v>
      </c>
      <c r="AO5" s="2">
        <v>165.47</v>
      </c>
      <c r="AP5" s="2">
        <v>214.95</v>
      </c>
      <c r="AQ5" s="2">
        <v>251.01</v>
      </c>
      <c r="AR5" s="2">
        <v>225.42</v>
      </c>
      <c r="AS5" s="2">
        <v>208.45</v>
      </c>
      <c r="AT5" s="2">
        <v>232.77</v>
      </c>
      <c r="AU5" s="2">
        <v>203.35</v>
      </c>
      <c r="AV5" s="2">
        <v>161.94999999999999</v>
      </c>
      <c r="AW5" s="2">
        <v>127.34</v>
      </c>
      <c r="AX5" s="2">
        <v>95.65</v>
      </c>
      <c r="AY5" s="2">
        <v>69.73</v>
      </c>
      <c r="AZ5" s="2">
        <v>60.77</v>
      </c>
      <c r="BA5" s="2">
        <v>54</v>
      </c>
      <c r="BB5" s="2">
        <v>47.05</v>
      </c>
      <c r="BC5" s="2">
        <v>49.75</v>
      </c>
      <c r="BD5" s="2">
        <v>54.58</v>
      </c>
      <c r="BE5" s="2">
        <v>64.87</v>
      </c>
      <c r="BF5" s="2">
        <v>57.83</v>
      </c>
      <c r="BG5" s="2">
        <v>59.59</v>
      </c>
      <c r="BH5" s="2">
        <v>67.510000000000005</v>
      </c>
      <c r="BI5" s="2">
        <v>61.65</v>
      </c>
      <c r="BJ5" s="2">
        <v>48.66</v>
      </c>
      <c r="BK5" s="2">
        <v>42.01</v>
      </c>
      <c r="BL5" s="2">
        <v>27.81</v>
      </c>
    </row>
    <row r="6" spans="1:64" x14ac:dyDescent="0.25">
      <c r="A6" t="s">
        <v>68</v>
      </c>
      <c r="B6" s="2">
        <v>0.62</v>
      </c>
      <c r="C6" s="2">
        <v>2.94</v>
      </c>
      <c r="D6" s="2">
        <v>14.73</v>
      </c>
      <c r="E6" s="2">
        <v>36.22</v>
      </c>
      <c r="F6" s="2">
        <v>46.15</v>
      </c>
      <c r="G6" s="2">
        <v>33.950000000000003</v>
      </c>
      <c r="H6" s="2">
        <v>22</v>
      </c>
      <c r="I6" s="2">
        <v>15.14</v>
      </c>
      <c r="J6" s="2">
        <v>9.0500000000000007</v>
      </c>
      <c r="K6" s="2">
        <v>7.09</v>
      </c>
      <c r="L6" s="2">
        <v>4.49</v>
      </c>
      <c r="M6" s="2">
        <v>2.71</v>
      </c>
      <c r="N6" s="2">
        <v>2.14</v>
      </c>
      <c r="O6" s="2">
        <v>1.5</v>
      </c>
      <c r="P6" s="2">
        <v>1.19</v>
      </c>
      <c r="Q6" s="2">
        <v>1.68</v>
      </c>
      <c r="R6" s="2">
        <v>1.47</v>
      </c>
      <c r="S6" s="2">
        <v>1.03</v>
      </c>
      <c r="T6" s="2">
        <v>1.03</v>
      </c>
      <c r="U6" s="2">
        <v>1.1399999999999999</v>
      </c>
      <c r="V6" s="2">
        <v>1.47</v>
      </c>
      <c r="W6" s="2">
        <v>1.83</v>
      </c>
      <c r="X6" s="2">
        <v>1.42</v>
      </c>
      <c r="Y6" s="2">
        <v>1.83</v>
      </c>
      <c r="Z6" s="2">
        <v>1.73</v>
      </c>
      <c r="AA6" s="2">
        <v>1.78</v>
      </c>
      <c r="AB6" s="2">
        <v>1.93</v>
      </c>
      <c r="AC6" s="2">
        <v>3.79</v>
      </c>
      <c r="AD6" s="2">
        <v>4.67</v>
      </c>
      <c r="AE6" s="2">
        <v>5.98</v>
      </c>
      <c r="AF6" s="2">
        <v>7.97</v>
      </c>
      <c r="AG6" s="2">
        <v>13</v>
      </c>
      <c r="AH6" s="2">
        <v>23.29</v>
      </c>
      <c r="AI6" s="2">
        <v>41.95</v>
      </c>
      <c r="AJ6" s="2">
        <v>68.31</v>
      </c>
      <c r="AK6" s="2">
        <v>78.760000000000005</v>
      </c>
      <c r="AL6" s="2">
        <v>84.82</v>
      </c>
      <c r="AM6" s="2">
        <v>87.37</v>
      </c>
      <c r="AN6" s="2">
        <v>90.24</v>
      </c>
      <c r="AO6" s="2">
        <v>102.47</v>
      </c>
      <c r="AP6" s="2">
        <v>128.91</v>
      </c>
      <c r="AQ6" s="2">
        <v>153.38999999999999</v>
      </c>
      <c r="AR6" s="2">
        <v>131.82</v>
      </c>
      <c r="AS6" s="2">
        <v>119.57</v>
      </c>
      <c r="AT6" s="2">
        <v>134.79</v>
      </c>
      <c r="AU6" s="2">
        <v>111.65</v>
      </c>
      <c r="AV6" s="2">
        <v>88.2</v>
      </c>
      <c r="AW6" s="2">
        <v>72.8</v>
      </c>
      <c r="AX6" s="2">
        <v>56.93</v>
      </c>
      <c r="AY6" s="2">
        <v>43.8</v>
      </c>
      <c r="AZ6" s="2">
        <v>44.27</v>
      </c>
      <c r="BA6" s="2">
        <v>40.68</v>
      </c>
      <c r="BB6" s="2">
        <v>35.340000000000003</v>
      </c>
      <c r="BC6" s="2">
        <v>36.97</v>
      </c>
      <c r="BD6" s="2">
        <v>48.99</v>
      </c>
      <c r="BE6" s="2">
        <v>57.37</v>
      </c>
      <c r="BF6" s="2">
        <v>56.29</v>
      </c>
      <c r="BG6" s="2">
        <v>60.93</v>
      </c>
      <c r="BH6" s="2">
        <v>69.94</v>
      </c>
      <c r="BI6" s="2">
        <v>64.42</v>
      </c>
      <c r="BJ6" s="2">
        <v>54.87</v>
      </c>
      <c r="BK6" s="2">
        <v>43.06</v>
      </c>
      <c r="BL6" s="2">
        <v>29.02</v>
      </c>
    </row>
    <row r="7" spans="1:64" x14ac:dyDescent="0.25">
      <c r="A7" t="s">
        <v>69</v>
      </c>
      <c r="B7" s="2">
        <v>0.3</v>
      </c>
      <c r="C7" s="2">
        <v>3.95</v>
      </c>
      <c r="D7" s="2">
        <v>16.850000000000001</v>
      </c>
      <c r="E7" s="2">
        <v>36.119999999999997</v>
      </c>
      <c r="F7" s="2">
        <v>38.46</v>
      </c>
      <c r="G7" s="2">
        <v>28.42</v>
      </c>
      <c r="H7" s="2">
        <v>17.2</v>
      </c>
      <c r="I7" s="2">
        <v>11.54</v>
      </c>
      <c r="J7" s="2">
        <v>7.48</v>
      </c>
      <c r="K7" s="2">
        <v>5.66</v>
      </c>
      <c r="L7" s="2">
        <v>3.51</v>
      </c>
      <c r="M7" s="2">
        <v>2.56</v>
      </c>
      <c r="N7" s="2">
        <v>2.1800000000000002</v>
      </c>
      <c r="O7" s="2">
        <v>1.28</v>
      </c>
      <c r="P7" s="2">
        <v>1.0900000000000001</v>
      </c>
      <c r="Q7" s="2">
        <v>1.58</v>
      </c>
      <c r="R7" s="2">
        <v>1.0900000000000001</v>
      </c>
      <c r="S7" s="2">
        <v>1.01</v>
      </c>
      <c r="T7" s="2">
        <v>1.55</v>
      </c>
      <c r="U7" s="2">
        <v>1.69</v>
      </c>
      <c r="V7" s="2">
        <v>1.71</v>
      </c>
      <c r="W7" s="2">
        <v>2.42</v>
      </c>
      <c r="X7" s="2">
        <v>2.48</v>
      </c>
      <c r="Y7" s="2">
        <v>2.15</v>
      </c>
      <c r="Z7" s="2">
        <v>2.61</v>
      </c>
      <c r="AA7" s="2">
        <v>2.5</v>
      </c>
      <c r="AB7" s="2">
        <v>2.86</v>
      </c>
      <c r="AC7" s="2">
        <v>4.1100000000000003</v>
      </c>
      <c r="AD7" s="2">
        <v>7.02</v>
      </c>
      <c r="AE7" s="2">
        <v>7.21</v>
      </c>
      <c r="AF7" s="2">
        <v>9.5299999999999994</v>
      </c>
      <c r="AG7" s="2">
        <v>15.98</v>
      </c>
      <c r="AH7" s="2">
        <v>25.42</v>
      </c>
      <c r="AI7" s="2">
        <v>48.96</v>
      </c>
      <c r="AJ7" s="2">
        <v>78.44</v>
      </c>
      <c r="AK7" s="2">
        <v>86.61</v>
      </c>
      <c r="AL7" s="2">
        <v>89.85</v>
      </c>
      <c r="AM7" s="2">
        <v>91.51</v>
      </c>
      <c r="AN7" s="2">
        <v>87.04</v>
      </c>
      <c r="AO7" s="2">
        <v>94.83</v>
      </c>
      <c r="AP7" s="2">
        <v>119.38</v>
      </c>
      <c r="AQ7" s="2">
        <v>140.41999999999999</v>
      </c>
      <c r="AR7" s="2">
        <v>120.98</v>
      </c>
      <c r="AS7" s="2">
        <v>112.57</v>
      </c>
      <c r="AT7" s="2">
        <v>131.46</v>
      </c>
      <c r="AU7" s="2">
        <v>99.78</v>
      </c>
      <c r="AV7" s="2">
        <v>83.45</v>
      </c>
      <c r="AW7" s="2">
        <v>67.58</v>
      </c>
      <c r="AX7" s="2">
        <v>56.15</v>
      </c>
      <c r="AY7" s="2">
        <v>43.09</v>
      </c>
      <c r="AZ7" s="2">
        <v>43.49</v>
      </c>
      <c r="BA7" s="2">
        <v>44.88</v>
      </c>
      <c r="BB7" s="2">
        <v>42.43</v>
      </c>
      <c r="BC7" s="2">
        <v>49.32</v>
      </c>
      <c r="BD7" s="2">
        <v>64.75</v>
      </c>
      <c r="BE7" s="2">
        <v>77.430000000000007</v>
      </c>
      <c r="BF7" s="2">
        <v>78.930000000000007</v>
      </c>
      <c r="BG7" s="2">
        <v>85.93</v>
      </c>
      <c r="BH7" s="2">
        <v>98.45</v>
      </c>
      <c r="BI7" s="2">
        <v>91.91</v>
      </c>
      <c r="BJ7" s="2">
        <v>78.790000000000006</v>
      </c>
      <c r="BK7" s="2">
        <v>62.98</v>
      </c>
      <c r="BL7" s="2">
        <v>43.19</v>
      </c>
    </row>
    <row r="8" spans="1:64" x14ac:dyDescent="0.25">
      <c r="A8" t="s">
        <v>70</v>
      </c>
      <c r="B8" s="2">
        <v>0.51</v>
      </c>
      <c r="C8" s="2">
        <v>4.8600000000000003</v>
      </c>
      <c r="D8" s="2">
        <v>18.21</v>
      </c>
      <c r="E8" s="2">
        <v>33.85</v>
      </c>
      <c r="F8" s="2">
        <v>34.78</v>
      </c>
      <c r="G8" s="2">
        <v>22.97</v>
      </c>
      <c r="H8" s="2">
        <v>13.56</v>
      </c>
      <c r="I8" s="2">
        <v>10.35</v>
      </c>
      <c r="J8" s="2">
        <v>5.45</v>
      </c>
      <c r="K8" s="2">
        <v>4.28</v>
      </c>
      <c r="L8" s="2">
        <v>3</v>
      </c>
      <c r="M8" s="2">
        <v>2.5099999999999998</v>
      </c>
      <c r="N8" s="2">
        <v>2.1800000000000002</v>
      </c>
      <c r="O8" s="2">
        <v>1.23</v>
      </c>
      <c r="P8" s="2">
        <v>1.05</v>
      </c>
      <c r="Q8" s="2">
        <v>1.44</v>
      </c>
      <c r="R8" s="2">
        <v>1.36</v>
      </c>
      <c r="S8" s="2">
        <v>1.28</v>
      </c>
      <c r="T8" s="2">
        <v>1.28</v>
      </c>
      <c r="U8" s="2">
        <v>1.46</v>
      </c>
      <c r="V8" s="2">
        <v>1.75</v>
      </c>
      <c r="W8" s="2">
        <v>1.77</v>
      </c>
      <c r="X8" s="2">
        <v>2.4900000000000002</v>
      </c>
      <c r="Y8" s="2">
        <v>2.2599999999999998</v>
      </c>
      <c r="Z8" s="2">
        <v>2.4900000000000002</v>
      </c>
      <c r="AA8" s="2">
        <v>2.65</v>
      </c>
      <c r="AB8" s="2">
        <v>2.61</v>
      </c>
      <c r="AC8" s="2">
        <v>4.63</v>
      </c>
      <c r="AD8" s="2">
        <v>5.97</v>
      </c>
      <c r="AE8" s="2">
        <v>6.28</v>
      </c>
      <c r="AF8" s="2">
        <v>9.2799999999999994</v>
      </c>
      <c r="AG8" s="2">
        <v>14.14</v>
      </c>
      <c r="AH8" s="2">
        <v>26.43</v>
      </c>
      <c r="AI8" s="2">
        <v>46.61</v>
      </c>
      <c r="AJ8" s="2">
        <v>73.02</v>
      </c>
      <c r="AK8" s="2">
        <v>87.67</v>
      </c>
      <c r="AL8" s="2">
        <v>82.67</v>
      </c>
      <c r="AM8" s="2">
        <v>85.43</v>
      </c>
      <c r="AN8" s="2">
        <v>85.2</v>
      </c>
      <c r="AO8" s="2">
        <v>84.81</v>
      </c>
      <c r="AP8" s="2">
        <v>106.63</v>
      </c>
      <c r="AQ8" s="2">
        <v>130.6</v>
      </c>
      <c r="AR8" s="2">
        <v>115.04</v>
      </c>
      <c r="AS8" s="2">
        <v>102.41</v>
      </c>
      <c r="AT8" s="2">
        <v>117.72</v>
      </c>
      <c r="AU8" s="2">
        <v>90.92</v>
      </c>
      <c r="AV8" s="2">
        <v>74.69</v>
      </c>
      <c r="AW8" s="2">
        <v>64.31</v>
      </c>
      <c r="AX8" s="2">
        <v>52.17</v>
      </c>
      <c r="AY8" s="2">
        <v>39.49</v>
      </c>
      <c r="AZ8" s="2">
        <v>42.07</v>
      </c>
      <c r="BA8" s="2">
        <v>43.69</v>
      </c>
      <c r="BB8" s="2">
        <v>41.1</v>
      </c>
      <c r="BC8" s="2">
        <v>47.38</v>
      </c>
      <c r="BD8" s="2">
        <v>65.75</v>
      </c>
      <c r="BE8" s="2">
        <v>80.28</v>
      </c>
      <c r="BF8" s="2">
        <v>81.87</v>
      </c>
      <c r="BG8" s="2">
        <v>88.72</v>
      </c>
      <c r="BH8" s="2">
        <v>101.34</v>
      </c>
      <c r="BI8" s="2">
        <v>95.45</v>
      </c>
      <c r="BJ8" s="2">
        <v>81.790000000000006</v>
      </c>
      <c r="BK8" s="2">
        <v>67.87</v>
      </c>
      <c r="BL8" s="2">
        <v>47.07</v>
      </c>
    </row>
    <row r="9" spans="1:64" x14ac:dyDescent="0.25">
      <c r="A9" t="s">
        <v>71</v>
      </c>
      <c r="B9" s="2">
        <v>1.1200000000000001</v>
      </c>
      <c r="C9" s="2">
        <v>7.58</v>
      </c>
      <c r="D9" s="2">
        <v>28.29</v>
      </c>
      <c r="E9" s="2">
        <v>44.65</v>
      </c>
      <c r="F9" s="2">
        <v>49.19</v>
      </c>
      <c r="G9" s="2">
        <v>31.64</v>
      </c>
      <c r="H9" s="2">
        <v>19.18</v>
      </c>
      <c r="I9" s="2">
        <v>11.93</v>
      </c>
      <c r="J9" s="2">
        <v>7.17</v>
      </c>
      <c r="K9" s="2">
        <v>5.88</v>
      </c>
      <c r="L9" s="2">
        <v>4.2300000000000004</v>
      </c>
      <c r="M9" s="2">
        <v>3.1</v>
      </c>
      <c r="N9" s="2">
        <v>2.97</v>
      </c>
      <c r="O9" s="2">
        <v>1.88</v>
      </c>
      <c r="P9" s="2">
        <v>1.61</v>
      </c>
      <c r="Q9" s="2">
        <v>2.14</v>
      </c>
      <c r="R9" s="2">
        <v>1.89</v>
      </c>
      <c r="S9" s="2">
        <v>1.97</v>
      </c>
      <c r="T9" s="2">
        <v>1.65</v>
      </c>
      <c r="U9" s="2">
        <v>1.95</v>
      </c>
      <c r="V9" s="2">
        <v>2.69</v>
      </c>
      <c r="W9" s="2">
        <v>2.69</v>
      </c>
      <c r="X9" s="2">
        <v>3.61</v>
      </c>
      <c r="Y9" s="2">
        <v>3.4</v>
      </c>
      <c r="Z9" s="2">
        <v>4.2</v>
      </c>
      <c r="AA9" s="2">
        <v>4.32</v>
      </c>
      <c r="AB9" s="2">
        <v>4.3899999999999997</v>
      </c>
      <c r="AC9" s="2">
        <v>5.98</v>
      </c>
      <c r="AD9" s="2">
        <v>8.69</v>
      </c>
      <c r="AE9" s="2">
        <v>9.6</v>
      </c>
      <c r="AF9" s="2">
        <v>12.06</v>
      </c>
      <c r="AG9" s="2">
        <v>22.52</v>
      </c>
      <c r="AH9" s="2">
        <v>37.54</v>
      </c>
      <c r="AI9" s="2">
        <v>70.099999999999994</v>
      </c>
      <c r="AJ9" s="2">
        <v>106.17</v>
      </c>
      <c r="AK9" s="2">
        <v>121.5</v>
      </c>
      <c r="AL9" s="2">
        <v>122.44</v>
      </c>
      <c r="AM9" s="2">
        <v>129.43</v>
      </c>
      <c r="AN9" s="2">
        <v>123.94</v>
      </c>
      <c r="AO9" s="2">
        <v>135.43</v>
      </c>
      <c r="AP9" s="2">
        <v>167.09</v>
      </c>
      <c r="AQ9" s="2">
        <v>195.17</v>
      </c>
      <c r="AR9" s="2">
        <v>162.52000000000001</v>
      </c>
      <c r="AS9" s="2">
        <v>146.43</v>
      </c>
      <c r="AT9" s="2">
        <v>164.12</v>
      </c>
      <c r="AU9" s="2">
        <v>133.82</v>
      </c>
      <c r="AV9" s="2">
        <v>110.49</v>
      </c>
      <c r="AW9" s="2">
        <v>90.83</v>
      </c>
      <c r="AX9" s="2">
        <v>74.760000000000005</v>
      </c>
      <c r="AY9" s="2">
        <v>56.46</v>
      </c>
      <c r="AZ9" s="2">
        <v>57.62</v>
      </c>
      <c r="BA9" s="2">
        <v>62.31</v>
      </c>
      <c r="BB9" s="2">
        <v>60.66</v>
      </c>
      <c r="BC9" s="2">
        <v>73.069999999999993</v>
      </c>
      <c r="BD9" s="2">
        <v>93.98</v>
      </c>
      <c r="BE9" s="2">
        <v>116.59</v>
      </c>
      <c r="BF9" s="2">
        <v>113.73</v>
      </c>
      <c r="BG9" s="2">
        <v>121.96</v>
      </c>
      <c r="BH9" s="2">
        <v>134.63999999999999</v>
      </c>
      <c r="BI9" s="2">
        <v>137.79</v>
      </c>
      <c r="BJ9" s="2">
        <v>120.84</v>
      </c>
      <c r="BK9" s="2">
        <v>97.99</v>
      </c>
      <c r="BL9" s="2">
        <v>65.260000000000005</v>
      </c>
    </row>
    <row r="10" spans="1:64" x14ac:dyDescent="0.25">
      <c r="A10" t="s">
        <v>72</v>
      </c>
      <c r="B10" s="2">
        <v>1.1399999999999999</v>
      </c>
      <c r="C10" s="2">
        <v>11.15</v>
      </c>
      <c r="D10" s="2">
        <v>38.520000000000003</v>
      </c>
      <c r="E10" s="2">
        <v>53.32</v>
      </c>
      <c r="F10" s="2">
        <v>54.4</v>
      </c>
      <c r="G10" s="2">
        <v>38.65</v>
      </c>
      <c r="H10" s="2">
        <v>23.2</v>
      </c>
      <c r="I10" s="2">
        <v>15.72</v>
      </c>
      <c r="J10" s="2">
        <v>8.89</v>
      </c>
      <c r="K10" s="2">
        <v>7.57</v>
      </c>
      <c r="L10" s="2">
        <v>5.34</v>
      </c>
      <c r="M10" s="2">
        <v>3.9</v>
      </c>
      <c r="N10" s="2">
        <v>3.52</v>
      </c>
      <c r="O10" s="2">
        <v>2.11</v>
      </c>
      <c r="P10" s="2">
        <v>1.99</v>
      </c>
      <c r="Q10" s="2">
        <v>2.76</v>
      </c>
      <c r="R10" s="2">
        <v>3.01</v>
      </c>
      <c r="S10" s="2">
        <v>2.3199999999999998</v>
      </c>
      <c r="T10" s="2">
        <v>1.72</v>
      </c>
      <c r="U10" s="2">
        <v>2.63</v>
      </c>
      <c r="V10" s="2">
        <v>3.58</v>
      </c>
      <c r="W10" s="2">
        <v>4.26</v>
      </c>
      <c r="X10" s="2">
        <v>4.5599999999999996</v>
      </c>
      <c r="Y10" s="2">
        <v>4.84</v>
      </c>
      <c r="Z10" s="2">
        <v>6.38</v>
      </c>
      <c r="AA10" s="2">
        <v>5.27</v>
      </c>
      <c r="AB10" s="2">
        <v>5.83</v>
      </c>
      <c r="AC10" s="2">
        <v>8.25</v>
      </c>
      <c r="AD10" s="2">
        <v>11.3</v>
      </c>
      <c r="AE10" s="2">
        <v>12.87</v>
      </c>
      <c r="AF10" s="2">
        <v>16.46</v>
      </c>
      <c r="AG10" s="2">
        <v>27.77</v>
      </c>
      <c r="AH10" s="2">
        <v>44.5</v>
      </c>
      <c r="AI10" s="2">
        <v>85.41</v>
      </c>
      <c r="AJ10" s="2">
        <v>133.21</v>
      </c>
      <c r="AK10" s="2">
        <v>150.91999999999999</v>
      </c>
      <c r="AL10" s="2">
        <v>152.88999999999999</v>
      </c>
      <c r="AM10" s="2">
        <v>152.03</v>
      </c>
      <c r="AN10" s="2">
        <v>146.68</v>
      </c>
      <c r="AO10" s="2">
        <v>153.88999999999999</v>
      </c>
      <c r="AP10" s="2">
        <v>193.86</v>
      </c>
      <c r="AQ10" s="2">
        <v>222.76</v>
      </c>
      <c r="AR10" s="2">
        <v>183.69</v>
      </c>
      <c r="AS10" s="2">
        <v>164.59</v>
      </c>
      <c r="AT10" s="2">
        <v>183.14</v>
      </c>
      <c r="AU10" s="2">
        <v>149.13999999999999</v>
      </c>
      <c r="AV10" s="2">
        <v>123.83</v>
      </c>
      <c r="AW10" s="2">
        <v>104.24</v>
      </c>
      <c r="AX10" s="2">
        <v>86.4</v>
      </c>
      <c r="AY10" s="2">
        <v>66.88</v>
      </c>
      <c r="AZ10" s="2">
        <v>68.38</v>
      </c>
      <c r="BA10" s="2">
        <v>71.88</v>
      </c>
      <c r="BB10" s="2">
        <v>68.84</v>
      </c>
      <c r="BC10" s="2">
        <v>84.84</v>
      </c>
      <c r="BD10" s="2">
        <v>108.03</v>
      </c>
      <c r="BE10" s="2">
        <v>135.13</v>
      </c>
      <c r="BF10" s="2">
        <v>133.05000000000001</v>
      </c>
      <c r="BG10" s="2">
        <v>144.12</v>
      </c>
      <c r="BH10" s="2">
        <v>158.91</v>
      </c>
      <c r="BI10" s="2">
        <v>164.06</v>
      </c>
      <c r="BJ10" s="2">
        <v>147.63</v>
      </c>
      <c r="BK10" s="2">
        <v>116.04</v>
      </c>
      <c r="BL10" s="2">
        <v>78.37</v>
      </c>
    </row>
    <row r="11" spans="1:64" x14ac:dyDescent="0.25">
      <c r="A11" t="s">
        <v>73</v>
      </c>
      <c r="B11" s="2">
        <v>1.98</v>
      </c>
      <c r="C11" s="2">
        <v>14.59</v>
      </c>
      <c r="D11" s="2">
        <v>46.03</v>
      </c>
      <c r="E11" s="2">
        <v>59.58</v>
      </c>
      <c r="F11" s="2">
        <v>55.07</v>
      </c>
      <c r="G11" s="2">
        <v>38.880000000000003</v>
      </c>
      <c r="H11" s="2">
        <v>23.22</v>
      </c>
      <c r="I11" s="2">
        <v>14.77</v>
      </c>
      <c r="J11" s="2">
        <v>9</v>
      </c>
      <c r="K11" s="2">
        <v>7.75</v>
      </c>
      <c r="L11" s="2">
        <v>5.6</v>
      </c>
      <c r="M11" s="2">
        <v>3.74</v>
      </c>
      <c r="N11" s="2">
        <v>3.58</v>
      </c>
      <c r="O11" s="2">
        <v>2.2400000000000002</v>
      </c>
      <c r="P11" s="2">
        <v>2.1800000000000002</v>
      </c>
      <c r="Q11" s="2">
        <v>4.72</v>
      </c>
      <c r="R11" s="2">
        <v>3.98</v>
      </c>
      <c r="S11" s="2">
        <v>2.77</v>
      </c>
      <c r="T11" s="2">
        <v>2.58</v>
      </c>
      <c r="U11" s="2">
        <v>3.1</v>
      </c>
      <c r="V11" s="2">
        <v>4.38</v>
      </c>
      <c r="W11" s="2">
        <v>5.22</v>
      </c>
      <c r="X11" s="2">
        <v>6.21</v>
      </c>
      <c r="Y11" s="2">
        <v>7.05</v>
      </c>
      <c r="Z11" s="2">
        <v>8.32</v>
      </c>
      <c r="AA11" s="2">
        <v>8.02</v>
      </c>
      <c r="AB11" s="2">
        <v>8.2100000000000009</v>
      </c>
      <c r="AC11" s="2">
        <v>9.98</v>
      </c>
      <c r="AD11" s="2">
        <v>13.38</v>
      </c>
      <c r="AE11" s="2">
        <v>14.84</v>
      </c>
      <c r="AF11" s="2">
        <v>17.96</v>
      </c>
      <c r="AG11" s="2">
        <v>33.86</v>
      </c>
      <c r="AH11" s="2">
        <v>53.29</v>
      </c>
      <c r="AI11" s="2">
        <v>95.63</v>
      </c>
      <c r="AJ11" s="2">
        <v>145.63999999999999</v>
      </c>
      <c r="AK11" s="2">
        <v>163.38</v>
      </c>
      <c r="AL11" s="2">
        <v>164.05</v>
      </c>
      <c r="AM11" s="2">
        <v>161.5</v>
      </c>
      <c r="AN11" s="2">
        <v>154.12</v>
      </c>
      <c r="AO11" s="2">
        <v>157.4</v>
      </c>
      <c r="AP11" s="2">
        <v>197.62</v>
      </c>
      <c r="AQ11" s="2">
        <v>222.45</v>
      </c>
      <c r="AR11" s="2">
        <v>178.61</v>
      </c>
      <c r="AS11" s="2">
        <v>156.81</v>
      </c>
      <c r="AT11" s="2">
        <v>180.25</v>
      </c>
      <c r="AU11" s="2">
        <v>146.30000000000001</v>
      </c>
      <c r="AV11" s="2">
        <v>122.04</v>
      </c>
      <c r="AW11" s="2">
        <v>99.73</v>
      </c>
      <c r="AX11" s="2">
        <v>79.12</v>
      </c>
      <c r="AY11" s="2">
        <v>64.23</v>
      </c>
      <c r="AZ11" s="2">
        <v>67.23</v>
      </c>
      <c r="BA11" s="2">
        <v>70.739999999999995</v>
      </c>
      <c r="BB11" s="2">
        <v>73.709999999999994</v>
      </c>
      <c r="BC11" s="2">
        <v>88.07</v>
      </c>
      <c r="BD11" s="2">
        <v>112.29</v>
      </c>
      <c r="BE11" s="2">
        <v>139.59</v>
      </c>
      <c r="BF11" s="2">
        <v>136.41999999999999</v>
      </c>
      <c r="BG11" s="2">
        <v>148.56</v>
      </c>
      <c r="BH11" s="2">
        <v>165.94</v>
      </c>
      <c r="BI11" s="2">
        <v>173.79</v>
      </c>
      <c r="BJ11" s="2">
        <v>151.38</v>
      </c>
      <c r="BK11" s="2">
        <v>119.58</v>
      </c>
      <c r="BL11" s="2">
        <v>80.38</v>
      </c>
    </row>
    <row r="12" spans="1:64" x14ac:dyDescent="0.25">
      <c r="A12" t="s">
        <v>74</v>
      </c>
      <c r="B12" s="2">
        <v>1.88</v>
      </c>
      <c r="C12" s="2">
        <v>14.11</v>
      </c>
      <c r="D12" s="2">
        <v>39.92</v>
      </c>
      <c r="E12" s="2">
        <v>55.33</v>
      </c>
      <c r="F12" s="2">
        <v>51.43</v>
      </c>
      <c r="G12" s="2">
        <v>36.31</v>
      </c>
      <c r="H12" s="2">
        <v>22.24</v>
      </c>
      <c r="I12" s="2">
        <v>14.91</v>
      </c>
      <c r="J12" s="2">
        <v>8.89</v>
      </c>
      <c r="K12" s="2">
        <v>8.48</v>
      </c>
      <c r="L12" s="2">
        <v>6.26</v>
      </c>
      <c r="M12" s="2">
        <v>4.8</v>
      </c>
      <c r="N12" s="2">
        <v>4.0599999999999996</v>
      </c>
      <c r="O12" s="2">
        <v>3.07</v>
      </c>
      <c r="P12" s="2">
        <v>2.75</v>
      </c>
      <c r="Q12" s="2">
        <v>7.11</v>
      </c>
      <c r="R12" s="2">
        <v>5.27</v>
      </c>
      <c r="S12" s="2">
        <v>4.17</v>
      </c>
      <c r="T12" s="2">
        <v>3.41</v>
      </c>
      <c r="U12" s="2">
        <v>4.4000000000000004</v>
      </c>
      <c r="V12" s="2">
        <v>6.35</v>
      </c>
      <c r="W12" s="2">
        <v>7.3</v>
      </c>
      <c r="X12" s="2">
        <v>8.67</v>
      </c>
      <c r="Y12" s="2">
        <v>10.9</v>
      </c>
      <c r="Z12" s="2">
        <v>13.18</v>
      </c>
      <c r="AA12" s="2">
        <v>11.43</v>
      </c>
      <c r="AB12" s="2">
        <v>11.66</v>
      </c>
      <c r="AC12" s="2">
        <v>13.14</v>
      </c>
      <c r="AD12" s="2">
        <v>16.61</v>
      </c>
      <c r="AE12" s="2">
        <v>16.989999999999998</v>
      </c>
      <c r="AF12" s="2">
        <v>22.74</v>
      </c>
      <c r="AG12" s="2">
        <v>38.590000000000003</v>
      </c>
      <c r="AH12" s="2">
        <v>59.28</v>
      </c>
      <c r="AI12" s="2">
        <v>110.29</v>
      </c>
      <c r="AJ12" s="2">
        <v>159.04</v>
      </c>
      <c r="AK12" s="2">
        <v>179.83</v>
      </c>
      <c r="AL12" s="2">
        <v>176.24</v>
      </c>
      <c r="AM12" s="2">
        <v>183.6</v>
      </c>
      <c r="AN12" s="2">
        <v>171.84</v>
      </c>
      <c r="AO12" s="2">
        <v>175.14</v>
      </c>
      <c r="AP12" s="2">
        <v>210.49</v>
      </c>
      <c r="AQ12" s="2">
        <v>235.98</v>
      </c>
      <c r="AR12" s="2">
        <v>184.55</v>
      </c>
      <c r="AS12" s="2">
        <v>162.29</v>
      </c>
      <c r="AT12" s="2">
        <v>185.69</v>
      </c>
      <c r="AU12" s="2">
        <v>151.06</v>
      </c>
      <c r="AV12" s="2">
        <v>122.94</v>
      </c>
      <c r="AW12" s="2">
        <v>100.66</v>
      </c>
      <c r="AX12" s="2">
        <v>85.16</v>
      </c>
      <c r="AY12" s="2">
        <v>67.47</v>
      </c>
      <c r="AZ12" s="2">
        <v>71.55</v>
      </c>
      <c r="BA12" s="2">
        <v>76.88</v>
      </c>
      <c r="BB12" s="2">
        <v>81.5</v>
      </c>
      <c r="BC12" s="2">
        <v>98.48</v>
      </c>
      <c r="BD12" s="2">
        <v>123.7</v>
      </c>
      <c r="BE12" s="2">
        <v>155.41999999999999</v>
      </c>
      <c r="BF12" s="2">
        <v>151.71</v>
      </c>
      <c r="BG12" s="2">
        <v>166.42</v>
      </c>
      <c r="BH12" s="2">
        <v>193.2</v>
      </c>
      <c r="BI12" s="2">
        <v>202.81</v>
      </c>
      <c r="BJ12" s="2">
        <v>171.47</v>
      </c>
      <c r="BK12" s="2">
        <v>141.03</v>
      </c>
      <c r="BL12" s="2">
        <v>95.63</v>
      </c>
    </row>
    <row r="13" spans="1:64" x14ac:dyDescent="0.25">
      <c r="A13" t="s">
        <v>75</v>
      </c>
      <c r="B13" s="2">
        <v>1.73</v>
      </c>
      <c r="C13" s="2">
        <v>11.49</v>
      </c>
      <c r="D13" s="2">
        <v>36.65</v>
      </c>
      <c r="E13" s="2">
        <v>47.36</v>
      </c>
      <c r="F13" s="2">
        <v>46.97</v>
      </c>
      <c r="G13" s="2">
        <v>34.18</v>
      </c>
      <c r="H13" s="2">
        <v>20.82</v>
      </c>
      <c r="I13" s="2">
        <v>14.2</v>
      </c>
      <c r="J13" s="2">
        <v>9.2899999999999991</v>
      </c>
      <c r="K13" s="2">
        <v>8.25</v>
      </c>
      <c r="L13" s="2">
        <v>7.27</v>
      </c>
      <c r="M13" s="2">
        <v>4.95</v>
      </c>
      <c r="N13" s="2">
        <v>4.32</v>
      </c>
      <c r="O13" s="2">
        <v>3.56</v>
      </c>
      <c r="P13" s="2">
        <v>3.2</v>
      </c>
      <c r="Q13" s="2">
        <v>9.2100000000000009</v>
      </c>
      <c r="R13" s="2">
        <v>5.56</v>
      </c>
      <c r="S13" s="2">
        <v>4.3600000000000003</v>
      </c>
      <c r="T13" s="2">
        <v>3.87</v>
      </c>
      <c r="U13" s="2">
        <v>5.1100000000000003</v>
      </c>
      <c r="V13" s="2">
        <v>6.52</v>
      </c>
      <c r="W13" s="2">
        <v>8.74</v>
      </c>
      <c r="X13" s="2">
        <v>9.9600000000000009</v>
      </c>
      <c r="Y13" s="2">
        <v>13.02</v>
      </c>
      <c r="Z13" s="2">
        <v>14.57</v>
      </c>
      <c r="AA13" s="2">
        <v>13.44</v>
      </c>
      <c r="AB13" s="2">
        <v>13.18</v>
      </c>
      <c r="AC13" s="2">
        <v>13.99</v>
      </c>
      <c r="AD13" s="2">
        <v>17.170000000000002</v>
      </c>
      <c r="AE13" s="2">
        <v>17.52</v>
      </c>
      <c r="AF13" s="2">
        <v>21.45</v>
      </c>
      <c r="AG13" s="2">
        <v>38.07</v>
      </c>
      <c r="AH13" s="2">
        <v>59.14</v>
      </c>
      <c r="AI13" s="2">
        <v>107.98</v>
      </c>
      <c r="AJ13" s="2">
        <v>160.52000000000001</v>
      </c>
      <c r="AK13" s="2">
        <v>180.85</v>
      </c>
      <c r="AL13" s="2">
        <v>183.17</v>
      </c>
      <c r="AM13" s="2">
        <v>188.12</v>
      </c>
      <c r="AN13" s="2">
        <v>179.51</v>
      </c>
      <c r="AO13" s="2">
        <v>179.87</v>
      </c>
      <c r="AP13" s="2">
        <v>222.08</v>
      </c>
      <c r="AQ13" s="2">
        <v>244.2</v>
      </c>
      <c r="AR13" s="2">
        <v>193.91</v>
      </c>
      <c r="AS13" s="2">
        <v>163.43</v>
      </c>
      <c r="AT13" s="2">
        <v>194.3</v>
      </c>
      <c r="AU13" s="2">
        <v>154.25</v>
      </c>
      <c r="AV13" s="2">
        <v>126.95</v>
      </c>
      <c r="AW13" s="2">
        <v>104.24</v>
      </c>
      <c r="AX13" s="2">
        <v>87.39</v>
      </c>
      <c r="AY13" s="2">
        <v>70.73</v>
      </c>
      <c r="AZ13" s="2">
        <v>73.209999999999994</v>
      </c>
      <c r="BA13" s="2">
        <v>84.4</v>
      </c>
      <c r="BB13" s="2">
        <v>87.19</v>
      </c>
      <c r="BC13" s="2">
        <v>109.02</v>
      </c>
      <c r="BD13" s="2">
        <v>142.59</v>
      </c>
      <c r="BE13" s="2">
        <v>186</v>
      </c>
      <c r="BF13" s="2">
        <v>169.95</v>
      </c>
      <c r="BG13" s="2">
        <v>189.22</v>
      </c>
      <c r="BH13" s="2">
        <v>218.66</v>
      </c>
      <c r="BI13" s="2">
        <v>221.23</v>
      </c>
      <c r="BJ13" s="2">
        <v>195.5</v>
      </c>
      <c r="BK13" s="2">
        <v>157.26</v>
      </c>
      <c r="BL13" s="2">
        <v>107.5</v>
      </c>
    </row>
    <row r="14" spans="1:64" x14ac:dyDescent="0.25">
      <c r="A14" t="s">
        <v>76</v>
      </c>
      <c r="B14" s="2">
        <v>1.27</v>
      </c>
      <c r="C14" s="2">
        <v>10.34</v>
      </c>
      <c r="D14" s="2">
        <v>33.159999999999997</v>
      </c>
      <c r="E14" s="2">
        <v>44.98</v>
      </c>
      <c r="F14" s="2">
        <v>41.69</v>
      </c>
      <c r="G14" s="2">
        <v>31.21</v>
      </c>
      <c r="H14" s="2">
        <v>18.55</v>
      </c>
      <c r="I14" s="2">
        <v>14.46</v>
      </c>
      <c r="J14" s="2">
        <v>8.75</v>
      </c>
      <c r="K14" s="2">
        <v>7.98</v>
      </c>
      <c r="L14" s="2">
        <v>6.67</v>
      </c>
      <c r="M14" s="2">
        <v>5.18</v>
      </c>
      <c r="N14" s="2">
        <v>4.5599999999999996</v>
      </c>
      <c r="O14" s="2">
        <v>2.95</v>
      </c>
      <c r="P14" s="2">
        <v>3.67</v>
      </c>
      <c r="Q14" s="2">
        <v>7.26</v>
      </c>
      <c r="R14" s="2">
        <v>5.65</v>
      </c>
      <c r="S14" s="2">
        <v>4.25</v>
      </c>
      <c r="T14" s="2">
        <v>3.86</v>
      </c>
      <c r="U14" s="2">
        <v>4.75</v>
      </c>
      <c r="V14" s="2">
        <v>6.77</v>
      </c>
      <c r="W14" s="2">
        <v>7.24</v>
      </c>
      <c r="X14" s="2">
        <v>9.74</v>
      </c>
      <c r="Y14" s="2">
        <v>12.16</v>
      </c>
      <c r="Z14" s="2">
        <v>14.37</v>
      </c>
      <c r="AA14" s="2">
        <v>13.5</v>
      </c>
      <c r="AB14" s="2">
        <v>12.27</v>
      </c>
      <c r="AC14" s="2">
        <v>13.25</v>
      </c>
      <c r="AD14" s="2">
        <v>17.05</v>
      </c>
      <c r="AE14" s="2">
        <v>19.04</v>
      </c>
      <c r="AF14" s="2">
        <v>21.8</v>
      </c>
      <c r="AG14" s="2">
        <v>34.520000000000003</v>
      </c>
      <c r="AH14" s="2">
        <v>58.72</v>
      </c>
      <c r="AI14" s="2">
        <v>101.96</v>
      </c>
      <c r="AJ14" s="2">
        <v>152.94999999999999</v>
      </c>
      <c r="AK14" s="2">
        <v>169.38</v>
      </c>
      <c r="AL14" s="2">
        <v>173.79</v>
      </c>
      <c r="AM14" s="2">
        <v>174.09</v>
      </c>
      <c r="AN14" s="2">
        <v>164.75</v>
      </c>
      <c r="AO14" s="2">
        <v>172.96</v>
      </c>
      <c r="AP14" s="2">
        <v>207.99</v>
      </c>
      <c r="AQ14" s="2">
        <v>231.02</v>
      </c>
      <c r="AR14" s="2">
        <v>180.2</v>
      </c>
      <c r="AS14" s="2">
        <v>153.07</v>
      </c>
      <c r="AT14" s="2">
        <v>191.65</v>
      </c>
      <c r="AU14" s="2">
        <v>151.53</v>
      </c>
      <c r="AV14" s="2">
        <v>119.9</v>
      </c>
      <c r="AW14" s="2">
        <v>98.37</v>
      </c>
      <c r="AX14" s="2">
        <v>84.53</v>
      </c>
      <c r="AY14" s="2">
        <v>68.03</v>
      </c>
      <c r="AZ14" s="2">
        <v>70.48</v>
      </c>
      <c r="BA14" s="2">
        <v>79.16</v>
      </c>
      <c r="BB14" s="2">
        <v>86.76</v>
      </c>
      <c r="BC14" s="2">
        <v>109.17</v>
      </c>
      <c r="BD14" s="2">
        <v>144.09</v>
      </c>
      <c r="BE14" s="2">
        <v>179.12</v>
      </c>
      <c r="BF14" s="2">
        <v>170.35</v>
      </c>
      <c r="BG14" s="2">
        <v>179.84</v>
      </c>
      <c r="BH14" s="2">
        <v>213.64</v>
      </c>
      <c r="BI14" s="2">
        <v>213.49</v>
      </c>
      <c r="BJ14" s="2">
        <v>189.78</v>
      </c>
      <c r="BK14" s="2">
        <v>150.65</v>
      </c>
      <c r="BL14" s="2">
        <v>105.29</v>
      </c>
    </row>
    <row r="15" spans="1:64" x14ac:dyDescent="0.25">
      <c r="A15" t="s">
        <v>77</v>
      </c>
      <c r="B15" s="2">
        <v>1.26</v>
      </c>
      <c r="C15" s="2">
        <v>9.77</v>
      </c>
      <c r="D15" s="2">
        <v>37.299999999999997</v>
      </c>
      <c r="E15" s="2">
        <v>47.95</v>
      </c>
      <c r="F15" s="2">
        <v>44</v>
      </c>
      <c r="G15" s="2">
        <v>31.81</v>
      </c>
      <c r="H15" s="2">
        <v>21.91</v>
      </c>
      <c r="I15" s="2">
        <v>16.47</v>
      </c>
      <c r="J15" s="2">
        <v>10.23</v>
      </c>
      <c r="K15" s="2">
        <v>8.86</v>
      </c>
      <c r="L15" s="2">
        <v>7.17</v>
      </c>
      <c r="M15" s="2">
        <v>5.77</v>
      </c>
      <c r="N15" s="2">
        <v>4.8899999999999997</v>
      </c>
      <c r="O15" s="2">
        <v>3.75</v>
      </c>
      <c r="P15" s="2">
        <v>4.0599999999999996</v>
      </c>
      <c r="Q15" s="2">
        <v>7.5</v>
      </c>
      <c r="R15" s="2">
        <v>6.04</v>
      </c>
      <c r="S15" s="2">
        <v>4.68</v>
      </c>
      <c r="T15" s="2">
        <v>4.71</v>
      </c>
      <c r="U15" s="2">
        <v>5.44</v>
      </c>
      <c r="V15" s="2">
        <v>6.95</v>
      </c>
      <c r="W15" s="2">
        <v>7.7</v>
      </c>
      <c r="X15" s="2">
        <v>9.35</v>
      </c>
      <c r="Y15" s="2">
        <v>12.77</v>
      </c>
      <c r="Z15" s="2">
        <v>17.21</v>
      </c>
      <c r="AA15" s="2">
        <v>15.61</v>
      </c>
      <c r="AB15" s="2">
        <v>17.07</v>
      </c>
      <c r="AC15" s="2">
        <v>17.09</v>
      </c>
      <c r="AD15" s="2">
        <v>21.98</v>
      </c>
      <c r="AE15" s="2">
        <v>23.67</v>
      </c>
      <c r="AF15" s="2">
        <v>27.75</v>
      </c>
      <c r="AG15" s="2">
        <v>42.94</v>
      </c>
      <c r="AH15" s="2">
        <v>70.22</v>
      </c>
      <c r="AI15" s="2">
        <v>122.11</v>
      </c>
      <c r="AJ15" s="2">
        <v>174.14</v>
      </c>
      <c r="AK15" s="2">
        <v>190.86</v>
      </c>
      <c r="AL15" s="2">
        <v>190.78</v>
      </c>
      <c r="AM15" s="2">
        <v>183.51</v>
      </c>
      <c r="AN15" s="2">
        <v>170.55</v>
      </c>
      <c r="AO15" s="2">
        <v>172.61</v>
      </c>
      <c r="AP15" s="2">
        <v>209.76</v>
      </c>
      <c r="AQ15" s="2">
        <v>236.98</v>
      </c>
      <c r="AR15" s="2">
        <v>182.94</v>
      </c>
      <c r="AS15" s="2">
        <v>167.38</v>
      </c>
      <c r="AT15" s="2">
        <v>211.18</v>
      </c>
      <c r="AU15" s="2">
        <v>165.04</v>
      </c>
      <c r="AV15" s="2">
        <v>127.9</v>
      </c>
      <c r="AW15" s="2">
        <v>105.14</v>
      </c>
      <c r="AX15" s="2">
        <v>89.4</v>
      </c>
      <c r="AY15" s="2">
        <v>71.02</v>
      </c>
      <c r="AZ15" s="2">
        <v>74.88</v>
      </c>
      <c r="BA15" s="2">
        <v>82.61</v>
      </c>
      <c r="BB15" s="2">
        <v>89.2</v>
      </c>
      <c r="BC15" s="2">
        <v>109.85</v>
      </c>
      <c r="BD15" s="2">
        <v>143.94999999999999</v>
      </c>
      <c r="BE15" s="2">
        <v>179.9</v>
      </c>
      <c r="BF15" s="2">
        <v>173.77</v>
      </c>
      <c r="BG15" s="2">
        <v>184.94</v>
      </c>
      <c r="BH15" s="2">
        <v>219.15</v>
      </c>
      <c r="BI15" s="2">
        <v>216.4</v>
      </c>
      <c r="BJ15" s="2">
        <v>191</v>
      </c>
      <c r="BK15" s="2">
        <v>150.63</v>
      </c>
      <c r="BL15" s="2">
        <v>106.25</v>
      </c>
    </row>
    <row r="16" spans="1:64" x14ac:dyDescent="0.25">
      <c r="A16" t="s">
        <v>78</v>
      </c>
      <c r="B16" s="2">
        <v>1.5</v>
      </c>
      <c r="C16" s="2">
        <v>10.78</v>
      </c>
      <c r="D16" s="2">
        <v>39.31</v>
      </c>
      <c r="E16" s="2">
        <v>52.99</v>
      </c>
      <c r="F16" s="2">
        <v>48.97</v>
      </c>
      <c r="G16" s="2">
        <v>38.090000000000003</v>
      </c>
      <c r="H16" s="2">
        <v>25.5</v>
      </c>
      <c r="I16" s="2">
        <v>19.59</v>
      </c>
      <c r="J16" s="2">
        <v>13.44</v>
      </c>
      <c r="K16" s="2">
        <v>10.29</v>
      </c>
      <c r="L16" s="2">
        <v>7.71</v>
      </c>
      <c r="M16" s="2">
        <v>6.8</v>
      </c>
      <c r="N16" s="2">
        <v>6.23</v>
      </c>
      <c r="O16" s="2">
        <v>4.37</v>
      </c>
      <c r="P16" s="2">
        <v>4.79</v>
      </c>
      <c r="Q16" s="2">
        <v>7.71</v>
      </c>
      <c r="R16" s="2">
        <v>6.42</v>
      </c>
      <c r="S16" s="2">
        <v>6.21</v>
      </c>
      <c r="T16" s="2">
        <v>4.47</v>
      </c>
      <c r="U16" s="2">
        <v>6.07</v>
      </c>
      <c r="V16" s="2">
        <v>8.06</v>
      </c>
      <c r="W16" s="2">
        <v>10.050000000000001</v>
      </c>
      <c r="X16" s="2">
        <v>11.94</v>
      </c>
      <c r="Y16" s="2">
        <v>16.510000000000002</v>
      </c>
      <c r="Z16" s="2">
        <v>23.55</v>
      </c>
      <c r="AA16" s="2">
        <v>24.08</v>
      </c>
      <c r="AB16" s="2">
        <v>22.82</v>
      </c>
      <c r="AC16" s="2">
        <v>24.22</v>
      </c>
      <c r="AD16" s="2">
        <v>29.22</v>
      </c>
      <c r="AE16" s="2">
        <v>28.34</v>
      </c>
      <c r="AF16" s="2">
        <v>34.39</v>
      </c>
      <c r="AG16" s="2">
        <v>52.95</v>
      </c>
      <c r="AH16" s="2">
        <v>88.3</v>
      </c>
      <c r="AI16" s="2">
        <v>144.16999999999999</v>
      </c>
      <c r="AJ16" s="2">
        <v>203.78</v>
      </c>
      <c r="AK16" s="2">
        <v>219.83</v>
      </c>
      <c r="AL16" s="2">
        <v>210.78</v>
      </c>
      <c r="AM16" s="2">
        <v>195.78</v>
      </c>
      <c r="AN16" s="2">
        <v>177.48</v>
      </c>
      <c r="AO16" s="2">
        <v>180.2</v>
      </c>
      <c r="AP16" s="2">
        <v>212.77</v>
      </c>
      <c r="AQ16" s="2">
        <v>238.98</v>
      </c>
      <c r="AR16" s="2">
        <v>185.93</v>
      </c>
      <c r="AS16" s="2">
        <v>165.91</v>
      </c>
      <c r="AT16" s="2">
        <v>212.67</v>
      </c>
      <c r="AU16" s="2">
        <v>168.41</v>
      </c>
      <c r="AV16" s="2">
        <v>126.16</v>
      </c>
      <c r="AW16" s="2">
        <v>105.47</v>
      </c>
      <c r="AX16" s="2">
        <v>88.56</v>
      </c>
      <c r="AY16" s="2">
        <v>72.150000000000006</v>
      </c>
      <c r="AZ16" s="2">
        <v>76.89</v>
      </c>
      <c r="BA16" s="2">
        <v>81.900000000000006</v>
      </c>
      <c r="BB16" s="2">
        <v>84.3</v>
      </c>
      <c r="BC16" s="2">
        <v>108.09</v>
      </c>
      <c r="BD16" s="2">
        <v>138.38</v>
      </c>
      <c r="BE16" s="2">
        <v>166.13</v>
      </c>
      <c r="BF16" s="2">
        <v>165.44</v>
      </c>
      <c r="BG16" s="2">
        <v>181.81</v>
      </c>
      <c r="BH16" s="2">
        <v>215.71</v>
      </c>
      <c r="BI16" s="2">
        <v>213.54</v>
      </c>
      <c r="BJ16" s="2">
        <v>181.75</v>
      </c>
      <c r="BK16" s="2">
        <v>147.74</v>
      </c>
      <c r="BL16" s="2">
        <v>101.11</v>
      </c>
    </row>
    <row r="17" spans="1:64" x14ac:dyDescent="0.25">
      <c r="A17" t="s">
        <v>79</v>
      </c>
      <c r="B17" s="2">
        <v>1.52</v>
      </c>
      <c r="C17" s="2">
        <v>7.01</v>
      </c>
      <c r="D17" s="2">
        <v>31.36</v>
      </c>
      <c r="E17" s="2">
        <v>49.26</v>
      </c>
      <c r="F17" s="2">
        <v>48.67</v>
      </c>
      <c r="G17" s="2">
        <v>37.67</v>
      </c>
      <c r="H17" s="2">
        <v>26.67</v>
      </c>
      <c r="I17" s="2">
        <v>20.79</v>
      </c>
      <c r="J17" s="2">
        <v>12.89</v>
      </c>
      <c r="K17" s="2">
        <v>11</v>
      </c>
      <c r="L17" s="2">
        <v>9.09</v>
      </c>
      <c r="M17" s="2">
        <v>6.79</v>
      </c>
      <c r="N17" s="2">
        <v>6.25</v>
      </c>
      <c r="O17" s="2">
        <v>4.97</v>
      </c>
      <c r="P17" s="2">
        <v>5.4</v>
      </c>
      <c r="Q17" s="2">
        <v>8.2200000000000006</v>
      </c>
      <c r="R17" s="2">
        <v>5.64</v>
      </c>
      <c r="S17" s="2">
        <v>5.6</v>
      </c>
      <c r="T17" s="2">
        <v>5.14</v>
      </c>
      <c r="U17" s="2">
        <v>6.51</v>
      </c>
      <c r="V17" s="2">
        <v>8.1999999999999993</v>
      </c>
      <c r="W17" s="2">
        <v>11.31</v>
      </c>
      <c r="X17" s="2">
        <v>16.170000000000002</v>
      </c>
      <c r="Y17" s="2">
        <v>25.28</v>
      </c>
      <c r="Z17" s="2">
        <v>33.5</v>
      </c>
      <c r="AA17" s="2">
        <v>28.8</v>
      </c>
      <c r="AB17" s="2">
        <v>27.1</v>
      </c>
      <c r="AC17" s="2">
        <v>27.88</v>
      </c>
      <c r="AD17" s="2">
        <v>32.92</v>
      </c>
      <c r="AE17" s="2">
        <v>34.369999999999997</v>
      </c>
      <c r="AF17" s="2">
        <v>37.799999999999997</v>
      </c>
      <c r="AG17" s="2">
        <v>60.5</v>
      </c>
      <c r="AH17" s="2">
        <v>95.15</v>
      </c>
      <c r="AI17" s="2">
        <v>163.81</v>
      </c>
      <c r="AJ17" s="2">
        <v>226.24</v>
      </c>
      <c r="AK17" s="2">
        <v>254.64</v>
      </c>
      <c r="AL17" s="2">
        <v>239.37</v>
      </c>
      <c r="AM17" s="2">
        <v>221.72</v>
      </c>
      <c r="AN17" s="2">
        <v>194.14</v>
      </c>
      <c r="AO17" s="2">
        <v>199.42</v>
      </c>
      <c r="AP17" s="2">
        <v>234.31</v>
      </c>
      <c r="AQ17" s="2">
        <v>262.61</v>
      </c>
      <c r="AR17" s="2">
        <v>197.1</v>
      </c>
      <c r="AS17" s="2">
        <v>186.51</v>
      </c>
      <c r="AT17" s="2">
        <v>236.35</v>
      </c>
      <c r="AU17" s="2">
        <v>185.05</v>
      </c>
      <c r="AV17" s="2">
        <v>139.83000000000001</v>
      </c>
      <c r="AW17" s="2">
        <v>113.81</v>
      </c>
      <c r="AX17" s="2">
        <v>95.13</v>
      </c>
      <c r="AY17" s="2">
        <v>79.38</v>
      </c>
      <c r="AZ17" s="2">
        <v>85.99</v>
      </c>
      <c r="BA17" s="2">
        <v>91.16</v>
      </c>
      <c r="BB17" s="2">
        <v>95.72</v>
      </c>
      <c r="BC17" s="2">
        <v>118.04</v>
      </c>
      <c r="BD17" s="2">
        <v>149.86000000000001</v>
      </c>
      <c r="BE17" s="2">
        <v>186.35</v>
      </c>
      <c r="BF17" s="2">
        <v>185.36</v>
      </c>
      <c r="BG17" s="2">
        <v>212.81</v>
      </c>
      <c r="BH17" s="2">
        <v>251.71</v>
      </c>
      <c r="BI17" s="2">
        <v>245.68</v>
      </c>
      <c r="BJ17" s="2">
        <v>209.33</v>
      </c>
      <c r="BK17" s="2">
        <v>169.67</v>
      </c>
      <c r="BL17" s="2">
        <v>120.43</v>
      </c>
    </row>
    <row r="18" spans="1:64" x14ac:dyDescent="0.25">
      <c r="A18" t="s">
        <v>80</v>
      </c>
      <c r="B18" s="2">
        <v>1.07</v>
      </c>
      <c r="C18" s="2">
        <v>4.62</v>
      </c>
      <c r="D18" s="2">
        <v>13.63</v>
      </c>
      <c r="E18" s="2">
        <v>23.81</v>
      </c>
      <c r="F18" s="2">
        <v>27.29</v>
      </c>
      <c r="G18" s="2">
        <v>21.7</v>
      </c>
      <c r="H18" s="2">
        <v>14.5</v>
      </c>
      <c r="I18" s="2">
        <v>10.23</v>
      </c>
      <c r="J18" s="2">
        <v>6.7</v>
      </c>
      <c r="K18" s="2">
        <v>6.63</v>
      </c>
      <c r="L18" s="2">
        <v>4.62</v>
      </c>
      <c r="M18" s="2">
        <v>3.86</v>
      </c>
      <c r="N18" s="2">
        <v>4.0599999999999996</v>
      </c>
      <c r="O18" s="2">
        <v>4.0599999999999996</v>
      </c>
      <c r="P18" s="2">
        <v>2.82</v>
      </c>
      <c r="Q18" s="2">
        <v>6.09</v>
      </c>
      <c r="R18" s="2">
        <v>4.29</v>
      </c>
      <c r="S18" s="2">
        <v>3.5</v>
      </c>
      <c r="T18" s="2">
        <v>3.81</v>
      </c>
      <c r="U18" s="2">
        <v>4.8499999999999996</v>
      </c>
      <c r="V18" s="2">
        <v>6.27</v>
      </c>
      <c r="W18" s="2">
        <v>9.27</v>
      </c>
      <c r="X18" s="2">
        <v>13.76</v>
      </c>
      <c r="Y18" s="2">
        <v>18.84</v>
      </c>
      <c r="Z18" s="2">
        <v>22.34</v>
      </c>
      <c r="AA18" s="2">
        <v>21.17</v>
      </c>
      <c r="AB18" s="2">
        <v>19.55</v>
      </c>
      <c r="AC18" s="2">
        <v>21.1</v>
      </c>
      <c r="AD18" s="2">
        <v>26.38</v>
      </c>
      <c r="AE18" s="2">
        <v>26.5</v>
      </c>
      <c r="AF18" s="2">
        <v>33.71</v>
      </c>
      <c r="AG18" s="2">
        <v>52.5</v>
      </c>
      <c r="AH18" s="2">
        <v>75.12</v>
      </c>
      <c r="AI18" s="2">
        <v>123.37</v>
      </c>
      <c r="AJ18" s="2">
        <v>182.62</v>
      </c>
      <c r="AK18" s="2">
        <v>213.49</v>
      </c>
      <c r="AL18" s="2">
        <v>220.98</v>
      </c>
      <c r="AM18" s="2">
        <v>208.21</v>
      </c>
      <c r="AN18" s="2">
        <v>189.3</v>
      </c>
      <c r="AO18" s="2">
        <v>196.1</v>
      </c>
      <c r="AP18" s="2">
        <v>224.33</v>
      </c>
      <c r="AQ18" s="2">
        <v>215.09</v>
      </c>
      <c r="AR18" s="2">
        <v>149.11000000000001</v>
      </c>
      <c r="AS18" s="2">
        <v>125.73</v>
      </c>
      <c r="AT18" s="2">
        <v>161.91</v>
      </c>
      <c r="AU18" s="2">
        <v>137.18</v>
      </c>
      <c r="AV18" s="2">
        <v>106.8</v>
      </c>
      <c r="AW18" s="2">
        <v>88.21</v>
      </c>
      <c r="AX18" s="2">
        <v>74.33</v>
      </c>
      <c r="AY18" s="2">
        <v>60.29</v>
      </c>
      <c r="AZ18" s="2">
        <v>66.459999999999994</v>
      </c>
      <c r="BA18" s="2">
        <v>78.06</v>
      </c>
      <c r="BB18" s="2">
        <v>81.72</v>
      </c>
      <c r="BC18" s="2">
        <v>104.46</v>
      </c>
      <c r="BD18" s="2">
        <v>140.88999999999999</v>
      </c>
      <c r="BE18" s="2">
        <v>182.62</v>
      </c>
      <c r="BF18" s="2">
        <v>167.9</v>
      </c>
      <c r="BG18" s="2">
        <v>192.45</v>
      </c>
      <c r="BH18" s="2">
        <v>274.75</v>
      </c>
      <c r="BI18" s="2">
        <v>263.45</v>
      </c>
      <c r="BJ18" s="2">
        <v>220.07</v>
      </c>
      <c r="BK18" s="2">
        <v>179.1</v>
      </c>
      <c r="BL18" s="2">
        <v>123.68</v>
      </c>
    </row>
    <row r="19" spans="1:64" x14ac:dyDescent="0.25">
      <c r="A19" s="1" t="s">
        <v>84</v>
      </c>
      <c r="B19" s="2">
        <v>0.54</v>
      </c>
      <c r="C19" s="2">
        <v>2.73</v>
      </c>
      <c r="D19" s="2">
        <v>6.83</v>
      </c>
      <c r="E19" s="2">
        <v>10.24</v>
      </c>
      <c r="F19" s="2">
        <v>11.61</v>
      </c>
      <c r="G19" s="2">
        <v>8.24</v>
      </c>
      <c r="H19" s="2">
        <v>6.37</v>
      </c>
      <c r="I19" s="2">
        <v>5.08</v>
      </c>
      <c r="J19" s="2">
        <v>3.67</v>
      </c>
      <c r="K19" s="2">
        <v>3.38</v>
      </c>
      <c r="L19" s="2">
        <v>3.19</v>
      </c>
      <c r="M19" s="2">
        <v>2.89</v>
      </c>
      <c r="N19" s="2">
        <v>3.21</v>
      </c>
      <c r="O19" s="2">
        <v>2.78</v>
      </c>
      <c r="P19" s="2">
        <v>3.21</v>
      </c>
      <c r="Q19" s="2">
        <v>5.19</v>
      </c>
      <c r="R19" s="2">
        <v>3.94</v>
      </c>
      <c r="S19" s="2">
        <v>2.84</v>
      </c>
      <c r="T19" s="2">
        <v>2.78</v>
      </c>
      <c r="U19" s="2">
        <v>3.97</v>
      </c>
      <c r="V19" s="2">
        <v>5.16</v>
      </c>
      <c r="W19" s="2">
        <v>6.78</v>
      </c>
      <c r="X19" s="2">
        <v>9.83</v>
      </c>
      <c r="Y19" s="2">
        <v>14.69</v>
      </c>
      <c r="Z19" s="2">
        <v>15.58</v>
      </c>
      <c r="AA19" s="2">
        <v>13.04</v>
      </c>
      <c r="AB19" s="2">
        <v>11.61</v>
      </c>
      <c r="AC19" s="2">
        <v>13.45</v>
      </c>
      <c r="AD19" s="2">
        <v>13.99</v>
      </c>
      <c r="AE19" s="2">
        <v>15.8</v>
      </c>
      <c r="AF19" s="2">
        <v>19.149999999999999</v>
      </c>
      <c r="AG19" s="2">
        <v>30.84</v>
      </c>
      <c r="AH19" s="2">
        <v>44.59</v>
      </c>
      <c r="AI19" s="2">
        <v>74.02</v>
      </c>
      <c r="AJ19" s="2">
        <v>110.35</v>
      </c>
      <c r="AK19" s="2">
        <v>128.84</v>
      </c>
      <c r="AL19" s="2">
        <v>144.1</v>
      </c>
      <c r="AM19" s="2">
        <v>143.05000000000001</v>
      </c>
      <c r="AN19" s="2">
        <v>140.08000000000001</v>
      </c>
      <c r="AO19" s="2">
        <v>139.32</v>
      </c>
      <c r="AP19" s="2">
        <v>153.82</v>
      </c>
      <c r="AQ19" s="2">
        <v>142.83000000000001</v>
      </c>
      <c r="AR19" s="2">
        <v>91.25</v>
      </c>
      <c r="AS19" s="2">
        <v>71.569999999999993</v>
      </c>
      <c r="AT19" s="2">
        <v>89.96</v>
      </c>
      <c r="AU19" s="2">
        <v>73.56</v>
      </c>
      <c r="AV19" s="2">
        <v>60.01</v>
      </c>
      <c r="AW19" s="2">
        <v>50.66</v>
      </c>
      <c r="AX19" s="2">
        <v>46.64</v>
      </c>
      <c r="AY19" s="2">
        <v>38.159999999999997</v>
      </c>
      <c r="AZ19" s="2">
        <v>42.59</v>
      </c>
      <c r="BA19" s="2">
        <v>50.8</v>
      </c>
      <c r="BB19" s="2">
        <v>62.36</v>
      </c>
      <c r="BC19" s="2">
        <v>77.67</v>
      </c>
      <c r="BD19" s="2">
        <v>112.72</v>
      </c>
      <c r="BE19" s="2">
        <v>154.82</v>
      </c>
      <c r="BF19" s="2">
        <v>131.30000000000001</v>
      </c>
      <c r="BG19" s="2">
        <v>139.81</v>
      </c>
      <c r="BH19" s="2">
        <v>207.54</v>
      </c>
      <c r="BI19" s="2">
        <v>236.54</v>
      </c>
      <c r="BJ19" s="2">
        <v>193.66</v>
      </c>
      <c r="BK19" s="2">
        <v>165.68</v>
      </c>
      <c r="BL19" s="2">
        <v>122.26</v>
      </c>
    </row>
    <row r="20" spans="1:64" x14ac:dyDescent="0.25">
      <c r="A20" s="1" t="s">
        <v>83</v>
      </c>
      <c r="B20" s="2">
        <v>0.27</v>
      </c>
      <c r="C20" s="2">
        <v>1.5</v>
      </c>
      <c r="D20" s="2">
        <v>4.53</v>
      </c>
      <c r="E20" s="2">
        <v>6.65</v>
      </c>
      <c r="F20" s="2">
        <v>7.83</v>
      </c>
      <c r="G20" s="2">
        <v>6.36</v>
      </c>
      <c r="H20" s="2">
        <v>4.37</v>
      </c>
      <c r="I20" s="2">
        <v>4.1100000000000003</v>
      </c>
      <c r="J20" s="2">
        <v>3.22</v>
      </c>
      <c r="K20" s="2">
        <v>2.82</v>
      </c>
      <c r="L20" s="2">
        <v>2.98</v>
      </c>
      <c r="M20" s="2">
        <v>2.12</v>
      </c>
      <c r="N20" s="2">
        <v>3.03</v>
      </c>
      <c r="O20" s="2">
        <v>2.66</v>
      </c>
      <c r="P20" s="2">
        <v>3.3</v>
      </c>
      <c r="Q20" s="2">
        <v>4.72</v>
      </c>
      <c r="R20" s="2">
        <v>3.68</v>
      </c>
      <c r="S20" s="2">
        <v>3.27</v>
      </c>
      <c r="T20" s="2">
        <v>3.09</v>
      </c>
      <c r="U20" s="2">
        <v>3.65</v>
      </c>
      <c r="V20" s="2">
        <v>4.05</v>
      </c>
      <c r="W20" s="2">
        <v>5.31</v>
      </c>
      <c r="X20" s="2">
        <v>7.65</v>
      </c>
      <c r="Y20" s="2">
        <v>10.95</v>
      </c>
      <c r="Z20" s="2">
        <v>10.220000000000001</v>
      </c>
      <c r="AA20" s="2">
        <v>9.4700000000000006</v>
      </c>
      <c r="AB20" s="2">
        <v>8.5299999999999994</v>
      </c>
      <c r="AC20" s="2">
        <v>8.69</v>
      </c>
      <c r="AD20" s="2">
        <v>9.5299999999999994</v>
      </c>
      <c r="AE20" s="2">
        <v>10.41</v>
      </c>
      <c r="AF20" s="2">
        <v>11.62</v>
      </c>
      <c r="AG20" s="2">
        <v>16.8</v>
      </c>
      <c r="AH20" s="2">
        <v>26.08</v>
      </c>
      <c r="AI20" s="2">
        <v>49.13</v>
      </c>
      <c r="AJ20" s="2">
        <v>74.91</v>
      </c>
      <c r="AK20" s="2">
        <v>90.18</v>
      </c>
      <c r="AL20" s="2">
        <v>97.05</v>
      </c>
      <c r="AM20" s="2">
        <v>105.07</v>
      </c>
      <c r="AN20" s="2">
        <v>102.36</v>
      </c>
      <c r="AO20" s="2">
        <v>98.74</v>
      </c>
      <c r="AP20" s="2">
        <v>114.44</v>
      </c>
      <c r="AQ20" s="2">
        <v>115.75</v>
      </c>
      <c r="AR20" s="2">
        <v>81.17</v>
      </c>
      <c r="AS20" s="2">
        <v>52.05</v>
      </c>
      <c r="AT20" s="2">
        <v>64.150000000000006</v>
      </c>
      <c r="AU20" s="2">
        <v>59.06</v>
      </c>
      <c r="AV20" s="2">
        <v>51.01</v>
      </c>
      <c r="AW20" s="2">
        <v>44.14</v>
      </c>
      <c r="AX20" s="2">
        <v>43.04</v>
      </c>
      <c r="AY20" s="2">
        <v>37.32</v>
      </c>
      <c r="AZ20" s="2">
        <v>41.64</v>
      </c>
      <c r="BA20" s="2">
        <v>53.85</v>
      </c>
      <c r="BB20" s="2">
        <v>73.44</v>
      </c>
      <c r="BC20" s="2">
        <v>98.69</v>
      </c>
      <c r="BD20" s="2">
        <v>128.04</v>
      </c>
      <c r="BE20" s="2">
        <v>180.01</v>
      </c>
      <c r="BF20" s="2">
        <v>139.79</v>
      </c>
      <c r="BG20" s="2">
        <v>126.22</v>
      </c>
      <c r="BH20" s="2">
        <v>187.95</v>
      </c>
      <c r="BI20" s="2">
        <v>225.84</v>
      </c>
      <c r="BJ20" s="2">
        <v>184.87</v>
      </c>
      <c r="BK20" s="2">
        <v>149.61000000000001</v>
      </c>
      <c r="BL20" s="2">
        <v>109.26</v>
      </c>
    </row>
    <row r="21" spans="1:64" x14ac:dyDescent="0.25">
      <c r="A21" t="s">
        <v>81</v>
      </c>
      <c r="B21" s="2">
        <v>0.23</v>
      </c>
      <c r="C21" s="2">
        <v>0.91</v>
      </c>
      <c r="D21" s="2">
        <v>3.61</v>
      </c>
      <c r="E21" s="2">
        <v>6.44</v>
      </c>
      <c r="F21" s="2">
        <v>6.84</v>
      </c>
      <c r="G21" s="2">
        <v>5.98</v>
      </c>
      <c r="H21" s="2">
        <v>4.04</v>
      </c>
      <c r="I21" s="2">
        <v>4.67</v>
      </c>
      <c r="J21" s="2">
        <v>3.36</v>
      </c>
      <c r="K21" s="2">
        <v>3.48</v>
      </c>
      <c r="L21" s="2">
        <v>2.93</v>
      </c>
      <c r="M21" s="2">
        <v>3.08</v>
      </c>
      <c r="N21" s="2">
        <v>2.2200000000000002</v>
      </c>
      <c r="O21" s="2">
        <v>2.7</v>
      </c>
      <c r="P21" s="2">
        <v>2.78</v>
      </c>
      <c r="Q21" s="2">
        <v>4.01</v>
      </c>
      <c r="R21" s="2">
        <v>3.41</v>
      </c>
      <c r="S21" s="2">
        <v>3.61</v>
      </c>
      <c r="T21" s="2">
        <v>3.71</v>
      </c>
      <c r="U21" s="2">
        <v>3.53</v>
      </c>
      <c r="V21" s="2">
        <v>4.0599999999999996</v>
      </c>
      <c r="W21" s="2">
        <v>3.79</v>
      </c>
      <c r="X21" s="2">
        <v>4.75</v>
      </c>
      <c r="Y21" s="2">
        <v>6.97</v>
      </c>
      <c r="Z21" s="2">
        <v>7.14</v>
      </c>
      <c r="AA21" s="2">
        <v>5.63</v>
      </c>
      <c r="AB21" s="2">
        <v>5.73</v>
      </c>
      <c r="AC21" s="2">
        <v>5.71</v>
      </c>
      <c r="AD21" s="2">
        <v>7.35</v>
      </c>
      <c r="AE21" s="2">
        <v>7.6</v>
      </c>
      <c r="AF21" s="2">
        <v>8.18</v>
      </c>
      <c r="AG21" s="2">
        <v>13.2</v>
      </c>
      <c r="AH21" s="2">
        <v>22.39</v>
      </c>
      <c r="AI21" s="2">
        <v>36.729999999999997</v>
      </c>
      <c r="AJ21" s="2">
        <v>56.37</v>
      </c>
      <c r="AK21" s="2">
        <v>60.94</v>
      </c>
      <c r="AL21" s="2">
        <v>61.01</v>
      </c>
      <c r="AM21" s="2">
        <v>59.95</v>
      </c>
      <c r="AN21" s="2">
        <v>58.59</v>
      </c>
      <c r="AO21" s="2">
        <v>58.26</v>
      </c>
      <c r="AP21" s="2">
        <v>67.27</v>
      </c>
      <c r="AQ21" s="2">
        <v>78.430000000000007</v>
      </c>
      <c r="AR21" s="2">
        <v>53.39</v>
      </c>
      <c r="AS21" s="2">
        <v>38.619999999999997</v>
      </c>
      <c r="AT21" s="2">
        <v>48.24</v>
      </c>
      <c r="AU21" s="2">
        <v>46.93</v>
      </c>
      <c r="AV21" s="2">
        <v>42.86</v>
      </c>
      <c r="AW21" s="2">
        <v>38.72</v>
      </c>
      <c r="AX21" s="2">
        <v>38.14</v>
      </c>
      <c r="AY21" s="2">
        <v>34.08</v>
      </c>
      <c r="AZ21" s="2">
        <v>34.81</v>
      </c>
      <c r="BA21" s="2">
        <v>47.66</v>
      </c>
      <c r="BB21" s="2">
        <v>60.08</v>
      </c>
      <c r="BC21" s="2">
        <v>75.73</v>
      </c>
      <c r="BD21" s="2">
        <v>102.34</v>
      </c>
      <c r="BE21" s="2">
        <v>127.05</v>
      </c>
      <c r="BF21" s="2">
        <v>113.04</v>
      </c>
      <c r="BG21" s="2">
        <v>101.76</v>
      </c>
      <c r="BH21" s="2">
        <v>128.97</v>
      </c>
      <c r="BI21" s="2">
        <v>141.16</v>
      </c>
      <c r="BJ21" s="2">
        <v>128.29</v>
      </c>
      <c r="BK21" s="2">
        <v>103.98</v>
      </c>
      <c r="BL21" s="2">
        <v>74.19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Fallzahlen</vt:lpstr>
      <vt:lpstr>7-Tages-Inzidenz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2021-05-18T17:12:07Z</dcterms:created>
  <dcterms:modified xsi:type="dcterms:W3CDTF">2021-06-24T03:35:52Z</dcterms:modified>
</cp:coreProperties>
</file>