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artilestirme\Veriler\"/>
    </mc:Choice>
  </mc:AlternateContent>
  <xr:revisionPtr revIDLastSave="0" documentId="13_ncr:1_{3FFAC157-FFD6-45AF-BCD5-4A54AB21757D}" xr6:coauthVersionLast="47" xr6:coauthVersionMax="47" xr10:uidLastSave="{00000000-0000-0000-0000-000000000000}"/>
  <bookViews>
    <workbookView xWindow="1100" yWindow="1100" windowWidth="14400" windowHeight="7810" firstSheet="3" activeTab="5" xr2:uid="{23133AFB-3978-4E27-BFF8-DF260FFDF6F3}"/>
  </bookViews>
  <sheets>
    <sheet name="IsEmirleri" sheetId="1" r:id="rId1"/>
    <sheet name="Is_Emirleri" sheetId="7" r:id="rId2"/>
    <sheet name="Kazanlar_sets" sheetId="2" r:id="rId3"/>
    <sheet name="Kazan_seviyeinfo" sheetId="3" r:id="rId4"/>
    <sheet name="Notlar" sheetId="4" r:id="rId5"/>
    <sheet name="kazansonuclar" sheetId="5" r:id="rId6"/>
    <sheet name="Sonuc" sheetId="6" r:id="rId7"/>
  </sheets>
  <externalReferences>
    <externalReference r:id="rId8"/>
  </externalReferences>
  <definedNames>
    <definedName name="_xlnm._FilterDatabase" localSheetId="3" hidden="1">Kazan_seviyeinfo!$A$1:$A$101</definedName>
    <definedName name="_xlnm._FilterDatabase" localSheetId="5" hidden="1">kazansonuclar!$D$1:$D$100</definedName>
    <definedName name="atanmisadet">kazansonuclar!$H$2:$H$500</definedName>
    <definedName name="atanmisagirlik">kazansonuclar!$G$2:$G$500</definedName>
    <definedName name="atanmisflote">kazansonuclar!$I$2:$I$500</definedName>
    <definedName name="atanmisgun">IsEmirleri!$AB$2:$AB$41</definedName>
    <definedName name="atanmishacim">kazansonuclar!$L$2:$L$500</definedName>
    <definedName name="atanmiskazan">IsEmirleri!$AA$2:$AA$41</definedName>
    <definedName name="atanmiskullanim">kazansonuclar!$E$2:$E$500</definedName>
    <definedName name="atanmisparti">IsEmirleri!$AC$2:$AC$41</definedName>
    <definedName name="atanmisrecete">kazansonuclar!$K$2:$K$500</definedName>
    <definedName name="atanmisrenk">kazansonuclar!$J$2:$J$500</definedName>
    <definedName name="atanmisseviye">kazansonuclar!$F$2:$F$500</definedName>
    <definedName name="bobin">Notlar!$F$16</definedName>
    <definedName name="cardF">Notlar!$D$10</definedName>
    <definedName name="cardis">IsEmirleri!$A$41</definedName>
    <definedName name="cardkazan">Kazanlar_sets!$H$38</definedName>
    <definedName name="cardseviye">Kazanlar_sets!$J$4</definedName>
    <definedName name="engec">IsEmirleri!$W$2:$W$41</definedName>
    <definedName name="faydalikullanimorani">kazansonuclar!$N$2:$N$500</definedName>
    <definedName name="gercekflote">kazansonuclar!$M$2:$M$500</definedName>
    <definedName name="hacimkapasite">Kazan_seviyeinfo!$D$2:$D$102</definedName>
    <definedName name="ilkrenk">Kazanlar_sets!$L$6:$L$39</definedName>
    <definedName name="isemrimaxflote">IsEmirleri!$M$2:$M$41</definedName>
    <definedName name="isemriminflote">IsEmirleri!$L$2:$L$41</definedName>
    <definedName name="isemrino">IsEmirleri!$B$2:$B$41</definedName>
    <definedName name="isemrirecete">IsEmirleri!$H$2:$H$41</definedName>
    <definedName name="isemrirenk">IsEmirleri!$I$2:$I$41</definedName>
    <definedName name="kazanno">Kazanlar_sets!$I$6:$I$39</definedName>
    <definedName name="kazansonuc">kazansonuclar!$B$2:$D$500</definedName>
    <definedName name="kg">IsEmirleri!$C$2:$C$41</definedName>
    <definedName name="lyc">IsEmirleri!$K$2:$K$41</definedName>
    <definedName name="MakineAdedi" localSheetId="3">[1]P1!#REF!</definedName>
    <definedName name="MakineAdedi">[1]P1!#REF!</definedName>
    <definedName name="maxadet">Kazan_seviyeinfo!$E$2:$E$102</definedName>
    <definedName name="maxflote">Notlar!$F$7:$F$10</definedName>
    <definedName name="maxkg">Kazan_seviyeinfo!$G$2:$G$102</definedName>
    <definedName name="minflote">Notlar!$E$7:$E$10</definedName>
    <definedName name="minkg">Kazan_seviyeinfo!$F$2:$F$102</definedName>
    <definedName name="ozellikli">Kazanlar_sets!$K$6:$K$39</definedName>
    <definedName name="reaktif">IsEmirleri!$J$2:$J$41</definedName>
    <definedName name="seviyeler">Kazanlar_sets!$J$6:$J$39</definedName>
    <definedName name="termin">IsEmirleri!$F$2:$F$41</definedName>
    <definedName name="unassignedjob">Sonuc!$B$10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1" i="1" l="1"/>
  <c r="F41" i="1"/>
  <c r="W40" i="1"/>
  <c r="F40" i="1"/>
  <c r="W39" i="1"/>
  <c r="F39" i="1"/>
  <c r="W38" i="1"/>
  <c r="F38" i="1"/>
  <c r="V37" i="1"/>
  <c r="W37" i="1" s="1"/>
  <c r="F37" i="1"/>
  <c r="W36" i="1"/>
  <c r="F36" i="1"/>
  <c r="W35" i="1"/>
  <c r="F35" i="1"/>
  <c r="W34" i="1"/>
  <c r="F34" i="1"/>
  <c r="W33" i="1"/>
  <c r="F33" i="1"/>
  <c r="W32" i="1"/>
  <c r="F32" i="1"/>
  <c r="W31" i="1"/>
  <c r="F31" i="1"/>
  <c r="W30" i="1"/>
  <c r="F30" i="1"/>
  <c r="W29" i="1"/>
  <c r="F29" i="1"/>
  <c r="W28" i="1"/>
  <c r="F28" i="1"/>
  <c r="V27" i="1"/>
  <c r="W27" i="1" s="1"/>
  <c r="F27" i="1"/>
  <c r="V26" i="1"/>
  <c r="W26" i="1" s="1"/>
  <c r="F26" i="1"/>
  <c r="W25" i="1"/>
  <c r="F25" i="1"/>
  <c r="W24" i="1"/>
  <c r="F24" i="1"/>
  <c r="F23" i="1"/>
  <c r="W23" i="1" s="1"/>
  <c r="W22" i="1"/>
  <c r="F22" i="1"/>
  <c r="W21" i="1"/>
  <c r="F21" i="1"/>
  <c r="W20" i="1"/>
  <c r="F20" i="1"/>
  <c r="W19" i="1"/>
  <c r="F19" i="1"/>
  <c r="W18" i="1"/>
  <c r="F18" i="1"/>
  <c r="W17" i="1"/>
  <c r="F17" i="1"/>
  <c r="W16" i="1"/>
  <c r="F16" i="1"/>
  <c r="V15" i="1"/>
  <c r="W15" i="1" s="1"/>
  <c r="F15" i="1"/>
  <c r="W14" i="1"/>
  <c r="F14" i="1"/>
  <c r="W13" i="1"/>
  <c r="F13" i="1"/>
  <c r="W12" i="1"/>
  <c r="F12" i="1"/>
  <c r="W11" i="1"/>
  <c r="F11" i="1"/>
  <c r="W10" i="1"/>
  <c r="F10" i="1"/>
  <c r="W9" i="1"/>
  <c r="F9" i="1"/>
  <c r="V8" i="1"/>
  <c r="W8" i="1" s="1"/>
  <c r="F8" i="1"/>
  <c r="W7" i="1"/>
  <c r="F7" i="1"/>
  <c r="W6" i="1"/>
  <c r="F6" i="1"/>
  <c r="W5" i="1"/>
  <c r="F5" i="1"/>
  <c r="W4" i="1"/>
  <c r="F4" i="1"/>
  <c r="W3" i="1"/>
  <c r="F3" i="1"/>
  <c r="W2" i="1"/>
  <c r="F2" i="1"/>
  <c r="W41" i="7"/>
  <c r="F41" i="7"/>
  <c r="W40" i="7"/>
  <c r="F40" i="7"/>
  <c r="W39" i="7"/>
  <c r="F39" i="7"/>
  <c r="W38" i="7"/>
  <c r="F38" i="7"/>
  <c r="V37" i="7"/>
  <c r="W37" i="7" s="1"/>
  <c r="F37" i="7"/>
  <c r="W36" i="7"/>
  <c r="F36" i="7"/>
  <c r="W35" i="7"/>
  <c r="F35" i="7"/>
  <c r="W34" i="7"/>
  <c r="F34" i="7"/>
  <c r="W33" i="7"/>
  <c r="F33" i="7"/>
  <c r="W32" i="7"/>
  <c r="F32" i="7"/>
  <c r="W31" i="7"/>
  <c r="F31" i="7"/>
  <c r="W30" i="7"/>
  <c r="F30" i="7"/>
  <c r="F29" i="7"/>
  <c r="W29" i="7" s="1"/>
  <c r="W28" i="7"/>
  <c r="F28" i="7"/>
  <c r="V27" i="7"/>
  <c r="W27" i="7" s="1"/>
  <c r="F27" i="7"/>
  <c r="V26" i="7"/>
  <c r="W26" i="7" s="1"/>
  <c r="F26" i="7"/>
  <c r="W25" i="7"/>
  <c r="F25" i="7"/>
  <c r="W24" i="7"/>
  <c r="F24" i="7"/>
  <c r="F23" i="7"/>
  <c r="W23" i="7" s="1"/>
  <c r="F22" i="7"/>
  <c r="W22" i="7" s="1"/>
  <c r="W21" i="7"/>
  <c r="F21" i="7"/>
  <c r="W20" i="7"/>
  <c r="F20" i="7"/>
  <c r="W19" i="7"/>
  <c r="F19" i="7"/>
  <c r="W18" i="7"/>
  <c r="F18" i="7"/>
  <c r="W17" i="7"/>
  <c r="F17" i="7"/>
  <c r="W16" i="7"/>
  <c r="F16" i="7"/>
  <c r="V15" i="7"/>
  <c r="W15" i="7" s="1"/>
  <c r="F15" i="7"/>
  <c r="W14" i="7"/>
  <c r="F14" i="7"/>
  <c r="W13" i="7"/>
  <c r="F13" i="7"/>
  <c r="W12" i="7"/>
  <c r="F12" i="7"/>
  <c r="W11" i="7"/>
  <c r="F11" i="7"/>
  <c r="W10" i="7"/>
  <c r="F10" i="7"/>
  <c r="W9" i="7"/>
  <c r="F9" i="7"/>
  <c r="V8" i="7"/>
  <c r="W8" i="7" s="1"/>
  <c r="F8" i="7"/>
  <c r="W7" i="7"/>
  <c r="F7" i="7"/>
  <c r="W6" i="7"/>
  <c r="F6" i="7"/>
  <c r="W5" i="7"/>
  <c r="F5" i="7"/>
  <c r="W4" i="7"/>
  <c r="F4" i="7"/>
  <c r="W3" i="7"/>
  <c r="F3" i="7"/>
  <c r="W2" i="7"/>
  <c r="F2" i="7"/>
  <c r="J4" i="2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H87" i="3"/>
  <c r="H113" i="2"/>
</calcChain>
</file>

<file path=xl/sharedStrings.xml><?xml version="1.0" encoding="utf-8"?>
<sst xmlns="http://schemas.openxmlformats.org/spreadsheetml/2006/main" count="1161" uniqueCount="256">
  <si>
    <t>OK+</t>
  </si>
  <si>
    <t>13</t>
  </si>
  <si>
    <t>0013</t>
  </si>
  <si>
    <t>thsa4</t>
  </si>
  <si>
    <t>11/7</t>
  </si>
  <si>
    <t>AZ</t>
  </si>
  <si>
    <t>TEO</t>
  </si>
  <si>
    <t xml:space="preserve"> </t>
  </si>
  <si>
    <t>-</t>
  </si>
  <si>
    <t>Tamamlanmış</t>
  </si>
  <si>
    <t>İplikboya
İşemri</t>
  </si>
  <si>
    <t>Miktar
(Kg)</t>
  </si>
  <si>
    <t>Termin
Tarihi</t>
  </si>
  <si>
    <t>TERMİN</t>
  </si>
  <si>
    <t>IB İşemri
Adedi</t>
  </si>
  <si>
    <t>Recete
Kodu</t>
  </si>
  <si>
    <t>Renk
%</t>
  </si>
  <si>
    <t>Reaktif</t>
  </si>
  <si>
    <t>Lyc</t>
  </si>
  <si>
    <t>min
Flote</t>
  </si>
  <si>
    <t>max
Flote</t>
  </si>
  <si>
    <t>Bobin
Gramı</t>
  </si>
  <si>
    <t>IpDrm</t>
  </si>
  <si>
    <t>a5508787</t>
  </si>
  <si>
    <t>Renk</t>
  </si>
  <si>
    <t>Kazan</t>
  </si>
  <si>
    <t>Parti no</t>
  </si>
  <si>
    <t>SonTzgGrs</t>
  </si>
  <si>
    <t>engec</t>
  </si>
  <si>
    <t>Posta</t>
  </si>
  <si>
    <t>02</t>
  </si>
  <si>
    <t>0002</t>
  </si>
  <si>
    <t>7/3</t>
  </si>
  <si>
    <t>15/23</t>
  </si>
  <si>
    <t>KAZAN</t>
  </si>
  <si>
    <t>SVY</t>
  </si>
  <si>
    <t>HACİM
LITRE</t>
  </si>
  <si>
    <t>Max
ADET</t>
  </si>
  <si>
    <t>MIN
Kg</t>
  </si>
  <si>
    <t>MAX
Kg</t>
  </si>
  <si>
    <t>DMS01</t>
  </si>
  <si>
    <t>cardseviye</t>
  </si>
  <si>
    <t>Kazan No</t>
  </si>
  <si>
    <t>Kazan Adı</t>
  </si>
  <si>
    <t>nbSeviye</t>
  </si>
  <si>
    <t>özellikli</t>
  </si>
  <si>
    <t>ilkrenk</t>
  </si>
  <si>
    <t>DMS02</t>
  </si>
  <si>
    <t>HEN01</t>
  </si>
  <si>
    <t>HEN02</t>
  </si>
  <si>
    <t>HEN03</t>
  </si>
  <si>
    <t>HEN04</t>
  </si>
  <si>
    <t>HEN05</t>
  </si>
  <si>
    <t>KRN01</t>
  </si>
  <si>
    <t>KRN02</t>
  </si>
  <si>
    <t>KRN03</t>
  </si>
  <si>
    <t>KRN04</t>
  </si>
  <si>
    <t>THS01</t>
  </si>
  <si>
    <t>THS02</t>
  </si>
  <si>
    <t>THS03</t>
  </si>
  <si>
    <t>THS04</t>
  </si>
  <si>
    <t>THS05</t>
  </si>
  <si>
    <t>THS06</t>
  </si>
  <si>
    <t>THS07</t>
  </si>
  <si>
    <t>THS08</t>
  </si>
  <si>
    <t>THS09</t>
  </si>
  <si>
    <t>THS11</t>
  </si>
  <si>
    <t>THS12</t>
  </si>
  <si>
    <t>THS13</t>
  </si>
  <si>
    <t>THSA1</t>
  </si>
  <si>
    <t>THSA2</t>
  </si>
  <si>
    <t>THSA3</t>
  </si>
  <si>
    <t>THSA4</t>
  </si>
  <si>
    <t>HENL1</t>
  </si>
  <si>
    <t>THSL1</t>
  </si>
  <si>
    <t>THS15</t>
  </si>
  <si>
    <t>THS16</t>
  </si>
  <si>
    <t>THS17</t>
  </si>
  <si>
    <t>|N|</t>
  </si>
  <si>
    <t>THS18</t>
  </si>
  <si>
    <t>|N|+1</t>
  </si>
  <si>
    <t>destek</t>
  </si>
  <si>
    <t>kazan-seviye</t>
  </si>
  <si>
    <t xml:space="preserve"> &lt;1 1&gt;</t>
  </si>
  <si>
    <t xml:space="preserve"> &lt;1 2&gt;</t>
  </si>
  <si>
    <t xml:space="preserve"> &lt;1 3&gt;</t>
  </si>
  <si>
    <t xml:space="preserve"> &lt;2 1&gt;</t>
  </si>
  <si>
    <t xml:space="preserve"> &lt;2 2&gt;</t>
  </si>
  <si>
    <t xml:space="preserve"> &lt;2 3&gt;</t>
  </si>
  <si>
    <t xml:space="preserve"> &lt;3 1&gt;</t>
  </si>
  <si>
    <t xml:space="preserve"> &lt;3 2&gt;</t>
  </si>
  <si>
    <t xml:space="preserve"> &lt;3 3&gt;</t>
  </si>
  <si>
    <t xml:space="preserve"> &lt;3 4&gt;</t>
  </si>
  <si>
    <t xml:space="preserve"> &lt;4 1&gt;</t>
  </si>
  <si>
    <t xml:space="preserve"> &lt;4 2&gt;</t>
  </si>
  <si>
    <t xml:space="preserve"> &lt;4 3&gt;</t>
  </si>
  <si>
    <t xml:space="preserve"> &lt;5 1&gt;</t>
  </si>
  <si>
    <t xml:space="preserve"> &lt;5 2&gt;</t>
  </si>
  <si>
    <t xml:space="preserve"> &lt;5 3&gt;</t>
  </si>
  <si>
    <t xml:space="preserve"> &lt;6 1&gt;</t>
  </si>
  <si>
    <t xml:space="preserve"> &lt;6 2&gt;</t>
  </si>
  <si>
    <t xml:space="preserve"> &lt;6 3&gt;</t>
  </si>
  <si>
    <t xml:space="preserve"> &lt;7 1&gt;</t>
  </si>
  <si>
    <t xml:space="preserve"> &lt;7 2&gt;</t>
  </si>
  <si>
    <t xml:space="preserve"> &lt;7 3&gt;</t>
  </si>
  <si>
    <t xml:space="preserve"> &lt;7 4&gt;</t>
  </si>
  <si>
    <t xml:space="preserve"> &lt;8 1&gt;</t>
  </si>
  <si>
    <t xml:space="preserve"> &lt;8 2&gt;</t>
  </si>
  <si>
    <t xml:space="preserve"> &lt;8 3&gt;</t>
  </si>
  <si>
    <t xml:space="preserve"> &lt;9 1&gt;</t>
  </si>
  <si>
    <t xml:space="preserve"> &lt;9 2&gt;</t>
  </si>
  <si>
    <t xml:space="preserve"> &lt;9 3&gt;</t>
  </si>
  <si>
    <t xml:space="preserve"> &lt;10 1&gt;</t>
  </si>
  <si>
    <t xml:space="preserve"> &lt;10 2&gt;</t>
  </si>
  <si>
    <t xml:space="preserve"> &lt;11 1&gt;</t>
  </si>
  <si>
    <t xml:space="preserve"> &lt;11 2&gt;</t>
  </si>
  <si>
    <t xml:space="preserve"> &lt;11 3&gt;</t>
  </si>
  <si>
    <t xml:space="preserve"> &lt;12 1&gt;</t>
  </si>
  <si>
    <t xml:space="preserve"> &lt;12 2&gt;</t>
  </si>
  <si>
    <t xml:space="preserve"> &lt;12 3&gt;</t>
  </si>
  <si>
    <t xml:space="preserve"> &lt;12 4&gt;</t>
  </si>
  <si>
    <t xml:space="preserve"> &lt;13 1&gt;</t>
  </si>
  <si>
    <t xml:space="preserve"> &lt;13 2&gt;</t>
  </si>
  <si>
    <t xml:space="preserve"> &lt;13 3&gt;</t>
  </si>
  <si>
    <t xml:space="preserve"> &lt;13 4&gt;</t>
  </si>
  <si>
    <t xml:space="preserve"> &lt;14 1&gt;</t>
  </si>
  <si>
    <t xml:space="preserve"> &lt;14 2&gt;</t>
  </si>
  <si>
    <t xml:space="preserve"> &lt;14 3&gt;</t>
  </si>
  <si>
    <t xml:space="preserve"> &lt;14 4&gt;</t>
  </si>
  <si>
    <t xml:space="preserve"> &lt;15 1&gt;</t>
  </si>
  <si>
    <t xml:space="preserve"> &lt;15 2&gt;</t>
  </si>
  <si>
    <t xml:space="preserve"> &lt;15 3&gt;</t>
  </si>
  <si>
    <t xml:space="preserve"> &lt;15 4&gt;</t>
  </si>
  <si>
    <t xml:space="preserve"> &lt;16 1&gt;</t>
  </si>
  <si>
    <t xml:space="preserve"> &lt;16 2&gt;</t>
  </si>
  <si>
    <t xml:space="preserve"> &lt;16 3&gt;</t>
  </si>
  <si>
    <t xml:space="preserve"> &lt;16 4&gt;</t>
  </si>
  <si>
    <t xml:space="preserve"> &lt;17 1&gt;</t>
  </si>
  <si>
    <t xml:space="preserve"> &lt;17 2&gt;</t>
  </si>
  <si>
    <t xml:space="preserve"> &lt;17 3&gt;</t>
  </si>
  <si>
    <t xml:space="preserve"> &lt;17 4&gt;</t>
  </si>
  <si>
    <t xml:space="preserve"> &lt;18 1&gt;</t>
  </si>
  <si>
    <t xml:space="preserve"> &lt;18 2&gt;</t>
  </si>
  <si>
    <t xml:space="preserve"> &lt;18 3&gt;</t>
  </si>
  <si>
    <t xml:space="preserve"> &lt;18 4&gt;</t>
  </si>
  <si>
    <t xml:space="preserve"> &lt;19 1&gt;</t>
  </si>
  <si>
    <t xml:space="preserve"> &lt;19 2&gt;</t>
  </si>
  <si>
    <t xml:space="preserve"> &lt;20 1&gt;</t>
  </si>
  <si>
    <t xml:space="preserve"> &lt;20 2&gt;</t>
  </si>
  <si>
    <t xml:space="preserve"> &lt;21 1&gt;</t>
  </si>
  <si>
    <t xml:space="preserve"> &lt;21 2&gt;</t>
  </si>
  <si>
    <t xml:space="preserve"> &lt;22 1&gt;</t>
  </si>
  <si>
    <t xml:space="preserve"> &lt;22 2&gt;</t>
  </si>
  <si>
    <t xml:space="preserve"> &lt;23 1&gt;</t>
  </si>
  <si>
    <t xml:space="preserve"> &lt;23 2&gt;</t>
  </si>
  <si>
    <t xml:space="preserve"> &lt;24 1&gt;</t>
  </si>
  <si>
    <t xml:space="preserve"> &lt;24 2&gt;</t>
  </si>
  <si>
    <t xml:space="preserve"> &lt;24 3&gt;</t>
  </si>
  <si>
    <t xml:space="preserve"> &lt;24 4&gt;</t>
  </si>
  <si>
    <t xml:space="preserve"> &lt;25 1&gt;</t>
  </si>
  <si>
    <t xml:space="preserve"> &lt;25 2&gt;</t>
  </si>
  <si>
    <t xml:space="preserve"> &lt;25 3&gt;</t>
  </si>
  <si>
    <t xml:space="preserve"> &lt;25 4&gt;</t>
  </si>
  <si>
    <t xml:space="preserve"> &lt;26 1&gt;</t>
  </si>
  <si>
    <t xml:space="preserve"> &lt;26 2&gt;</t>
  </si>
  <si>
    <t xml:space="preserve"> &lt;26 3&gt;</t>
  </si>
  <si>
    <t xml:space="preserve"> &lt;26 4&gt;</t>
  </si>
  <si>
    <t xml:space="preserve"> &lt;27 1&gt;</t>
  </si>
  <si>
    <t xml:space="preserve"> &lt;27 2&gt;</t>
  </si>
  <si>
    <t xml:space="preserve"> &lt;28 1&gt;</t>
  </si>
  <si>
    <t xml:space="preserve"> &lt;29 1&gt;</t>
  </si>
  <si>
    <t xml:space="preserve"> &lt;30 1&gt;</t>
  </si>
  <si>
    <t xml:space="preserve"> &lt;30 2&gt;</t>
  </si>
  <si>
    <t xml:space="preserve"> &lt;30 3&gt;</t>
  </si>
  <si>
    <t xml:space="preserve"> &lt;31 1&gt;</t>
  </si>
  <si>
    <t xml:space="preserve"> &lt;31 2&gt;</t>
  </si>
  <si>
    <t xml:space="preserve"> &lt;31 3&gt;</t>
  </si>
  <si>
    <t xml:space="preserve"> &lt;32 1&gt;</t>
  </si>
  <si>
    <t xml:space="preserve"> &lt;32 2&gt;</t>
  </si>
  <si>
    <t xml:space="preserve"> &lt;32 3&gt;</t>
  </si>
  <si>
    <t xml:space="preserve"> &lt;33 1&gt;</t>
  </si>
  <si>
    <t xml:space="preserve"> &lt;33 2&gt;</t>
  </si>
  <si>
    <t xml:space="preserve"> &lt;33 3&gt;</t>
  </si>
  <si>
    <t xml:space="preserve"> &lt;34 1&gt;</t>
  </si>
  <si>
    <r>
      <t xml:space="preserve">Recete </t>
    </r>
    <r>
      <rPr>
        <sz val="10"/>
        <rFont val="Tahoma"/>
        <family val="2"/>
        <charset val="162"/>
      </rPr>
      <t>kodu bazında işemirleri birleştirilerek partiler oluşturulacak.</t>
    </r>
  </si>
  <si>
    <t>Parti içindeki işemirlerinin terminlerinin ileriye doğru çok yayılmamasını isteriz. (İleri terminli işemirlerini erkenden boyamak istemeyiz)</t>
  </si>
  <si>
    <t>Aynı partide olmasına karar verilen işemri kiloları toplanarak parti kilosu bulunur.</t>
  </si>
  <si>
    <t>Bobin gramı kullanılarak partide kaç bobin olacağı hesaplanır.(Tam sayı olacak, ondalıklar yukarıya yuvarlanacak)</t>
  </si>
  <si>
    <t>Flote Aralığı</t>
  </si>
  <si>
    <t>Min flote</t>
  </si>
  <si>
    <t>Max flote</t>
  </si>
  <si>
    <t>Parti numaraları</t>
  </si>
  <si>
    <t xml:space="preserve">Bulunan adete ve Hacim/ToplamKG=flote oranına uygun kazan/seviye olasılıklarını belirleyecek. </t>
  </si>
  <si>
    <t>75 partiden aşağıdaki parti numarası dışındakiler</t>
  </si>
  <si>
    <t>Flote oranı min-max değerler arasında olmalı. Kazana girebilecek max. bobin adedi diğer sayfadadır.</t>
  </si>
  <si>
    <t>1-21-69</t>
  </si>
  <si>
    <t>Her kazana günde 3 parti verilecek (seviyesinden bağımsız)</t>
  </si>
  <si>
    <t>33-45</t>
  </si>
  <si>
    <t xml:space="preserve">Kazan arkasındaki partilerinde renk%' leri küçükten büyüğe doğru sıralanmalıdır ki temizlik yapılmasın. </t>
  </si>
  <si>
    <t>17-37-38-41-42</t>
  </si>
  <si>
    <t xml:space="preserve">Önce yakın terminli dispolar boyanmalı. </t>
  </si>
  <si>
    <t>43-44-47-49-50</t>
  </si>
  <si>
    <t xml:space="preserve">Yakın terminli dispolar içinde de boyanacak renk sayısı az olan dokuma dispoları öncelikli partileşmelidir. </t>
  </si>
  <si>
    <t>54-55-56-57-61</t>
  </si>
  <si>
    <t xml:space="preserve">Önümüzdeki 5 gün terminli tüm renkleri boyamamız gerekiyor.  Öncelikle ilk 5 günlük işemirlerine yer bulunacak. </t>
  </si>
  <si>
    <t>62-63-64-65-66</t>
  </si>
  <si>
    <t>Kazan arkasında boş yer varsa yakın terminliden partileştirmeye devam edecek.</t>
  </si>
  <si>
    <t>Kazan kapasitelerini max' de kullanmayı tercih ederiz. (Günlük max. kiloda boyama yapmak)</t>
  </si>
  <si>
    <t xml:space="preserve">bobin </t>
  </si>
  <si>
    <t xml:space="preserve">Parti içindeki işemirlerinin terminlerinin ileriye doğru çok yayılmamasını isteriz. </t>
  </si>
  <si>
    <t>ağırlığı</t>
  </si>
  <si>
    <t>kg</t>
  </si>
  <si>
    <t>Thsl1 ve henl1 de reaktif ve lyc boyanamaz</t>
  </si>
  <si>
    <t>gün</t>
  </si>
  <si>
    <t>parti</t>
  </si>
  <si>
    <t>kazan</t>
  </si>
  <si>
    <t>kullanim</t>
  </si>
  <si>
    <t>seviye</t>
  </si>
  <si>
    <t>agirlik</t>
  </si>
  <si>
    <t>adet</t>
  </si>
  <si>
    <t>flotearaligi</t>
  </si>
  <si>
    <t>renk</t>
  </si>
  <si>
    <t>recete</t>
  </si>
  <si>
    <t>hacim</t>
  </si>
  <si>
    <t>flote oranı</t>
  </si>
  <si>
    <t>faydalı kullanım oranı</t>
  </si>
  <si>
    <t>Vat</t>
  </si>
  <si>
    <t>Job number</t>
  </si>
  <si>
    <t>Batch 1</t>
  </si>
  <si>
    <t>Batch 2</t>
  </si>
  <si>
    <t>Batch 3</t>
  </si>
  <si>
    <t>Obj Function</t>
  </si>
  <si>
    <t># of constraints</t>
  </si>
  <si>
    <t># of Integer variables</t>
  </si>
  <si>
    <t># of Binary variables</t>
  </si>
  <si>
    <t># of Decision variables</t>
  </si>
  <si>
    <t>Volume</t>
  </si>
  <si>
    <t>Weight</t>
  </si>
  <si>
    <t># of bobin</t>
  </si>
  <si>
    <t>flote</t>
  </si>
  <si>
    <t>receipe</t>
  </si>
  <si>
    <t>colour</t>
  </si>
  <si>
    <t>level</t>
  </si>
  <si>
    <t>Time(Sec)</t>
  </si>
  <si>
    <t>17,20,21,22</t>
  </si>
  <si>
    <t>8,9,10,12,16,27</t>
  </si>
  <si>
    <t>34,35,36,37,38,39</t>
  </si>
  <si>
    <t>1,2,6,13,15</t>
  </si>
  <si>
    <t>3,4,5,7,11,14,25,26</t>
  </si>
  <si>
    <t>28,30,32</t>
  </si>
  <si>
    <t>31, 40</t>
  </si>
  <si>
    <t>9-11</t>
  </si>
  <si>
    <t>18,19,23,24</t>
  </si>
  <si>
    <t>atandığı kazan</t>
  </si>
  <si>
    <t>atandığı gün</t>
  </si>
  <si>
    <t>atandığı parti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</si>
</sst>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sz val="10"/>
      <color rgb="FFFF0000"/>
      <name val="Tahoma"/>
      <family val="2"/>
      <charset val="162"/>
    </font>
    <font>
      <sz val="10"/>
      <color rgb="FF7030A0"/>
      <name val="Tahoma"/>
      <family val="2"/>
      <charset val="162"/>
    </font>
    <font>
      <b/>
      <sz val="8"/>
      <name val="Tahoma"/>
      <family val="2"/>
    </font>
    <font>
      <sz val="11"/>
      <color theme="1"/>
      <name val="Times New Roman"/>
      <family val="1"/>
      <charset val="162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" fillId="0" borderId="0" xfId="1"/>
    <xf numFmtId="0" fontId="1" fillId="0" borderId="3" xfId="1" applyBorder="1"/>
    <xf numFmtId="0" fontId="1" fillId="0" borderId="1" xfId="1" applyBorder="1"/>
    <xf numFmtId="0" fontId="1" fillId="2" borderId="1" xfId="1" applyFill="1" applyBorder="1"/>
    <xf numFmtId="0" fontId="1" fillId="0" borderId="0" xfId="1" applyAlignment="1">
      <alignment horizontal="right"/>
    </xf>
    <xf numFmtId="0" fontId="1" fillId="0" borderId="0" xfId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 applyAlignment="1">
      <alignment vertical="center"/>
    </xf>
    <xf numFmtId="0" fontId="1" fillId="0" borderId="12" xfId="1" applyBorder="1" applyAlignment="1">
      <alignment vertical="center"/>
    </xf>
    <xf numFmtId="0" fontId="1" fillId="0" borderId="13" xfId="1" applyBorder="1"/>
    <xf numFmtId="0" fontId="1" fillId="0" borderId="14" xfId="1" applyBorder="1" applyAlignment="1">
      <alignment vertical="center"/>
    </xf>
    <xf numFmtId="0" fontId="1" fillId="0" borderId="15" xfId="1" applyBorder="1" applyAlignment="1">
      <alignment vertical="center"/>
    </xf>
    <xf numFmtId="0" fontId="1" fillId="0" borderId="16" xfId="1" applyBorder="1"/>
    <xf numFmtId="0" fontId="1" fillId="0" borderId="17" xfId="1" applyBorder="1" applyAlignment="1">
      <alignment vertical="center"/>
    </xf>
    <xf numFmtId="0" fontId="1" fillId="0" borderId="18" xfId="1" applyBorder="1" applyAlignment="1">
      <alignment vertical="center"/>
    </xf>
    <xf numFmtId="0" fontId="1" fillId="0" borderId="19" xfId="1" applyBorder="1"/>
    <xf numFmtId="0" fontId="1" fillId="0" borderId="20" xfId="1" applyBorder="1"/>
    <xf numFmtId="0" fontId="6" fillId="3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Font="1"/>
    <xf numFmtId="0" fontId="3" fillId="0" borderId="1" xfId="1" applyFont="1" applyBorder="1"/>
    <xf numFmtId="0" fontId="4" fillId="0" borderId="1" xfId="1" applyFont="1" applyBorder="1"/>
    <xf numFmtId="0" fontId="3" fillId="0" borderId="0" xfId="1" applyFont="1"/>
    <xf numFmtId="0" fontId="4" fillId="0" borderId="0" xfId="1" applyFont="1"/>
    <xf numFmtId="0" fontId="6" fillId="3" borderId="1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F6579C6-B068-44BC-A838-29B28290E6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ktasnt\bolumler\Documents%20and%20Settings\Ermans\Local%20Settings\Temporary%20Internet%20Files\OLK189\Documents%20and%20Settings\Ermans\Desktop\Programlar\Yedek2\HamEksikDB-9.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"/>
      <sheetName val="araf39"/>
      <sheetName val="MasterKart"/>
      <sheetName val="Fire"/>
      <sheetName val="HataX"/>
      <sheetName val="HataN"/>
      <sheetName val="Akış"/>
      <sheetName val="Renk"/>
      <sheetName val="wkmls65"/>
      <sheetName val="C2"/>
      <sheetName val="TezgahSayıları"/>
      <sheetName val="P2"/>
      <sheetName val="C3"/>
      <sheetName val="Bakiyeler"/>
      <sheetName val="JET"/>
      <sheetName val="P1"/>
      <sheetName val="P3"/>
      <sheetName val="Bakiye"/>
      <sheetName val="-+-"/>
      <sheetName val="DkmPln-1"/>
      <sheetName val="TrbPln-1"/>
      <sheetName val="HamStoktaAyrılanlar"/>
      <sheetName val="TrbPln-2"/>
      <sheetName val="wkmls64"/>
      <sheetName val="HamStok"/>
      <sheetName val="Har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85E7-7816-4658-ADBC-1934469D1F23}">
  <dimension ref="A1:AC252"/>
  <sheetViews>
    <sheetView zoomScale="80" zoomScaleNormal="80" workbookViewId="0">
      <selection activeCell="R1" sqref="R1"/>
    </sheetView>
  </sheetViews>
  <sheetFormatPr defaultRowHeight="14.5" x14ac:dyDescent="0.35"/>
  <cols>
    <col min="1" max="3" width="8.7265625" style="6"/>
    <col min="4" max="5" width="0" style="6" hidden="1" customWidth="1"/>
    <col min="6" max="26" width="8.7265625" style="6"/>
    <col min="27" max="27" width="14.90625" style="6" bestFit="1" customWidth="1"/>
    <col min="28" max="28" width="12.6328125" style="6" bestFit="1" customWidth="1"/>
    <col min="29" max="29" width="13.7265625" style="6" bestFit="1" customWidth="1"/>
    <col min="30" max="16384" width="8.7265625" style="6"/>
  </cols>
  <sheetData>
    <row r="1" spans="1:29" ht="37.5" x14ac:dyDescent="0.25">
      <c r="A1" s="46"/>
      <c r="B1" s="7" t="s">
        <v>10</v>
      </c>
      <c r="C1" s="7" t="s">
        <v>11</v>
      </c>
      <c r="D1" s="7" t="s">
        <v>12</v>
      </c>
      <c r="E1" s="7"/>
      <c r="F1" s="7" t="s">
        <v>13</v>
      </c>
      <c r="G1" s="7" t="s">
        <v>14</v>
      </c>
      <c r="H1" s="7" t="s">
        <v>15</v>
      </c>
      <c r="I1" s="7" t="s">
        <v>16</v>
      </c>
      <c r="J1" s="8" t="s">
        <v>17</v>
      </c>
      <c r="K1" s="8" t="s">
        <v>18</v>
      </c>
      <c r="L1" s="7" t="s">
        <v>19</v>
      </c>
      <c r="M1" s="7" t="s">
        <v>20</v>
      </c>
      <c r="N1" s="7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/>
      <c r="V1" s="8"/>
      <c r="W1" s="8" t="s">
        <v>28</v>
      </c>
      <c r="X1" s="8" t="s">
        <v>29</v>
      </c>
      <c r="AA1" s="47" t="s">
        <v>253</v>
      </c>
      <c r="AB1" s="47" t="s">
        <v>254</v>
      </c>
      <c r="AC1" s="47" t="s">
        <v>255</v>
      </c>
    </row>
    <row r="2" spans="1:29" x14ac:dyDescent="0.25">
      <c r="A2" s="2">
        <v>1</v>
      </c>
      <c r="B2" s="2">
        <v>890869</v>
      </c>
      <c r="C2" s="2">
        <v>0.27</v>
      </c>
      <c r="D2" s="2">
        <v>20130606</v>
      </c>
      <c r="E2" s="2">
        <v>6</v>
      </c>
      <c r="F2" s="2">
        <f t="shared" ref="F2:F41" si="0">E2-5</f>
        <v>1</v>
      </c>
      <c r="G2" s="2">
        <v>15</v>
      </c>
      <c r="H2" s="2">
        <v>1</v>
      </c>
      <c r="I2" s="2">
        <v>0</v>
      </c>
      <c r="J2" s="2">
        <v>0</v>
      </c>
      <c r="K2" s="2">
        <v>0</v>
      </c>
      <c r="L2" s="2">
        <v>9</v>
      </c>
      <c r="M2" s="2">
        <v>11</v>
      </c>
      <c r="N2" s="2">
        <v>850</v>
      </c>
      <c r="O2" s="2" t="s">
        <v>0</v>
      </c>
      <c r="P2" s="2" t="s">
        <v>1</v>
      </c>
      <c r="Q2" s="3" t="s">
        <v>2</v>
      </c>
      <c r="R2" s="2" t="s">
        <v>3</v>
      </c>
      <c r="S2" s="2">
        <v>6</v>
      </c>
      <c r="T2" s="2">
        <v>20130611</v>
      </c>
      <c r="U2" s="2">
        <v>11</v>
      </c>
      <c r="V2" s="2"/>
      <c r="W2" s="2">
        <f t="shared" ref="W2:W7" si="1">IF(E2&lt;U2,U2-5,E2)</f>
        <v>6</v>
      </c>
      <c r="X2" s="2" t="s">
        <v>4</v>
      </c>
      <c r="AA2" s="14" t="s">
        <v>81</v>
      </c>
      <c r="AB2" s="14">
        <v>1</v>
      </c>
      <c r="AC2" s="14">
        <v>1</v>
      </c>
    </row>
    <row r="3" spans="1:29" x14ac:dyDescent="0.25">
      <c r="A3" s="2">
        <v>2</v>
      </c>
      <c r="B3" s="2">
        <v>890891</v>
      </c>
      <c r="C3" s="2">
        <v>0.27</v>
      </c>
      <c r="D3" s="2">
        <v>20130606</v>
      </c>
      <c r="E3" s="2">
        <v>6</v>
      </c>
      <c r="F3" s="2">
        <f t="shared" si="0"/>
        <v>1</v>
      </c>
      <c r="G3" s="2">
        <v>15</v>
      </c>
      <c r="H3" s="2">
        <v>1</v>
      </c>
      <c r="I3" s="2">
        <v>0</v>
      </c>
      <c r="J3" s="2">
        <v>0</v>
      </c>
      <c r="K3" s="2">
        <v>0</v>
      </c>
      <c r="L3" s="2">
        <v>9</v>
      </c>
      <c r="M3" s="2">
        <v>11</v>
      </c>
      <c r="N3" s="2">
        <v>850</v>
      </c>
      <c r="O3" s="2" t="s">
        <v>0</v>
      </c>
      <c r="P3" s="2" t="s">
        <v>1</v>
      </c>
      <c r="Q3" s="3" t="s">
        <v>2</v>
      </c>
      <c r="R3" s="2" t="s">
        <v>3</v>
      </c>
      <c r="S3" s="2">
        <v>6</v>
      </c>
      <c r="T3" s="2">
        <v>20130611</v>
      </c>
      <c r="U3" s="2">
        <v>11</v>
      </c>
      <c r="V3" s="2"/>
      <c r="W3" s="2">
        <f t="shared" si="1"/>
        <v>6</v>
      </c>
      <c r="X3" s="2" t="s">
        <v>4</v>
      </c>
      <c r="AA3" s="14" t="s">
        <v>81</v>
      </c>
      <c r="AB3" s="14">
        <v>1</v>
      </c>
      <c r="AC3" s="14">
        <v>1</v>
      </c>
    </row>
    <row r="4" spans="1:29" x14ac:dyDescent="0.25">
      <c r="A4" s="2">
        <v>3</v>
      </c>
      <c r="B4" s="2">
        <v>890851</v>
      </c>
      <c r="C4" s="2">
        <v>1.23</v>
      </c>
      <c r="D4" s="2">
        <v>20130606</v>
      </c>
      <c r="E4" s="2">
        <v>6</v>
      </c>
      <c r="F4" s="2">
        <f t="shared" si="0"/>
        <v>1</v>
      </c>
      <c r="G4" s="2">
        <v>17</v>
      </c>
      <c r="H4" s="2">
        <v>1</v>
      </c>
      <c r="I4" s="2">
        <v>0</v>
      </c>
      <c r="J4" s="2">
        <v>0</v>
      </c>
      <c r="K4" s="2">
        <v>0</v>
      </c>
      <c r="L4" s="2">
        <v>9</v>
      </c>
      <c r="M4" s="2">
        <v>11</v>
      </c>
      <c r="N4" s="2">
        <v>850</v>
      </c>
      <c r="O4" s="2" t="s">
        <v>0</v>
      </c>
      <c r="P4" s="2" t="s">
        <v>1</v>
      </c>
      <c r="Q4" s="3" t="s">
        <v>2</v>
      </c>
      <c r="R4" s="2" t="s">
        <v>3</v>
      </c>
      <c r="S4" s="2">
        <v>6</v>
      </c>
      <c r="T4" s="2">
        <v>20130611</v>
      </c>
      <c r="U4" s="2">
        <v>11</v>
      </c>
      <c r="V4" s="2"/>
      <c r="W4" s="2">
        <f t="shared" si="1"/>
        <v>6</v>
      </c>
      <c r="X4" s="2" t="s">
        <v>4</v>
      </c>
      <c r="AA4" s="14" t="s">
        <v>81</v>
      </c>
      <c r="AB4" s="14">
        <v>1</v>
      </c>
      <c r="AC4" s="14">
        <v>1</v>
      </c>
    </row>
    <row r="5" spans="1:29" x14ac:dyDescent="0.25">
      <c r="A5" s="2">
        <v>4</v>
      </c>
      <c r="B5" s="2">
        <v>890878</v>
      </c>
      <c r="C5" s="2">
        <v>1.35</v>
      </c>
      <c r="D5" s="2">
        <v>20130606</v>
      </c>
      <c r="E5" s="2">
        <v>6</v>
      </c>
      <c r="F5" s="2">
        <f t="shared" si="0"/>
        <v>1</v>
      </c>
      <c r="G5" s="2">
        <v>17</v>
      </c>
      <c r="H5" s="2">
        <v>1</v>
      </c>
      <c r="I5" s="2">
        <v>0</v>
      </c>
      <c r="J5" s="2">
        <v>0</v>
      </c>
      <c r="K5" s="2">
        <v>0</v>
      </c>
      <c r="L5" s="2">
        <v>9</v>
      </c>
      <c r="M5" s="2">
        <v>11</v>
      </c>
      <c r="N5" s="2">
        <v>850</v>
      </c>
      <c r="O5" s="2" t="s">
        <v>0</v>
      </c>
      <c r="P5" s="2" t="s">
        <v>1</v>
      </c>
      <c r="Q5" s="3" t="s">
        <v>2</v>
      </c>
      <c r="R5" s="2" t="s">
        <v>3</v>
      </c>
      <c r="S5" s="2">
        <v>6</v>
      </c>
      <c r="T5" s="2">
        <v>20130611</v>
      </c>
      <c r="U5" s="2">
        <v>11</v>
      </c>
      <c r="V5" s="2"/>
      <c r="W5" s="2">
        <f t="shared" si="1"/>
        <v>6</v>
      </c>
      <c r="X5" s="2" t="s">
        <v>4</v>
      </c>
      <c r="AA5" s="14" t="s">
        <v>81</v>
      </c>
      <c r="AB5" s="14">
        <v>1</v>
      </c>
      <c r="AC5" s="14">
        <v>1</v>
      </c>
    </row>
    <row r="6" spans="1:29" x14ac:dyDescent="0.25">
      <c r="A6" s="2">
        <v>5</v>
      </c>
      <c r="B6" s="2">
        <v>888696</v>
      </c>
      <c r="C6" s="2">
        <v>3.04</v>
      </c>
      <c r="D6" s="2">
        <v>20130608</v>
      </c>
      <c r="E6" s="2">
        <v>8</v>
      </c>
      <c r="F6" s="2">
        <f t="shared" si="0"/>
        <v>3</v>
      </c>
      <c r="G6" s="2">
        <v>17</v>
      </c>
      <c r="H6" s="2">
        <v>13</v>
      </c>
      <c r="I6" s="2">
        <v>1</v>
      </c>
      <c r="J6" s="2">
        <v>0</v>
      </c>
      <c r="K6" s="2">
        <v>0</v>
      </c>
      <c r="L6" s="2">
        <v>9</v>
      </c>
      <c r="M6" s="2">
        <v>11</v>
      </c>
      <c r="N6" s="2">
        <v>850</v>
      </c>
      <c r="O6" s="2" t="s">
        <v>5</v>
      </c>
      <c r="P6" s="2" t="s">
        <v>1</v>
      </c>
      <c r="Q6" s="3" t="s">
        <v>2</v>
      </c>
      <c r="R6" s="2" t="s">
        <v>3</v>
      </c>
      <c r="S6" s="2">
        <v>6</v>
      </c>
      <c r="T6" s="4">
        <v>20130603</v>
      </c>
      <c r="U6" s="4">
        <v>3</v>
      </c>
      <c r="V6" s="2"/>
      <c r="W6" s="2">
        <f t="shared" si="1"/>
        <v>8</v>
      </c>
      <c r="X6" s="2" t="s">
        <v>4</v>
      </c>
      <c r="AA6" s="14" t="s">
        <v>81</v>
      </c>
      <c r="AB6" s="14">
        <v>1</v>
      </c>
      <c r="AC6" s="14">
        <v>1</v>
      </c>
    </row>
    <row r="7" spans="1:29" x14ac:dyDescent="0.25">
      <c r="A7" s="2">
        <v>6</v>
      </c>
      <c r="B7" s="2">
        <v>888697</v>
      </c>
      <c r="C7" s="2">
        <v>5.51</v>
      </c>
      <c r="D7" s="2">
        <v>20130608</v>
      </c>
      <c r="E7" s="2">
        <v>8</v>
      </c>
      <c r="F7" s="2">
        <f t="shared" si="0"/>
        <v>3</v>
      </c>
      <c r="G7" s="2">
        <v>15</v>
      </c>
      <c r="H7" s="2">
        <v>13</v>
      </c>
      <c r="I7" s="2">
        <v>1</v>
      </c>
      <c r="J7" s="2">
        <v>0</v>
      </c>
      <c r="K7" s="2">
        <v>0</v>
      </c>
      <c r="L7" s="2">
        <v>9</v>
      </c>
      <c r="M7" s="2">
        <v>11</v>
      </c>
      <c r="N7" s="2">
        <v>850</v>
      </c>
      <c r="O7" s="2" t="s">
        <v>5</v>
      </c>
      <c r="P7" s="2" t="s">
        <v>1</v>
      </c>
      <c r="Q7" s="3" t="s">
        <v>2</v>
      </c>
      <c r="R7" s="2" t="s">
        <v>3</v>
      </c>
      <c r="S7" s="2">
        <v>6</v>
      </c>
      <c r="T7" s="4">
        <v>20130603</v>
      </c>
      <c r="U7" s="4">
        <v>3</v>
      </c>
      <c r="V7" s="2"/>
      <c r="W7" s="2">
        <f t="shared" si="1"/>
        <v>8</v>
      </c>
      <c r="X7" s="2" t="s">
        <v>4</v>
      </c>
      <c r="AA7" s="14" t="s">
        <v>81</v>
      </c>
      <c r="AB7" s="14">
        <v>1</v>
      </c>
      <c r="AC7" s="14">
        <v>1</v>
      </c>
    </row>
    <row r="8" spans="1:29" x14ac:dyDescent="0.25">
      <c r="A8" s="2">
        <v>7</v>
      </c>
      <c r="B8" s="2">
        <v>888823</v>
      </c>
      <c r="C8" s="2">
        <v>67.86</v>
      </c>
      <c r="D8" s="2">
        <v>20130611</v>
      </c>
      <c r="E8" s="2">
        <v>11</v>
      </c>
      <c r="F8" s="2">
        <f t="shared" si="0"/>
        <v>6</v>
      </c>
      <c r="G8" s="2">
        <v>15</v>
      </c>
      <c r="H8" s="2">
        <v>13</v>
      </c>
      <c r="I8" s="2">
        <v>1</v>
      </c>
      <c r="J8" s="2">
        <v>0</v>
      </c>
      <c r="K8" s="2">
        <v>0</v>
      </c>
      <c r="L8" s="2">
        <v>9</v>
      </c>
      <c r="M8" s="2">
        <v>11</v>
      </c>
      <c r="N8" s="2">
        <v>850</v>
      </c>
      <c r="O8" s="2" t="s">
        <v>5</v>
      </c>
      <c r="P8" s="2" t="s">
        <v>1</v>
      </c>
      <c r="Q8" s="3" t="s">
        <v>2</v>
      </c>
      <c r="R8" s="2" t="s">
        <v>3</v>
      </c>
      <c r="S8" s="2">
        <v>6</v>
      </c>
      <c r="T8" s="2">
        <v>20130622</v>
      </c>
      <c r="U8" s="2">
        <v>22</v>
      </c>
      <c r="V8" s="2">
        <f>25+U8</f>
        <v>47</v>
      </c>
      <c r="W8" s="2">
        <f>IF(V8&gt;E8,V8,E8)</f>
        <v>47</v>
      </c>
      <c r="X8" s="2" t="s">
        <v>4</v>
      </c>
      <c r="AA8" s="48" t="s">
        <v>81</v>
      </c>
      <c r="AB8" s="48">
        <v>1</v>
      </c>
      <c r="AC8" s="48">
        <v>1</v>
      </c>
    </row>
    <row r="9" spans="1:29" x14ac:dyDescent="0.25">
      <c r="A9" s="2">
        <v>8</v>
      </c>
      <c r="B9" s="2">
        <v>888822</v>
      </c>
      <c r="C9" s="2">
        <v>91.92</v>
      </c>
      <c r="D9" s="2">
        <v>20130611</v>
      </c>
      <c r="E9" s="2">
        <v>11</v>
      </c>
      <c r="F9" s="2">
        <f t="shared" si="0"/>
        <v>6</v>
      </c>
      <c r="G9" s="2">
        <v>17</v>
      </c>
      <c r="H9" s="2">
        <v>13</v>
      </c>
      <c r="I9" s="2">
        <v>1</v>
      </c>
      <c r="J9" s="2">
        <v>0</v>
      </c>
      <c r="K9" s="2">
        <v>0</v>
      </c>
      <c r="L9" s="2">
        <v>9</v>
      </c>
      <c r="M9" s="2">
        <v>11</v>
      </c>
      <c r="N9" s="2">
        <v>850</v>
      </c>
      <c r="O9" s="2" t="s">
        <v>5</v>
      </c>
      <c r="P9" s="2" t="s">
        <v>1</v>
      </c>
      <c r="Q9" s="3" t="s">
        <v>2</v>
      </c>
      <c r="R9" s="2" t="s">
        <v>3</v>
      </c>
      <c r="S9" s="2">
        <v>6</v>
      </c>
      <c r="T9" s="2">
        <v>20130622</v>
      </c>
      <c r="U9" s="2">
        <v>22</v>
      </c>
      <c r="V9" s="2"/>
      <c r="W9" s="2">
        <f t="shared" ref="W9:W14" si="2">IF(E9&lt;U9,U9-5,E9)</f>
        <v>17</v>
      </c>
      <c r="X9" s="2" t="s">
        <v>4</v>
      </c>
      <c r="AA9" s="48" t="s">
        <v>81</v>
      </c>
      <c r="AB9" s="48">
        <v>1</v>
      </c>
      <c r="AC9" s="48">
        <v>1</v>
      </c>
    </row>
    <row r="10" spans="1:29" x14ac:dyDescent="0.25">
      <c r="A10" s="2">
        <v>9</v>
      </c>
      <c r="B10" s="2">
        <v>888681</v>
      </c>
      <c r="C10" s="2">
        <v>7.5</v>
      </c>
      <c r="D10" s="2">
        <v>20130612</v>
      </c>
      <c r="E10" s="2">
        <v>12</v>
      </c>
      <c r="F10" s="2">
        <f t="shared" si="0"/>
        <v>7</v>
      </c>
      <c r="G10" s="2">
        <v>17</v>
      </c>
      <c r="H10" s="2">
        <v>13</v>
      </c>
      <c r="I10" s="2">
        <v>1</v>
      </c>
      <c r="J10" s="2">
        <v>0</v>
      </c>
      <c r="K10" s="2">
        <v>0</v>
      </c>
      <c r="L10" s="2">
        <v>9</v>
      </c>
      <c r="M10" s="2">
        <v>11</v>
      </c>
      <c r="N10" s="2">
        <v>850</v>
      </c>
      <c r="O10" s="2" t="s">
        <v>5</v>
      </c>
      <c r="P10" s="2" t="s">
        <v>1</v>
      </c>
      <c r="Q10" s="3" t="s">
        <v>2</v>
      </c>
      <c r="R10" s="2" t="s">
        <v>3</v>
      </c>
      <c r="S10" s="2">
        <v>6</v>
      </c>
      <c r="T10" s="2">
        <v>20130603</v>
      </c>
      <c r="U10" s="2">
        <v>3</v>
      </c>
      <c r="V10" s="2"/>
      <c r="W10" s="2">
        <f t="shared" si="2"/>
        <v>12</v>
      </c>
      <c r="X10" s="2" t="s">
        <v>4</v>
      </c>
      <c r="AA10" s="14" t="s">
        <v>81</v>
      </c>
      <c r="AB10" s="14">
        <v>1</v>
      </c>
      <c r="AC10" s="14">
        <v>1</v>
      </c>
    </row>
    <row r="11" spans="1:29" x14ac:dyDescent="0.25">
      <c r="A11" s="2">
        <v>10</v>
      </c>
      <c r="B11" s="2">
        <v>888683</v>
      </c>
      <c r="C11" s="2">
        <v>15</v>
      </c>
      <c r="D11" s="2">
        <v>20130612</v>
      </c>
      <c r="E11" s="2">
        <v>12</v>
      </c>
      <c r="F11" s="2">
        <f t="shared" si="0"/>
        <v>7</v>
      </c>
      <c r="G11" s="2">
        <v>17</v>
      </c>
      <c r="H11" s="2">
        <v>13</v>
      </c>
      <c r="I11" s="2">
        <v>1</v>
      </c>
      <c r="J11" s="2">
        <v>0</v>
      </c>
      <c r="K11" s="2">
        <v>0</v>
      </c>
      <c r="L11" s="2">
        <v>9</v>
      </c>
      <c r="M11" s="2">
        <v>11</v>
      </c>
      <c r="N11" s="2">
        <v>850</v>
      </c>
      <c r="O11" s="2" t="s">
        <v>5</v>
      </c>
      <c r="P11" s="2" t="s">
        <v>1</v>
      </c>
      <c r="Q11" s="3" t="s">
        <v>2</v>
      </c>
      <c r="R11" s="2" t="s">
        <v>3</v>
      </c>
      <c r="S11" s="2">
        <v>6</v>
      </c>
      <c r="T11" s="2">
        <v>20130603</v>
      </c>
      <c r="U11" s="2">
        <v>3</v>
      </c>
      <c r="V11" s="2"/>
      <c r="W11" s="2">
        <f t="shared" si="2"/>
        <v>12</v>
      </c>
      <c r="X11" s="2" t="s">
        <v>8</v>
      </c>
      <c r="AA11" s="14" t="s">
        <v>81</v>
      </c>
      <c r="AB11" s="14">
        <v>1</v>
      </c>
      <c r="AC11" s="14">
        <v>1</v>
      </c>
    </row>
    <row r="12" spans="1:29" x14ac:dyDescent="0.25">
      <c r="A12" s="2">
        <v>11</v>
      </c>
      <c r="B12" s="2">
        <v>888824</v>
      </c>
      <c r="C12" s="2">
        <v>15</v>
      </c>
      <c r="D12" s="2">
        <v>20130612</v>
      </c>
      <c r="E12" s="2">
        <v>12</v>
      </c>
      <c r="F12" s="2">
        <f t="shared" si="0"/>
        <v>7</v>
      </c>
      <c r="G12" s="2">
        <v>17</v>
      </c>
      <c r="H12" s="2">
        <v>13</v>
      </c>
      <c r="I12" s="2">
        <v>1</v>
      </c>
      <c r="J12" s="2">
        <v>0</v>
      </c>
      <c r="K12" s="2">
        <v>0</v>
      </c>
      <c r="L12" s="2">
        <v>9</v>
      </c>
      <c r="M12" s="2">
        <v>11</v>
      </c>
      <c r="N12" s="2">
        <v>850</v>
      </c>
      <c r="O12" s="2" t="s">
        <v>5</v>
      </c>
      <c r="P12" s="2" t="s">
        <v>1</v>
      </c>
      <c r="Q12" s="3" t="s">
        <v>2</v>
      </c>
      <c r="R12" s="2" t="s">
        <v>3</v>
      </c>
      <c r="S12" s="2">
        <v>6</v>
      </c>
      <c r="T12" s="2">
        <v>20130622</v>
      </c>
      <c r="U12" s="2">
        <v>22</v>
      </c>
      <c r="V12" s="2"/>
      <c r="W12" s="2">
        <f t="shared" si="2"/>
        <v>17</v>
      </c>
      <c r="X12" s="2" t="s">
        <v>8</v>
      </c>
      <c r="AA12" s="14" t="s">
        <v>81</v>
      </c>
      <c r="AB12" s="14">
        <v>1</v>
      </c>
      <c r="AC12" s="14">
        <v>1</v>
      </c>
    </row>
    <row r="13" spans="1:29" x14ac:dyDescent="0.25">
      <c r="A13" s="2">
        <v>12</v>
      </c>
      <c r="B13" s="2">
        <v>889846</v>
      </c>
      <c r="C13" s="2">
        <v>25.06</v>
      </c>
      <c r="D13" s="2">
        <v>20130612</v>
      </c>
      <c r="E13" s="2">
        <v>12</v>
      </c>
      <c r="F13" s="2">
        <f t="shared" si="0"/>
        <v>7</v>
      </c>
      <c r="G13" s="2">
        <v>17</v>
      </c>
      <c r="H13" s="2">
        <v>13</v>
      </c>
      <c r="I13" s="2">
        <v>1</v>
      </c>
      <c r="J13" s="2">
        <v>0</v>
      </c>
      <c r="K13" s="2">
        <v>0</v>
      </c>
      <c r="L13" s="2">
        <v>9</v>
      </c>
      <c r="M13" s="2">
        <v>11</v>
      </c>
      <c r="N13" s="2">
        <v>850</v>
      </c>
      <c r="O13" s="2" t="s">
        <v>5</v>
      </c>
      <c r="P13" s="2" t="s">
        <v>1</v>
      </c>
      <c r="Q13" s="3" t="s">
        <v>2</v>
      </c>
      <c r="R13" s="2" t="s">
        <v>3</v>
      </c>
      <c r="S13" s="2">
        <v>6</v>
      </c>
      <c r="T13" s="2">
        <v>20130619</v>
      </c>
      <c r="U13" s="2">
        <v>19</v>
      </c>
      <c r="V13" s="2"/>
      <c r="W13" s="2">
        <f t="shared" si="2"/>
        <v>14</v>
      </c>
      <c r="X13" s="2" t="s">
        <v>8</v>
      </c>
      <c r="AA13" s="14" t="s">
        <v>81</v>
      </c>
      <c r="AB13" s="14">
        <v>1</v>
      </c>
      <c r="AC13" s="14">
        <v>1</v>
      </c>
    </row>
    <row r="14" spans="1:29" x14ac:dyDescent="0.25">
      <c r="A14" s="2">
        <v>13</v>
      </c>
      <c r="B14" s="2">
        <v>888686</v>
      </c>
      <c r="C14" s="2">
        <v>7.5</v>
      </c>
      <c r="D14" s="2">
        <v>20130613</v>
      </c>
      <c r="E14" s="2">
        <v>13</v>
      </c>
      <c r="F14" s="2">
        <f t="shared" si="0"/>
        <v>8</v>
      </c>
      <c r="G14" s="2">
        <v>17</v>
      </c>
      <c r="H14" s="2">
        <v>13</v>
      </c>
      <c r="I14" s="2">
        <v>1</v>
      </c>
      <c r="J14" s="2">
        <v>0</v>
      </c>
      <c r="K14" s="2">
        <v>0</v>
      </c>
      <c r="L14" s="2">
        <v>9</v>
      </c>
      <c r="M14" s="2">
        <v>11</v>
      </c>
      <c r="N14" s="2">
        <v>850</v>
      </c>
      <c r="O14" s="2" t="s">
        <v>5</v>
      </c>
      <c r="P14" s="2" t="s">
        <v>1</v>
      </c>
      <c r="Q14" s="3" t="s">
        <v>2</v>
      </c>
      <c r="R14" s="2" t="s">
        <v>3</v>
      </c>
      <c r="S14" s="2">
        <v>6</v>
      </c>
      <c r="T14" s="2">
        <v>20130622</v>
      </c>
      <c r="U14" s="2">
        <v>22</v>
      </c>
      <c r="V14" s="2"/>
      <c r="W14" s="2">
        <f t="shared" si="2"/>
        <v>17</v>
      </c>
      <c r="X14" s="2" t="s">
        <v>8</v>
      </c>
      <c r="AA14" s="14" t="s">
        <v>81</v>
      </c>
      <c r="AB14" s="14">
        <v>1</v>
      </c>
      <c r="AC14" s="14">
        <v>1</v>
      </c>
    </row>
    <row r="15" spans="1:29" x14ac:dyDescent="0.25">
      <c r="A15" s="2">
        <v>14</v>
      </c>
      <c r="B15" s="2">
        <v>888525</v>
      </c>
      <c r="C15" s="2">
        <v>9.94</v>
      </c>
      <c r="D15" s="2">
        <v>20130613</v>
      </c>
      <c r="E15" s="2">
        <v>13</v>
      </c>
      <c r="F15" s="2">
        <f t="shared" si="0"/>
        <v>8</v>
      </c>
      <c r="G15" s="2">
        <v>17</v>
      </c>
      <c r="H15" s="2">
        <v>13</v>
      </c>
      <c r="I15" s="2">
        <v>1</v>
      </c>
      <c r="J15" s="2">
        <v>0</v>
      </c>
      <c r="K15" s="2">
        <v>0</v>
      </c>
      <c r="L15" s="2">
        <v>9</v>
      </c>
      <c r="M15" s="2">
        <v>11</v>
      </c>
      <c r="N15" s="2">
        <v>850</v>
      </c>
      <c r="O15" s="2" t="s">
        <v>5</v>
      </c>
      <c r="P15" s="2" t="s">
        <v>1</v>
      </c>
      <c r="Q15" s="3" t="s">
        <v>2</v>
      </c>
      <c r="R15" s="2" t="s">
        <v>3</v>
      </c>
      <c r="S15" s="2">
        <v>6</v>
      </c>
      <c r="T15" s="2">
        <v>20130622</v>
      </c>
      <c r="U15" s="2">
        <v>22</v>
      </c>
      <c r="V15" s="2">
        <f>25+U15</f>
        <v>47</v>
      </c>
      <c r="W15" s="2">
        <f>IF(V15&gt;E15,V15,E15)</f>
        <v>47</v>
      </c>
      <c r="X15" s="2" t="s">
        <v>8</v>
      </c>
      <c r="AA15" s="14" t="s">
        <v>81</v>
      </c>
      <c r="AB15" s="14">
        <v>1</v>
      </c>
      <c r="AC15" s="14">
        <v>1</v>
      </c>
    </row>
    <row r="16" spans="1:29" x14ac:dyDescent="0.25">
      <c r="A16" s="2">
        <v>15</v>
      </c>
      <c r="B16" s="2">
        <v>889742</v>
      </c>
      <c r="C16" s="2">
        <v>177.62</v>
      </c>
      <c r="D16" s="2">
        <v>20130613</v>
      </c>
      <c r="E16" s="2">
        <v>13</v>
      </c>
      <c r="F16" s="2">
        <f t="shared" si="0"/>
        <v>8</v>
      </c>
      <c r="G16" s="2">
        <v>15</v>
      </c>
      <c r="H16" s="2">
        <v>13</v>
      </c>
      <c r="I16" s="2">
        <v>1</v>
      </c>
      <c r="J16" s="2">
        <v>0</v>
      </c>
      <c r="K16" s="2">
        <v>0</v>
      </c>
      <c r="L16" s="2">
        <v>9</v>
      </c>
      <c r="M16" s="2">
        <v>11</v>
      </c>
      <c r="N16" s="2">
        <v>850</v>
      </c>
      <c r="O16" s="2" t="s">
        <v>6</v>
      </c>
      <c r="P16" s="2" t="s">
        <v>1</v>
      </c>
      <c r="Q16" s="3" t="s">
        <v>2</v>
      </c>
      <c r="R16" s="2" t="s">
        <v>3</v>
      </c>
      <c r="S16" s="2">
        <v>6</v>
      </c>
      <c r="T16" s="2">
        <v>20130702</v>
      </c>
      <c r="U16" s="2">
        <v>2</v>
      </c>
      <c r="V16" s="2"/>
      <c r="W16" s="2">
        <f>IF(E16&lt;U16,U16-5,E16)</f>
        <v>13</v>
      </c>
      <c r="X16" s="2" t="s">
        <v>8</v>
      </c>
      <c r="AA16" s="14" t="s">
        <v>81</v>
      </c>
      <c r="AB16" s="14">
        <v>1</v>
      </c>
      <c r="AC16" s="14">
        <v>1</v>
      </c>
    </row>
    <row r="17" spans="1:29" x14ac:dyDescent="0.25">
      <c r="A17" s="2">
        <v>16</v>
      </c>
      <c r="B17" s="2">
        <v>887419</v>
      </c>
      <c r="C17" s="2">
        <v>40.1</v>
      </c>
      <c r="D17" s="2">
        <v>20130614</v>
      </c>
      <c r="E17" s="2">
        <v>14</v>
      </c>
      <c r="F17" s="2">
        <f t="shared" si="0"/>
        <v>9</v>
      </c>
      <c r="G17" s="2">
        <v>15</v>
      </c>
      <c r="H17" s="2">
        <v>13</v>
      </c>
      <c r="I17" s="2">
        <v>1</v>
      </c>
      <c r="J17" s="2">
        <v>0</v>
      </c>
      <c r="K17" s="2">
        <v>0</v>
      </c>
      <c r="L17" s="2">
        <v>9</v>
      </c>
      <c r="M17" s="2">
        <v>11</v>
      </c>
      <c r="N17" s="2">
        <v>850</v>
      </c>
      <c r="O17" s="2" t="s">
        <v>5</v>
      </c>
      <c r="P17" s="2" t="s">
        <v>1</v>
      </c>
      <c r="Q17" s="3" t="s">
        <v>2</v>
      </c>
      <c r="R17" s="2" t="s">
        <v>3</v>
      </c>
      <c r="S17" s="2">
        <v>6</v>
      </c>
      <c r="T17" s="2">
        <v>20130619</v>
      </c>
      <c r="U17" s="2">
        <v>19</v>
      </c>
      <c r="V17" s="2"/>
      <c r="W17" s="2">
        <f>IF(E17&lt;U17,U17-5,E17)</f>
        <v>14</v>
      </c>
      <c r="X17" s="2" t="s">
        <v>8</v>
      </c>
      <c r="AA17" s="14" t="s">
        <v>81</v>
      </c>
      <c r="AB17" s="14">
        <v>1</v>
      </c>
      <c r="AC17" s="14">
        <v>1</v>
      </c>
    </row>
    <row r="18" spans="1:29" x14ac:dyDescent="0.25">
      <c r="A18" s="2">
        <v>17</v>
      </c>
      <c r="B18" s="2">
        <v>891036</v>
      </c>
      <c r="C18" s="2">
        <v>42.83</v>
      </c>
      <c r="D18" s="2">
        <v>20130615</v>
      </c>
      <c r="E18" s="2">
        <v>15</v>
      </c>
      <c r="F18" s="2">
        <f t="shared" si="0"/>
        <v>10</v>
      </c>
      <c r="G18" s="2">
        <v>17</v>
      </c>
      <c r="H18" s="2">
        <v>1</v>
      </c>
      <c r="I18" s="2">
        <v>0</v>
      </c>
      <c r="J18" s="2">
        <v>0</v>
      </c>
      <c r="K18" s="2">
        <v>0</v>
      </c>
      <c r="L18" s="2">
        <v>9</v>
      </c>
      <c r="M18" s="2">
        <v>11</v>
      </c>
      <c r="N18" s="2">
        <v>850</v>
      </c>
      <c r="O18" s="2" t="s">
        <v>5</v>
      </c>
      <c r="P18" s="2" t="s">
        <v>1</v>
      </c>
      <c r="Q18" s="3" t="s">
        <v>2</v>
      </c>
      <c r="R18" s="2" t="s">
        <v>3</v>
      </c>
      <c r="S18" s="2">
        <v>6</v>
      </c>
      <c r="T18" s="2">
        <v>20130614</v>
      </c>
      <c r="U18" s="2">
        <v>14</v>
      </c>
      <c r="V18" s="2"/>
      <c r="W18" s="2">
        <f>U18-6</f>
        <v>8</v>
      </c>
      <c r="X18" s="2" t="s">
        <v>4</v>
      </c>
      <c r="AA18" s="14" t="s">
        <v>81</v>
      </c>
      <c r="AB18" s="14">
        <v>1</v>
      </c>
      <c r="AC18" s="14">
        <v>1</v>
      </c>
    </row>
    <row r="19" spans="1:29" x14ac:dyDescent="0.25">
      <c r="A19" s="2">
        <v>18</v>
      </c>
      <c r="B19" s="2">
        <v>886030</v>
      </c>
      <c r="C19" s="2">
        <v>9.4700000000000006</v>
      </c>
      <c r="D19" s="2">
        <v>20130615</v>
      </c>
      <c r="E19" s="2">
        <v>15</v>
      </c>
      <c r="F19" s="2">
        <f t="shared" si="0"/>
        <v>10</v>
      </c>
      <c r="G19" s="2">
        <v>17</v>
      </c>
      <c r="H19" s="2">
        <v>1</v>
      </c>
      <c r="I19" s="2">
        <v>0</v>
      </c>
      <c r="J19" s="2">
        <v>0</v>
      </c>
      <c r="K19" s="2">
        <v>0</v>
      </c>
      <c r="L19" s="2">
        <v>9</v>
      </c>
      <c r="M19" s="2">
        <v>11</v>
      </c>
      <c r="N19" s="2">
        <v>850</v>
      </c>
      <c r="O19" s="2" t="s">
        <v>0</v>
      </c>
      <c r="P19" s="2" t="s">
        <v>1</v>
      </c>
      <c r="Q19" s="3" t="s">
        <v>2</v>
      </c>
      <c r="R19" s="2" t="s">
        <v>7</v>
      </c>
      <c r="S19" s="2" t="s">
        <v>7</v>
      </c>
      <c r="T19" s="2">
        <v>20130619</v>
      </c>
      <c r="U19" s="2">
        <v>19</v>
      </c>
      <c r="V19" s="2"/>
      <c r="W19" s="2">
        <f>U19-6</f>
        <v>13</v>
      </c>
      <c r="X19" s="2" t="s">
        <v>4</v>
      </c>
      <c r="AA19" s="14" t="s">
        <v>81</v>
      </c>
      <c r="AB19" s="14">
        <v>1</v>
      </c>
      <c r="AC19" s="14">
        <v>1</v>
      </c>
    </row>
    <row r="20" spans="1:29" x14ac:dyDescent="0.25">
      <c r="A20" s="2">
        <v>19</v>
      </c>
      <c r="B20" s="2">
        <v>890842</v>
      </c>
      <c r="C20" s="2">
        <v>22.83</v>
      </c>
      <c r="D20" s="2">
        <v>20130615</v>
      </c>
      <c r="E20" s="2">
        <v>15</v>
      </c>
      <c r="F20" s="2">
        <f t="shared" si="0"/>
        <v>10</v>
      </c>
      <c r="G20" s="2">
        <v>59</v>
      </c>
      <c r="H20" s="2">
        <v>1</v>
      </c>
      <c r="I20" s="2">
        <v>0</v>
      </c>
      <c r="J20" s="2">
        <v>0</v>
      </c>
      <c r="K20" s="2">
        <v>0</v>
      </c>
      <c r="L20" s="2">
        <v>9</v>
      </c>
      <c r="M20" s="2">
        <v>11</v>
      </c>
      <c r="N20" s="2">
        <v>850</v>
      </c>
      <c r="O20" s="2" t="s">
        <v>5</v>
      </c>
      <c r="P20" s="2" t="s">
        <v>1</v>
      </c>
      <c r="Q20" s="3" t="s">
        <v>2</v>
      </c>
      <c r="R20" s="2" t="s">
        <v>7</v>
      </c>
      <c r="S20" s="2" t="s">
        <v>7</v>
      </c>
      <c r="T20" s="2">
        <v>20130625</v>
      </c>
      <c r="U20" s="2">
        <v>25</v>
      </c>
      <c r="V20" s="2"/>
      <c r="W20" s="2">
        <f>U20-6</f>
        <v>19</v>
      </c>
      <c r="X20" s="2" t="s">
        <v>4</v>
      </c>
      <c r="AA20" s="14" t="s">
        <v>81</v>
      </c>
      <c r="AB20" s="14">
        <v>1</v>
      </c>
      <c r="AC20" s="14">
        <v>1</v>
      </c>
    </row>
    <row r="21" spans="1:29" x14ac:dyDescent="0.25">
      <c r="A21" s="2">
        <v>20</v>
      </c>
      <c r="B21" s="2">
        <v>890391</v>
      </c>
      <c r="C21" s="2">
        <v>49.08</v>
      </c>
      <c r="D21" s="2">
        <v>20130615</v>
      </c>
      <c r="E21" s="2">
        <v>15</v>
      </c>
      <c r="F21" s="2">
        <f t="shared" si="0"/>
        <v>10</v>
      </c>
      <c r="G21" s="2">
        <v>59</v>
      </c>
      <c r="H21" s="2">
        <v>1</v>
      </c>
      <c r="I21" s="2">
        <v>0</v>
      </c>
      <c r="J21" s="2">
        <v>0</v>
      </c>
      <c r="K21" s="2">
        <v>0</v>
      </c>
      <c r="L21" s="2">
        <v>9</v>
      </c>
      <c r="M21" s="2">
        <v>11</v>
      </c>
      <c r="N21" s="2">
        <v>850</v>
      </c>
      <c r="O21" s="2" t="s">
        <v>9</v>
      </c>
      <c r="P21" s="2" t="s">
        <v>1</v>
      </c>
      <c r="Q21" s="3" t="s">
        <v>2</v>
      </c>
      <c r="R21" s="2" t="s">
        <v>7</v>
      </c>
      <c r="S21" s="2" t="s">
        <v>7</v>
      </c>
      <c r="T21" s="2">
        <v>20130612</v>
      </c>
      <c r="U21" s="2">
        <v>12</v>
      </c>
      <c r="V21" s="2"/>
      <c r="W21" s="2">
        <f>U21-6</f>
        <v>6</v>
      </c>
      <c r="X21" s="2" t="s">
        <v>4</v>
      </c>
      <c r="AA21" s="14" t="s">
        <v>81</v>
      </c>
      <c r="AB21" s="14">
        <v>1</v>
      </c>
      <c r="AC21" s="14">
        <v>1</v>
      </c>
    </row>
    <row r="22" spans="1:29" x14ac:dyDescent="0.25">
      <c r="A22" s="2">
        <v>21</v>
      </c>
      <c r="B22" s="2">
        <v>890404</v>
      </c>
      <c r="C22" s="2">
        <v>89.25</v>
      </c>
      <c r="D22" s="2">
        <v>20130615</v>
      </c>
      <c r="E22" s="2">
        <v>15</v>
      </c>
      <c r="F22" s="2">
        <f t="shared" si="0"/>
        <v>10</v>
      </c>
      <c r="G22" s="2">
        <v>59</v>
      </c>
      <c r="H22" s="2">
        <v>1</v>
      </c>
      <c r="I22" s="2">
        <v>0</v>
      </c>
      <c r="J22" s="2">
        <v>0</v>
      </c>
      <c r="K22" s="2">
        <v>0</v>
      </c>
      <c r="L22" s="2">
        <v>9</v>
      </c>
      <c r="M22" s="2">
        <v>11</v>
      </c>
      <c r="N22" s="2">
        <v>850</v>
      </c>
      <c r="O22" s="2" t="s">
        <v>0</v>
      </c>
      <c r="P22" s="2" t="s">
        <v>1</v>
      </c>
      <c r="Q22" s="3" t="s">
        <v>2</v>
      </c>
      <c r="R22" s="2" t="s">
        <v>7</v>
      </c>
      <c r="S22" s="2" t="s">
        <v>7</v>
      </c>
      <c r="T22" s="2">
        <v>20130621</v>
      </c>
      <c r="U22" s="2">
        <v>21</v>
      </c>
      <c r="V22" s="4"/>
      <c r="W22" s="4">
        <f>F22+5</f>
        <v>15</v>
      </c>
      <c r="X22" s="2" t="s">
        <v>4</v>
      </c>
      <c r="AA22" s="14" t="s">
        <v>81</v>
      </c>
      <c r="AB22" s="14">
        <v>1</v>
      </c>
      <c r="AC22" s="14">
        <v>1</v>
      </c>
    </row>
    <row r="23" spans="1:29" x14ac:dyDescent="0.25">
      <c r="A23" s="2">
        <v>22</v>
      </c>
      <c r="B23" s="2">
        <v>890395</v>
      </c>
      <c r="C23" s="2">
        <v>11.7</v>
      </c>
      <c r="D23" s="2">
        <v>20130619</v>
      </c>
      <c r="E23" s="2">
        <v>19</v>
      </c>
      <c r="F23" s="2">
        <f t="shared" si="0"/>
        <v>14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9</v>
      </c>
      <c r="M23" s="2">
        <v>11</v>
      </c>
      <c r="N23" s="2">
        <v>850</v>
      </c>
      <c r="O23" s="2" t="s">
        <v>0</v>
      </c>
      <c r="P23" s="2" t="s">
        <v>1</v>
      </c>
      <c r="Q23" s="3" t="s">
        <v>2</v>
      </c>
      <c r="R23" s="2" t="s">
        <v>7</v>
      </c>
      <c r="S23" s="2" t="s">
        <v>7</v>
      </c>
      <c r="T23" s="2">
        <v>20130701</v>
      </c>
      <c r="U23" s="2">
        <v>1</v>
      </c>
      <c r="V23" s="4"/>
      <c r="W23" s="4">
        <f>F23+5</f>
        <v>19</v>
      </c>
      <c r="X23" s="2" t="s">
        <v>4</v>
      </c>
      <c r="AA23" s="48" t="s">
        <v>81</v>
      </c>
      <c r="AB23" s="48">
        <v>1</v>
      </c>
      <c r="AC23" s="48">
        <v>1</v>
      </c>
    </row>
    <row r="24" spans="1:29" x14ac:dyDescent="0.25">
      <c r="A24" s="2">
        <v>23</v>
      </c>
      <c r="B24" s="2">
        <v>890332</v>
      </c>
      <c r="C24" s="2">
        <v>14.35</v>
      </c>
      <c r="D24" s="2">
        <v>20130619</v>
      </c>
      <c r="E24" s="2">
        <v>19</v>
      </c>
      <c r="F24" s="2">
        <f t="shared" si="0"/>
        <v>14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9</v>
      </c>
      <c r="M24" s="2">
        <v>11</v>
      </c>
      <c r="N24" s="2">
        <v>850</v>
      </c>
      <c r="O24" s="2" t="s">
        <v>5</v>
      </c>
      <c r="P24" s="2" t="s">
        <v>1</v>
      </c>
      <c r="Q24" s="3" t="s">
        <v>2</v>
      </c>
      <c r="R24" s="2" t="s">
        <v>7</v>
      </c>
      <c r="S24" s="2" t="s">
        <v>7</v>
      </c>
      <c r="T24" s="2">
        <v>20130627</v>
      </c>
      <c r="U24" s="2">
        <v>27</v>
      </c>
      <c r="V24" s="2"/>
      <c r="W24" s="2">
        <f>IF(E24&lt;U24,U24-5,E24)</f>
        <v>22</v>
      </c>
      <c r="X24" s="2" t="s">
        <v>4</v>
      </c>
      <c r="AA24" s="48" t="s">
        <v>81</v>
      </c>
      <c r="AB24" s="48">
        <v>1</v>
      </c>
      <c r="AC24" s="48">
        <v>1</v>
      </c>
    </row>
    <row r="25" spans="1:29" x14ac:dyDescent="0.25">
      <c r="A25" s="2">
        <v>24</v>
      </c>
      <c r="B25" s="2">
        <v>890328</v>
      </c>
      <c r="C25" s="2">
        <v>16.399999999999999</v>
      </c>
      <c r="D25" s="2">
        <v>20130619</v>
      </c>
      <c r="E25" s="2">
        <v>19</v>
      </c>
      <c r="F25" s="2">
        <f t="shared" si="0"/>
        <v>14</v>
      </c>
      <c r="G25" s="2">
        <v>2</v>
      </c>
      <c r="H25" s="2">
        <v>1</v>
      </c>
      <c r="I25" s="2">
        <v>0</v>
      </c>
      <c r="J25" s="2">
        <v>0</v>
      </c>
      <c r="K25" s="2">
        <v>0</v>
      </c>
      <c r="L25" s="2">
        <v>9</v>
      </c>
      <c r="M25" s="2">
        <v>11</v>
      </c>
      <c r="N25" s="2">
        <v>850</v>
      </c>
      <c r="O25" s="2" t="s">
        <v>5</v>
      </c>
      <c r="P25" s="2" t="s">
        <v>1</v>
      </c>
      <c r="Q25" s="3" t="s">
        <v>2</v>
      </c>
      <c r="R25" s="2" t="s">
        <v>7</v>
      </c>
      <c r="S25" s="2" t="s">
        <v>7</v>
      </c>
      <c r="T25" s="2">
        <v>20130627</v>
      </c>
      <c r="U25" s="2">
        <v>27</v>
      </c>
      <c r="V25" s="2"/>
      <c r="W25" s="2">
        <f>IF(E25&lt;U25,U25-5,E25)</f>
        <v>22</v>
      </c>
      <c r="X25" s="2" t="s">
        <v>4</v>
      </c>
      <c r="AA25" s="14" t="s">
        <v>81</v>
      </c>
      <c r="AB25" s="14">
        <v>1</v>
      </c>
      <c r="AC25" s="14">
        <v>1</v>
      </c>
    </row>
    <row r="26" spans="1:29" x14ac:dyDescent="0.25">
      <c r="A26" s="2">
        <v>25</v>
      </c>
      <c r="B26" s="2">
        <v>890394</v>
      </c>
      <c r="C26" s="2">
        <v>22.63</v>
      </c>
      <c r="D26" s="2">
        <v>20130619</v>
      </c>
      <c r="E26" s="2">
        <v>19</v>
      </c>
      <c r="F26" s="2">
        <f t="shared" si="0"/>
        <v>14</v>
      </c>
      <c r="G26" s="2">
        <v>1</v>
      </c>
      <c r="H26" s="2">
        <v>13</v>
      </c>
      <c r="I26" s="2">
        <v>1</v>
      </c>
      <c r="J26" s="2">
        <v>0</v>
      </c>
      <c r="K26" s="2">
        <v>0</v>
      </c>
      <c r="L26" s="2">
        <v>9</v>
      </c>
      <c r="M26" s="2">
        <v>11</v>
      </c>
      <c r="N26" s="2">
        <v>850</v>
      </c>
      <c r="O26" s="2" t="s">
        <v>5</v>
      </c>
      <c r="P26" s="2" t="s">
        <v>1</v>
      </c>
      <c r="Q26" s="3" t="s">
        <v>2</v>
      </c>
      <c r="R26" s="2" t="s">
        <v>7</v>
      </c>
      <c r="S26" s="2" t="s">
        <v>7</v>
      </c>
      <c r="T26" s="2">
        <v>20130701</v>
      </c>
      <c r="U26" s="2">
        <v>1</v>
      </c>
      <c r="V26" s="2">
        <f>25+U26</f>
        <v>26</v>
      </c>
      <c r="W26" s="2">
        <f>IF(V26&gt;E26,V26,E26)</f>
        <v>26</v>
      </c>
      <c r="X26" s="2" t="s">
        <v>8</v>
      </c>
      <c r="AA26" s="14" t="s">
        <v>81</v>
      </c>
      <c r="AB26" s="14">
        <v>1</v>
      </c>
      <c r="AC26" s="14">
        <v>1</v>
      </c>
    </row>
    <row r="27" spans="1:29" x14ac:dyDescent="0.25">
      <c r="A27" s="2">
        <v>26</v>
      </c>
      <c r="B27" s="2">
        <v>890392</v>
      </c>
      <c r="C27" s="2">
        <v>24.44</v>
      </c>
      <c r="D27" s="2">
        <v>20130619</v>
      </c>
      <c r="E27" s="2">
        <v>19</v>
      </c>
      <c r="F27" s="2">
        <f t="shared" si="0"/>
        <v>14</v>
      </c>
      <c r="G27" s="2">
        <v>2</v>
      </c>
      <c r="H27" s="2">
        <v>1</v>
      </c>
      <c r="I27" s="2">
        <v>0</v>
      </c>
      <c r="J27" s="2">
        <v>0</v>
      </c>
      <c r="K27" s="2">
        <v>0</v>
      </c>
      <c r="L27" s="2">
        <v>9</v>
      </c>
      <c r="M27" s="2">
        <v>11</v>
      </c>
      <c r="N27" s="2">
        <v>850</v>
      </c>
      <c r="O27" s="2" t="s">
        <v>0</v>
      </c>
      <c r="P27" s="2" t="s">
        <v>1</v>
      </c>
      <c r="Q27" s="3" t="s">
        <v>2</v>
      </c>
      <c r="R27" s="2" t="s">
        <v>7</v>
      </c>
      <c r="S27" s="2" t="s">
        <v>7</v>
      </c>
      <c r="T27" s="2">
        <v>20130701</v>
      </c>
      <c r="U27" s="2">
        <v>1</v>
      </c>
      <c r="V27" s="2">
        <f>25+U27</f>
        <v>26</v>
      </c>
      <c r="W27" s="2">
        <f>IF(V27&gt;E27,V27,E27)</f>
        <v>26</v>
      </c>
      <c r="X27" s="2" t="s">
        <v>8</v>
      </c>
      <c r="AA27" s="48" t="s">
        <v>81</v>
      </c>
      <c r="AB27" s="48">
        <v>1</v>
      </c>
      <c r="AC27" s="48">
        <v>1</v>
      </c>
    </row>
    <row r="28" spans="1:29" x14ac:dyDescent="0.25">
      <c r="A28" s="2">
        <v>27</v>
      </c>
      <c r="B28" s="1">
        <v>890848</v>
      </c>
      <c r="C28" s="1">
        <v>14.63</v>
      </c>
      <c r="D28" s="1">
        <v>20130610</v>
      </c>
      <c r="E28" s="2">
        <v>10</v>
      </c>
      <c r="F28" s="2">
        <f t="shared" si="0"/>
        <v>5</v>
      </c>
      <c r="G28" s="1">
        <v>17</v>
      </c>
      <c r="H28" s="2">
        <v>3</v>
      </c>
      <c r="I28" s="2">
        <v>3</v>
      </c>
      <c r="J28" s="2">
        <v>0</v>
      </c>
      <c r="K28" s="2">
        <v>0</v>
      </c>
      <c r="L28" s="2">
        <v>9</v>
      </c>
      <c r="M28" s="2">
        <v>11</v>
      </c>
      <c r="N28" s="2">
        <v>850</v>
      </c>
      <c r="O28" s="2" t="s">
        <v>0</v>
      </c>
      <c r="P28" s="2" t="s">
        <v>30</v>
      </c>
      <c r="Q28" s="3" t="s">
        <v>31</v>
      </c>
      <c r="R28" s="1" t="s">
        <v>3</v>
      </c>
      <c r="S28" s="1">
        <v>2</v>
      </c>
      <c r="T28" s="1">
        <v>20130624</v>
      </c>
      <c r="U28" s="2">
        <v>24</v>
      </c>
      <c r="V28" s="2"/>
      <c r="W28" s="2">
        <f>IF(E28&lt;U28,U28-5,E28)</f>
        <v>19</v>
      </c>
      <c r="X28" s="1" t="s">
        <v>32</v>
      </c>
      <c r="AA28" s="48" t="s">
        <v>81</v>
      </c>
      <c r="AB28" s="48">
        <v>1</v>
      </c>
      <c r="AC28" s="48">
        <v>1</v>
      </c>
    </row>
    <row r="29" spans="1:29" x14ac:dyDescent="0.25">
      <c r="A29" s="2">
        <v>28</v>
      </c>
      <c r="B29" s="2">
        <v>890952</v>
      </c>
      <c r="C29" s="2">
        <v>15.29</v>
      </c>
      <c r="D29" s="2">
        <v>20130614</v>
      </c>
      <c r="E29" s="2">
        <v>14</v>
      </c>
      <c r="F29" s="2">
        <f t="shared" si="0"/>
        <v>9</v>
      </c>
      <c r="G29" s="2">
        <v>15</v>
      </c>
      <c r="H29" s="2">
        <v>3</v>
      </c>
      <c r="I29" s="2">
        <v>3</v>
      </c>
      <c r="J29" s="2">
        <v>0</v>
      </c>
      <c r="K29" s="2">
        <v>0</v>
      </c>
      <c r="L29" s="2">
        <v>9</v>
      </c>
      <c r="M29" s="2">
        <v>11</v>
      </c>
      <c r="N29" s="2">
        <v>850</v>
      </c>
      <c r="O29" s="2" t="s">
        <v>0</v>
      </c>
      <c r="P29" s="2" t="s">
        <v>30</v>
      </c>
      <c r="Q29" s="3" t="s">
        <v>31</v>
      </c>
      <c r="R29" s="2"/>
      <c r="S29" s="2" t="s">
        <v>7</v>
      </c>
      <c r="T29" s="4">
        <v>20130518</v>
      </c>
      <c r="U29" s="4">
        <v>18</v>
      </c>
      <c r="V29" s="4"/>
      <c r="W29" s="4">
        <f>F29+5</f>
        <v>14</v>
      </c>
      <c r="X29" s="2" t="s">
        <v>8</v>
      </c>
      <c r="AA29" s="48" t="s">
        <v>81</v>
      </c>
      <c r="AB29" s="48">
        <v>1</v>
      </c>
      <c r="AC29" s="48">
        <v>1</v>
      </c>
    </row>
    <row r="30" spans="1:29" x14ac:dyDescent="0.25">
      <c r="A30" s="2">
        <v>29</v>
      </c>
      <c r="B30" s="5">
        <v>890570</v>
      </c>
      <c r="C30" s="5">
        <v>412.61</v>
      </c>
      <c r="D30" s="5">
        <v>20130615</v>
      </c>
      <c r="E30" s="2">
        <v>15</v>
      </c>
      <c r="F30" s="2">
        <f t="shared" si="0"/>
        <v>10</v>
      </c>
      <c r="G30" s="5">
        <v>17</v>
      </c>
      <c r="H30" s="2">
        <v>3</v>
      </c>
      <c r="I30" s="5">
        <v>3</v>
      </c>
      <c r="J30" s="2">
        <v>0</v>
      </c>
      <c r="K30" s="2">
        <v>0</v>
      </c>
      <c r="L30" s="2">
        <v>9</v>
      </c>
      <c r="M30" s="2">
        <v>11</v>
      </c>
      <c r="N30" s="2">
        <v>850</v>
      </c>
      <c r="O30" s="2" t="s">
        <v>6</v>
      </c>
      <c r="P30" s="2" t="s">
        <v>30</v>
      </c>
      <c r="Q30" s="3" t="s">
        <v>31</v>
      </c>
      <c r="R30" s="5" t="s">
        <v>3</v>
      </c>
      <c r="S30" s="5">
        <v>3</v>
      </c>
      <c r="T30" s="5">
        <v>20130626</v>
      </c>
      <c r="U30" s="2">
        <v>26</v>
      </c>
      <c r="V30" s="2"/>
      <c r="W30" s="2">
        <f t="shared" ref="W30:W36" si="3">IF(E30&lt;U30,U30-5,E30)</f>
        <v>21</v>
      </c>
      <c r="X30" s="5" t="s">
        <v>33</v>
      </c>
      <c r="AA30" s="48" t="s">
        <v>81</v>
      </c>
      <c r="AB30" s="48">
        <v>1</v>
      </c>
      <c r="AC30" s="48">
        <v>1</v>
      </c>
    </row>
    <row r="31" spans="1:29" x14ac:dyDescent="0.25">
      <c r="A31" s="2">
        <v>30</v>
      </c>
      <c r="B31" s="1">
        <v>890574</v>
      </c>
      <c r="C31" s="1">
        <v>121</v>
      </c>
      <c r="D31" s="1">
        <v>20130615</v>
      </c>
      <c r="E31" s="2">
        <v>15</v>
      </c>
      <c r="F31" s="2">
        <f t="shared" si="0"/>
        <v>10</v>
      </c>
      <c r="G31" s="1">
        <v>15</v>
      </c>
      <c r="H31" s="2">
        <v>3</v>
      </c>
      <c r="I31" s="1">
        <v>3</v>
      </c>
      <c r="J31" s="2">
        <v>0</v>
      </c>
      <c r="K31" s="2">
        <v>0</v>
      </c>
      <c r="L31" s="2">
        <v>9</v>
      </c>
      <c r="M31" s="2">
        <v>11</v>
      </c>
      <c r="N31" s="2">
        <v>850</v>
      </c>
      <c r="O31" s="2" t="s">
        <v>9</v>
      </c>
      <c r="P31" s="2" t="s">
        <v>30</v>
      </c>
      <c r="Q31" s="3" t="s">
        <v>31</v>
      </c>
      <c r="R31" s="1" t="s">
        <v>3</v>
      </c>
      <c r="S31" s="1">
        <v>2</v>
      </c>
      <c r="T31" s="1">
        <v>20130619</v>
      </c>
      <c r="U31" s="2">
        <v>19</v>
      </c>
      <c r="V31" s="2"/>
      <c r="W31" s="2">
        <f t="shared" si="3"/>
        <v>14</v>
      </c>
      <c r="X31" s="1" t="s">
        <v>32</v>
      </c>
      <c r="AA31" s="48" t="s">
        <v>81</v>
      </c>
      <c r="AB31" s="48">
        <v>1</v>
      </c>
      <c r="AC31" s="48">
        <v>1</v>
      </c>
    </row>
    <row r="32" spans="1:29" x14ac:dyDescent="0.25">
      <c r="A32" s="2">
        <v>31</v>
      </c>
      <c r="B32" s="1">
        <v>890578</v>
      </c>
      <c r="C32" s="1">
        <v>121</v>
      </c>
      <c r="D32" s="1">
        <v>20130615</v>
      </c>
      <c r="E32" s="2">
        <v>15</v>
      </c>
      <c r="F32" s="2">
        <f t="shared" si="0"/>
        <v>10</v>
      </c>
      <c r="G32" s="1">
        <v>17</v>
      </c>
      <c r="H32" s="2">
        <v>3</v>
      </c>
      <c r="I32" s="1">
        <v>3</v>
      </c>
      <c r="J32" s="2">
        <v>0</v>
      </c>
      <c r="K32" s="2">
        <v>0</v>
      </c>
      <c r="L32" s="2">
        <v>9</v>
      </c>
      <c r="M32" s="2">
        <v>11</v>
      </c>
      <c r="N32" s="2">
        <v>850</v>
      </c>
      <c r="O32" s="2" t="s">
        <v>5</v>
      </c>
      <c r="P32" s="2" t="s">
        <v>30</v>
      </c>
      <c r="Q32" s="3" t="s">
        <v>31</v>
      </c>
      <c r="R32" s="1" t="s">
        <v>3</v>
      </c>
      <c r="S32" s="1">
        <v>2</v>
      </c>
      <c r="T32" s="1">
        <v>20130626</v>
      </c>
      <c r="U32" s="2">
        <v>26</v>
      </c>
      <c r="V32" s="2"/>
      <c r="W32" s="2">
        <f t="shared" si="3"/>
        <v>21</v>
      </c>
      <c r="X32" s="1" t="s">
        <v>32</v>
      </c>
      <c r="AA32" s="14" t="s">
        <v>81</v>
      </c>
      <c r="AB32" s="14">
        <v>1</v>
      </c>
      <c r="AC32" s="14">
        <v>1</v>
      </c>
    </row>
    <row r="33" spans="1:29" x14ac:dyDescent="0.25">
      <c r="A33" s="2">
        <v>32</v>
      </c>
      <c r="B33" s="1">
        <v>886024</v>
      </c>
      <c r="C33" s="1">
        <v>9.4700000000000006</v>
      </c>
      <c r="D33" s="1">
        <v>20130617</v>
      </c>
      <c r="E33" s="2">
        <v>17</v>
      </c>
      <c r="F33" s="2">
        <f t="shared" si="0"/>
        <v>12</v>
      </c>
      <c r="G33" s="1">
        <v>15</v>
      </c>
      <c r="H33" s="2">
        <v>3</v>
      </c>
      <c r="I33" s="1">
        <v>3</v>
      </c>
      <c r="J33" s="2">
        <v>0</v>
      </c>
      <c r="K33" s="2">
        <v>0</v>
      </c>
      <c r="L33" s="2">
        <v>9</v>
      </c>
      <c r="M33" s="2">
        <v>11</v>
      </c>
      <c r="N33" s="2">
        <v>850</v>
      </c>
      <c r="O33" s="2" t="s">
        <v>0</v>
      </c>
      <c r="P33" s="2" t="s">
        <v>30</v>
      </c>
      <c r="Q33" s="3" t="s">
        <v>31</v>
      </c>
      <c r="R33" s="1" t="s">
        <v>3</v>
      </c>
      <c r="S33" s="1">
        <v>2</v>
      </c>
      <c r="T33" s="1">
        <v>20130619</v>
      </c>
      <c r="U33" s="2">
        <v>19</v>
      </c>
      <c r="V33" s="2"/>
      <c r="W33" s="2">
        <f t="shared" si="3"/>
        <v>14</v>
      </c>
      <c r="X33" s="1" t="s">
        <v>32</v>
      </c>
      <c r="AA33" s="14" t="s">
        <v>81</v>
      </c>
      <c r="AB33" s="14">
        <v>1</v>
      </c>
      <c r="AC33" s="14">
        <v>1</v>
      </c>
    </row>
    <row r="34" spans="1:29" x14ac:dyDescent="0.25">
      <c r="A34" s="2">
        <v>33</v>
      </c>
      <c r="B34" s="1">
        <v>890216</v>
      </c>
      <c r="C34" s="1">
        <v>221.39</v>
      </c>
      <c r="D34" s="1">
        <v>20130617</v>
      </c>
      <c r="E34" s="2">
        <v>17</v>
      </c>
      <c r="F34" s="2">
        <f t="shared" si="0"/>
        <v>12</v>
      </c>
      <c r="G34" s="1">
        <v>17</v>
      </c>
      <c r="H34" s="2">
        <v>3</v>
      </c>
      <c r="I34" s="1">
        <v>3</v>
      </c>
      <c r="J34" s="2">
        <v>0</v>
      </c>
      <c r="K34" s="2">
        <v>0</v>
      </c>
      <c r="L34" s="2">
        <v>9</v>
      </c>
      <c r="M34" s="2">
        <v>11</v>
      </c>
      <c r="N34" s="2">
        <v>850</v>
      </c>
      <c r="O34" s="2" t="s">
        <v>5</v>
      </c>
      <c r="P34" s="2" t="s">
        <v>30</v>
      </c>
      <c r="Q34" s="3" t="s">
        <v>31</v>
      </c>
      <c r="R34" s="1" t="s">
        <v>3</v>
      </c>
      <c r="S34" s="1">
        <v>2</v>
      </c>
      <c r="T34" s="1">
        <v>20130620</v>
      </c>
      <c r="U34" s="2">
        <v>20</v>
      </c>
      <c r="V34" s="2"/>
      <c r="W34" s="2">
        <f t="shared" si="3"/>
        <v>15</v>
      </c>
      <c r="X34" s="1" t="s">
        <v>32</v>
      </c>
      <c r="AA34" s="14" t="s">
        <v>81</v>
      </c>
      <c r="AB34" s="14">
        <v>1</v>
      </c>
      <c r="AC34" s="14">
        <v>1</v>
      </c>
    </row>
    <row r="35" spans="1:29" x14ac:dyDescent="0.25">
      <c r="A35" s="2">
        <v>34</v>
      </c>
      <c r="B35" s="2">
        <v>890664</v>
      </c>
      <c r="C35" s="2">
        <v>43.79</v>
      </c>
      <c r="D35" s="2">
        <v>20130617</v>
      </c>
      <c r="E35" s="2">
        <v>17</v>
      </c>
      <c r="F35" s="2">
        <f t="shared" si="0"/>
        <v>12</v>
      </c>
      <c r="G35" s="2">
        <v>17</v>
      </c>
      <c r="H35" s="2">
        <v>3</v>
      </c>
      <c r="I35" s="2">
        <v>3</v>
      </c>
      <c r="J35" s="2">
        <v>0</v>
      </c>
      <c r="K35" s="2">
        <v>0</v>
      </c>
      <c r="L35" s="2">
        <v>9</v>
      </c>
      <c r="M35" s="2">
        <v>11</v>
      </c>
      <c r="N35" s="2">
        <v>850</v>
      </c>
      <c r="O35" s="2" t="s">
        <v>0</v>
      </c>
      <c r="P35" s="2" t="s">
        <v>30</v>
      </c>
      <c r="Q35" s="3" t="s">
        <v>31</v>
      </c>
      <c r="R35" s="2"/>
      <c r="S35" s="2" t="s">
        <v>7</v>
      </c>
      <c r="T35" s="2">
        <v>20130628</v>
      </c>
      <c r="U35" s="2">
        <v>28</v>
      </c>
      <c r="V35" s="2"/>
      <c r="W35" s="2">
        <f t="shared" si="3"/>
        <v>23</v>
      </c>
      <c r="X35" s="2" t="s">
        <v>8</v>
      </c>
      <c r="AA35" s="14" t="s">
        <v>81</v>
      </c>
      <c r="AB35" s="14">
        <v>1</v>
      </c>
      <c r="AC35" s="14">
        <v>1</v>
      </c>
    </row>
    <row r="36" spans="1:29" x14ac:dyDescent="0.25">
      <c r="A36" s="2">
        <v>35</v>
      </c>
      <c r="B36" s="2">
        <v>888624</v>
      </c>
      <c r="C36" s="2">
        <v>120.2</v>
      </c>
      <c r="D36" s="2">
        <v>20130618</v>
      </c>
      <c r="E36" s="2">
        <v>18</v>
      </c>
      <c r="F36" s="2">
        <f t="shared" si="0"/>
        <v>13</v>
      </c>
      <c r="G36" s="2">
        <v>15</v>
      </c>
      <c r="H36" s="2">
        <v>3</v>
      </c>
      <c r="I36" s="2">
        <v>3</v>
      </c>
      <c r="J36" s="2">
        <v>0</v>
      </c>
      <c r="K36" s="2">
        <v>0</v>
      </c>
      <c r="L36" s="2">
        <v>9</v>
      </c>
      <c r="M36" s="2">
        <v>11</v>
      </c>
      <c r="N36" s="2">
        <v>850</v>
      </c>
      <c r="O36" s="2" t="s">
        <v>0</v>
      </c>
      <c r="P36" s="2" t="s">
        <v>30</v>
      </c>
      <c r="Q36" s="3" t="s">
        <v>31</v>
      </c>
      <c r="R36" s="2"/>
      <c r="S36" s="2" t="s">
        <v>7</v>
      </c>
      <c r="T36" s="2">
        <v>20130619</v>
      </c>
      <c r="U36" s="2">
        <v>19</v>
      </c>
      <c r="V36" s="2"/>
      <c r="W36" s="2">
        <f t="shared" si="3"/>
        <v>14</v>
      </c>
      <c r="X36" s="2" t="s">
        <v>8</v>
      </c>
      <c r="AA36" s="14" t="s">
        <v>81</v>
      </c>
      <c r="AB36" s="14">
        <v>1</v>
      </c>
      <c r="AC36" s="14">
        <v>1</v>
      </c>
    </row>
    <row r="37" spans="1:29" x14ac:dyDescent="0.25">
      <c r="A37" s="2">
        <v>36</v>
      </c>
      <c r="B37" s="2">
        <v>889792</v>
      </c>
      <c r="C37" s="2">
        <v>65.260000000000005</v>
      </c>
      <c r="D37" s="2">
        <v>20130619</v>
      </c>
      <c r="E37" s="2">
        <v>19</v>
      </c>
      <c r="F37" s="2">
        <f t="shared" si="0"/>
        <v>14</v>
      </c>
      <c r="G37" s="2">
        <v>15</v>
      </c>
      <c r="H37" s="2">
        <v>3</v>
      </c>
      <c r="I37" s="2">
        <v>3</v>
      </c>
      <c r="J37" s="2">
        <v>0</v>
      </c>
      <c r="K37" s="2">
        <v>0</v>
      </c>
      <c r="L37" s="2">
        <v>9</v>
      </c>
      <c r="M37" s="2">
        <v>11</v>
      </c>
      <c r="N37" s="2">
        <v>850</v>
      </c>
      <c r="O37" s="2" t="s">
        <v>5</v>
      </c>
      <c r="P37" s="2" t="s">
        <v>30</v>
      </c>
      <c r="Q37" s="3" t="s">
        <v>31</v>
      </c>
      <c r="R37" s="2"/>
      <c r="S37" s="2" t="s">
        <v>7</v>
      </c>
      <c r="T37" s="2">
        <v>20130701</v>
      </c>
      <c r="U37" s="2">
        <v>1</v>
      </c>
      <c r="V37" s="2">
        <f>25+U37</f>
        <v>26</v>
      </c>
      <c r="W37" s="2">
        <f>IF(V37&gt;E37,V37,E37)</f>
        <v>26</v>
      </c>
      <c r="X37" s="2" t="s">
        <v>8</v>
      </c>
      <c r="AA37" s="14" t="s">
        <v>63</v>
      </c>
      <c r="AB37" s="14">
        <v>1</v>
      </c>
      <c r="AC37" s="14">
        <v>2</v>
      </c>
    </row>
    <row r="38" spans="1:29" x14ac:dyDescent="0.25">
      <c r="A38" s="2">
        <v>37</v>
      </c>
      <c r="B38" s="2">
        <v>890662</v>
      </c>
      <c r="C38" s="2">
        <v>20.8</v>
      </c>
      <c r="D38" s="2">
        <v>20130620</v>
      </c>
      <c r="E38" s="2">
        <v>20</v>
      </c>
      <c r="F38" s="2">
        <f t="shared" si="0"/>
        <v>15</v>
      </c>
      <c r="G38" s="2">
        <v>15</v>
      </c>
      <c r="H38" s="2">
        <v>3</v>
      </c>
      <c r="I38" s="2">
        <v>3</v>
      </c>
      <c r="J38" s="2">
        <v>0</v>
      </c>
      <c r="K38" s="2">
        <v>0</v>
      </c>
      <c r="L38" s="2">
        <v>9</v>
      </c>
      <c r="M38" s="2">
        <v>11</v>
      </c>
      <c r="N38" s="2">
        <v>850</v>
      </c>
      <c r="O38" s="2" t="s">
        <v>5</v>
      </c>
      <c r="P38" s="2" t="s">
        <v>30</v>
      </c>
      <c r="Q38" s="3" t="s">
        <v>31</v>
      </c>
      <c r="R38" s="2"/>
      <c r="S38" s="2"/>
      <c r="T38" s="2">
        <v>20130629</v>
      </c>
      <c r="U38" s="2">
        <v>29</v>
      </c>
      <c r="V38" s="2"/>
      <c r="W38" s="2">
        <f>IF(E38&lt;U38,U38-5,E38)</f>
        <v>24</v>
      </c>
      <c r="X38" s="2" t="s">
        <v>8</v>
      </c>
      <c r="AA38" s="14" t="s">
        <v>63</v>
      </c>
      <c r="AB38" s="14">
        <v>1</v>
      </c>
      <c r="AC38" s="14">
        <v>1</v>
      </c>
    </row>
    <row r="39" spans="1:29" x14ac:dyDescent="0.25">
      <c r="A39" s="2">
        <v>38</v>
      </c>
      <c r="B39" s="2">
        <v>889608</v>
      </c>
      <c r="C39" s="2">
        <v>34.35</v>
      </c>
      <c r="D39" s="2">
        <v>20130620</v>
      </c>
      <c r="E39" s="2">
        <v>20</v>
      </c>
      <c r="F39" s="2">
        <f t="shared" si="0"/>
        <v>15</v>
      </c>
      <c r="G39" s="2">
        <v>15</v>
      </c>
      <c r="H39" s="2">
        <v>3</v>
      </c>
      <c r="I39" s="2">
        <v>3</v>
      </c>
      <c r="J39" s="2">
        <v>0</v>
      </c>
      <c r="K39" s="2">
        <v>0</v>
      </c>
      <c r="L39" s="2">
        <v>9</v>
      </c>
      <c r="M39" s="2">
        <v>11</v>
      </c>
      <c r="N39" s="2">
        <v>850</v>
      </c>
      <c r="O39" s="2" t="s">
        <v>0</v>
      </c>
      <c r="P39" s="2" t="s">
        <v>30</v>
      </c>
      <c r="Q39" s="3" t="s">
        <v>31</v>
      </c>
      <c r="R39" s="2"/>
      <c r="S39" s="2"/>
      <c r="T39" s="2">
        <v>20130623</v>
      </c>
      <c r="U39" s="2">
        <v>23</v>
      </c>
      <c r="V39" s="2"/>
      <c r="W39" s="2">
        <f>IF(E39&lt;U39,U39-5,E39)</f>
        <v>18</v>
      </c>
      <c r="X39" s="2" t="s">
        <v>8</v>
      </c>
      <c r="AA39" s="14" t="s">
        <v>51</v>
      </c>
      <c r="AB39" s="14">
        <v>2</v>
      </c>
      <c r="AC39" s="14">
        <v>3</v>
      </c>
    </row>
    <row r="40" spans="1:29" x14ac:dyDescent="0.25">
      <c r="A40" s="2">
        <v>39</v>
      </c>
      <c r="B40" s="2">
        <v>890215</v>
      </c>
      <c r="C40" s="2">
        <v>113.62</v>
      </c>
      <c r="D40" s="2">
        <v>20130620</v>
      </c>
      <c r="E40" s="2">
        <v>20</v>
      </c>
      <c r="F40" s="2">
        <f t="shared" si="0"/>
        <v>15</v>
      </c>
      <c r="G40" s="2">
        <v>15</v>
      </c>
      <c r="H40" s="2">
        <v>3</v>
      </c>
      <c r="I40" s="2">
        <v>3</v>
      </c>
      <c r="J40" s="2">
        <v>0</v>
      </c>
      <c r="K40" s="2">
        <v>0</v>
      </c>
      <c r="L40" s="2">
        <v>9</v>
      </c>
      <c r="M40" s="2">
        <v>11</v>
      </c>
      <c r="N40" s="2">
        <v>850</v>
      </c>
      <c r="O40" s="2" t="s">
        <v>5</v>
      </c>
      <c r="P40" s="2" t="s">
        <v>30</v>
      </c>
      <c r="Q40" s="3" t="s">
        <v>31</v>
      </c>
      <c r="R40" s="2"/>
      <c r="S40" s="2"/>
      <c r="T40" s="2">
        <v>20130630</v>
      </c>
      <c r="U40" s="2">
        <v>30</v>
      </c>
      <c r="V40" s="2"/>
      <c r="W40" s="2">
        <f>IF(E40&lt;U40,U40-5,E40)</f>
        <v>25</v>
      </c>
      <c r="X40" s="2" t="s">
        <v>8</v>
      </c>
      <c r="AA40" s="14" t="s">
        <v>51</v>
      </c>
      <c r="AB40" s="14">
        <v>2</v>
      </c>
      <c r="AC40" s="14">
        <v>3</v>
      </c>
    </row>
    <row r="41" spans="1:29" x14ac:dyDescent="0.25">
      <c r="A41" s="2">
        <v>40</v>
      </c>
      <c r="B41" s="2">
        <v>889797</v>
      </c>
      <c r="C41" s="2">
        <v>265.85000000000002</v>
      </c>
      <c r="D41" s="2">
        <v>20130620</v>
      </c>
      <c r="E41" s="2">
        <v>20</v>
      </c>
      <c r="F41" s="2">
        <f t="shared" si="0"/>
        <v>15</v>
      </c>
      <c r="G41" s="2">
        <v>15</v>
      </c>
      <c r="H41" s="2">
        <v>3</v>
      </c>
      <c r="I41" s="2">
        <v>3</v>
      </c>
      <c r="J41" s="2">
        <v>0</v>
      </c>
      <c r="K41" s="2">
        <v>0</v>
      </c>
      <c r="L41" s="2">
        <v>9</v>
      </c>
      <c r="M41" s="2">
        <v>11</v>
      </c>
      <c r="N41" s="2">
        <v>850</v>
      </c>
      <c r="O41" s="2" t="s">
        <v>6</v>
      </c>
      <c r="P41" s="2" t="s">
        <v>30</v>
      </c>
      <c r="Q41" s="3" t="s">
        <v>31</v>
      </c>
      <c r="R41" s="2"/>
      <c r="S41" s="2"/>
      <c r="T41" s="2">
        <v>20130619</v>
      </c>
      <c r="U41" s="2">
        <v>19</v>
      </c>
      <c r="V41" s="2"/>
      <c r="W41" s="2">
        <f>IF(E41&lt;U41,U41-5,E41)</f>
        <v>20</v>
      </c>
      <c r="X41" s="2" t="s">
        <v>8</v>
      </c>
      <c r="AA41" s="14" t="s">
        <v>48</v>
      </c>
      <c r="AB41" s="14">
        <v>1</v>
      </c>
      <c r="AC41" s="14">
        <v>1</v>
      </c>
    </row>
    <row r="42" spans="1:29" x14ac:dyDescent="0.25">
      <c r="AA42" s="14" t="s">
        <v>81</v>
      </c>
      <c r="AB42" s="14">
        <v>1</v>
      </c>
      <c r="AC42" s="14">
        <v>1</v>
      </c>
    </row>
    <row r="43" spans="1:29" x14ac:dyDescent="0.25">
      <c r="AA43" s="14" t="s">
        <v>81</v>
      </c>
      <c r="AB43" s="14">
        <v>1</v>
      </c>
      <c r="AC43" s="14">
        <v>1</v>
      </c>
    </row>
    <row r="44" spans="1:29" x14ac:dyDescent="0.25">
      <c r="AA44" s="14" t="s">
        <v>81</v>
      </c>
      <c r="AB44" s="14">
        <v>1</v>
      </c>
      <c r="AC44" s="14">
        <v>1</v>
      </c>
    </row>
    <row r="45" spans="1:29" x14ac:dyDescent="0.25">
      <c r="AA45" s="14" t="s">
        <v>81</v>
      </c>
      <c r="AB45" s="14">
        <v>1</v>
      </c>
      <c r="AC45" s="14">
        <v>1</v>
      </c>
    </row>
    <row r="46" spans="1:29" x14ac:dyDescent="0.25">
      <c r="AA46" s="48" t="s">
        <v>81</v>
      </c>
      <c r="AB46" s="48">
        <v>1</v>
      </c>
      <c r="AC46" s="48">
        <v>1</v>
      </c>
    </row>
    <row r="47" spans="1:29" x14ac:dyDescent="0.25">
      <c r="AA47" s="14" t="s">
        <v>81</v>
      </c>
      <c r="AB47" s="14">
        <v>1</v>
      </c>
      <c r="AC47" s="14">
        <v>1</v>
      </c>
    </row>
    <row r="48" spans="1:29" x14ac:dyDescent="0.25">
      <c r="AA48" s="14" t="s">
        <v>65</v>
      </c>
      <c r="AB48" s="14">
        <v>1</v>
      </c>
      <c r="AC48" s="14">
        <v>2</v>
      </c>
    </row>
    <row r="49" spans="27:29" x14ac:dyDescent="0.25">
      <c r="AA49" s="14" t="s">
        <v>54</v>
      </c>
      <c r="AB49" s="14">
        <v>1</v>
      </c>
      <c r="AC49" s="14">
        <v>2</v>
      </c>
    </row>
    <row r="50" spans="27:29" x14ac:dyDescent="0.25">
      <c r="AA50" s="14" t="s">
        <v>81</v>
      </c>
      <c r="AB50" s="14">
        <v>1</v>
      </c>
      <c r="AC50" s="14">
        <v>1</v>
      </c>
    </row>
    <row r="51" spans="27:29" x14ac:dyDescent="0.25">
      <c r="AA51" s="14" t="s">
        <v>81</v>
      </c>
      <c r="AB51" s="14">
        <v>1</v>
      </c>
      <c r="AC51" s="14">
        <v>1</v>
      </c>
    </row>
    <row r="52" spans="27:29" x14ac:dyDescent="0.25">
      <c r="AA52" s="14" t="s">
        <v>81</v>
      </c>
      <c r="AB52" s="14">
        <v>1</v>
      </c>
      <c r="AC52" s="14">
        <v>1</v>
      </c>
    </row>
    <row r="53" spans="27:29" x14ac:dyDescent="0.25">
      <c r="AA53" s="14" t="s">
        <v>81</v>
      </c>
      <c r="AB53" s="14">
        <v>1</v>
      </c>
      <c r="AC53" s="14">
        <v>1</v>
      </c>
    </row>
    <row r="54" spans="27:29" x14ac:dyDescent="0.25">
      <c r="AA54" s="14" t="s">
        <v>81</v>
      </c>
      <c r="AB54" s="14">
        <v>1</v>
      </c>
      <c r="AC54" s="14">
        <v>1</v>
      </c>
    </row>
    <row r="55" spans="27:29" x14ac:dyDescent="0.25">
      <c r="AA55" s="14" t="s">
        <v>54</v>
      </c>
      <c r="AB55" s="14">
        <v>1</v>
      </c>
      <c r="AC55" s="14">
        <v>3</v>
      </c>
    </row>
    <row r="56" spans="27:29" x14ac:dyDescent="0.25">
      <c r="AA56" s="14" t="s">
        <v>81</v>
      </c>
      <c r="AB56" s="14">
        <v>1</v>
      </c>
      <c r="AC56" s="14">
        <v>1</v>
      </c>
    </row>
    <row r="57" spans="27:29" x14ac:dyDescent="0.25">
      <c r="AA57" s="14" t="s">
        <v>81</v>
      </c>
      <c r="AB57" s="14">
        <v>1</v>
      </c>
      <c r="AC57" s="14">
        <v>1</v>
      </c>
    </row>
    <row r="58" spans="27:29" x14ac:dyDescent="0.25">
      <c r="AA58" s="14" t="s">
        <v>81</v>
      </c>
      <c r="AB58" s="14">
        <v>1</v>
      </c>
      <c r="AC58" s="14">
        <v>1</v>
      </c>
    </row>
    <row r="59" spans="27:29" x14ac:dyDescent="0.25">
      <c r="AA59" s="14" t="s">
        <v>81</v>
      </c>
      <c r="AB59" s="14">
        <v>1</v>
      </c>
      <c r="AC59" s="14">
        <v>1</v>
      </c>
    </row>
    <row r="60" spans="27:29" x14ac:dyDescent="0.25">
      <c r="AA60" s="14" t="s">
        <v>81</v>
      </c>
      <c r="AB60" s="14">
        <v>1</v>
      </c>
      <c r="AC60" s="14">
        <v>1</v>
      </c>
    </row>
    <row r="61" spans="27:29" x14ac:dyDescent="0.25">
      <c r="AA61" s="14" t="s">
        <v>81</v>
      </c>
      <c r="AB61" s="14">
        <v>1</v>
      </c>
      <c r="AC61" s="14">
        <v>1</v>
      </c>
    </row>
    <row r="62" spans="27:29" x14ac:dyDescent="0.25">
      <c r="AA62" s="14" t="s">
        <v>81</v>
      </c>
      <c r="AB62" s="14">
        <v>1</v>
      </c>
      <c r="AC62" s="14">
        <v>1</v>
      </c>
    </row>
    <row r="63" spans="27:29" x14ac:dyDescent="0.25">
      <c r="AA63" s="14" t="s">
        <v>81</v>
      </c>
      <c r="AB63" s="14">
        <v>1</v>
      </c>
      <c r="AC63" s="14">
        <v>1</v>
      </c>
    </row>
    <row r="64" spans="27:29" x14ac:dyDescent="0.25">
      <c r="AA64" s="14" t="s">
        <v>81</v>
      </c>
      <c r="AB64" s="14">
        <v>1</v>
      </c>
      <c r="AC64" s="14">
        <v>1</v>
      </c>
    </row>
    <row r="65" spans="27:29" x14ac:dyDescent="0.25">
      <c r="AA65" s="14" t="s">
        <v>81</v>
      </c>
      <c r="AB65" s="14">
        <v>1</v>
      </c>
      <c r="AC65" s="14">
        <v>1</v>
      </c>
    </row>
    <row r="66" spans="27:29" x14ac:dyDescent="0.25">
      <c r="AA66" s="14" t="s">
        <v>81</v>
      </c>
      <c r="AB66" s="14">
        <v>1</v>
      </c>
      <c r="AC66" s="14">
        <v>1</v>
      </c>
    </row>
    <row r="67" spans="27:29" x14ac:dyDescent="0.25">
      <c r="AA67" s="14" t="s">
        <v>81</v>
      </c>
      <c r="AB67" s="14">
        <v>1</v>
      </c>
      <c r="AC67" s="14">
        <v>1</v>
      </c>
    </row>
    <row r="68" spans="27:29" x14ac:dyDescent="0.25">
      <c r="AA68" s="14" t="s">
        <v>81</v>
      </c>
      <c r="AB68" s="14">
        <v>1</v>
      </c>
      <c r="AC68" s="14">
        <v>1</v>
      </c>
    </row>
    <row r="69" spans="27:29" x14ac:dyDescent="0.25">
      <c r="AA69" s="48" t="s">
        <v>81</v>
      </c>
      <c r="AB69" s="48">
        <v>1</v>
      </c>
      <c r="AC69" s="48">
        <v>1</v>
      </c>
    </row>
    <row r="70" spans="27:29" x14ac:dyDescent="0.25">
      <c r="AA70" s="48" t="s">
        <v>81</v>
      </c>
      <c r="AB70" s="48">
        <v>1</v>
      </c>
      <c r="AC70" s="48">
        <v>1</v>
      </c>
    </row>
    <row r="71" spans="27:29" x14ac:dyDescent="0.25">
      <c r="AA71" s="14" t="s">
        <v>81</v>
      </c>
      <c r="AB71" s="14">
        <v>1</v>
      </c>
      <c r="AC71" s="14">
        <v>1</v>
      </c>
    </row>
    <row r="72" spans="27:29" x14ac:dyDescent="0.25">
      <c r="AA72" s="48" t="s">
        <v>81</v>
      </c>
      <c r="AB72" s="48">
        <v>1</v>
      </c>
      <c r="AC72" s="48">
        <v>1</v>
      </c>
    </row>
    <row r="73" spans="27:29" x14ac:dyDescent="0.25">
      <c r="AA73" s="14" t="s">
        <v>81</v>
      </c>
      <c r="AB73" s="14">
        <v>1</v>
      </c>
      <c r="AC73" s="14">
        <v>1</v>
      </c>
    </row>
    <row r="74" spans="27:29" x14ac:dyDescent="0.25">
      <c r="AA74" s="14" t="s">
        <v>81</v>
      </c>
      <c r="AB74" s="14">
        <v>1</v>
      </c>
      <c r="AC74" s="14">
        <v>1</v>
      </c>
    </row>
    <row r="75" spans="27:29" x14ac:dyDescent="0.25">
      <c r="AA75" s="14" t="s">
        <v>81</v>
      </c>
      <c r="AB75" s="14">
        <v>1</v>
      </c>
      <c r="AC75" s="14">
        <v>1</v>
      </c>
    </row>
    <row r="76" spans="27:29" x14ac:dyDescent="0.25">
      <c r="AA76" s="14" t="s">
        <v>81</v>
      </c>
      <c r="AB76" s="14">
        <v>1</v>
      </c>
      <c r="AC76" s="14">
        <v>1</v>
      </c>
    </row>
    <row r="77" spans="27:29" x14ac:dyDescent="0.25">
      <c r="AA77" s="14" t="s">
        <v>81</v>
      </c>
      <c r="AB77" s="14">
        <v>1</v>
      </c>
      <c r="AC77" s="14">
        <v>1</v>
      </c>
    </row>
    <row r="78" spans="27:29" x14ac:dyDescent="0.25">
      <c r="AA78" s="14" t="s">
        <v>81</v>
      </c>
      <c r="AB78" s="14">
        <v>1</v>
      </c>
      <c r="AC78" s="14">
        <v>1</v>
      </c>
    </row>
    <row r="79" spans="27:29" x14ac:dyDescent="0.25">
      <c r="AA79" s="14" t="s">
        <v>81</v>
      </c>
      <c r="AB79" s="14">
        <v>1</v>
      </c>
      <c r="AC79" s="14">
        <v>1</v>
      </c>
    </row>
    <row r="80" spans="27:29" x14ac:dyDescent="0.25">
      <c r="AA80" s="48" t="s">
        <v>81</v>
      </c>
      <c r="AB80" s="48">
        <v>1</v>
      </c>
      <c r="AC80" s="48">
        <v>1</v>
      </c>
    </row>
    <row r="81" spans="27:29" x14ac:dyDescent="0.25">
      <c r="AA81" s="14" t="s">
        <v>81</v>
      </c>
      <c r="AB81" s="14">
        <v>1</v>
      </c>
      <c r="AC81" s="14">
        <v>1</v>
      </c>
    </row>
    <row r="82" spans="27:29" x14ac:dyDescent="0.25">
      <c r="AA82" s="48" t="s">
        <v>81</v>
      </c>
      <c r="AB82" s="48">
        <v>1</v>
      </c>
      <c r="AC82" s="48">
        <v>1</v>
      </c>
    </row>
    <row r="83" spans="27:29" x14ac:dyDescent="0.25">
      <c r="AA83" s="14" t="s">
        <v>81</v>
      </c>
      <c r="AB83" s="14">
        <v>1</v>
      </c>
      <c r="AC83" s="14">
        <v>1</v>
      </c>
    </row>
    <row r="84" spans="27:29" x14ac:dyDescent="0.25">
      <c r="AA84" s="14" t="s">
        <v>81</v>
      </c>
      <c r="AB84" s="14">
        <v>1</v>
      </c>
      <c r="AC84" s="14">
        <v>1</v>
      </c>
    </row>
    <row r="85" spans="27:29" x14ac:dyDescent="0.25">
      <c r="AA85" s="14" t="s">
        <v>81</v>
      </c>
      <c r="AB85" s="14">
        <v>1</v>
      </c>
      <c r="AC85" s="14">
        <v>1</v>
      </c>
    </row>
    <row r="86" spans="27:29" x14ac:dyDescent="0.25">
      <c r="AA86" s="48" t="s">
        <v>81</v>
      </c>
      <c r="AB86" s="48">
        <v>1</v>
      </c>
      <c r="AC86" s="48">
        <v>1</v>
      </c>
    </row>
    <row r="87" spans="27:29" x14ac:dyDescent="0.25">
      <c r="AA87" s="48" t="s">
        <v>81</v>
      </c>
      <c r="AB87" s="48">
        <v>1</v>
      </c>
      <c r="AC87" s="48">
        <v>1</v>
      </c>
    </row>
    <row r="88" spans="27:29" x14ac:dyDescent="0.25">
      <c r="AA88" s="48" t="s">
        <v>81</v>
      </c>
      <c r="AB88" s="48">
        <v>1</v>
      </c>
      <c r="AC88" s="48">
        <v>1</v>
      </c>
    </row>
    <row r="89" spans="27:29" x14ac:dyDescent="0.25">
      <c r="AA89" s="48" t="s">
        <v>81</v>
      </c>
      <c r="AB89" s="48">
        <v>1</v>
      </c>
      <c r="AC89" s="48">
        <v>1</v>
      </c>
    </row>
    <row r="90" spans="27:29" x14ac:dyDescent="0.25">
      <c r="AA90" s="48" t="s">
        <v>81</v>
      </c>
      <c r="AB90" s="48">
        <v>1</v>
      </c>
      <c r="AC90" s="48">
        <v>1</v>
      </c>
    </row>
    <row r="91" spans="27:29" x14ac:dyDescent="0.25">
      <c r="AA91" s="14" t="s">
        <v>81</v>
      </c>
      <c r="AB91" s="14">
        <v>1</v>
      </c>
      <c r="AC91" s="14">
        <v>1</v>
      </c>
    </row>
    <row r="92" spans="27:29" x14ac:dyDescent="0.25">
      <c r="AA92" s="14" t="s">
        <v>81</v>
      </c>
      <c r="AB92" s="14">
        <v>1</v>
      </c>
      <c r="AC92" s="14">
        <v>1</v>
      </c>
    </row>
    <row r="93" spans="27:29" x14ac:dyDescent="0.25">
      <c r="AA93" s="14" t="s">
        <v>81</v>
      </c>
      <c r="AB93" s="14">
        <v>1</v>
      </c>
      <c r="AC93" s="14">
        <v>1</v>
      </c>
    </row>
    <row r="94" spans="27:29" x14ac:dyDescent="0.25">
      <c r="AA94" s="14" t="s">
        <v>81</v>
      </c>
      <c r="AB94" s="14">
        <v>1</v>
      </c>
      <c r="AC94" s="14">
        <v>1</v>
      </c>
    </row>
    <row r="95" spans="27:29" x14ac:dyDescent="0.25">
      <c r="AA95" s="14" t="s">
        <v>81</v>
      </c>
      <c r="AB95" s="14">
        <v>1</v>
      </c>
      <c r="AC95" s="14">
        <v>1</v>
      </c>
    </row>
    <row r="96" spans="27:29" x14ac:dyDescent="0.25">
      <c r="AA96" s="14" t="s">
        <v>81</v>
      </c>
      <c r="AB96" s="14">
        <v>1</v>
      </c>
      <c r="AC96" s="14">
        <v>1</v>
      </c>
    </row>
    <row r="97" spans="27:29" x14ac:dyDescent="0.25">
      <c r="AA97" s="14" t="s">
        <v>81</v>
      </c>
      <c r="AB97" s="14">
        <v>1</v>
      </c>
      <c r="AC97" s="14">
        <v>1</v>
      </c>
    </row>
    <row r="98" spans="27:29" x14ac:dyDescent="0.25">
      <c r="AA98" s="48" t="s">
        <v>81</v>
      </c>
      <c r="AB98" s="48">
        <v>1</v>
      </c>
      <c r="AC98" s="48">
        <v>1</v>
      </c>
    </row>
    <row r="99" spans="27:29" x14ac:dyDescent="0.25">
      <c r="AA99" s="48" t="s">
        <v>81</v>
      </c>
      <c r="AB99" s="48">
        <v>1</v>
      </c>
      <c r="AC99" s="48">
        <v>1</v>
      </c>
    </row>
    <row r="100" spans="27:29" x14ac:dyDescent="0.25">
      <c r="AA100" s="14" t="s">
        <v>51</v>
      </c>
      <c r="AB100" s="14">
        <v>2</v>
      </c>
      <c r="AC100" s="14">
        <v>1</v>
      </c>
    </row>
    <row r="101" spans="27:29" x14ac:dyDescent="0.25">
      <c r="AA101" s="14" t="s">
        <v>51</v>
      </c>
      <c r="AB101" s="14">
        <v>2</v>
      </c>
      <c r="AC101" s="14">
        <v>1</v>
      </c>
    </row>
    <row r="102" spans="27:29" x14ac:dyDescent="0.25">
      <c r="AA102" s="49" t="s">
        <v>81</v>
      </c>
      <c r="AB102" s="49">
        <v>1</v>
      </c>
      <c r="AC102" s="49">
        <v>1</v>
      </c>
    </row>
    <row r="103" spans="27:29" x14ac:dyDescent="0.25">
      <c r="AA103" s="49" t="s">
        <v>81</v>
      </c>
      <c r="AB103" s="49">
        <v>1</v>
      </c>
      <c r="AC103" s="49">
        <v>1</v>
      </c>
    </row>
    <row r="104" spans="27:29" x14ac:dyDescent="0.25">
      <c r="AA104" s="14" t="s">
        <v>81</v>
      </c>
      <c r="AB104" s="14">
        <v>1</v>
      </c>
      <c r="AC104" s="14">
        <v>1</v>
      </c>
    </row>
    <row r="105" spans="27:29" x14ac:dyDescent="0.25">
      <c r="AA105" s="49" t="s">
        <v>81</v>
      </c>
      <c r="AB105" s="49">
        <v>1</v>
      </c>
      <c r="AC105" s="49">
        <v>1</v>
      </c>
    </row>
    <row r="106" spans="27:29" x14ac:dyDescent="0.25">
      <c r="AA106" s="48" t="s">
        <v>81</v>
      </c>
      <c r="AB106" s="48">
        <v>1</v>
      </c>
      <c r="AC106" s="48">
        <v>1</v>
      </c>
    </row>
    <row r="107" spans="27:29" x14ac:dyDescent="0.25">
      <c r="AA107" s="48" t="s">
        <v>81</v>
      </c>
      <c r="AB107" s="48">
        <v>1</v>
      </c>
      <c r="AC107" s="48">
        <v>1</v>
      </c>
    </row>
    <row r="108" spans="27:29" x14ac:dyDescent="0.25">
      <c r="AA108" s="14" t="s">
        <v>50</v>
      </c>
      <c r="AB108" s="14">
        <v>3</v>
      </c>
      <c r="AC108" s="14">
        <v>2</v>
      </c>
    </row>
    <row r="109" spans="27:29" x14ac:dyDescent="0.25">
      <c r="AA109" s="14" t="s">
        <v>59</v>
      </c>
      <c r="AB109" s="14">
        <v>1</v>
      </c>
      <c r="AC109" s="14">
        <v>1</v>
      </c>
    </row>
    <row r="110" spans="27:29" x14ac:dyDescent="0.25">
      <c r="AA110" s="49" t="s">
        <v>64</v>
      </c>
      <c r="AB110" s="49">
        <v>1</v>
      </c>
      <c r="AC110" s="49">
        <v>2</v>
      </c>
    </row>
    <row r="111" spans="27:29" x14ac:dyDescent="0.25">
      <c r="AA111" s="49" t="s">
        <v>63</v>
      </c>
      <c r="AB111" s="49">
        <v>3</v>
      </c>
      <c r="AC111" s="49">
        <v>2</v>
      </c>
    </row>
    <row r="112" spans="27:29" x14ac:dyDescent="0.25">
      <c r="AA112" s="49" t="s">
        <v>64</v>
      </c>
      <c r="AB112" s="49">
        <v>1</v>
      </c>
      <c r="AC112" s="49">
        <v>1</v>
      </c>
    </row>
    <row r="113" spans="27:29" x14ac:dyDescent="0.25">
      <c r="AA113" s="48" t="s">
        <v>81</v>
      </c>
      <c r="AB113" s="48">
        <v>1</v>
      </c>
      <c r="AC113" s="48">
        <v>1</v>
      </c>
    </row>
    <row r="114" spans="27:29" x14ac:dyDescent="0.25">
      <c r="AA114" s="14" t="s">
        <v>81</v>
      </c>
      <c r="AB114" s="14">
        <v>1</v>
      </c>
      <c r="AC114" s="14">
        <v>1</v>
      </c>
    </row>
    <row r="115" spans="27:29" x14ac:dyDescent="0.25">
      <c r="AA115" s="14" t="s">
        <v>81</v>
      </c>
      <c r="AB115" s="14">
        <v>1</v>
      </c>
      <c r="AC115" s="14">
        <v>1</v>
      </c>
    </row>
    <row r="116" spans="27:29" x14ac:dyDescent="0.25">
      <c r="AA116" s="14" t="s">
        <v>81</v>
      </c>
      <c r="AB116" s="14">
        <v>1</v>
      </c>
      <c r="AC116" s="14">
        <v>1</v>
      </c>
    </row>
    <row r="117" spans="27:29" x14ac:dyDescent="0.25">
      <c r="AA117" s="14" t="s">
        <v>65</v>
      </c>
      <c r="AB117" s="14">
        <v>2</v>
      </c>
      <c r="AC117" s="14">
        <v>1</v>
      </c>
    </row>
    <row r="118" spans="27:29" x14ac:dyDescent="0.25">
      <c r="AA118" s="14" t="s">
        <v>50</v>
      </c>
      <c r="AB118" s="14">
        <v>3</v>
      </c>
      <c r="AC118" s="14">
        <v>1</v>
      </c>
    </row>
    <row r="119" spans="27:29" x14ac:dyDescent="0.25">
      <c r="AA119" s="14" t="s">
        <v>51</v>
      </c>
      <c r="AB119" s="14">
        <v>2</v>
      </c>
      <c r="AC119" s="14">
        <v>1</v>
      </c>
    </row>
    <row r="120" spans="27:29" x14ac:dyDescent="0.25">
      <c r="AA120" s="14" t="s">
        <v>59</v>
      </c>
      <c r="AB120" s="14">
        <v>1</v>
      </c>
      <c r="AC120" s="14">
        <v>1</v>
      </c>
    </row>
    <row r="121" spans="27:29" x14ac:dyDescent="0.25">
      <c r="AA121" s="49" t="s">
        <v>81</v>
      </c>
      <c r="AB121" s="49">
        <v>1</v>
      </c>
      <c r="AC121" s="49">
        <v>1</v>
      </c>
    </row>
    <row r="122" spans="27:29" x14ac:dyDescent="0.25">
      <c r="AA122" s="49" t="s">
        <v>81</v>
      </c>
      <c r="AB122" s="49">
        <v>1</v>
      </c>
      <c r="AC122" s="49">
        <v>1</v>
      </c>
    </row>
    <row r="123" spans="27:29" x14ac:dyDescent="0.25">
      <c r="AA123" s="49" t="s">
        <v>81</v>
      </c>
      <c r="AB123" s="49">
        <v>1</v>
      </c>
      <c r="AC123" s="49">
        <v>1</v>
      </c>
    </row>
    <row r="124" spans="27:29" x14ac:dyDescent="0.25">
      <c r="AA124" s="49" t="s">
        <v>63</v>
      </c>
      <c r="AB124" s="49">
        <v>1</v>
      </c>
      <c r="AC124" s="49">
        <v>3</v>
      </c>
    </row>
    <row r="125" spans="27:29" x14ac:dyDescent="0.25">
      <c r="AA125" s="49" t="s">
        <v>63</v>
      </c>
      <c r="AB125" s="49">
        <v>1</v>
      </c>
      <c r="AC125" s="49">
        <v>3</v>
      </c>
    </row>
    <row r="126" spans="27:29" x14ac:dyDescent="0.25">
      <c r="AA126" s="14" t="s">
        <v>63</v>
      </c>
      <c r="AB126" s="14">
        <v>3</v>
      </c>
      <c r="AC126" s="14">
        <v>1</v>
      </c>
    </row>
    <row r="127" spans="27:29" x14ac:dyDescent="0.25">
      <c r="AA127" s="14" t="s">
        <v>65</v>
      </c>
      <c r="AB127" s="14">
        <v>2</v>
      </c>
      <c r="AC127" s="14">
        <v>1</v>
      </c>
    </row>
    <row r="128" spans="27:29" x14ac:dyDescent="0.25">
      <c r="AA128" s="14" t="s">
        <v>62</v>
      </c>
      <c r="AB128" s="14">
        <v>2</v>
      </c>
      <c r="AC128" s="14">
        <v>1</v>
      </c>
    </row>
    <row r="129" spans="27:29" x14ac:dyDescent="0.25">
      <c r="AA129" s="49" t="s">
        <v>81</v>
      </c>
      <c r="AB129" s="49">
        <v>1</v>
      </c>
      <c r="AC129" s="49">
        <v>1</v>
      </c>
    </row>
    <row r="130" spans="27:29" x14ac:dyDescent="0.25">
      <c r="AA130" s="49" t="s">
        <v>81</v>
      </c>
      <c r="AB130" s="49">
        <v>1</v>
      </c>
      <c r="AC130" s="49">
        <v>1</v>
      </c>
    </row>
    <row r="131" spans="27:29" x14ac:dyDescent="0.25">
      <c r="AA131" s="49" t="s">
        <v>81</v>
      </c>
      <c r="AB131" s="49">
        <v>1</v>
      </c>
      <c r="AC131" s="49">
        <v>1</v>
      </c>
    </row>
    <row r="132" spans="27:29" x14ac:dyDescent="0.25">
      <c r="AA132" s="49" t="s">
        <v>81</v>
      </c>
      <c r="AB132" s="49">
        <v>1</v>
      </c>
      <c r="AC132" s="49">
        <v>1</v>
      </c>
    </row>
    <row r="133" spans="27:29" x14ac:dyDescent="0.25">
      <c r="AA133" s="14" t="s">
        <v>50</v>
      </c>
      <c r="AB133" s="14">
        <v>3</v>
      </c>
      <c r="AC133" s="14">
        <v>1</v>
      </c>
    </row>
    <row r="134" spans="27:29" x14ac:dyDescent="0.25">
      <c r="AA134" s="14" t="s">
        <v>81</v>
      </c>
      <c r="AB134" s="14">
        <v>1</v>
      </c>
      <c r="AC134" s="14">
        <v>1</v>
      </c>
    </row>
    <row r="135" spans="27:29" x14ac:dyDescent="0.25">
      <c r="AA135" s="14" t="s">
        <v>81</v>
      </c>
      <c r="AB135" s="14">
        <v>1</v>
      </c>
      <c r="AC135" s="14">
        <v>1</v>
      </c>
    </row>
    <row r="136" spans="27:29" x14ac:dyDescent="0.25">
      <c r="AA136" s="48" t="s">
        <v>81</v>
      </c>
      <c r="AB136" s="48">
        <v>1</v>
      </c>
      <c r="AC136" s="48">
        <v>1</v>
      </c>
    </row>
    <row r="137" spans="27:29" x14ac:dyDescent="0.25">
      <c r="AA137" s="49" t="s">
        <v>81</v>
      </c>
      <c r="AB137" s="49">
        <v>1</v>
      </c>
      <c r="AC137" s="49">
        <v>1</v>
      </c>
    </row>
    <row r="138" spans="27:29" x14ac:dyDescent="0.25">
      <c r="AA138" s="48" t="s">
        <v>81</v>
      </c>
      <c r="AB138" s="48">
        <v>1</v>
      </c>
      <c r="AC138" s="48">
        <v>1</v>
      </c>
    </row>
    <row r="139" spans="27:29" x14ac:dyDescent="0.25">
      <c r="AA139" s="48" t="s">
        <v>81</v>
      </c>
      <c r="AB139" s="48">
        <v>1</v>
      </c>
      <c r="AC139" s="48">
        <v>1</v>
      </c>
    </row>
    <row r="140" spans="27:29" x14ac:dyDescent="0.25">
      <c r="AA140" s="14" t="s">
        <v>51</v>
      </c>
      <c r="AB140" s="14">
        <v>2</v>
      </c>
      <c r="AC140" s="14">
        <v>1</v>
      </c>
    </row>
    <row r="141" spans="27:29" x14ac:dyDescent="0.25">
      <c r="AA141" s="14" t="s">
        <v>63</v>
      </c>
      <c r="AB141" s="14">
        <v>3</v>
      </c>
      <c r="AC141" s="14">
        <v>1</v>
      </c>
    </row>
    <row r="142" spans="27:29" x14ac:dyDescent="0.25">
      <c r="AA142" s="14" t="s">
        <v>59</v>
      </c>
      <c r="AB142" s="14">
        <v>1</v>
      </c>
      <c r="AC142" s="14">
        <v>1</v>
      </c>
    </row>
    <row r="143" spans="27:29" x14ac:dyDescent="0.25">
      <c r="AA143" s="14" t="s">
        <v>51</v>
      </c>
      <c r="AB143" s="14">
        <v>2</v>
      </c>
      <c r="AC143" s="14">
        <v>2</v>
      </c>
    </row>
    <row r="144" spans="27:29" x14ac:dyDescent="0.25">
      <c r="AA144" s="14" t="s">
        <v>59</v>
      </c>
      <c r="AB144" s="14">
        <v>1</v>
      </c>
      <c r="AC144" s="14">
        <v>1</v>
      </c>
    </row>
    <row r="145" spans="27:29" x14ac:dyDescent="0.25">
      <c r="AA145" s="49" t="s">
        <v>81</v>
      </c>
      <c r="AB145" s="49">
        <v>1</v>
      </c>
      <c r="AC145" s="49">
        <v>1</v>
      </c>
    </row>
    <row r="146" spans="27:29" x14ac:dyDescent="0.25">
      <c r="AA146" s="48" t="s">
        <v>81</v>
      </c>
      <c r="AB146" s="48">
        <v>1</v>
      </c>
      <c r="AC146" s="48">
        <v>1</v>
      </c>
    </row>
    <row r="147" spans="27:29" x14ac:dyDescent="0.25">
      <c r="AA147" s="14" t="s">
        <v>81</v>
      </c>
      <c r="AB147" s="14">
        <v>1</v>
      </c>
      <c r="AC147" s="14">
        <v>1</v>
      </c>
    </row>
    <row r="148" spans="27:29" x14ac:dyDescent="0.25">
      <c r="AA148" s="49" t="s">
        <v>81</v>
      </c>
      <c r="AB148" s="49">
        <v>1</v>
      </c>
      <c r="AC148" s="49">
        <v>1</v>
      </c>
    </row>
    <row r="149" spans="27:29" x14ac:dyDescent="0.25">
      <c r="AA149" s="14" t="s">
        <v>81</v>
      </c>
      <c r="AB149" s="14">
        <v>1</v>
      </c>
      <c r="AC149" s="14">
        <v>1</v>
      </c>
    </row>
    <row r="150" spans="27:29" x14ac:dyDescent="0.25">
      <c r="AA150" s="14" t="s">
        <v>81</v>
      </c>
      <c r="AB150" s="14">
        <v>1</v>
      </c>
      <c r="AC150" s="14">
        <v>1</v>
      </c>
    </row>
    <row r="151" spans="27:29" x14ac:dyDescent="0.25">
      <c r="AA151" s="14" t="s">
        <v>81</v>
      </c>
      <c r="AB151" s="14">
        <v>1</v>
      </c>
      <c r="AC151" s="14">
        <v>1</v>
      </c>
    </row>
    <row r="152" spans="27:29" x14ac:dyDescent="0.25">
      <c r="AA152" s="14" t="s">
        <v>81</v>
      </c>
      <c r="AB152" s="14">
        <v>1</v>
      </c>
      <c r="AC152" s="14">
        <v>1</v>
      </c>
    </row>
    <row r="153" spans="27:29" x14ac:dyDescent="0.25">
      <c r="AA153" s="14" t="s">
        <v>81</v>
      </c>
      <c r="AB153" s="14">
        <v>1</v>
      </c>
      <c r="AC153" s="14">
        <v>1</v>
      </c>
    </row>
    <row r="154" spans="27:29" x14ac:dyDescent="0.25">
      <c r="AA154" s="49" t="s">
        <v>81</v>
      </c>
      <c r="AB154" s="49">
        <v>1</v>
      </c>
      <c r="AC154" s="49">
        <v>1</v>
      </c>
    </row>
    <row r="155" spans="27:29" x14ac:dyDescent="0.25">
      <c r="AA155" s="14" t="s">
        <v>81</v>
      </c>
      <c r="AB155" s="14">
        <v>1</v>
      </c>
      <c r="AC155" s="14">
        <v>1</v>
      </c>
    </row>
    <row r="156" spans="27:29" x14ac:dyDescent="0.25">
      <c r="AA156" s="14" t="s">
        <v>81</v>
      </c>
      <c r="AB156" s="14">
        <v>1</v>
      </c>
      <c r="AC156" s="14">
        <v>1</v>
      </c>
    </row>
    <row r="157" spans="27:29" x14ac:dyDescent="0.25">
      <c r="AA157" s="49" t="s">
        <v>81</v>
      </c>
      <c r="AB157" s="49">
        <v>1</v>
      </c>
      <c r="AC157" s="49">
        <v>1</v>
      </c>
    </row>
    <row r="158" spans="27:29" x14ac:dyDescent="0.25">
      <c r="AA158" s="14" t="s">
        <v>50</v>
      </c>
      <c r="AB158" s="14">
        <v>3</v>
      </c>
      <c r="AC158" s="14">
        <v>3</v>
      </c>
    </row>
    <row r="159" spans="27:29" x14ac:dyDescent="0.25">
      <c r="AA159" s="14" t="s">
        <v>81</v>
      </c>
      <c r="AB159" s="14">
        <v>1</v>
      </c>
      <c r="AC159" s="14">
        <v>1</v>
      </c>
    </row>
    <row r="160" spans="27:29" x14ac:dyDescent="0.25">
      <c r="AA160" s="49" t="s">
        <v>81</v>
      </c>
      <c r="AB160" s="49">
        <v>1</v>
      </c>
      <c r="AC160" s="49">
        <v>1</v>
      </c>
    </row>
    <row r="161" spans="27:29" x14ac:dyDescent="0.25">
      <c r="AA161" s="50" t="s">
        <v>81</v>
      </c>
      <c r="AB161" s="50">
        <v>1</v>
      </c>
      <c r="AC161" s="50">
        <v>1</v>
      </c>
    </row>
    <row r="162" spans="27:29" x14ac:dyDescent="0.25">
      <c r="AA162" s="50" t="s">
        <v>81</v>
      </c>
      <c r="AB162" s="50">
        <v>1</v>
      </c>
      <c r="AC162" s="50">
        <v>1</v>
      </c>
    </row>
    <row r="163" spans="27:29" x14ac:dyDescent="0.25">
      <c r="AA163" s="51" t="s">
        <v>64</v>
      </c>
      <c r="AB163" s="51">
        <v>1</v>
      </c>
      <c r="AC163" s="51">
        <v>2</v>
      </c>
    </row>
    <row r="164" spans="27:29" x14ac:dyDescent="0.25">
      <c r="AA164" s="51" t="s">
        <v>63</v>
      </c>
      <c r="AB164" s="51">
        <v>3</v>
      </c>
      <c r="AC164" s="51">
        <v>2</v>
      </c>
    </row>
    <row r="165" spans="27:29" x14ac:dyDescent="0.25">
      <c r="AA165" s="12" t="s">
        <v>81</v>
      </c>
      <c r="AB165" s="12">
        <v>1</v>
      </c>
      <c r="AC165" s="12">
        <v>1</v>
      </c>
    </row>
    <row r="166" spans="27:29" x14ac:dyDescent="0.25">
      <c r="AA166" s="51" t="s">
        <v>81</v>
      </c>
      <c r="AB166" s="51">
        <v>1</v>
      </c>
      <c r="AC166" s="51">
        <v>1</v>
      </c>
    </row>
    <row r="167" spans="27:29" x14ac:dyDescent="0.25">
      <c r="AA167" s="51" t="s">
        <v>81</v>
      </c>
      <c r="AB167" s="51">
        <v>1</v>
      </c>
      <c r="AC167" s="51">
        <v>1</v>
      </c>
    </row>
    <row r="168" spans="27:29" x14ac:dyDescent="0.25">
      <c r="AA168" s="51" t="s">
        <v>81</v>
      </c>
      <c r="AB168" s="51">
        <v>1</v>
      </c>
      <c r="AC168" s="51">
        <v>1</v>
      </c>
    </row>
    <row r="169" spans="27:29" x14ac:dyDescent="0.25">
      <c r="AA169" s="51" t="s">
        <v>81</v>
      </c>
      <c r="AB169" s="51">
        <v>1</v>
      </c>
      <c r="AC169" s="51">
        <v>1</v>
      </c>
    </row>
    <row r="170" spans="27:29" x14ac:dyDescent="0.25">
      <c r="AA170" s="51" t="s">
        <v>81</v>
      </c>
      <c r="AB170" s="51">
        <v>1</v>
      </c>
      <c r="AC170" s="51">
        <v>1</v>
      </c>
    </row>
    <row r="171" spans="27:29" x14ac:dyDescent="0.25">
      <c r="AA171" s="12" t="s">
        <v>81</v>
      </c>
      <c r="AB171" s="12">
        <v>1</v>
      </c>
      <c r="AC171" s="12">
        <v>1</v>
      </c>
    </row>
    <row r="172" spans="27:29" x14ac:dyDescent="0.25">
      <c r="AA172" s="12" t="s">
        <v>81</v>
      </c>
      <c r="AB172" s="12">
        <v>1</v>
      </c>
      <c r="AC172" s="12">
        <v>1</v>
      </c>
    </row>
    <row r="173" spans="27:29" x14ac:dyDescent="0.25">
      <c r="AA173" s="12" t="s">
        <v>81</v>
      </c>
      <c r="AB173" s="12">
        <v>1</v>
      </c>
      <c r="AC173" s="12">
        <v>1</v>
      </c>
    </row>
    <row r="174" spans="27:29" x14ac:dyDescent="0.25">
      <c r="AA174" s="12" t="s">
        <v>81</v>
      </c>
      <c r="AB174" s="12">
        <v>1</v>
      </c>
      <c r="AC174" s="12">
        <v>1</v>
      </c>
    </row>
    <row r="175" spans="27:29" x14ac:dyDescent="0.25">
      <c r="AA175" s="12" t="s">
        <v>81</v>
      </c>
      <c r="AB175" s="12">
        <v>1</v>
      </c>
      <c r="AC175" s="12">
        <v>1</v>
      </c>
    </row>
    <row r="176" spans="27:29" x14ac:dyDescent="0.25">
      <c r="AA176" s="12" t="s">
        <v>81</v>
      </c>
      <c r="AB176" s="12">
        <v>1</v>
      </c>
      <c r="AC176" s="12">
        <v>1</v>
      </c>
    </row>
    <row r="177" spans="27:29" x14ac:dyDescent="0.25">
      <c r="AA177" s="12" t="s">
        <v>81</v>
      </c>
      <c r="AB177" s="12">
        <v>1</v>
      </c>
      <c r="AC177" s="12">
        <v>1</v>
      </c>
    </row>
    <row r="178" spans="27:29" x14ac:dyDescent="0.25">
      <c r="AA178" s="51" t="s">
        <v>81</v>
      </c>
      <c r="AB178" s="51">
        <v>1</v>
      </c>
      <c r="AC178" s="51">
        <v>1</v>
      </c>
    </row>
    <row r="179" spans="27:29" x14ac:dyDescent="0.25">
      <c r="AA179" s="51" t="s">
        <v>81</v>
      </c>
      <c r="AB179" s="51">
        <v>1</v>
      </c>
      <c r="AC179" s="51">
        <v>1</v>
      </c>
    </row>
    <row r="180" spans="27:29" x14ac:dyDescent="0.25">
      <c r="AA180" s="51" t="s">
        <v>81</v>
      </c>
      <c r="AB180" s="51">
        <v>1</v>
      </c>
      <c r="AC180" s="51">
        <v>1</v>
      </c>
    </row>
    <row r="181" spans="27:29" x14ac:dyDescent="0.25">
      <c r="AA181" s="51" t="s">
        <v>81</v>
      </c>
      <c r="AB181" s="51">
        <v>1</v>
      </c>
      <c r="AC181" s="51">
        <v>1</v>
      </c>
    </row>
    <row r="182" spans="27:29" x14ac:dyDescent="0.25">
      <c r="AA182" s="51" t="s">
        <v>81</v>
      </c>
      <c r="AB182" s="51">
        <v>1</v>
      </c>
      <c r="AC182" s="51">
        <v>1</v>
      </c>
    </row>
    <row r="183" spans="27:29" x14ac:dyDescent="0.25">
      <c r="AA183" s="12" t="s">
        <v>81</v>
      </c>
      <c r="AB183" s="12">
        <v>1</v>
      </c>
      <c r="AC183" s="12">
        <v>1</v>
      </c>
    </row>
    <row r="184" spans="27:29" x14ac:dyDescent="0.25">
      <c r="AA184" s="12" t="s">
        <v>81</v>
      </c>
      <c r="AB184" s="12">
        <v>1</v>
      </c>
      <c r="AC184" s="12">
        <v>1</v>
      </c>
    </row>
    <row r="185" spans="27:29" x14ac:dyDescent="0.25">
      <c r="AA185" s="12" t="s">
        <v>81</v>
      </c>
      <c r="AB185" s="12">
        <v>1</v>
      </c>
      <c r="AC185" s="12">
        <v>1</v>
      </c>
    </row>
    <row r="186" spans="27:29" x14ac:dyDescent="0.25">
      <c r="AA186" s="12" t="s">
        <v>81</v>
      </c>
      <c r="AB186" s="12">
        <v>1</v>
      </c>
      <c r="AC186" s="12">
        <v>1</v>
      </c>
    </row>
    <row r="187" spans="27:29" x14ac:dyDescent="0.25">
      <c r="AA187" s="51" t="s">
        <v>81</v>
      </c>
      <c r="AB187" s="51">
        <v>1</v>
      </c>
      <c r="AC187" s="51">
        <v>1</v>
      </c>
    </row>
    <row r="188" spans="27:29" x14ac:dyDescent="0.25">
      <c r="AA188" s="12" t="s">
        <v>54</v>
      </c>
      <c r="AB188" s="12">
        <v>1</v>
      </c>
      <c r="AC188" s="12">
        <v>1</v>
      </c>
    </row>
    <row r="189" spans="27:29" x14ac:dyDescent="0.25">
      <c r="AA189" s="12" t="s">
        <v>54</v>
      </c>
      <c r="AB189" s="12">
        <v>1</v>
      </c>
      <c r="AC189" s="12">
        <v>1</v>
      </c>
    </row>
    <row r="190" spans="27:29" x14ac:dyDescent="0.25">
      <c r="AA190" s="12" t="s">
        <v>81</v>
      </c>
      <c r="AB190" s="12">
        <v>1</v>
      </c>
      <c r="AC190" s="12">
        <v>1</v>
      </c>
    </row>
    <row r="191" spans="27:29" x14ac:dyDescent="0.25">
      <c r="AA191" s="12" t="s">
        <v>81</v>
      </c>
      <c r="AB191" s="12">
        <v>1</v>
      </c>
      <c r="AC191" s="12">
        <v>1</v>
      </c>
    </row>
    <row r="192" spans="27:29" x14ac:dyDescent="0.25">
      <c r="AA192" s="12" t="s">
        <v>81</v>
      </c>
      <c r="AB192" s="12">
        <v>1</v>
      </c>
      <c r="AC192" s="12">
        <v>1</v>
      </c>
    </row>
    <row r="193" spans="27:29" x14ac:dyDescent="0.25">
      <c r="AA193" s="12" t="s">
        <v>81</v>
      </c>
      <c r="AB193" s="12">
        <v>1</v>
      </c>
      <c r="AC193" s="12">
        <v>1</v>
      </c>
    </row>
    <row r="194" spans="27:29" x14ac:dyDescent="0.25">
      <c r="AA194" s="51" t="s">
        <v>81</v>
      </c>
      <c r="AB194" s="51">
        <v>1</v>
      </c>
      <c r="AC194" s="51">
        <v>1</v>
      </c>
    </row>
    <row r="195" spans="27:29" x14ac:dyDescent="0.25">
      <c r="AA195" s="51" t="s">
        <v>81</v>
      </c>
      <c r="AB195" s="51">
        <v>1</v>
      </c>
      <c r="AC195" s="51">
        <v>1</v>
      </c>
    </row>
    <row r="196" spans="27:29" x14ac:dyDescent="0.25">
      <c r="AA196" s="51" t="s">
        <v>81</v>
      </c>
      <c r="AB196" s="51">
        <v>1</v>
      </c>
      <c r="AC196" s="51">
        <v>1</v>
      </c>
    </row>
    <row r="197" spans="27:29" x14ac:dyDescent="0.25">
      <c r="AA197" s="12" t="s">
        <v>81</v>
      </c>
      <c r="AB197" s="12">
        <v>1</v>
      </c>
      <c r="AC197" s="12">
        <v>1</v>
      </c>
    </row>
    <row r="198" spans="27:29" x14ac:dyDescent="0.25">
      <c r="AA198" s="12" t="s">
        <v>81</v>
      </c>
      <c r="AB198" s="12">
        <v>1</v>
      </c>
      <c r="AC198" s="12">
        <v>1</v>
      </c>
    </row>
    <row r="199" spans="27:29" x14ac:dyDescent="0.25">
      <c r="AA199" s="12" t="s">
        <v>81</v>
      </c>
      <c r="AB199" s="12">
        <v>1</v>
      </c>
      <c r="AC199" s="12">
        <v>1</v>
      </c>
    </row>
    <row r="200" spans="27:29" x14ac:dyDescent="0.25">
      <c r="AA200" s="12" t="s">
        <v>81</v>
      </c>
      <c r="AB200" s="12">
        <v>1</v>
      </c>
      <c r="AC200" s="12">
        <v>1</v>
      </c>
    </row>
    <row r="201" spans="27:29" x14ac:dyDescent="0.25">
      <c r="AA201" s="12" t="s">
        <v>81</v>
      </c>
      <c r="AB201" s="12">
        <v>1</v>
      </c>
      <c r="AC201" s="12">
        <v>1</v>
      </c>
    </row>
    <row r="202" spans="27:29" x14ac:dyDescent="0.25">
      <c r="AA202" s="12" t="s">
        <v>81</v>
      </c>
      <c r="AB202" s="12">
        <v>1</v>
      </c>
      <c r="AC202" s="12">
        <v>1</v>
      </c>
    </row>
    <row r="203" spans="27:29" x14ac:dyDescent="0.25">
      <c r="AA203" s="12" t="s">
        <v>81</v>
      </c>
      <c r="AB203" s="12">
        <v>1</v>
      </c>
      <c r="AC203" s="12">
        <v>1</v>
      </c>
    </row>
    <row r="204" spans="27:29" x14ac:dyDescent="0.25">
      <c r="AA204" s="12" t="s">
        <v>65</v>
      </c>
      <c r="AB204" s="12">
        <v>2</v>
      </c>
      <c r="AC204" s="12">
        <v>1</v>
      </c>
    </row>
    <row r="205" spans="27:29" x14ac:dyDescent="0.25">
      <c r="AA205" s="12" t="s">
        <v>51</v>
      </c>
      <c r="AB205" s="12">
        <v>2</v>
      </c>
      <c r="AC205" s="12">
        <v>2</v>
      </c>
    </row>
    <row r="206" spans="27:29" x14ac:dyDescent="0.25">
      <c r="AA206" s="12" t="s">
        <v>62</v>
      </c>
      <c r="AB206" s="12">
        <v>2</v>
      </c>
      <c r="AC206" s="12">
        <v>1</v>
      </c>
    </row>
    <row r="207" spans="27:29" x14ac:dyDescent="0.25">
      <c r="AA207" s="12" t="s">
        <v>50</v>
      </c>
      <c r="AB207" s="12">
        <v>3</v>
      </c>
      <c r="AC207" s="12">
        <v>1</v>
      </c>
    </row>
    <row r="208" spans="27:29" x14ac:dyDescent="0.25">
      <c r="AA208" s="12" t="s">
        <v>65</v>
      </c>
      <c r="AB208" s="12">
        <v>2</v>
      </c>
      <c r="AC208" s="12">
        <v>1</v>
      </c>
    </row>
    <row r="209" spans="27:29" x14ac:dyDescent="0.25">
      <c r="AA209" s="12" t="s">
        <v>81</v>
      </c>
      <c r="AB209" s="12">
        <v>1</v>
      </c>
      <c r="AC209" s="12">
        <v>1</v>
      </c>
    </row>
    <row r="210" spans="27:29" x14ac:dyDescent="0.25">
      <c r="AA210" s="12" t="s">
        <v>65</v>
      </c>
      <c r="AB210" s="12">
        <v>1</v>
      </c>
      <c r="AC210" s="12">
        <v>1</v>
      </c>
    </row>
    <row r="211" spans="27:29" x14ac:dyDescent="0.25">
      <c r="AA211" s="50" t="s">
        <v>81</v>
      </c>
      <c r="AB211" s="50">
        <v>1</v>
      </c>
      <c r="AC211" s="50">
        <v>1</v>
      </c>
    </row>
    <row r="212" spans="27:29" x14ac:dyDescent="0.25">
      <c r="AA212" s="12" t="s">
        <v>81</v>
      </c>
      <c r="AB212" s="12">
        <v>1</v>
      </c>
      <c r="AC212" s="12">
        <v>1</v>
      </c>
    </row>
    <row r="213" spans="27:29" x14ac:dyDescent="0.25">
      <c r="AA213" s="12" t="s">
        <v>81</v>
      </c>
      <c r="AB213" s="12">
        <v>1</v>
      </c>
      <c r="AC213" s="12">
        <v>1</v>
      </c>
    </row>
    <row r="214" spans="27:29" x14ac:dyDescent="0.25">
      <c r="AA214" s="12" t="s">
        <v>81</v>
      </c>
      <c r="AB214" s="12">
        <v>1</v>
      </c>
      <c r="AC214" s="12">
        <v>1</v>
      </c>
    </row>
    <row r="215" spans="27:29" x14ac:dyDescent="0.25">
      <c r="AA215" s="12" t="s">
        <v>81</v>
      </c>
      <c r="AB215" s="12">
        <v>1</v>
      </c>
      <c r="AC215" s="12">
        <v>1</v>
      </c>
    </row>
    <row r="216" spans="27:29" x14ac:dyDescent="0.25">
      <c r="AA216" s="12" t="s">
        <v>81</v>
      </c>
      <c r="AB216" s="12">
        <v>1</v>
      </c>
      <c r="AC216" s="12">
        <v>1</v>
      </c>
    </row>
    <row r="217" spans="27:29" x14ac:dyDescent="0.25">
      <c r="AA217" s="12" t="s">
        <v>81</v>
      </c>
      <c r="AB217" s="12">
        <v>1</v>
      </c>
      <c r="AC217" s="12">
        <v>1</v>
      </c>
    </row>
    <row r="218" spans="27:29" x14ac:dyDescent="0.25">
      <c r="AA218" s="50" t="s">
        <v>81</v>
      </c>
      <c r="AB218" s="50">
        <v>1</v>
      </c>
      <c r="AC218" s="50">
        <v>1</v>
      </c>
    </row>
    <row r="219" spans="27:29" x14ac:dyDescent="0.25">
      <c r="AA219" s="50" t="s">
        <v>81</v>
      </c>
      <c r="AB219" s="50">
        <v>1</v>
      </c>
      <c r="AC219" s="50">
        <v>1</v>
      </c>
    </row>
    <row r="220" spans="27:29" x14ac:dyDescent="0.25">
      <c r="AA220" s="12" t="s">
        <v>81</v>
      </c>
      <c r="AB220" s="12">
        <v>1</v>
      </c>
      <c r="AC220" s="12">
        <v>1</v>
      </c>
    </row>
    <row r="221" spans="27:29" x14ac:dyDescent="0.25">
      <c r="AA221" s="12" t="s">
        <v>81</v>
      </c>
      <c r="AB221" s="12">
        <v>1</v>
      </c>
      <c r="AC221" s="12">
        <v>1</v>
      </c>
    </row>
    <row r="222" spans="27:29" x14ac:dyDescent="0.25">
      <c r="AA222" s="12" t="s">
        <v>81</v>
      </c>
      <c r="AB222" s="12">
        <v>1</v>
      </c>
      <c r="AC222" s="12">
        <v>1</v>
      </c>
    </row>
    <row r="223" spans="27:29" x14ac:dyDescent="0.25">
      <c r="AA223" s="12" t="s">
        <v>81</v>
      </c>
      <c r="AB223" s="12">
        <v>1</v>
      </c>
      <c r="AC223" s="12">
        <v>1</v>
      </c>
    </row>
    <row r="224" spans="27:29" x14ac:dyDescent="0.25">
      <c r="AA224" s="12" t="s">
        <v>81</v>
      </c>
      <c r="AB224" s="12">
        <v>1</v>
      </c>
      <c r="AC224" s="12">
        <v>1</v>
      </c>
    </row>
    <row r="225" spans="27:29" x14ac:dyDescent="0.25">
      <c r="AA225" s="12" t="s">
        <v>81</v>
      </c>
      <c r="AB225" s="12">
        <v>1</v>
      </c>
      <c r="AC225" s="12">
        <v>1</v>
      </c>
    </row>
    <row r="226" spans="27:29" x14ac:dyDescent="0.25">
      <c r="AA226" s="12" t="s">
        <v>81</v>
      </c>
      <c r="AB226" s="12">
        <v>1</v>
      </c>
      <c r="AC226" s="12">
        <v>1</v>
      </c>
    </row>
    <row r="227" spans="27:29" x14ac:dyDescent="0.25">
      <c r="AA227" s="51" t="s">
        <v>81</v>
      </c>
      <c r="AB227" s="51">
        <v>1</v>
      </c>
      <c r="AC227" s="51">
        <v>1</v>
      </c>
    </row>
    <row r="228" spans="27:29" x14ac:dyDescent="0.25">
      <c r="AA228" s="51" t="s">
        <v>81</v>
      </c>
      <c r="AB228" s="51">
        <v>1</v>
      </c>
      <c r="AC228" s="51">
        <v>1</v>
      </c>
    </row>
    <row r="229" spans="27:29" x14ac:dyDescent="0.25">
      <c r="AA229" s="50" t="s">
        <v>81</v>
      </c>
      <c r="AB229" s="50">
        <v>1</v>
      </c>
      <c r="AC229" s="50">
        <v>1</v>
      </c>
    </row>
    <row r="230" spans="27:29" x14ac:dyDescent="0.25">
      <c r="AA230" s="12" t="s">
        <v>81</v>
      </c>
      <c r="AB230" s="12">
        <v>1</v>
      </c>
      <c r="AC230" s="12">
        <v>1</v>
      </c>
    </row>
    <row r="231" spans="27:29" x14ac:dyDescent="0.25">
      <c r="AA231" s="12" t="s">
        <v>81</v>
      </c>
      <c r="AB231" s="12">
        <v>1</v>
      </c>
      <c r="AC231" s="12">
        <v>1</v>
      </c>
    </row>
    <row r="232" spans="27:29" x14ac:dyDescent="0.25">
      <c r="AA232" s="12" t="s">
        <v>81</v>
      </c>
      <c r="AB232" s="12">
        <v>1</v>
      </c>
      <c r="AC232" s="12">
        <v>1</v>
      </c>
    </row>
    <row r="233" spans="27:29" x14ac:dyDescent="0.25">
      <c r="AA233" s="12" t="s">
        <v>81</v>
      </c>
      <c r="AB233" s="12">
        <v>1</v>
      </c>
      <c r="AC233" s="12">
        <v>1</v>
      </c>
    </row>
    <row r="234" spans="27:29" x14ac:dyDescent="0.25">
      <c r="AA234" s="12" t="s">
        <v>81</v>
      </c>
      <c r="AB234" s="12">
        <v>1</v>
      </c>
      <c r="AC234" s="12">
        <v>1</v>
      </c>
    </row>
    <row r="235" spans="27:29" x14ac:dyDescent="0.25">
      <c r="AA235" s="12" t="s">
        <v>81</v>
      </c>
      <c r="AB235" s="12">
        <v>1</v>
      </c>
      <c r="AC235" s="12">
        <v>1</v>
      </c>
    </row>
    <row r="236" spans="27:29" x14ac:dyDescent="0.25">
      <c r="AA236" s="12" t="s">
        <v>81</v>
      </c>
      <c r="AB236" s="12">
        <v>1</v>
      </c>
      <c r="AC236" s="12">
        <v>1</v>
      </c>
    </row>
    <row r="237" spans="27:29" x14ac:dyDescent="0.25">
      <c r="AA237" s="12" t="s">
        <v>81</v>
      </c>
      <c r="AB237" s="12">
        <v>1</v>
      </c>
      <c r="AC237" s="12">
        <v>1</v>
      </c>
    </row>
    <row r="238" spans="27:29" x14ac:dyDescent="0.25">
      <c r="AA238" s="12" t="s">
        <v>81</v>
      </c>
      <c r="AB238" s="12">
        <v>1</v>
      </c>
      <c r="AC238" s="12">
        <v>1</v>
      </c>
    </row>
    <row r="239" spans="27:29" x14ac:dyDescent="0.25">
      <c r="AA239" s="12" t="s">
        <v>81</v>
      </c>
      <c r="AB239" s="12">
        <v>1</v>
      </c>
      <c r="AC239" s="12">
        <v>1</v>
      </c>
    </row>
    <row r="240" spans="27:29" x14ac:dyDescent="0.25">
      <c r="AA240" s="12" t="s">
        <v>81</v>
      </c>
      <c r="AB240" s="12">
        <v>1</v>
      </c>
      <c r="AC240" s="12">
        <v>1</v>
      </c>
    </row>
    <row r="241" spans="27:29" x14ac:dyDescent="0.25">
      <c r="AA241" s="12" t="s">
        <v>81</v>
      </c>
      <c r="AB241" s="12">
        <v>1</v>
      </c>
      <c r="AC241" s="12">
        <v>1</v>
      </c>
    </row>
    <row r="242" spans="27:29" x14ac:dyDescent="0.25">
      <c r="AA242" s="12" t="s">
        <v>81</v>
      </c>
      <c r="AB242" s="12">
        <v>1</v>
      </c>
      <c r="AC242" s="12">
        <v>1</v>
      </c>
    </row>
    <row r="243" spans="27:29" x14ac:dyDescent="0.25">
      <c r="AA243" s="12" t="s">
        <v>81</v>
      </c>
      <c r="AB243" s="12">
        <v>1</v>
      </c>
      <c r="AC243" s="12">
        <v>1</v>
      </c>
    </row>
    <row r="244" spans="27:29" x14ac:dyDescent="0.25">
      <c r="AA244" s="12" t="s">
        <v>81</v>
      </c>
      <c r="AB244" s="12">
        <v>1</v>
      </c>
      <c r="AC244" s="12">
        <v>1</v>
      </c>
    </row>
    <row r="245" spans="27:29" x14ac:dyDescent="0.25">
      <c r="AA245" s="12" t="s">
        <v>65</v>
      </c>
      <c r="AB245" s="12">
        <v>1</v>
      </c>
      <c r="AC245" s="12">
        <v>3</v>
      </c>
    </row>
    <row r="246" spans="27:29" x14ac:dyDescent="0.25">
      <c r="AA246" s="12" t="s">
        <v>81</v>
      </c>
      <c r="AB246" s="12">
        <v>1</v>
      </c>
      <c r="AC246" s="12">
        <v>1</v>
      </c>
    </row>
    <row r="247" spans="27:29" x14ac:dyDescent="0.25">
      <c r="AA247" s="12" t="s">
        <v>81</v>
      </c>
      <c r="AB247" s="12">
        <v>1</v>
      </c>
      <c r="AC247" s="12">
        <v>1</v>
      </c>
    </row>
    <row r="248" spans="27:29" x14ac:dyDescent="0.25">
      <c r="AA248" s="12" t="s">
        <v>81</v>
      </c>
      <c r="AB248" s="12">
        <v>1</v>
      </c>
      <c r="AC248" s="12">
        <v>1</v>
      </c>
    </row>
    <row r="249" spans="27:29" x14ac:dyDescent="0.25">
      <c r="AA249" s="12" t="s">
        <v>81</v>
      </c>
      <c r="AB249" s="12">
        <v>1</v>
      </c>
      <c r="AC249" s="12">
        <v>1</v>
      </c>
    </row>
    <row r="250" spans="27:29" x14ac:dyDescent="0.25">
      <c r="AA250" s="12" t="s">
        <v>81</v>
      </c>
      <c r="AB250" s="12">
        <v>1</v>
      </c>
      <c r="AC250" s="12">
        <v>1</v>
      </c>
    </row>
    <row r="251" spans="27:29" x14ac:dyDescent="0.25">
      <c r="AA251" s="12" t="s">
        <v>81</v>
      </c>
      <c r="AB251" s="12">
        <v>1</v>
      </c>
      <c r="AC251" s="12">
        <v>1</v>
      </c>
    </row>
    <row r="252" spans="27:29" x14ac:dyDescent="0.25">
      <c r="AA252" s="12" t="s">
        <v>81</v>
      </c>
      <c r="AB252" s="12">
        <v>1</v>
      </c>
      <c r="AC252" s="12">
        <v>1</v>
      </c>
    </row>
  </sheetData>
  <sortState xmlns:xlrd2="http://schemas.microsoft.com/office/spreadsheetml/2017/richdata2" ref="A2:X41">
    <sortCondition ref="A2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348D-ABF4-4465-8920-2678A345296B}">
  <dimension ref="A1:X41"/>
  <sheetViews>
    <sheetView topLeftCell="G19" workbookViewId="0">
      <selection activeCell="A2" sqref="A2:X41"/>
    </sheetView>
  </sheetViews>
  <sheetFormatPr defaultRowHeight="14.5" x14ac:dyDescent="0.35"/>
  <sheetData>
    <row r="1" spans="1:24" ht="37.5" x14ac:dyDescent="0.35">
      <c r="A1" s="46"/>
      <c r="B1" s="7" t="s">
        <v>10</v>
      </c>
      <c r="C1" s="7" t="s">
        <v>11</v>
      </c>
      <c r="D1" s="7" t="s">
        <v>12</v>
      </c>
      <c r="E1" s="7"/>
      <c r="F1" s="7" t="s">
        <v>13</v>
      </c>
      <c r="G1" s="7" t="s">
        <v>14</v>
      </c>
      <c r="H1" s="7" t="s">
        <v>15</v>
      </c>
      <c r="I1" s="7" t="s">
        <v>16</v>
      </c>
      <c r="J1" s="8" t="s">
        <v>17</v>
      </c>
      <c r="K1" s="8" t="s">
        <v>18</v>
      </c>
      <c r="L1" s="7" t="s">
        <v>19</v>
      </c>
      <c r="M1" s="7" t="s">
        <v>20</v>
      </c>
      <c r="N1" s="7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/>
      <c r="V1" s="8"/>
      <c r="W1" s="8" t="s">
        <v>28</v>
      </c>
      <c r="X1" s="8" t="s">
        <v>29</v>
      </c>
    </row>
    <row r="2" spans="1:24" x14ac:dyDescent="0.35">
      <c r="A2" s="2">
        <v>1</v>
      </c>
      <c r="B2" s="2">
        <v>890869</v>
      </c>
      <c r="C2" s="2">
        <v>0.27</v>
      </c>
      <c r="D2" s="2">
        <v>20130606</v>
      </c>
      <c r="E2" s="2">
        <v>6</v>
      </c>
      <c r="F2" s="2">
        <f t="shared" ref="F2:F41" si="0">E2-5</f>
        <v>1</v>
      </c>
      <c r="G2" s="2">
        <v>15</v>
      </c>
      <c r="H2" s="2">
        <v>1</v>
      </c>
      <c r="I2" s="2">
        <v>0</v>
      </c>
      <c r="J2" s="2">
        <v>0</v>
      </c>
      <c r="K2" s="2">
        <v>0</v>
      </c>
      <c r="L2" s="2">
        <v>9</v>
      </c>
      <c r="M2" s="2">
        <v>11</v>
      </c>
      <c r="N2" s="2">
        <v>850</v>
      </c>
      <c r="O2" s="2" t="s">
        <v>0</v>
      </c>
      <c r="P2" s="2" t="s">
        <v>1</v>
      </c>
      <c r="Q2" s="3" t="s">
        <v>2</v>
      </c>
      <c r="R2" s="2" t="s">
        <v>3</v>
      </c>
      <c r="S2" s="2">
        <v>6</v>
      </c>
      <c r="T2" s="2">
        <v>20130611</v>
      </c>
      <c r="U2" s="2">
        <v>11</v>
      </c>
      <c r="V2" s="2"/>
      <c r="W2" s="2">
        <f t="shared" ref="W2:W7" si="1">IF(E2&lt;U2,U2-5,E2)</f>
        <v>6</v>
      </c>
      <c r="X2" s="2" t="s">
        <v>4</v>
      </c>
    </row>
    <row r="3" spans="1:24" x14ac:dyDescent="0.35">
      <c r="A3" s="2">
        <v>2</v>
      </c>
      <c r="B3" s="2">
        <v>890891</v>
      </c>
      <c r="C3" s="2">
        <v>0.27</v>
      </c>
      <c r="D3" s="2">
        <v>20130606</v>
      </c>
      <c r="E3" s="2">
        <v>6</v>
      </c>
      <c r="F3" s="2">
        <f t="shared" si="0"/>
        <v>1</v>
      </c>
      <c r="G3" s="2">
        <v>15</v>
      </c>
      <c r="H3" s="2">
        <v>1</v>
      </c>
      <c r="I3" s="2">
        <v>0</v>
      </c>
      <c r="J3" s="2">
        <v>0</v>
      </c>
      <c r="K3" s="2">
        <v>0</v>
      </c>
      <c r="L3" s="2">
        <v>9</v>
      </c>
      <c r="M3" s="2">
        <v>11</v>
      </c>
      <c r="N3" s="2">
        <v>850</v>
      </c>
      <c r="O3" s="2" t="s">
        <v>0</v>
      </c>
      <c r="P3" s="2" t="s">
        <v>1</v>
      </c>
      <c r="Q3" s="3" t="s">
        <v>2</v>
      </c>
      <c r="R3" s="2" t="s">
        <v>3</v>
      </c>
      <c r="S3" s="2">
        <v>6</v>
      </c>
      <c r="T3" s="2">
        <v>20130611</v>
      </c>
      <c r="U3" s="2">
        <v>11</v>
      </c>
      <c r="V3" s="2"/>
      <c r="W3" s="2">
        <f t="shared" si="1"/>
        <v>6</v>
      </c>
      <c r="X3" s="2" t="s">
        <v>4</v>
      </c>
    </row>
    <row r="4" spans="1:24" x14ac:dyDescent="0.35">
      <c r="A4" s="2">
        <v>3</v>
      </c>
      <c r="B4" s="2">
        <v>890851</v>
      </c>
      <c r="C4" s="2">
        <v>1.23</v>
      </c>
      <c r="D4" s="2">
        <v>20130606</v>
      </c>
      <c r="E4" s="2">
        <v>6</v>
      </c>
      <c r="F4" s="2">
        <f t="shared" si="0"/>
        <v>1</v>
      </c>
      <c r="G4" s="2">
        <v>17</v>
      </c>
      <c r="H4" s="2">
        <v>1</v>
      </c>
      <c r="I4" s="2">
        <v>0</v>
      </c>
      <c r="J4" s="2">
        <v>0</v>
      </c>
      <c r="K4" s="2">
        <v>0</v>
      </c>
      <c r="L4" s="2">
        <v>9</v>
      </c>
      <c r="M4" s="2">
        <v>11</v>
      </c>
      <c r="N4" s="2">
        <v>850</v>
      </c>
      <c r="O4" s="2" t="s">
        <v>0</v>
      </c>
      <c r="P4" s="2" t="s">
        <v>1</v>
      </c>
      <c r="Q4" s="3" t="s">
        <v>2</v>
      </c>
      <c r="R4" s="2" t="s">
        <v>3</v>
      </c>
      <c r="S4" s="2">
        <v>6</v>
      </c>
      <c r="T4" s="2">
        <v>20130611</v>
      </c>
      <c r="U4" s="2">
        <v>11</v>
      </c>
      <c r="V4" s="2"/>
      <c r="W4" s="2">
        <f t="shared" si="1"/>
        <v>6</v>
      </c>
      <c r="X4" s="2" t="s">
        <v>4</v>
      </c>
    </row>
    <row r="5" spans="1:24" x14ac:dyDescent="0.35">
      <c r="A5" s="2">
        <v>4</v>
      </c>
      <c r="B5" s="2">
        <v>890878</v>
      </c>
      <c r="C5" s="2">
        <v>1.35</v>
      </c>
      <c r="D5" s="2">
        <v>20130606</v>
      </c>
      <c r="E5" s="2">
        <v>6</v>
      </c>
      <c r="F5" s="2">
        <f t="shared" si="0"/>
        <v>1</v>
      </c>
      <c r="G5" s="2">
        <v>17</v>
      </c>
      <c r="H5" s="2">
        <v>1</v>
      </c>
      <c r="I5" s="2">
        <v>0</v>
      </c>
      <c r="J5" s="2">
        <v>0</v>
      </c>
      <c r="K5" s="2">
        <v>0</v>
      </c>
      <c r="L5" s="2">
        <v>9</v>
      </c>
      <c r="M5" s="2">
        <v>11</v>
      </c>
      <c r="N5" s="2">
        <v>850</v>
      </c>
      <c r="O5" s="2" t="s">
        <v>0</v>
      </c>
      <c r="P5" s="2" t="s">
        <v>1</v>
      </c>
      <c r="Q5" s="3" t="s">
        <v>2</v>
      </c>
      <c r="R5" s="2" t="s">
        <v>3</v>
      </c>
      <c r="S5" s="2">
        <v>6</v>
      </c>
      <c r="T5" s="2">
        <v>20130611</v>
      </c>
      <c r="U5" s="2">
        <v>11</v>
      </c>
      <c r="V5" s="2"/>
      <c r="W5" s="2">
        <f t="shared" si="1"/>
        <v>6</v>
      </c>
      <c r="X5" s="2" t="s">
        <v>4</v>
      </c>
    </row>
    <row r="6" spans="1:24" x14ac:dyDescent="0.35">
      <c r="A6" s="2">
        <v>5</v>
      </c>
      <c r="B6" s="2">
        <v>888696</v>
      </c>
      <c r="C6" s="2">
        <v>3.04</v>
      </c>
      <c r="D6" s="2">
        <v>20130608</v>
      </c>
      <c r="E6" s="2">
        <v>8</v>
      </c>
      <c r="F6" s="2">
        <f t="shared" si="0"/>
        <v>3</v>
      </c>
      <c r="G6" s="2">
        <v>17</v>
      </c>
      <c r="H6" s="2">
        <v>13</v>
      </c>
      <c r="I6" s="2">
        <v>1</v>
      </c>
      <c r="J6" s="2">
        <v>0</v>
      </c>
      <c r="K6" s="2">
        <v>0</v>
      </c>
      <c r="L6" s="2">
        <v>9</v>
      </c>
      <c r="M6" s="2">
        <v>11</v>
      </c>
      <c r="N6" s="2">
        <v>850</v>
      </c>
      <c r="O6" s="2" t="s">
        <v>5</v>
      </c>
      <c r="P6" s="2" t="s">
        <v>1</v>
      </c>
      <c r="Q6" s="3" t="s">
        <v>2</v>
      </c>
      <c r="R6" s="2" t="s">
        <v>3</v>
      </c>
      <c r="S6" s="2">
        <v>6</v>
      </c>
      <c r="T6" s="4">
        <v>20130603</v>
      </c>
      <c r="U6" s="4">
        <v>3</v>
      </c>
      <c r="V6" s="2"/>
      <c r="W6" s="2">
        <f t="shared" si="1"/>
        <v>8</v>
      </c>
      <c r="X6" s="2" t="s">
        <v>4</v>
      </c>
    </row>
    <row r="7" spans="1:24" x14ac:dyDescent="0.35">
      <c r="A7" s="2">
        <v>6</v>
      </c>
      <c r="B7" s="2">
        <v>888697</v>
      </c>
      <c r="C7" s="2">
        <v>5.51</v>
      </c>
      <c r="D7" s="2">
        <v>20130608</v>
      </c>
      <c r="E7" s="2">
        <v>8</v>
      </c>
      <c r="F7" s="2">
        <f t="shared" si="0"/>
        <v>3</v>
      </c>
      <c r="G7" s="2">
        <v>15</v>
      </c>
      <c r="H7" s="2">
        <v>13</v>
      </c>
      <c r="I7" s="2">
        <v>1</v>
      </c>
      <c r="J7" s="2">
        <v>0</v>
      </c>
      <c r="K7" s="2">
        <v>0</v>
      </c>
      <c r="L7" s="2">
        <v>9</v>
      </c>
      <c r="M7" s="2">
        <v>11</v>
      </c>
      <c r="N7" s="2">
        <v>850</v>
      </c>
      <c r="O7" s="2" t="s">
        <v>5</v>
      </c>
      <c r="P7" s="2" t="s">
        <v>1</v>
      </c>
      <c r="Q7" s="3" t="s">
        <v>2</v>
      </c>
      <c r="R7" s="2" t="s">
        <v>3</v>
      </c>
      <c r="S7" s="2">
        <v>6</v>
      </c>
      <c r="T7" s="4">
        <v>20130603</v>
      </c>
      <c r="U7" s="4">
        <v>3</v>
      </c>
      <c r="V7" s="2"/>
      <c r="W7" s="2">
        <f t="shared" si="1"/>
        <v>8</v>
      </c>
      <c r="X7" s="2" t="s">
        <v>4</v>
      </c>
    </row>
    <row r="8" spans="1:24" x14ac:dyDescent="0.35">
      <c r="A8" s="2">
        <v>7</v>
      </c>
      <c r="B8" s="2">
        <v>888823</v>
      </c>
      <c r="C8" s="2">
        <v>67.86</v>
      </c>
      <c r="D8" s="2">
        <v>20130611</v>
      </c>
      <c r="E8" s="2">
        <v>11</v>
      </c>
      <c r="F8" s="2">
        <f t="shared" si="0"/>
        <v>6</v>
      </c>
      <c r="G8" s="2">
        <v>15</v>
      </c>
      <c r="H8" s="2">
        <v>13</v>
      </c>
      <c r="I8" s="2">
        <v>1</v>
      </c>
      <c r="J8" s="2">
        <v>0</v>
      </c>
      <c r="K8" s="2">
        <v>0</v>
      </c>
      <c r="L8" s="2">
        <v>9</v>
      </c>
      <c r="M8" s="2">
        <v>11</v>
      </c>
      <c r="N8" s="2">
        <v>850</v>
      </c>
      <c r="O8" s="2" t="s">
        <v>5</v>
      </c>
      <c r="P8" s="2" t="s">
        <v>1</v>
      </c>
      <c r="Q8" s="3" t="s">
        <v>2</v>
      </c>
      <c r="R8" s="2" t="s">
        <v>3</v>
      </c>
      <c r="S8" s="2">
        <v>6</v>
      </c>
      <c r="T8" s="2">
        <v>20130622</v>
      </c>
      <c r="U8" s="2">
        <v>22</v>
      </c>
      <c r="V8" s="2">
        <f>25+U8</f>
        <v>47</v>
      </c>
      <c r="W8" s="2">
        <f>IF(V8&gt;E8,V8,E8)</f>
        <v>47</v>
      </c>
      <c r="X8" s="2" t="s">
        <v>4</v>
      </c>
    </row>
    <row r="9" spans="1:24" x14ac:dyDescent="0.35">
      <c r="A9" s="2">
        <v>8</v>
      </c>
      <c r="B9" s="2">
        <v>888822</v>
      </c>
      <c r="C9" s="2">
        <v>91.92</v>
      </c>
      <c r="D9" s="2">
        <v>20130611</v>
      </c>
      <c r="E9" s="2">
        <v>11</v>
      </c>
      <c r="F9" s="2">
        <f t="shared" si="0"/>
        <v>6</v>
      </c>
      <c r="G9" s="2">
        <v>17</v>
      </c>
      <c r="H9" s="2">
        <v>13</v>
      </c>
      <c r="I9" s="2">
        <v>1</v>
      </c>
      <c r="J9" s="2">
        <v>0</v>
      </c>
      <c r="K9" s="2">
        <v>0</v>
      </c>
      <c r="L9" s="2">
        <v>9</v>
      </c>
      <c r="M9" s="2">
        <v>11</v>
      </c>
      <c r="N9" s="2">
        <v>850</v>
      </c>
      <c r="O9" s="2" t="s">
        <v>5</v>
      </c>
      <c r="P9" s="2" t="s">
        <v>1</v>
      </c>
      <c r="Q9" s="3" t="s">
        <v>2</v>
      </c>
      <c r="R9" s="2" t="s">
        <v>3</v>
      </c>
      <c r="S9" s="2">
        <v>6</v>
      </c>
      <c r="T9" s="2">
        <v>20130622</v>
      </c>
      <c r="U9" s="2">
        <v>22</v>
      </c>
      <c r="V9" s="2"/>
      <c r="W9" s="2">
        <f t="shared" ref="W9:W14" si="2">IF(E9&lt;U9,U9-5,E9)</f>
        <v>17</v>
      </c>
      <c r="X9" s="2" t="s">
        <v>4</v>
      </c>
    </row>
    <row r="10" spans="1:24" x14ac:dyDescent="0.35">
      <c r="A10" s="2">
        <v>9</v>
      </c>
      <c r="B10" s="2">
        <v>888681</v>
      </c>
      <c r="C10" s="2">
        <v>7.5</v>
      </c>
      <c r="D10" s="2">
        <v>20130612</v>
      </c>
      <c r="E10" s="2">
        <v>12</v>
      </c>
      <c r="F10" s="2">
        <f t="shared" si="0"/>
        <v>7</v>
      </c>
      <c r="G10" s="2">
        <v>17</v>
      </c>
      <c r="H10" s="2">
        <v>13</v>
      </c>
      <c r="I10" s="2">
        <v>1</v>
      </c>
      <c r="J10" s="2">
        <v>0</v>
      </c>
      <c r="K10" s="2">
        <v>0</v>
      </c>
      <c r="L10" s="2">
        <v>9</v>
      </c>
      <c r="M10" s="2">
        <v>11</v>
      </c>
      <c r="N10" s="2">
        <v>850</v>
      </c>
      <c r="O10" s="2" t="s">
        <v>5</v>
      </c>
      <c r="P10" s="2" t="s">
        <v>1</v>
      </c>
      <c r="Q10" s="3" t="s">
        <v>2</v>
      </c>
      <c r="R10" s="2" t="s">
        <v>3</v>
      </c>
      <c r="S10" s="2">
        <v>6</v>
      </c>
      <c r="T10" s="2">
        <v>20130603</v>
      </c>
      <c r="U10" s="2">
        <v>3</v>
      </c>
      <c r="V10" s="2"/>
      <c r="W10" s="2">
        <f t="shared" si="2"/>
        <v>12</v>
      </c>
      <c r="X10" s="2" t="s">
        <v>4</v>
      </c>
    </row>
    <row r="11" spans="1:24" x14ac:dyDescent="0.35">
      <c r="A11" s="2">
        <v>10</v>
      </c>
      <c r="B11" s="2">
        <v>888683</v>
      </c>
      <c r="C11" s="2">
        <v>15</v>
      </c>
      <c r="D11" s="2">
        <v>20130612</v>
      </c>
      <c r="E11" s="2">
        <v>12</v>
      </c>
      <c r="F11" s="2">
        <f t="shared" si="0"/>
        <v>7</v>
      </c>
      <c r="G11" s="2">
        <v>17</v>
      </c>
      <c r="H11" s="2">
        <v>13</v>
      </c>
      <c r="I11" s="2">
        <v>1</v>
      </c>
      <c r="J11" s="2">
        <v>0</v>
      </c>
      <c r="K11" s="2">
        <v>0</v>
      </c>
      <c r="L11" s="2">
        <v>9</v>
      </c>
      <c r="M11" s="2">
        <v>11</v>
      </c>
      <c r="N11" s="2">
        <v>850</v>
      </c>
      <c r="O11" s="2" t="s">
        <v>5</v>
      </c>
      <c r="P11" s="2" t="s">
        <v>1</v>
      </c>
      <c r="Q11" s="3" t="s">
        <v>2</v>
      </c>
      <c r="R11" s="2" t="s">
        <v>3</v>
      </c>
      <c r="S11" s="2">
        <v>6</v>
      </c>
      <c r="T11" s="2">
        <v>20130603</v>
      </c>
      <c r="U11" s="2">
        <v>3</v>
      </c>
      <c r="V11" s="2"/>
      <c r="W11" s="2">
        <f t="shared" si="2"/>
        <v>12</v>
      </c>
      <c r="X11" s="2" t="s">
        <v>8</v>
      </c>
    </row>
    <row r="12" spans="1:24" x14ac:dyDescent="0.35">
      <c r="A12" s="2">
        <v>11</v>
      </c>
      <c r="B12" s="2">
        <v>888824</v>
      </c>
      <c r="C12" s="2">
        <v>15</v>
      </c>
      <c r="D12" s="2">
        <v>20130612</v>
      </c>
      <c r="E12" s="2">
        <v>12</v>
      </c>
      <c r="F12" s="2">
        <f t="shared" si="0"/>
        <v>7</v>
      </c>
      <c r="G12" s="2">
        <v>17</v>
      </c>
      <c r="H12" s="2">
        <v>13</v>
      </c>
      <c r="I12" s="2">
        <v>1</v>
      </c>
      <c r="J12" s="2">
        <v>0</v>
      </c>
      <c r="K12" s="2">
        <v>0</v>
      </c>
      <c r="L12" s="2">
        <v>9</v>
      </c>
      <c r="M12" s="2">
        <v>11</v>
      </c>
      <c r="N12" s="2">
        <v>850</v>
      </c>
      <c r="O12" s="2" t="s">
        <v>5</v>
      </c>
      <c r="P12" s="2" t="s">
        <v>1</v>
      </c>
      <c r="Q12" s="3" t="s">
        <v>2</v>
      </c>
      <c r="R12" s="2" t="s">
        <v>3</v>
      </c>
      <c r="S12" s="2">
        <v>6</v>
      </c>
      <c r="T12" s="2">
        <v>20130622</v>
      </c>
      <c r="U12" s="2">
        <v>22</v>
      </c>
      <c r="V12" s="2"/>
      <c r="W12" s="2">
        <f t="shared" si="2"/>
        <v>17</v>
      </c>
      <c r="X12" s="2" t="s">
        <v>8</v>
      </c>
    </row>
    <row r="13" spans="1:24" x14ac:dyDescent="0.35">
      <c r="A13" s="2">
        <v>12</v>
      </c>
      <c r="B13" s="2">
        <v>889846</v>
      </c>
      <c r="C13" s="2">
        <v>25.06</v>
      </c>
      <c r="D13" s="2">
        <v>20130612</v>
      </c>
      <c r="E13" s="2">
        <v>12</v>
      </c>
      <c r="F13" s="2">
        <f t="shared" si="0"/>
        <v>7</v>
      </c>
      <c r="G13" s="2">
        <v>17</v>
      </c>
      <c r="H13" s="2">
        <v>13</v>
      </c>
      <c r="I13" s="2">
        <v>1</v>
      </c>
      <c r="J13" s="2">
        <v>0</v>
      </c>
      <c r="K13" s="2">
        <v>0</v>
      </c>
      <c r="L13" s="2">
        <v>9</v>
      </c>
      <c r="M13" s="2">
        <v>11</v>
      </c>
      <c r="N13" s="2">
        <v>850</v>
      </c>
      <c r="O13" s="2" t="s">
        <v>5</v>
      </c>
      <c r="P13" s="2" t="s">
        <v>1</v>
      </c>
      <c r="Q13" s="3" t="s">
        <v>2</v>
      </c>
      <c r="R13" s="2" t="s">
        <v>3</v>
      </c>
      <c r="S13" s="2">
        <v>6</v>
      </c>
      <c r="T13" s="2">
        <v>20130619</v>
      </c>
      <c r="U13" s="2">
        <v>19</v>
      </c>
      <c r="V13" s="2"/>
      <c r="W13" s="2">
        <f t="shared" si="2"/>
        <v>14</v>
      </c>
      <c r="X13" s="2" t="s">
        <v>8</v>
      </c>
    </row>
    <row r="14" spans="1:24" x14ac:dyDescent="0.35">
      <c r="A14" s="2">
        <v>13</v>
      </c>
      <c r="B14" s="2">
        <v>888686</v>
      </c>
      <c r="C14" s="2">
        <v>7.5</v>
      </c>
      <c r="D14" s="2">
        <v>20130613</v>
      </c>
      <c r="E14" s="2">
        <v>13</v>
      </c>
      <c r="F14" s="2">
        <f t="shared" si="0"/>
        <v>8</v>
      </c>
      <c r="G14" s="2">
        <v>17</v>
      </c>
      <c r="H14" s="2">
        <v>13</v>
      </c>
      <c r="I14" s="2">
        <v>1</v>
      </c>
      <c r="J14" s="2">
        <v>0</v>
      </c>
      <c r="K14" s="2">
        <v>0</v>
      </c>
      <c r="L14" s="2">
        <v>9</v>
      </c>
      <c r="M14" s="2">
        <v>11</v>
      </c>
      <c r="N14" s="2">
        <v>850</v>
      </c>
      <c r="O14" s="2" t="s">
        <v>5</v>
      </c>
      <c r="P14" s="2" t="s">
        <v>1</v>
      </c>
      <c r="Q14" s="3" t="s">
        <v>2</v>
      </c>
      <c r="R14" s="2" t="s">
        <v>3</v>
      </c>
      <c r="S14" s="2">
        <v>6</v>
      </c>
      <c r="T14" s="2">
        <v>20130622</v>
      </c>
      <c r="U14" s="2">
        <v>22</v>
      </c>
      <c r="V14" s="2"/>
      <c r="W14" s="2">
        <f t="shared" si="2"/>
        <v>17</v>
      </c>
      <c r="X14" s="2" t="s">
        <v>8</v>
      </c>
    </row>
    <row r="15" spans="1:24" x14ac:dyDescent="0.35">
      <c r="A15" s="2">
        <v>14</v>
      </c>
      <c r="B15" s="2">
        <v>888525</v>
      </c>
      <c r="C15" s="2">
        <v>9.94</v>
      </c>
      <c r="D15" s="2">
        <v>20130613</v>
      </c>
      <c r="E15" s="2">
        <v>13</v>
      </c>
      <c r="F15" s="2">
        <f t="shared" si="0"/>
        <v>8</v>
      </c>
      <c r="G15" s="2">
        <v>17</v>
      </c>
      <c r="H15" s="2">
        <v>13</v>
      </c>
      <c r="I15" s="2">
        <v>1</v>
      </c>
      <c r="J15" s="2">
        <v>0</v>
      </c>
      <c r="K15" s="2">
        <v>0</v>
      </c>
      <c r="L15" s="2">
        <v>9</v>
      </c>
      <c r="M15" s="2">
        <v>11</v>
      </c>
      <c r="N15" s="2">
        <v>850</v>
      </c>
      <c r="O15" s="2" t="s">
        <v>5</v>
      </c>
      <c r="P15" s="2" t="s">
        <v>1</v>
      </c>
      <c r="Q15" s="3" t="s">
        <v>2</v>
      </c>
      <c r="R15" s="2" t="s">
        <v>3</v>
      </c>
      <c r="S15" s="2">
        <v>6</v>
      </c>
      <c r="T15" s="2">
        <v>20130622</v>
      </c>
      <c r="U15" s="2">
        <v>22</v>
      </c>
      <c r="V15" s="2">
        <f>25+U15</f>
        <v>47</v>
      </c>
      <c r="W15" s="2">
        <f>IF(V15&gt;E15,V15,E15)</f>
        <v>47</v>
      </c>
      <c r="X15" s="2" t="s">
        <v>8</v>
      </c>
    </row>
    <row r="16" spans="1:24" x14ac:dyDescent="0.35">
      <c r="A16" s="2">
        <v>15</v>
      </c>
      <c r="B16" s="2">
        <v>889742</v>
      </c>
      <c r="C16" s="2">
        <v>177.62</v>
      </c>
      <c r="D16" s="2">
        <v>20130613</v>
      </c>
      <c r="E16" s="2">
        <v>13</v>
      </c>
      <c r="F16" s="2">
        <f t="shared" si="0"/>
        <v>8</v>
      </c>
      <c r="G16" s="2">
        <v>15</v>
      </c>
      <c r="H16" s="2">
        <v>13</v>
      </c>
      <c r="I16" s="2">
        <v>1</v>
      </c>
      <c r="J16" s="2">
        <v>0</v>
      </c>
      <c r="K16" s="2">
        <v>0</v>
      </c>
      <c r="L16" s="2">
        <v>9</v>
      </c>
      <c r="M16" s="2">
        <v>11</v>
      </c>
      <c r="N16" s="2">
        <v>850</v>
      </c>
      <c r="O16" s="2" t="s">
        <v>6</v>
      </c>
      <c r="P16" s="2" t="s">
        <v>1</v>
      </c>
      <c r="Q16" s="3" t="s">
        <v>2</v>
      </c>
      <c r="R16" s="2" t="s">
        <v>3</v>
      </c>
      <c r="S16" s="2">
        <v>6</v>
      </c>
      <c r="T16" s="2">
        <v>20130702</v>
      </c>
      <c r="U16" s="2">
        <v>2</v>
      </c>
      <c r="V16" s="2"/>
      <c r="W16" s="2">
        <f>IF(E16&lt;U16,U16-5,E16)</f>
        <v>13</v>
      </c>
      <c r="X16" s="2" t="s">
        <v>8</v>
      </c>
    </row>
    <row r="17" spans="1:24" x14ac:dyDescent="0.35">
      <c r="A17" s="2">
        <v>16</v>
      </c>
      <c r="B17" s="2">
        <v>887419</v>
      </c>
      <c r="C17" s="2">
        <v>40.1</v>
      </c>
      <c r="D17" s="2">
        <v>20130614</v>
      </c>
      <c r="E17" s="2">
        <v>14</v>
      </c>
      <c r="F17" s="2">
        <f t="shared" si="0"/>
        <v>9</v>
      </c>
      <c r="G17" s="2">
        <v>15</v>
      </c>
      <c r="H17" s="2">
        <v>13</v>
      </c>
      <c r="I17" s="2">
        <v>1</v>
      </c>
      <c r="J17" s="2">
        <v>0</v>
      </c>
      <c r="K17" s="2">
        <v>0</v>
      </c>
      <c r="L17" s="2">
        <v>9</v>
      </c>
      <c r="M17" s="2">
        <v>11</v>
      </c>
      <c r="N17" s="2">
        <v>850</v>
      </c>
      <c r="O17" s="2" t="s">
        <v>5</v>
      </c>
      <c r="P17" s="2" t="s">
        <v>1</v>
      </c>
      <c r="Q17" s="3" t="s">
        <v>2</v>
      </c>
      <c r="R17" s="2" t="s">
        <v>3</v>
      </c>
      <c r="S17" s="2">
        <v>6</v>
      </c>
      <c r="T17" s="2">
        <v>20130619</v>
      </c>
      <c r="U17" s="2">
        <v>19</v>
      </c>
      <c r="V17" s="2"/>
      <c r="W17" s="2">
        <f>IF(E17&lt;U17,U17-5,E17)</f>
        <v>14</v>
      </c>
      <c r="X17" s="2" t="s">
        <v>8</v>
      </c>
    </row>
    <row r="18" spans="1:24" x14ac:dyDescent="0.35">
      <c r="A18" s="2">
        <v>17</v>
      </c>
      <c r="B18" s="2">
        <v>891036</v>
      </c>
      <c r="C18" s="2">
        <v>42.83</v>
      </c>
      <c r="D18" s="2">
        <v>20130615</v>
      </c>
      <c r="E18" s="2">
        <v>15</v>
      </c>
      <c r="F18" s="2">
        <f t="shared" si="0"/>
        <v>10</v>
      </c>
      <c r="G18" s="2">
        <v>17</v>
      </c>
      <c r="H18" s="2">
        <v>1</v>
      </c>
      <c r="I18" s="2">
        <v>0</v>
      </c>
      <c r="J18" s="2">
        <v>0</v>
      </c>
      <c r="K18" s="2">
        <v>0</v>
      </c>
      <c r="L18" s="2">
        <v>9</v>
      </c>
      <c r="M18" s="2">
        <v>11</v>
      </c>
      <c r="N18" s="2">
        <v>850</v>
      </c>
      <c r="O18" s="2" t="s">
        <v>5</v>
      </c>
      <c r="P18" s="2" t="s">
        <v>1</v>
      </c>
      <c r="Q18" s="3" t="s">
        <v>2</v>
      </c>
      <c r="R18" s="2" t="s">
        <v>3</v>
      </c>
      <c r="S18" s="2">
        <v>6</v>
      </c>
      <c r="T18" s="2">
        <v>20130614</v>
      </c>
      <c r="U18" s="2">
        <v>14</v>
      </c>
      <c r="V18" s="2"/>
      <c r="W18" s="2">
        <f>U18-6</f>
        <v>8</v>
      </c>
      <c r="X18" s="2" t="s">
        <v>4</v>
      </c>
    </row>
    <row r="19" spans="1:24" x14ac:dyDescent="0.35">
      <c r="A19" s="2">
        <v>18</v>
      </c>
      <c r="B19" s="2">
        <v>886030</v>
      </c>
      <c r="C19" s="2">
        <v>9.4700000000000006</v>
      </c>
      <c r="D19" s="2">
        <v>20130615</v>
      </c>
      <c r="E19" s="2">
        <v>15</v>
      </c>
      <c r="F19" s="2">
        <f t="shared" si="0"/>
        <v>10</v>
      </c>
      <c r="G19" s="2">
        <v>17</v>
      </c>
      <c r="H19" s="2">
        <v>1</v>
      </c>
      <c r="I19" s="2">
        <v>0</v>
      </c>
      <c r="J19" s="2">
        <v>0</v>
      </c>
      <c r="K19" s="2">
        <v>0</v>
      </c>
      <c r="L19" s="2">
        <v>9</v>
      </c>
      <c r="M19" s="2">
        <v>11</v>
      </c>
      <c r="N19" s="2">
        <v>850</v>
      </c>
      <c r="O19" s="2" t="s">
        <v>0</v>
      </c>
      <c r="P19" s="2" t="s">
        <v>1</v>
      </c>
      <c r="Q19" s="3" t="s">
        <v>2</v>
      </c>
      <c r="R19" s="2" t="s">
        <v>7</v>
      </c>
      <c r="S19" s="2" t="s">
        <v>7</v>
      </c>
      <c r="T19" s="2">
        <v>20130619</v>
      </c>
      <c r="U19" s="2">
        <v>19</v>
      </c>
      <c r="V19" s="2"/>
      <c r="W19" s="2">
        <f>U19-6</f>
        <v>13</v>
      </c>
      <c r="X19" s="2" t="s">
        <v>4</v>
      </c>
    </row>
    <row r="20" spans="1:24" x14ac:dyDescent="0.35">
      <c r="A20" s="2">
        <v>19</v>
      </c>
      <c r="B20" s="2">
        <v>890842</v>
      </c>
      <c r="C20" s="2">
        <v>22.83</v>
      </c>
      <c r="D20" s="2">
        <v>20130615</v>
      </c>
      <c r="E20" s="2">
        <v>15</v>
      </c>
      <c r="F20" s="2">
        <f t="shared" si="0"/>
        <v>10</v>
      </c>
      <c r="G20" s="2">
        <v>59</v>
      </c>
      <c r="H20" s="2">
        <v>1</v>
      </c>
      <c r="I20" s="2">
        <v>0</v>
      </c>
      <c r="J20" s="2">
        <v>0</v>
      </c>
      <c r="K20" s="2">
        <v>0</v>
      </c>
      <c r="L20" s="2">
        <v>9</v>
      </c>
      <c r="M20" s="2">
        <v>11</v>
      </c>
      <c r="N20" s="2">
        <v>850</v>
      </c>
      <c r="O20" s="2" t="s">
        <v>5</v>
      </c>
      <c r="P20" s="2" t="s">
        <v>1</v>
      </c>
      <c r="Q20" s="3" t="s">
        <v>2</v>
      </c>
      <c r="R20" s="2" t="s">
        <v>7</v>
      </c>
      <c r="S20" s="2" t="s">
        <v>7</v>
      </c>
      <c r="T20" s="2">
        <v>20130625</v>
      </c>
      <c r="U20" s="2">
        <v>25</v>
      </c>
      <c r="V20" s="2"/>
      <c r="W20" s="2">
        <f>U20-6</f>
        <v>19</v>
      </c>
      <c r="X20" s="2" t="s">
        <v>4</v>
      </c>
    </row>
    <row r="21" spans="1:24" x14ac:dyDescent="0.35">
      <c r="A21" s="2">
        <v>20</v>
      </c>
      <c r="B21" s="2">
        <v>890391</v>
      </c>
      <c r="C21" s="2">
        <v>49.08</v>
      </c>
      <c r="D21" s="2">
        <v>20130615</v>
      </c>
      <c r="E21" s="2">
        <v>15</v>
      </c>
      <c r="F21" s="2">
        <f t="shared" si="0"/>
        <v>10</v>
      </c>
      <c r="G21" s="2">
        <v>59</v>
      </c>
      <c r="H21" s="2">
        <v>1</v>
      </c>
      <c r="I21" s="2">
        <v>0</v>
      </c>
      <c r="J21" s="2">
        <v>0</v>
      </c>
      <c r="K21" s="2">
        <v>0</v>
      </c>
      <c r="L21" s="2">
        <v>9</v>
      </c>
      <c r="M21" s="2">
        <v>11</v>
      </c>
      <c r="N21" s="2">
        <v>850</v>
      </c>
      <c r="O21" s="2" t="s">
        <v>9</v>
      </c>
      <c r="P21" s="2" t="s">
        <v>1</v>
      </c>
      <c r="Q21" s="3" t="s">
        <v>2</v>
      </c>
      <c r="R21" s="2" t="s">
        <v>7</v>
      </c>
      <c r="S21" s="2" t="s">
        <v>7</v>
      </c>
      <c r="T21" s="2">
        <v>20130612</v>
      </c>
      <c r="U21" s="2">
        <v>12</v>
      </c>
      <c r="V21" s="2"/>
      <c r="W21" s="2">
        <f>U21-6</f>
        <v>6</v>
      </c>
      <c r="X21" s="2" t="s">
        <v>4</v>
      </c>
    </row>
    <row r="22" spans="1:24" x14ac:dyDescent="0.35">
      <c r="A22" s="2">
        <v>21</v>
      </c>
      <c r="B22" s="2">
        <v>890404</v>
      </c>
      <c r="C22" s="2">
        <v>89.25</v>
      </c>
      <c r="D22" s="2">
        <v>20130615</v>
      </c>
      <c r="E22" s="2">
        <v>15</v>
      </c>
      <c r="F22" s="2">
        <f t="shared" si="0"/>
        <v>10</v>
      </c>
      <c r="G22" s="2">
        <v>59</v>
      </c>
      <c r="H22" s="2">
        <v>1</v>
      </c>
      <c r="I22" s="2">
        <v>0</v>
      </c>
      <c r="J22" s="2">
        <v>0</v>
      </c>
      <c r="K22" s="2">
        <v>0</v>
      </c>
      <c r="L22" s="2">
        <v>9</v>
      </c>
      <c r="M22" s="2">
        <v>11</v>
      </c>
      <c r="N22" s="2">
        <v>850</v>
      </c>
      <c r="O22" s="2" t="s">
        <v>0</v>
      </c>
      <c r="P22" s="2" t="s">
        <v>1</v>
      </c>
      <c r="Q22" s="3" t="s">
        <v>2</v>
      </c>
      <c r="R22" s="2" t="s">
        <v>7</v>
      </c>
      <c r="S22" s="2" t="s">
        <v>7</v>
      </c>
      <c r="T22" s="2">
        <v>20130621</v>
      </c>
      <c r="U22" s="2">
        <v>21</v>
      </c>
      <c r="V22" s="4"/>
      <c r="W22" s="4">
        <f>F22+5</f>
        <v>15</v>
      </c>
      <c r="X22" s="2" t="s">
        <v>4</v>
      </c>
    </row>
    <row r="23" spans="1:24" x14ac:dyDescent="0.35">
      <c r="A23" s="2">
        <v>22</v>
      </c>
      <c r="B23" s="2">
        <v>890395</v>
      </c>
      <c r="C23" s="2">
        <v>11.7</v>
      </c>
      <c r="D23" s="2">
        <v>20130619</v>
      </c>
      <c r="E23" s="2">
        <v>19</v>
      </c>
      <c r="F23" s="2">
        <f t="shared" si="0"/>
        <v>14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9</v>
      </c>
      <c r="M23" s="2">
        <v>11</v>
      </c>
      <c r="N23" s="2">
        <v>850</v>
      </c>
      <c r="O23" s="2" t="s">
        <v>0</v>
      </c>
      <c r="P23" s="2" t="s">
        <v>1</v>
      </c>
      <c r="Q23" s="3" t="s">
        <v>2</v>
      </c>
      <c r="R23" s="2" t="s">
        <v>7</v>
      </c>
      <c r="S23" s="2" t="s">
        <v>7</v>
      </c>
      <c r="T23" s="2">
        <v>20130701</v>
      </c>
      <c r="U23" s="2">
        <v>1</v>
      </c>
      <c r="V23" s="4"/>
      <c r="W23" s="4">
        <f>F23+5</f>
        <v>19</v>
      </c>
      <c r="X23" s="2" t="s">
        <v>4</v>
      </c>
    </row>
    <row r="24" spans="1:24" x14ac:dyDescent="0.35">
      <c r="A24" s="2">
        <v>23</v>
      </c>
      <c r="B24" s="2">
        <v>890332</v>
      </c>
      <c r="C24" s="2">
        <v>14.35</v>
      </c>
      <c r="D24" s="2">
        <v>20130619</v>
      </c>
      <c r="E24" s="2">
        <v>19</v>
      </c>
      <c r="F24" s="2">
        <f t="shared" si="0"/>
        <v>14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9</v>
      </c>
      <c r="M24" s="2">
        <v>11</v>
      </c>
      <c r="N24" s="2">
        <v>850</v>
      </c>
      <c r="O24" s="2" t="s">
        <v>5</v>
      </c>
      <c r="P24" s="2" t="s">
        <v>1</v>
      </c>
      <c r="Q24" s="3" t="s">
        <v>2</v>
      </c>
      <c r="R24" s="2" t="s">
        <v>7</v>
      </c>
      <c r="S24" s="2" t="s">
        <v>7</v>
      </c>
      <c r="T24" s="2">
        <v>20130627</v>
      </c>
      <c r="U24" s="2">
        <v>27</v>
      </c>
      <c r="V24" s="2"/>
      <c r="W24" s="2">
        <f>IF(E24&lt;U24,U24-5,E24)</f>
        <v>22</v>
      </c>
      <c r="X24" s="2" t="s">
        <v>4</v>
      </c>
    </row>
    <row r="25" spans="1:24" x14ac:dyDescent="0.35">
      <c r="A25" s="2">
        <v>24</v>
      </c>
      <c r="B25" s="2">
        <v>890328</v>
      </c>
      <c r="C25" s="2">
        <v>16.399999999999999</v>
      </c>
      <c r="D25" s="2">
        <v>20130619</v>
      </c>
      <c r="E25" s="2">
        <v>19</v>
      </c>
      <c r="F25" s="2">
        <f t="shared" si="0"/>
        <v>14</v>
      </c>
      <c r="G25" s="2">
        <v>2</v>
      </c>
      <c r="H25" s="2">
        <v>1</v>
      </c>
      <c r="I25" s="2">
        <v>0</v>
      </c>
      <c r="J25" s="2">
        <v>0</v>
      </c>
      <c r="K25" s="2">
        <v>0</v>
      </c>
      <c r="L25" s="2">
        <v>9</v>
      </c>
      <c r="M25" s="2">
        <v>11</v>
      </c>
      <c r="N25" s="2">
        <v>850</v>
      </c>
      <c r="O25" s="2" t="s">
        <v>5</v>
      </c>
      <c r="P25" s="2" t="s">
        <v>1</v>
      </c>
      <c r="Q25" s="3" t="s">
        <v>2</v>
      </c>
      <c r="R25" s="2" t="s">
        <v>7</v>
      </c>
      <c r="S25" s="2" t="s">
        <v>7</v>
      </c>
      <c r="T25" s="2">
        <v>20130627</v>
      </c>
      <c r="U25" s="2">
        <v>27</v>
      </c>
      <c r="V25" s="2"/>
      <c r="W25" s="2">
        <f>IF(E25&lt;U25,U25-5,E25)</f>
        <v>22</v>
      </c>
      <c r="X25" s="2" t="s">
        <v>4</v>
      </c>
    </row>
    <row r="26" spans="1:24" x14ac:dyDescent="0.35">
      <c r="A26" s="2">
        <v>25</v>
      </c>
      <c r="B26" s="2">
        <v>890394</v>
      </c>
      <c r="C26" s="2">
        <v>22.63</v>
      </c>
      <c r="D26" s="2">
        <v>20130619</v>
      </c>
      <c r="E26" s="2">
        <v>19</v>
      </c>
      <c r="F26" s="2">
        <f t="shared" si="0"/>
        <v>14</v>
      </c>
      <c r="G26" s="2">
        <v>1</v>
      </c>
      <c r="H26" s="2">
        <v>13</v>
      </c>
      <c r="I26" s="2">
        <v>1</v>
      </c>
      <c r="J26" s="2">
        <v>0</v>
      </c>
      <c r="K26" s="2">
        <v>0</v>
      </c>
      <c r="L26" s="2">
        <v>9</v>
      </c>
      <c r="M26" s="2">
        <v>11</v>
      </c>
      <c r="N26" s="2">
        <v>850</v>
      </c>
      <c r="O26" s="2" t="s">
        <v>5</v>
      </c>
      <c r="P26" s="2" t="s">
        <v>1</v>
      </c>
      <c r="Q26" s="3" t="s">
        <v>2</v>
      </c>
      <c r="R26" s="2" t="s">
        <v>7</v>
      </c>
      <c r="S26" s="2" t="s">
        <v>7</v>
      </c>
      <c r="T26" s="2">
        <v>20130701</v>
      </c>
      <c r="U26" s="2">
        <v>1</v>
      </c>
      <c r="V26" s="2">
        <f>25+U26</f>
        <v>26</v>
      </c>
      <c r="W26" s="2">
        <f>IF(V26&gt;E26,V26,E26)</f>
        <v>26</v>
      </c>
      <c r="X26" s="2" t="s">
        <v>8</v>
      </c>
    </row>
    <row r="27" spans="1:24" x14ac:dyDescent="0.35">
      <c r="A27" s="2">
        <v>26</v>
      </c>
      <c r="B27" s="2">
        <v>890392</v>
      </c>
      <c r="C27" s="2">
        <v>24.44</v>
      </c>
      <c r="D27" s="2">
        <v>20130619</v>
      </c>
      <c r="E27" s="2">
        <v>19</v>
      </c>
      <c r="F27" s="2">
        <f t="shared" si="0"/>
        <v>14</v>
      </c>
      <c r="G27" s="2">
        <v>2</v>
      </c>
      <c r="H27" s="2">
        <v>1</v>
      </c>
      <c r="I27" s="2">
        <v>0</v>
      </c>
      <c r="J27" s="2">
        <v>0</v>
      </c>
      <c r="K27" s="2">
        <v>0</v>
      </c>
      <c r="L27" s="2">
        <v>9</v>
      </c>
      <c r="M27" s="2">
        <v>11</v>
      </c>
      <c r="N27" s="2">
        <v>850</v>
      </c>
      <c r="O27" s="2" t="s">
        <v>0</v>
      </c>
      <c r="P27" s="2" t="s">
        <v>1</v>
      </c>
      <c r="Q27" s="3" t="s">
        <v>2</v>
      </c>
      <c r="R27" s="2" t="s">
        <v>7</v>
      </c>
      <c r="S27" s="2" t="s">
        <v>7</v>
      </c>
      <c r="T27" s="2">
        <v>20130701</v>
      </c>
      <c r="U27" s="2">
        <v>1</v>
      </c>
      <c r="V27" s="2">
        <f>25+U27</f>
        <v>26</v>
      </c>
      <c r="W27" s="2">
        <f>IF(V27&gt;E27,V27,E27)</f>
        <v>26</v>
      </c>
      <c r="X27" s="2" t="s">
        <v>8</v>
      </c>
    </row>
    <row r="28" spans="1:24" x14ac:dyDescent="0.35">
      <c r="A28" s="2">
        <v>27</v>
      </c>
      <c r="B28" s="1">
        <v>890848</v>
      </c>
      <c r="C28" s="1">
        <v>14.63</v>
      </c>
      <c r="D28" s="1">
        <v>20130610</v>
      </c>
      <c r="E28" s="2">
        <v>10</v>
      </c>
      <c r="F28" s="2">
        <f t="shared" si="0"/>
        <v>5</v>
      </c>
      <c r="G28" s="1">
        <v>17</v>
      </c>
      <c r="H28" s="2">
        <v>3</v>
      </c>
      <c r="I28" s="2">
        <v>3</v>
      </c>
      <c r="J28" s="2">
        <v>0</v>
      </c>
      <c r="K28" s="2">
        <v>0</v>
      </c>
      <c r="L28" s="2">
        <v>9</v>
      </c>
      <c r="M28" s="2">
        <v>11</v>
      </c>
      <c r="N28" s="2">
        <v>850</v>
      </c>
      <c r="O28" s="2" t="s">
        <v>0</v>
      </c>
      <c r="P28" s="2" t="s">
        <v>30</v>
      </c>
      <c r="Q28" s="3" t="s">
        <v>31</v>
      </c>
      <c r="R28" s="1" t="s">
        <v>3</v>
      </c>
      <c r="S28" s="1">
        <v>2</v>
      </c>
      <c r="T28" s="1">
        <v>20130624</v>
      </c>
      <c r="U28" s="2">
        <v>24</v>
      </c>
      <c r="V28" s="2"/>
      <c r="W28" s="2">
        <f>IF(E28&lt;U28,U28-5,E28)</f>
        <v>19</v>
      </c>
      <c r="X28" s="1" t="s">
        <v>32</v>
      </c>
    </row>
    <row r="29" spans="1:24" x14ac:dyDescent="0.35">
      <c r="A29" s="2">
        <v>28</v>
      </c>
      <c r="B29" s="2">
        <v>890952</v>
      </c>
      <c r="C29" s="2">
        <v>15.29</v>
      </c>
      <c r="D29" s="2">
        <v>20130614</v>
      </c>
      <c r="E29" s="2">
        <v>14</v>
      </c>
      <c r="F29" s="2">
        <f t="shared" si="0"/>
        <v>9</v>
      </c>
      <c r="G29" s="2">
        <v>15</v>
      </c>
      <c r="H29" s="2">
        <v>3</v>
      </c>
      <c r="I29" s="2">
        <v>3</v>
      </c>
      <c r="J29" s="2">
        <v>0</v>
      </c>
      <c r="K29" s="2">
        <v>0</v>
      </c>
      <c r="L29" s="2">
        <v>9</v>
      </c>
      <c r="M29" s="2">
        <v>11</v>
      </c>
      <c r="N29" s="2">
        <v>850</v>
      </c>
      <c r="O29" s="2" t="s">
        <v>0</v>
      </c>
      <c r="P29" s="2" t="s">
        <v>30</v>
      </c>
      <c r="Q29" s="3" t="s">
        <v>31</v>
      </c>
      <c r="R29" s="2"/>
      <c r="S29" s="2" t="s">
        <v>7</v>
      </c>
      <c r="T29" s="4">
        <v>20130518</v>
      </c>
      <c r="U29" s="4">
        <v>18</v>
      </c>
      <c r="V29" s="4"/>
      <c r="W29" s="4">
        <f>F29+5</f>
        <v>14</v>
      </c>
      <c r="X29" s="2" t="s">
        <v>8</v>
      </c>
    </row>
    <row r="30" spans="1:24" x14ac:dyDescent="0.35">
      <c r="A30" s="2">
        <v>29</v>
      </c>
      <c r="B30" s="5">
        <v>890570</v>
      </c>
      <c r="C30" s="5">
        <v>412.61</v>
      </c>
      <c r="D30" s="5">
        <v>20130615</v>
      </c>
      <c r="E30" s="2">
        <v>15</v>
      </c>
      <c r="F30" s="2">
        <f t="shared" si="0"/>
        <v>10</v>
      </c>
      <c r="G30" s="5">
        <v>17</v>
      </c>
      <c r="H30" s="2">
        <v>3</v>
      </c>
      <c r="I30" s="5">
        <v>3</v>
      </c>
      <c r="J30" s="2">
        <v>0</v>
      </c>
      <c r="K30" s="2">
        <v>0</v>
      </c>
      <c r="L30" s="2">
        <v>9</v>
      </c>
      <c r="M30" s="2">
        <v>11</v>
      </c>
      <c r="N30" s="2">
        <v>850</v>
      </c>
      <c r="O30" s="2" t="s">
        <v>6</v>
      </c>
      <c r="P30" s="2" t="s">
        <v>30</v>
      </c>
      <c r="Q30" s="3" t="s">
        <v>31</v>
      </c>
      <c r="R30" s="5" t="s">
        <v>3</v>
      </c>
      <c r="S30" s="5">
        <v>3</v>
      </c>
      <c r="T30" s="5">
        <v>20130626</v>
      </c>
      <c r="U30" s="2">
        <v>26</v>
      </c>
      <c r="V30" s="2"/>
      <c r="W30" s="2">
        <f t="shared" ref="W30:W36" si="3">IF(E30&lt;U30,U30-5,E30)</f>
        <v>21</v>
      </c>
      <c r="X30" s="5" t="s">
        <v>33</v>
      </c>
    </row>
    <row r="31" spans="1:24" x14ac:dyDescent="0.35">
      <c r="A31" s="2">
        <v>30</v>
      </c>
      <c r="B31" s="1">
        <v>890574</v>
      </c>
      <c r="C31" s="1">
        <v>121</v>
      </c>
      <c r="D31" s="1">
        <v>20130615</v>
      </c>
      <c r="E31" s="2">
        <v>15</v>
      </c>
      <c r="F31" s="2">
        <f t="shared" si="0"/>
        <v>10</v>
      </c>
      <c r="G31" s="1">
        <v>15</v>
      </c>
      <c r="H31" s="2">
        <v>3</v>
      </c>
      <c r="I31" s="1">
        <v>3</v>
      </c>
      <c r="J31" s="2">
        <v>0</v>
      </c>
      <c r="K31" s="2">
        <v>0</v>
      </c>
      <c r="L31" s="2">
        <v>9</v>
      </c>
      <c r="M31" s="2">
        <v>11</v>
      </c>
      <c r="N31" s="2">
        <v>850</v>
      </c>
      <c r="O31" s="2" t="s">
        <v>9</v>
      </c>
      <c r="P31" s="2" t="s">
        <v>30</v>
      </c>
      <c r="Q31" s="3" t="s">
        <v>31</v>
      </c>
      <c r="R31" s="1" t="s">
        <v>3</v>
      </c>
      <c r="S31" s="1">
        <v>2</v>
      </c>
      <c r="T31" s="1">
        <v>20130619</v>
      </c>
      <c r="U31" s="2">
        <v>19</v>
      </c>
      <c r="V31" s="2"/>
      <c r="W31" s="2">
        <f t="shared" si="3"/>
        <v>14</v>
      </c>
      <c r="X31" s="1" t="s">
        <v>32</v>
      </c>
    </row>
    <row r="32" spans="1:24" x14ac:dyDescent="0.35">
      <c r="A32" s="2">
        <v>31</v>
      </c>
      <c r="B32" s="1">
        <v>890578</v>
      </c>
      <c r="C32" s="1">
        <v>121</v>
      </c>
      <c r="D32" s="1">
        <v>20130615</v>
      </c>
      <c r="E32" s="2">
        <v>15</v>
      </c>
      <c r="F32" s="2">
        <f t="shared" si="0"/>
        <v>10</v>
      </c>
      <c r="G32" s="1">
        <v>17</v>
      </c>
      <c r="H32" s="2">
        <v>3</v>
      </c>
      <c r="I32" s="1">
        <v>3</v>
      </c>
      <c r="J32" s="2">
        <v>0</v>
      </c>
      <c r="K32" s="2">
        <v>0</v>
      </c>
      <c r="L32" s="2">
        <v>9</v>
      </c>
      <c r="M32" s="2">
        <v>11</v>
      </c>
      <c r="N32" s="2">
        <v>850</v>
      </c>
      <c r="O32" s="2" t="s">
        <v>5</v>
      </c>
      <c r="P32" s="2" t="s">
        <v>30</v>
      </c>
      <c r="Q32" s="3" t="s">
        <v>31</v>
      </c>
      <c r="R32" s="1" t="s">
        <v>3</v>
      </c>
      <c r="S32" s="1">
        <v>2</v>
      </c>
      <c r="T32" s="1">
        <v>20130626</v>
      </c>
      <c r="U32" s="2">
        <v>26</v>
      </c>
      <c r="V32" s="2"/>
      <c r="W32" s="2">
        <f t="shared" si="3"/>
        <v>21</v>
      </c>
      <c r="X32" s="1" t="s">
        <v>32</v>
      </c>
    </row>
    <row r="33" spans="1:24" x14ac:dyDescent="0.35">
      <c r="A33" s="2">
        <v>32</v>
      </c>
      <c r="B33" s="1">
        <v>886024</v>
      </c>
      <c r="C33" s="1">
        <v>9.4700000000000006</v>
      </c>
      <c r="D33" s="1">
        <v>20130617</v>
      </c>
      <c r="E33" s="2">
        <v>17</v>
      </c>
      <c r="F33" s="2">
        <f t="shared" si="0"/>
        <v>12</v>
      </c>
      <c r="G33" s="1">
        <v>15</v>
      </c>
      <c r="H33" s="2">
        <v>3</v>
      </c>
      <c r="I33" s="1">
        <v>3</v>
      </c>
      <c r="J33" s="2">
        <v>0</v>
      </c>
      <c r="K33" s="2">
        <v>0</v>
      </c>
      <c r="L33" s="2">
        <v>9</v>
      </c>
      <c r="M33" s="2">
        <v>11</v>
      </c>
      <c r="N33" s="2">
        <v>850</v>
      </c>
      <c r="O33" s="2" t="s">
        <v>0</v>
      </c>
      <c r="P33" s="2" t="s">
        <v>30</v>
      </c>
      <c r="Q33" s="3" t="s">
        <v>31</v>
      </c>
      <c r="R33" s="1" t="s">
        <v>3</v>
      </c>
      <c r="S33" s="1">
        <v>2</v>
      </c>
      <c r="T33" s="1">
        <v>20130619</v>
      </c>
      <c r="U33" s="2">
        <v>19</v>
      </c>
      <c r="V33" s="2"/>
      <c r="W33" s="2">
        <f t="shared" si="3"/>
        <v>14</v>
      </c>
      <c r="X33" s="1" t="s">
        <v>32</v>
      </c>
    </row>
    <row r="34" spans="1:24" x14ac:dyDescent="0.35">
      <c r="A34" s="2">
        <v>33</v>
      </c>
      <c r="B34" s="1">
        <v>890216</v>
      </c>
      <c r="C34" s="1">
        <v>221.39</v>
      </c>
      <c r="D34" s="1">
        <v>20130617</v>
      </c>
      <c r="E34" s="2">
        <v>17</v>
      </c>
      <c r="F34" s="2">
        <f t="shared" si="0"/>
        <v>12</v>
      </c>
      <c r="G34" s="1">
        <v>17</v>
      </c>
      <c r="H34" s="2">
        <v>3</v>
      </c>
      <c r="I34" s="1">
        <v>3</v>
      </c>
      <c r="J34" s="2">
        <v>0</v>
      </c>
      <c r="K34" s="2">
        <v>0</v>
      </c>
      <c r="L34" s="2">
        <v>9</v>
      </c>
      <c r="M34" s="2">
        <v>11</v>
      </c>
      <c r="N34" s="2">
        <v>850</v>
      </c>
      <c r="O34" s="2" t="s">
        <v>5</v>
      </c>
      <c r="P34" s="2" t="s">
        <v>30</v>
      </c>
      <c r="Q34" s="3" t="s">
        <v>31</v>
      </c>
      <c r="R34" s="1" t="s">
        <v>3</v>
      </c>
      <c r="S34" s="1">
        <v>2</v>
      </c>
      <c r="T34" s="1">
        <v>20130620</v>
      </c>
      <c r="U34" s="2">
        <v>20</v>
      </c>
      <c r="V34" s="2"/>
      <c r="W34" s="2">
        <f t="shared" si="3"/>
        <v>15</v>
      </c>
      <c r="X34" s="1" t="s">
        <v>32</v>
      </c>
    </row>
    <row r="35" spans="1:24" x14ac:dyDescent="0.35">
      <c r="A35" s="2">
        <v>34</v>
      </c>
      <c r="B35" s="2">
        <v>890664</v>
      </c>
      <c r="C35" s="2">
        <v>43.79</v>
      </c>
      <c r="D35" s="2">
        <v>20130617</v>
      </c>
      <c r="E35" s="2">
        <v>17</v>
      </c>
      <c r="F35" s="2">
        <f t="shared" si="0"/>
        <v>12</v>
      </c>
      <c r="G35" s="2">
        <v>17</v>
      </c>
      <c r="H35" s="2">
        <v>3</v>
      </c>
      <c r="I35" s="2">
        <v>3</v>
      </c>
      <c r="J35" s="2">
        <v>0</v>
      </c>
      <c r="K35" s="2">
        <v>0</v>
      </c>
      <c r="L35" s="2">
        <v>9</v>
      </c>
      <c r="M35" s="2">
        <v>11</v>
      </c>
      <c r="N35" s="2">
        <v>850</v>
      </c>
      <c r="O35" s="2" t="s">
        <v>0</v>
      </c>
      <c r="P35" s="2" t="s">
        <v>30</v>
      </c>
      <c r="Q35" s="3" t="s">
        <v>31</v>
      </c>
      <c r="R35" s="2"/>
      <c r="S35" s="2" t="s">
        <v>7</v>
      </c>
      <c r="T35" s="2">
        <v>20130628</v>
      </c>
      <c r="U35" s="2">
        <v>28</v>
      </c>
      <c r="V35" s="2"/>
      <c r="W35" s="2">
        <f t="shared" si="3"/>
        <v>23</v>
      </c>
      <c r="X35" s="2" t="s">
        <v>8</v>
      </c>
    </row>
    <row r="36" spans="1:24" x14ac:dyDescent="0.35">
      <c r="A36" s="2">
        <v>35</v>
      </c>
      <c r="B36" s="2">
        <v>888624</v>
      </c>
      <c r="C36" s="2">
        <v>120.2</v>
      </c>
      <c r="D36" s="2">
        <v>20130618</v>
      </c>
      <c r="E36" s="2">
        <v>18</v>
      </c>
      <c r="F36" s="2">
        <f t="shared" si="0"/>
        <v>13</v>
      </c>
      <c r="G36" s="2">
        <v>15</v>
      </c>
      <c r="H36" s="2">
        <v>3</v>
      </c>
      <c r="I36" s="2">
        <v>3</v>
      </c>
      <c r="J36" s="2">
        <v>0</v>
      </c>
      <c r="K36" s="2">
        <v>0</v>
      </c>
      <c r="L36" s="2">
        <v>9</v>
      </c>
      <c r="M36" s="2">
        <v>11</v>
      </c>
      <c r="N36" s="2">
        <v>850</v>
      </c>
      <c r="O36" s="2" t="s">
        <v>0</v>
      </c>
      <c r="P36" s="2" t="s">
        <v>30</v>
      </c>
      <c r="Q36" s="3" t="s">
        <v>31</v>
      </c>
      <c r="R36" s="2"/>
      <c r="S36" s="2" t="s">
        <v>7</v>
      </c>
      <c r="T36" s="2">
        <v>20130619</v>
      </c>
      <c r="U36" s="2">
        <v>19</v>
      </c>
      <c r="V36" s="2"/>
      <c r="W36" s="2">
        <f t="shared" si="3"/>
        <v>14</v>
      </c>
      <c r="X36" s="2" t="s">
        <v>8</v>
      </c>
    </row>
    <row r="37" spans="1:24" x14ac:dyDescent="0.35">
      <c r="A37" s="2">
        <v>36</v>
      </c>
      <c r="B37" s="2">
        <v>889792</v>
      </c>
      <c r="C37" s="2">
        <v>65.260000000000005</v>
      </c>
      <c r="D37" s="2">
        <v>20130619</v>
      </c>
      <c r="E37" s="2">
        <v>19</v>
      </c>
      <c r="F37" s="2">
        <f t="shared" si="0"/>
        <v>14</v>
      </c>
      <c r="G37" s="2">
        <v>15</v>
      </c>
      <c r="H37" s="2">
        <v>3</v>
      </c>
      <c r="I37" s="2">
        <v>3</v>
      </c>
      <c r="J37" s="2">
        <v>0</v>
      </c>
      <c r="K37" s="2">
        <v>0</v>
      </c>
      <c r="L37" s="2">
        <v>9</v>
      </c>
      <c r="M37" s="2">
        <v>11</v>
      </c>
      <c r="N37" s="2">
        <v>850</v>
      </c>
      <c r="O37" s="2" t="s">
        <v>5</v>
      </c>
      <c r="P37" s="2" t="s">
        <v>30</v>
      </c>
      <c r="Q37" s="3" t="s">
        <v>31</v>
      </c>
      <c r="R37" s="2"/>
      <c r="S37" s="2" t="s">
        <v>7</v>
      </c>
      <c r="T37" s="2">
        <v>20130701</v>
      </c>
      <c r="U37" s="2">
        <v>1</v>
      </c>
      <c r="V37" s="2">
        <f>25+U37</f>
        <v>26</v>
      </c>
      <c r="W37" s="2">
        <f>IF(V37&gt;E37,V37,E37)</f>
        <v>26</v>
      </c>
      <c r="X37" s="2" t="s">
        <v>8</v>
      </c>
    </row>
    <row r="38" spans="1:24" x14ac:dyDescent="0.35">
      <c r="A38" s="2">
        <v>37</v>
      </c>
      <c r="B38" s="2">
        <v>890662</v>
      </c>
      <c r="C38" s="2">
        <v>20.8</v>
      </c>
      <c r="D38" s="2">
        <v>20130620</v>
      </c>
      <c r="E38" s="2">
        <v>20</v>
      </c>
      <c r="F38" s="2">
        <f t="shared" si="0"/>
        <v>15</v>
      </c>
      <c r="G38" s="2">
        <v>15</v>
      </c>
      <c r="H38" s="2">
        <v>3</v>
      </c>
      <c r="I38" s="2">
        <v>3</v>
      </c>
      <c r="J38" s="2">
        <v>0</v>
      </c>
      <c r="K38" s="2">
        <v>0</v>
      </c>
      <c r="L38" s="2">
        <v>9</v>
      </c>
      <c r="M38" s="2">
        <v>11</v>
      </c>
      <c r="N38" s="2">
        <v>850</v>
      </c>
      <c r="O38" s="2" t="s">
        <v>5</v>
      </c>
      <c r="P38" s="2" t="s">
        <v>30</v>
      </c>
      <c r="Q38" s="3" t="s">
        <v>31</v>
      </c>
      <c r="R38" s="2"/>
      <c r="S38" s="2"/>
      <c r="T38" s="2">
        <v>20130629</v>
      </c>
      <c r="U38" s="2">
        <v>29</v>
      </c>
      <c r="V38" s="2"/>
      <c r="W38" s="2">
        <f>IF(E38&lt;U38,U38-5,E38)</f>
        <v>24</v>
      </c>
      <c r="X38" s="2" t="s">
        <v>8</v>
      </c>
    </row>
    <row r="39" spans="1:24" x14ac:dyDescent="0.35">
      <c r="A39" s="2">
        <v>38</v>
      </c>
      <c r="B39" s="2">
        <v>889608</v>
      </c>
      <c r="C39" s="2">
        <v>34.35</v>
      </c>
      <c r="D39" s="2">
        <v>20130620</v>
      </c>
      <c r="E39" s="2">
        <v>20</v>
      </c>
      <c r="F39" s="2">
        <f t="shared" si="0"/>
        <v>15</v>
      </c>
      <c r="G39" s="2">
        <v>15</v>
      </c>
      <c r="H39" s="2">
        <v>3</v>
      </c>
      <c r="I39" s="2">
        <v>3</v>
      </c>
      <c r="J39" s="2">
        <v>0</v>
      </c>
      <c r="K39" s="2">
        <v>0</v>
      </c>
      <c r="L39" s="2">
        <v>9</v>
      </c>
      <c r="M39" s="2">
        <v>11</v>
      </c>
      <c r="N39" s="2">
        <v>850</v>
      </c>
      <c r="O39" s="2" t="s">
        <v>0</v>
      </c>
      <c r="P39" s="2" t="s">
        <v>30</v>
      </c>
      <c r="Q39" s="3" t="s">
        <v>31</v>
      </c>
      <c r="R39" s="2"/>
      <c r="S39" s="2"/>
      <c r="T39" s="2">
        <v>20130623</v>
      </c>
      <c r="U39" s="2">
        <v>23</v>
      </c>
      <c r="V39" s="2"/>
      <c r="W39" s="2">
        <f>IF(E39&lt;U39,U39-5,E39)</f>
        <v>18</v>
      </c>
      <c r="X39" s="2" t="s">
        <v>8</v>
      </c>
    </row>
    <row r="40" spans="1:24" x14ac:dyDescent="0.35">
      <c r="A40" s="2">
        <v>39</v>
      </c>
      <c r="B40" s="2">
        <v>890215</v>
      </c>
      <c r="C40" s="2">
        <v>113.62</v>
      </c>
      <c r="D40" s="2">
        <v>20130620</v>
      </c>
      <c r="E40" s="2">
        <v>20</v>
      </c>
      <c r="F40" s="2">
        <f t="shared" si="0"/>
        <v>15</v>
      </c>
      <c r="G40" s="2">
        <v>15</v>
      </c>
      <c r="H40" s="2">
        <v>3</v>
      </c>
      <c r="I40" s="2">
        <v>3</v>
      </c>
      <c r="J40" s="2">
        <v>0</v>
      </c>
      <c r="K40" s="2">
        <v>0</v>
      </c>
      <c r="L40" s="2">
        <v>9</v>
      </c>
      <c r="M40" s="2">
        <v>11</v>
      </c>
      <c r="N40" s="2">
        <v>850</v>
      </c>
      <c r="O40" s="2" t="s">
        <v>5</v>
      </c>
      <c r="P40" s="2" t="s">
        <v>30</v>
      </c>
      <c r="Q40" s="3" t="s">
        <v>31</v>
      </c>
      <c r="R40" s="2"/>
      <c r="S40" s="2"/>
      <c r="T40" s="2">
        <v>20130630</v>
      </c>
      <c r="U40" s="2">
        <v>30</v>
      </c>
      <c r="V40" s="2"/>
      <c r="W40" s="2">
        <f>IF(E40&lt;U40,U40-5,E40)</f>
        <v>25</v>
      </c>
      <c r="X40" s="2" t="s">
        <v>8</v>
      </c>
    </row>
    <row r="41" spans="1:24" x14ac:dyDescent="0.35">
      <c r="A41" s="2">
        <v>40</v>
      </c>
      <c r="B41" s="2">
        <v>889797</v>
      </c>
      <c r="C41" s="2">
        <v>265.85000000000002</v>
      </c>
      <c r="D41" s="2">
        <v>20130620</v>
      </c>
      <c r="E41" s="2">
        <v>20</v>
      </c>
      <c r="F41" s="2">
        <f t="shared" si="0"/>
        <v>15</v>
      </c>
      <c r="G41" s="2">
        <v>15</v>
      </c>
      <c r="H41" s="2">
        <v>3</v>
      </c>
      <c r="I41" s="2">
        <v>3</v>
      </c>
      <c r="J41" s="2">
        <v>0</v>
      </c>
      <c r="K41" s="2">
        <v>0</v>
      </c>
      <c r="L41" s="2">
        <v>9</v>
      </c>
      <c r="M41" s="2">
        <v>11</v>
      </c>
      <c r="N41" s="2">
        <v>850</v>
      </c>
      <c r="O41" s="2" t="s">
        <v>6</v>
      </c>
      <c r="P41" s="2" t="s">
        <v>30</v>
      </c>
      <c r="Q41" s="3" t="s">
        <v>31</v>
      </c>
      <c r="R41" s="2"/>
      <c r="S41" s="2"/>
      <c r="T41" s="2">
        <v>20130619</v>
      </c>
      <c r="U41" s="2">
        <v>19</v>
      </c>
      <c r="V41" s="2"/>
      <c r="W41" s="2">
        <f>IF(E41&lt;U41,U41-5,E41)</f>
        <v>20</v>
      </c>
      <c r="X41" s="2" t="s">
        <v>8</v>
      </c>
    </row>
  </sheetData>
  <sortState xmlns:xlrd2="http://schemas.microsoft.com/office/spreadsheetml/2017/richdata2" ref="A2:X41">
    <sortCondition ref="A2:A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9D91-A22C-4CF8-9BFD-821810436C0E}">
  <sheetPr>
    <pageSetUpPr fitToPage="1"/>
  </sheetPr>
  <dimension ref="A1:L133"/>
  <sheetViews>
    <sheetView showGridLines="0" workbookViewId="0">
      <pane ySplit="1" topLeftCell="A84" activePane="bottomLeft" state="frozen"/>
      <selection activeCell="A3" sqref="A3"/>
      <selection pane="bottomLeft" activeCell="F99" sqref="F99"/>
    </sheetView>
  </sheetViews>
  <sheetFormatPr defaultRowHeight="12.5" x14ac:dyDescent="0.25"/>
  <cols>
    <col min="1" max="1" width="6.7265625" style="12" bestFit="1" customWidth="1"/>
    <col min="2" max="2" width="4" style="17" bestFit="1" customWidth="1"/>
    <col min="3" max="3" width="8" style="12" customWidth="1"/>
    <col min="4" max="4" width="7.1796875" style="17" customWidth="1"/>
    <col min="5" max="5" width="6.1796875" style="12" bestFit="1" customWidth="1"/>
    <col min="6" max="6" width="6.54296875" style="12" bestFit="1" customWidth="1"/>
    <col min="7" max="7" width="13.1796875" style="12" bestFit="1" customWidth="1"/>
    <col min="8" max="16384" width="8.7265625" style="12"/>
  </cols>
  <sheetData>
    <row r="1" spans="1:12" ht="23.25" customHeight="1" thickBot="1" x14ac:dyDescent="0.3">
      <c r="A1" s="9" t="s">
        <v>34</v>
      </c>
      <c r="B1" s="9" t="s">
        <v>35</v>
      </c>
      <c r="C1" s="10" t="s">
        <v>36</v>
      </c>
      <c r="D1" s="11" t="s">
        <v>37</v>
      </c>
      <c r="E1" s="10" t="s">
        <v>38</v>
      </c>
      <c r="F1" s="10" t="s">
        <v>39</v>
      </c>
    </row>
    <row r="2" spans="1:12" ht="13" thickTop="1" x14ac:dyDescent="0.25">
      <c r="A2" s="13" t="s">
        <v>40</v>
      </c>
      <c r="B2" s="13">
        <v>1</v>
      </c>
      <c r="C2" s="13">
        <v>250</v>
      </c>
      <c r="D2" s="13">
        <v>20</v>
      </c>
      <c r="E2" s="13">
        <v>0</v>
      </c>
      <c r="F2" s="13">
        <v>17</v>
      </c>
    </row>
    <row r="3" spans="1:12" x14ac:dyDescent="0.25">
      <c r="A3" s="13" t="s">
        <v>40</v>
      </c>
      <c r="B3" s="13">
        <v>2</v>
      </c>
      <c r="C3" s="13">
        <v>300</v>
      </c>
      <c r="D3" s="13">
        <v>25</v>
      </c>
      <c r="E3" s="13">
        <v>0</v>
      </c>
      <c r="F3" s="13">
        <v>20</v>
      </c>
      <c r="J3" s="12" t="s">
        <v>41</v>
      </c>
    </row>
    <row r="4" spans="1:12" x14ac:dyDescent="0.25">
      <c r="A4" s="13" t="s">
        <v>40</v>
      </c>
      <c r="B4" s="13">
        <v>3</v>
      </c>
      <c r="C4" s="13">
        <v>350</v>
      </c>
      <c r="D4" s="13">
        <v>30</v>
      </c>
      <c r="E4" s="13">
        <v>0</v>
      </c>
      <c r="F4" s="13">
        <v>25</v>
      </c>
      <c r="J4" s="12">
        <f>MAX(seviyeler)</f>
        <v>4</v>
      </c>
    </row>
    <row r="5" spans="1:12" x14ac:dyDescent="0.25">
      <c r="A5" s="13"/>
      <c r="B5" s="13"/>
      <c r="C5" s="13"/>
      <c r="D5" s="13"/>
      <c r="E5" s="13"/>
      <c r="F5" s="13"/>
      <c r="H5" s="12" t="s">
        <v>42</v>
      </c>
      <c r="I5" s="12" t="s">
        <v>43</v>
      </c>
      <c r="J5" s="12" t="s">
        <v>44</v>
      </c>
      <c r="K5" s="12" t="s">
        <v>45</v>
      </c>
      <c r="L5" s="12" t="s">
        <v>46</v>
      </c>
    </row>
    <row r="6" spans="1:12" x14ac:dyDescent="0.25">
      <c r="A6" s="13" t="s">
        <v>47</v>
      </c>
      <c r="B6" s="13">
        <v>1</v>
      </c>
      <c r="C6" s="13">
        <v>170</v>
      </c>
      <c r="D6" s="13">
        <v>15</v>
      </c>
      <c r="E6" s="13">
        <v>0</v>
      </c>
      <c r="F6" s="13">
        <v>13</v>
      </c>
      <c r="H6" s="14">
        <v>1</v>
      </c>
      <c r="I6" s="14" t="s">
        <v>40</v>
      </c>
      <c r="J6" s="14">
        <v>3</v>
      </c>
      <c r="K6" s="14">
        <v>1</v>
      </c>
      <c r="L6" s="14">
        <v>0</v>
      </c>
    </row>
    <row r="7" spans="1:12" x14ac:dyDescent="0.25">
      <c r="A7" s="13" t="s">
        <v>47</v>
      </c>
      <c r="B7" s="13">
        <v>2</v>
      </c>
      <c r="C7" s="13">
        <v>220</v>
      </c>
      <c r="D7" s="13">
        <v>20</v>
      </c>
      <c r="E7" s="13">
        <v>0</v>
      </c>
      <c r="F7" s="13">
        <v>17</v>
      </c>
      <c r="H7" s="14">
        <v>2</v>
      </c>
      <c r="I7" s="14" t="s">
        <v>47</v>
      </c>
      <c r="J7" s="14">
        <v>3</v>
      </c>
      <c r="K7" s="14">
        <v>1</v>
      </c>
      <c r="L7" s="14">
        <v>0</v>
      </c>
    </row>
    <row r="8" spans="1:12" x14ac:dyDescent="0.25">
      <c r="A8" s="13" t="s">
        <v>47</v>
      </c>
      <c r="B8" s="13">
        <v>3</v>
      </c>
      <c r="C8" s="13">
        <v>260</v>
      </c>
      <c r="D8" s="13">
        <v>25</v>
      </c>
      <c r="E8" s="13">
        <v>0</v>
      </c>
      <c r="F8" s="13">
        <v>20</v>
      </c>
      <c r="H8" s="14">
        <v>3</v>
      </c>
      <c r="I8" s="14" t="s">
        <v>48</v>
      </c>
      <c r="J8" s="14">
        <v>4</v>
      </c>
      <c r="K8" s="14">
        <v>1</v>
      </c>
      <c r="L8" s="14">
        <v>0</v>
      </c>
    </row>
    <row r="9" spans="1:12" x14ac:dyDescent="0.25">
      <c r="A9" s="13"/>
      <c r="B9" s="13"/>
      <c r="C9" s="13"/>
      <c r="D9" s="13"/>
      <c r="E9" s="13"/>
      <c r="F9" s="13"/>
      <c r="H9" s="14">
        <v>4</v>
      </c>
      <c r="I9" s="14" t="s">
        <v>49</v>
      </c>
      <c r="J9" s="14">
        <v>3</v>
      </c>
      <c r="K9" s="14">
        <v>1</v>
      </c>
      <c r="L9" s="14">
        <v>0</v>
      </c>
    </row>
    <row r="10" spans="1:12" x14ac:dyDescent="0.25">
      <c r="A10" s="13" t="s">
        <v>48</v>
      </c>
      <c r="B10" s="13">
        <v>1</v>
      </c>
      <c r="C10" s="13">
        <v>1150</v>
      </c>
      <c r="D10" s="13">
        <v>126</v>
      </c>
      <c r="E10" s="13">
        <v>0</v>
      </c>
      <c r="F10" s="13">
        <v>106</v>
      </c>
      <c r="H10" s="14">
        <v>5</v>
      </c>
      <c r="I10" s="14" t="s">
        <v>50</v>
      </c>
      <c r="J10" s="14">
        <v>3</v>
      </c>
      <c r="K10" s="14">
        <v>1</v>
      </c>
      <c r="L10" s="14">
        <v>0</v>
      </c>
    </row>
    <row r="11" spans="1:12" x14ac:dyDescent="0.25">
      <c r="A11" s="13" t="s">
        <v>48</v>
      </c>
      <c r="B11" s="13">
        <v>2</v>
      </c>
      <c r="C11" s="13">
        <v>1400</v>
      </c>
      <c r="D11" s="13">
        <v>168</v>
      </c>
      <c r="E11" s="13">
        <v>105</v>
      </c>
      <c r="F11" s="13">
        <v>140</v>
      </c>
      <c r="H11" s="14">
        <v>6</v>
      </c>
      <c r="I11" s="14" t="s">
        <v>51</v>
      </c>
      <c r="J11" s="14">
        <v>3</v>
      </c>
      <c r="K11" s="14">
        <v>1</v>
      </c>
      <c r="L11" s="14">
        <v>0</v>
      </c>
    </row>
    <row r="12" spans="1:12" x14ac:dyDescent="0.25">
      <c r="A12" s="13" t="s">
        <v>48</v>
      </c>
      <c r="B12" s="13">
        <v>3</v>
      </c>
      <c r="C12" s="13">
        <v>1600</v>
      </c>
      <c r="D12" s="13">
        <v>210</v>
      </c>
      <c r="E12" s="13">
        <v>141</v>
      </c>
      <c r="F12" s="13">
        <v>174</v>
      </c>
      <c r="H12" s="14">
        <v>7</v>
      </c>
      <c r="I12" s="14" t="s">
        <v>52</v>
      </c>
      <c r="J12" s="14">
        <v>4</v>
      </c>
      <c r="K12" s="14">
        <v>1</v>
      </c>
      <c r="L12" s="14">
        <v>0</v>
      </c>
    </row>
    <row r="13" spans="1:12" x14ac:dyDescent="0.25">
      <c r="A13" s="13" t="s">
        <v>48</v>
      </c>
      <c r="B13" s="13">
        <v>4</v>
      </c>
      <c r="C13" s="13">
        <v>1800</v>
      </c>
      <c r="D13" s="13">
        <v>252</v>
      </c>
      <c r="E13" s="13">
        <v>175</v>
      </c>
      <c r="F13" s="13">
        <v>209</v>
      </c>
      <c r="H13" s="14">
        <v>8</v>
      </c>
      <c r="I13" s="14" t="s">
        <v>53</v>
      </c>
      <c r="J13" s="14">
        <v>3</v>
      </c>
      <c r="K13" s="14">
        <v>1</v>
      </c>
      <c r="L13" s="14">
        <v>0</v>
      </c>
    </row>
    <row r="14" spans="1:12" x14ac:dyDescent="0.25">
      <c r="A14" s="13"/>
      <c r="B14" s="13"/>
      <c r="C14" s="13"/>
      <c r="D14" s="13"/>
      <c r="E14" s="13"/>
      <c r="F14" s="13"/>
      <c r="H14" s="14">
        <v>9</v>
      </c>
      <c r="I14" s="14" t="s">
        <v>54</v>
      </c>
      <c r="J14" s="14">
        <v>3</v>
      </c>
      <c r="K14" s="14">
        <v>1</v>
      </c>
      <c r="L14" s="14">
        <v>0</v>
      </c>
    </row>
    <row r="15" spans="1:12" x14ac:dyDescent="0.25">
      <c r="A15" s="13" t="s">
        <v>49</v>
      </c>
      <c r="B15" s="13">
        <v>1</v>
      </c>
      <c r="C15" s="13">
        <v>680</v>
      </c>
      <c r="D15" s="13">
        <v>84</v>
      </c>
      <c r="E15" s="13">
        <v>52</v>
      </c>
      <c r="F15" s="13">
        <v>69</v>
      </c>
      <c r="H15" s="14">
        <v>10</v>
      </c>
      <c r="I15" s="14" t="s">
        <v>55</v>
      </c>
      <c r="J15" s="14">
        <v>2</v>
      </c>
      <c r="K15" s="14">
        <v>1</v>
      </c>
      <c r="L15" s="14">
        <v>0</v>
      </c>
    </row>
    <row r="16" spans="1:12" x14ac:dyDescent="0.25">
      <c r="A16" s="13" t="s">
        <v>49</v>
      </c>
      <c r="B16" s="13">
        <v>2</v>
      </c>
      <c r="C16" s="13">
        <v>800</v>
      </c>
      <c r="D16" s="13">
        <v>105</v>
      </c>
      <c r="E16" s="13">
        <v>71</v>
      </c>
      <c r="F16" s="13">
        <v>87</v>
      </c>
      <c r="H16" s="14">
        <v>11</v>
      </c>
      <c r="I16" s="14" t="s">
        <v>56</v>
      </c>
      <c r="J16" s="14">
        <v>3</v>
      </c>
      <c r="K16" s="14">
        <v>1</v>
      </c>
      <c r="L16" s="14">
        <v>0</v>
      </c>
    </row>
    <row r="17" spans="1:12" x14ac:dyDescent="0.25">
      <c r="A17" s="13" t="s">
        <v>49</v>
      </c>
      <c r="B17" s="13">
        <v>3</v>
      </c>
      <c r="C17" s="13">
        <v>1000</v>
      </c>
      <c r="D17" s="13">
        <v>126</v>
      </c>
      <c r="E17" s="13">
        <v>88</v>
      </c>
      <c r="F17" s="13">
        <v>106</v>
      </c>
      <c r="H17" s="14">
        <v>12</v>
      </c>
      <c r="I17" s="14" t="s">
        <v>57</v>
      </c>
      <c r="J17" s="14">
        <v>4</v>
      </c>
      <c r="K17" s="14">
        <v>1</v>
      </c>
      <c r="L17" s="14">
        <v>0</v>
      </c>
    </row>
    <row r="18" spans="1:12" x14ac:dyDescent="0.25">
      <c r="A18" s="13"/>
      <c r="B18" s="13"/>
      <c r="C18" s="13"/>
      <c r="D18" s="13"/>
      <c r="E18" s="13"/>
      <c r="F18" s="13"/>
      <c r="H18" s="14">
        <v>13</v>
      </c>
      <c r="I18" s="14" t="s">
        <v>58</v>
      </c>
      <c r="J18" s="14">
        <v>4</v>
      </c>
      <c r="K18" s="14">
        <v>1</v>
      </c>
      <c r="L18" s="14">
        <v>0</v>
      </c>
    </row>
    <row r="19" spans="1:12" x14ac:dyDescent="0.25">
      <c r="A19" s="13" t="s">
        <v>50</v>
      </c>
      <c r="B19" s="13">
        <v>1</v>
      </c>
      <c r="C19" s="13">
        <v>680</v>
      </c>
      <c r="D19" s="13">
        <v>84</v>
      </c>
      <c r="E19" s="13">
        <v>52</v>
      </c>
      <c r="F19" s="13">
        <v>69</v>
      </c>
      <c r="H19" s="14">
        <v>14</v>
      </c>
      <c r="I19" s="14" t="s">
        <v>59</v>
      </c>
      <c r="J19" s="14">
        <v>4</v>
      </c>
      <c r="K19" s="14">
        <v>1</v>
      </c>
      <c r="L19" s="14">
        <v>0</v>
      </c>
    </row>
    <row r="20" spans="1:12" x14ac:dyDescent="0.25">
      <c r="A20" s="13" t="s">
        <v>50</v>
      </c>
      <c r="B20" s="13">
        <v>2</v>
      </c>
      <c r="C20" s="13">
        <v>800</v>
      </c>
      <c r="D20" s="13">
        <v>105</v>
      </c>
      <c r="E20" s="13">
        <v>71</v>
      </c>
      <c r="F20" s="13">
        <v>87</v>
      </c>
      <c r="H20" s="14">
        <v>15</v>
      </c>
      <c r="I20" s="14" t="s">
        <v>60</v>
      </c>
      <c r="J20" s="14">
        <v>4</v>
      </c>
      <c r="K20" s="14">
        <v>1</v>
      </c>
      <c r="L20" s="14">
        <v>0</v>
      </c>
    </row>
    <row r="21" spans="1:12" x14ac:dyDescent="0.25">
      <c r="A21" s="13" t="s">
        <v>50</v>
      </c>
      <c r="B21" s="13">
        <v>3</v>
      </c>
      <c r="C21" s="13">
        <v>1000</v>
      </c>
      <c r="D21" s="13">
        <v>126</v>
      </c>
      <c r="E21" s="13">
        <v>88</v>
      </c>
      <c r="F21" s="13">
        <v>106</v>
      </c>
      <c r="H21" s="14">
        <v>16</v>
      </c>
      <c r="I21" s="14" t="s">
        <v>61</v>
      </c>
      <c r="J21" s="14">
        <v>4</v>
      </c>
      <c r="K21" s="14">
        <v>1</v>
      </c>
      <c r="L21" s="14">
        <v>0</v>
      </c>
    </row>
    <row r="22" spans="1:12" x14ac:dyDescent="0.25">
      <c r="A22" s="13"/>
      <c r="B22" s="13"/>
      <c r="C22" s="13"/>
      <c r="D22" s="13"/>
      <c r="E22" s="13"/>
      <c r="F22" s="13"/>
      <c r="H22" s="14">
        <v>17</v>
      </c>
      <c r="I22" s="14" t="s">
        <v>62</v>
      </c>
      <c r="J22" s="14">
        <v>4</v>
      </c>
      <c r="K22" s="14">
        <v>1</v>
      </c>
      <c r="L22" s="14">
        <v>0</v>
      </c>
    </row>
    <row r="23" spans="1:12" x14ac:dyDescent="0.25">
      <c r="A23" s="13" t="s">
        <v>51</v>
      </c>
      <c r="B23" s="13">
        <v>1</v>
      </c>
      <c r="C23" s="13">
        <v>680</v>
      </c>
      <c r="D23" s="13">
        <v>84</v>
      </c>
      <c r="E23" s="13">
        <v>52</v>
      </c>
      <c r="F23" s="13">
        <v>69</v>
      </c>
      <c r="H23" s="14">
        <v>18</v>
      </c>
      <c r="I23" s="14" t="s">
        <v>63</v>
      </c>
      <c r="J23" s="14">
        <v>4</v>
      </c>
      <c r="K23" s="14">
        <v>1</v>
      </c>
      <c r="L23" s="14">
        <v>0</v>
      </c>
    </row>
    <row r="24" spans="1:12" x14ac:dyDescent="0.25">
      <c r="A24" s="13" t="s">
        <v>51</v>
      </c>
      <c r="B24" s="13">
        <v>2</v>
      </c>
      <c r="C24" s="13">
        <v>800</v>
      </c>
      <c r="D24" s="13">
        <v>105</v>
      </c>
      <c r="E24" s="13">
        <v>71</v>
      </c>
      <c r="F24" s="13">
        <v>87</v>
      </c>
      <c r="H24" s="14">
        <v>19</v>
      </c>
      <c r="I24" s="14" t="s">
        <v>64</v>
      </c>
      <c r="J24" s="14">
        <v>2</v>
      </c>
      <c r="K24" s="14">
        <v>1</v>
      </c>
      <c r="L24" s="14">
        <v>0</v>
      </c>
    </row>
    <row r="25" spans="1:12" x14ac:dyDescent="0.25">
      <c r="A25" s="13" t="s">
        <v>51</v>
      </c>
      <c r="B25" s="13">
        <v>3</v>
      </c>
      <c r="C25" s="13">
        <v>1000</v>
      </c>
      <c r="D25" s="13">
        <v>126</v>
      </c>
      <c r="E25" s="13">
        <v>88</v>
      </c>
      <c r="F25" s="13">
        <v>106</v>
      </c>
      <c r="H25" s="14">
        <v>20</v>
      </c>
      <c r="I25" s="14" t="s">
        <v>65</v>
      </c>
      <c r="J25" s="14">
        <v>2</v>
      </c>
      <c r="K25" s="14">
        <v>1</v>
      </c>
      <c r="L25" s="14">
        <v>0</v>
      </c>
    </row>
    <row r="26" spans="1:12" x14ac:dyDescent="0.25">
      <c r="A26" s="13"/>
      <c r="B26" s="13"/>
      <c r="C26" s="13"/>
      <c r="D26" s="13"/>
      <c r="E26" s="13"/>
      <c r="F26" s="13"/>
      <c r="H26" s="14">
        <v>21</v>
      </c>
      <c r="I26" s="14" t="s">
        <v>66</v>
      </c>
      <c r="J26" s="14">
        <v>2</v>
      </c>
      <c r="K26" s="14">
        <v>1</v>
      </c>
      <c r="L26" s="14">
        <v>0</v>
      </c>
    </row>
    <row r="27" spans="1:12" x14ac:dyDescent="0.25">
      <c r="A27" s="13" t="s">
        <v>52</v>
      </c>
      <c r="B27" s="13">
        <v>1</v>
      </c>
      <c r="C27" s="13">
        <v>230</v>
      </c>
      <c r="D27" s="13">
        <v>28</v>
      </c>
      <c r="E27" s="13">
        <v>17</v>
      </c>
      <c r="F27" s="13">
        <v>23</v>
      </c>
      <c r="H27" s="14">
        <v>22</v>
      </c>
      <c r="I27" s="14" t="s">
        <v>67</v>
      </c>
      <c r="J27" s="14">
        <v>2</v>
      </c>
      <c r="K27" s="14">
        <v>1</v>
      </c>
      <c r="L27" s="14">
        <v>0</v>
      </c>
    </row>
    <row r="28" spans="1:12" x14ac:dyDescent="0.25">
      <c r="A28" s="13" t="s">
        <v>52</v>
      </c>
      <c r="B28" s="13">
        <v>2</v>
      </c>
      <c r="C28" s="13">
        <v>290</v>
      </c>
      <c r="D28" s="13">
        <v>35</v>
      </c>
      <c r="E28" s="13">
        <v>24</v>
      </c>
      <c r="F28" s="13">
        <v>29</v>
      </c>
      <c r="H28" s="14">
        <v>23</v>
      </c>
      <c r="I28" s="14" t="s">
        <v>68</v>
      </c>
      <c r="J28" s="14">
        <v>2</v>
      </c>
      <c r="K28" s="14">
        <v>1</v>
      </c>
      <c r="L28" s="14">
        <v>0</v>
      </c>
    </row>
    <row r="29" spans="1:12" x14ac:dyDescent="0.25">
      <c r="A29" s="13" t="s">
        <v>52</v>
      </c>
      <c r="B29" s="13">
        <v>3</v>
      </c>
      <c r="C29" s="13">
        <v>380</v>
      </c>
      <c r="D29" s="13">
        <v>42</v>
      </c>
      <c r="E29" s="13">
        <v>30</v>
      </c>
      <c r="F29" s="13">
        <v>34</v>
      </c>
      <c r="H29" s="14">
        <v>24</v>
      </c>
      <c r="I29" s="14" t="s">
        <v>69</v>
      </c>
      <c r="J29" s="14">
        <v>4</v>
      </c>
      <c r="K29" s="14">
        <v>1</v>
      </c>
      <c r="L29" s="14">
        <v>0</v>
      </c>
    </row>
    <row r="30" spans="1:12" x14ac:dyDescent="0.25">
      <c r="A30" s="13" t="s">
        <v>52</v>
      </c>
      <c r="B30" s="13">
        <v>4</v>
      </c>
      <c r="C30" s="13">
        <v>400</v>
      </c>
      <c r="D30" s="13">
        <v>49</v>
      </c>
      <c r="E30" s="13">
        <v>35</v>
      </c>
      <c r="F30" s="13">
        <v>40</v>
      </c>
      <c r="H30" s="14">
        <v>25</v>
      </c>
      <c r="I30" s="14" t="s">
        <v>70</v>
      </c>
      <c r="J30" s="14">
        <v>4</v>
      </c>
      <c r="K30" s="14">
        <v>1</v>
      </c>
      <c r="L30" s="14">
        <v>0</v>
      </c>
    </row>
    <row r="31" spans="1:12" x14ac:dyDescent="0.25">
      <c r="A31" s="13"/>
      <c r="B31" s="13"/>
      <c r="C31" s="13"/>
      <c r="D31" s="13"/>
      <c r="E31" s="13"/>
      <c r="F31" s="13"/>
      <c r="H31" s="14">
        <v>26</v>
      </c>
      <c r="I31" s="14" t="s">
        <v>71</v>
      </c>
      <c r="J31" s="14">
        <v>4</v>
      </c>
      <c r="K31" s="14">
        <v>1</v>
      </c>
      <c r="L31" s="14">
        <v>0</v>
      </c>
    </row>
    <row r="32" spans="1:12" x14ac:dyDescent="0.25">
      <c r="A32" s="13" t="s">
        <v>53</v>
      </c>
      <c r="B32" s="13">
        <v>1</v>
      </c>
      <c r="C32" s="13">
        <v>44</v>
      </c>
      <c r="D32" s="13">
        <v>5</v>
      </c>
      <c r="E32" s="13">
        <v>3.4</v>
      </c>
      <c r="F32" s="13">
        <v>4.2</v>
      </c>
      <c r="H32" s="14">
        <v>27</v>
      </c>
      <c r="I32" s="14" t="s">
        <v>72</v>
      </c>
      <c r="J32" s="14">
        <v>2</v>
      </c>
      <c r="K32" s="14">
        <v>1</v>
      </c>
      <c r="L32" s="14">
        <v>0</v>
      </c>
    </row>
    <row r="33" spans="1:12" x14ac:dyDescent="0.25">
      <c r="A33" s="13" t="s">
        <v>53</v>
      </c>
      <c r="B33" s="13">
        <v>2</v>
      </c>
      <c r="C33" s="13">
        <v>61</v>
      </c>
      <c r="D33" s="13">
        <v>7</v>
      </c>
      <c r="E33" s="13">
        <v>5</v>
      </c>
      <c r="F33" s="13">
        <v>5.9</v>
      </c>
      <c r="H33" s="14">
        <v>28</v>
      </c>
      <c r="I33" s="14" t="s">
        <v>73</v>
      </c>
      <c r="J33" s="14">
        <v>1</v>
      </c>
      <c r="K33" s="15">
        <v>0</v>
      </c>
      <c r="L33" s="14">
        <v>0</v>
      </c>
    </row>
    <row r="34" spans="1:12" x14ac:dyDescent="0.25">
      <c r="A34" s="13" t="s">
        <v>53</v>
      </c>
      <c r="B34" s="13">
        <v>3</v>
      </c>
      <c r="C34" s="13">
        <v>79</v>
      </c>
      <c r="D34" s="13">
        <v>9</v>
      </c>
      <c r="E34" s="13">
        <v>6</v>
      </c>
      <c r="F34" s="13">
        <v>7.6</v>
      </c>
      <c r="H34" s="14">
        <v>29</v>
      </c>
      <c r="I34" s="14" t="s">
        <v>74</v>
      </c>
      <c r="J34" s="14">
        <v>1</v>
      </c>
      <c r="K34" s="15">
        <v>0</v>
      </c>
      <c r="L34" s="14">
        <v>0</v>
      </c>
    </row>
    <row r="35" spans="1:12" x14ac:dyDescent="0.25">
      <c r="A35" s="13"/>
      <c r="B35" s="13"/>
      <c r="C35" s="13"/>
      <c r="D35" s="13"/>
      <c r="E35" s="13"/>
      <c r="F35" s="13"/>
      <c r="H35" s="14">
        <v>30</v>
      </c>
      <c r="I35" s="14" t="s">
        <v>75</v>
      </c>
      <c r="J35" s="14">
        <v>3</v>
      </c>
      <c r="K35" s="14">
        <v>1</v>
      </c>
      <c r="L35" s="14">
        <v>0</v>
      </c>
    </row>
    <row r="36" spans="1:12" x14ac:dyDescent="0.25">
      <c r="A36" s="13" t="s">
        <v>54</v>
      </c>
      <c r="B36" s="13">
        <v>1</v>
      </c>
      <c r="C36" s="13">
        <v>44</v>
      </c>
      <c r="D36" s="13">
        <v>5</v>
      </c>
      <c r="E36" s="13">
        <v>3.4</v>
      </c>
      <c r="F36" s="13">
        <v>4.2</v>
      </c>
      <c r="H36" s="14">
        <v>31</v>
      </c>
      <c r="I36" s="14" t="s">
        <v>76</v>
      </c>
      <c r="J36" s="14">
        <v>3</v>
      </c>
      <c r="K36" s="14">
        <v>1</v>
      </c>
      <c r="L36" s="14">
        <v>0</v>
      </c>
    </row>
    <row r="37" spans="1:12" x14ac:dyDescent="0.25">
      <c r="A37" s="13" t="s">
        <v>54</v>
      </c>
      <c r="B37" s="13">
        <v>2</v>
      </c>
      <c r="C37" s="13">
        <v>61</v>
      </c>
      <c r="D37" s="13">
        <v>7</v>
      </c>
      <c r="E37" s="13">
        <v>5</v>
      </c>
      <c r="F37" s="13">
        <v>5.9</v>
      </c>
      <c r="H37" s="14">
        <v>32</v>
      </c>
      <c r="I37" s="14" t="s">
        <v>77</v>
      </c>
      <c r="J37" s="14">
        <v>3</v>
      </c>
      <c r="K37" s="14">
        <v>1</v>
      </c>
      <c r="L37" s="14">
        <v>0</v>
      </c>
    </row>
    <row r="38" spans="1:12" x14ac:dyDescent="0.25">
      <c r="A38" s="13" t="s">
        <v>54</v>
      </c>
      <c r="B38" s="13">
        <v>3</v>
      </c>
      <c r="C38" s="13">
        <v>79</v>
      </c>
      <c r="D38" s="13">
        <v>9</v>
      </c>
      <c r="E38" s="13">
        <v>6</v>
      </c>
      <c r="F38" s="13">
        <v>7.6</v>
      </c>
      <c r="G38" s="16" t="s">
        <v>78</v>
      </c>
      <c r="H38" s="14">
        <v>33</v>
      </c>
      <c r="I38" s="14" t="s">
        <v>79</v>
      </c>
      <c r="J38" s="14">
        <v>3</v>
      </c>
      <c r="K38" s="14">
        <v>1</v>
      </c>
      <c r="L38" s="14">
        <v>0</v>
      </c>
    </row>
    <row r="39" spans="1:12" x14ac:dyDescent="0.25">
      <c r="A39" s="13"/>
      <c r="B39" s="13"/>
      <c r="C39" s="13"/>
      <c r="D39" s="13"/>
      <c r="E39" s="13"/>
      <c r="F39" s="13"/>
      <c r="G39" s="16" t="s">
        <v>80</v>
      </c>
      <c r="H39" s="14">
        <v>34</v>
      </c>
      <c r="I39" s="14" t="s">
        <v>81</v>
      </c>
      <c r="J39" s="14">
        <v>1</v>
      </c>
      <c r="K39" s="14">
        <v>1</v>
      </c>
      <c r="L39" s="14">
        <v>0</v>
      </c>
    </row>
    <row r="40" spans="1:12" x14ac:dyDescent="0.25">
      <c r="A40" s="13" t="s">
        <v>55</v>
      </c>
      <c r="B40" s="13">
        <v>1</v>
      </c>
      <c r="C40" s="13">
        <v>320</v>
      </c>
      <c r="D40" s="13">
        <v>30</v>
      </c>
      <c r="E40" s="13">
        <v>0</v>
      </c>
      <c r="F40" s="13">
        <v>25</v>
      </c>
    </row>
    <row r="41" spans="1:12" x14ac:dyDescent="0.25">
      <c r="A41" s="13" t="s">
        <v>55</v>
      </c>
      <c r="B41" s="13">
        <v>2</v>
      </c>
      <c r="C41" s="13">
        <v>400</v>
      </c>
      <c r="D41" s="13">
        <v>48</v>
      </c>
      <c r="E41" s="13">
        <v>30</v>
      </c>
      <c r="F41" s="13">
        <v>40</v>
      </c>
    </row>
    <row r="42" spans="1:12" x14ac:dyDescent="0.25">
      <c r="A42" s="13"/>
      <c r="B42" s="13"/>
      <c r="C42" s="13"/>
      <c r="D42" s="13"/>
      <c r="E42" s="13"/>
      <c r="F42" s="13"/>
    </row>
    <row r="43" spans="1:12" x14ac:dyDescent="0.25">
      <c r="A43" s="13" t="s">
        <v>56</v>
      </c>
      <c r="B43" s="13">
        <v>1</v>
      </c>
      <c r="C43" s="13">
        <v>44</v>
      </c>
      <c r="D43" s="13">
        <v>5</v>
      </c>
      <c r="E43" s="13">
        <v>3.4</v>
      </c>
      <c r="F43" s="13">
        <v>4.2</v>
      </c>
    </row>
    <row r="44" spans="1:12" x14ac:dyDescent="0.25">
      <c r="A44" s="13" t="s">
        <v>56</v>
      </c>
      <c r="B44" s="13">
        <v>2</v>
      </c>
      <c r="C44" s="13">
        <v>61</v>
      </c>
      <c r="D44" s="13">
        <v>7</v>
      </c>
      <c r="E44" s="13">
        <v>5</v>
      </c>
      <c r="F44" s="13">
        <v>5.9</v>
      </c>
    </row>
    <row r="45" spans="1:12" x14ac:dyDescent="0.25">
      <c r="A45" s="13" t="s">
        <v>56</v>
      </c>
      <c r="B45" s="13">
        <v>3</v>
      </c>
      <c r="C45" s="13">
        <v>79</v>
      </c>
      <c r="D45" s="13">
        <v>9</v>
      </c>
      <c r="E45" s="13">
        <v>6</v>
      </c>
      <c r="F45" s="13">
        <v>7.6</v>
      </c>
    </row>
    <row r="46" spans="1:12" x14ac:dyDescent="0.25">
      <c r="A46" s="13"/>
      <c r="B46" s="13"/>
      <c r="C46" s="13"/>
      <c r="D46" s="13"/>
      <c r="E46" s="13"/>
      <c r="F46" s="13"/>
    </row>
    <row r="47" spans="1:12" x14ac:dyDescent="0.25">
      <c r="A47" s="13" t="s">
        <v>57</v>
      </c>
      <c r="B47" s="13">
        <v>1</v>
      </c>
      <c r="C47" s="13">
        <v>1600</v>
      </c>
      <c r="D47" s="13">
        <v>180</v>
      </c>
      <c r="E47" s="13">
        <v>123</v>
      </c>
      <c r="F47" s="13">
        <v>149</v>
      </c>
    </row>
    <row r="48" spans="1:12" x14ac:dyDescent="0.25">
      <c r="A48" s="13" t="s">
        <v>57</v>
      </c>
      <c r="B48" s="13">
        <v>2</v>
      </c>
      <c r="C48" s="13">
        <v>1800</v>
      </c>
      <c r="D48" s="13">
        <v>210</v>
      </c>
      <c r="E48" s="13">
        <v>150</v>
      </c>
      <c r="F48" s="13">
        <v>174</v>
      </c>
    </row>
    <row r="49" spans="1:6" x14ac:dyDescent="0.25">
      <c r="A49" s="13" t="s">
        <v>57</v>
      </c>
      <c r="B49" s="13">
        <v>3</v>
      </c>
      <c r="C49" s="13">
        <v>2100</v>
      </c>
      <c r="D49" s="13">
        <v>270</v>
      </c>
      <c r="E49" s="13">
        <v>175</v>
      </c>
      <c r="F49" s="13">
        <v>224</v>
      </c>
    </row>
    <row r="50" spans="1:6" x14ac:dyDescent="0.25">
      <c r="A50" s="13" t="s">
        <v>57</v>
      </c>
      <c r="B50" s="13">
        <v>4</v>
      </c>
      <c r="C50" s="13">
        <v>2400</v>
      </c>
      <c r="D50" s="13">
        <v>300</v>
      </c>
      <c r="E50" s="13">
        <v>225</v>
      </c>
      <c r="F50" s="13">
        <v>249</v>
      </c>
    </row>
    <row r="51" spans="1:6" x14ac:dyDescent="0.25">
      <c r="A51" s="13"/>
      <c r="B51" s="13"/>
      <c r="C51" s="13"/>
      <c r="D51" s="13"/>
      <c r="E51" s="13"/>
      <c r="F51" s="13"/>
    </row>
    <row r="52" spans="1:6" x14ac:dyDescent="0.25">
      <c r="A52" s="13" t="s">
        <v>58</v>
      </c>
      <c r="B52" s="13">
        <v>1</v>
      </c>
      <c r="C52" s="13">
        <v>1600</v>
      </c>
      <c r="D52" s="13">
        <v>180</v>
      </c>
      <c r="E52" s="13">
        <v>123</v>
      </c>
      <c r="F52" s="13">
        <v>149</v>
      </c>
    </row>
    <row r="53" spans="1:6" x14ac:dyDescent="0.25">
      <c r="A53" s="13" t="s">
        <v>58</v>
      </c>
      <c r="B53" s="13">
        <v>2</v>
      </c>
      <c r="C53" s="13">
        <v>1800</v>
      </c>
      <c r="D53" s="13">
        <v>210</v>
      </c>
      <c r="E53" s="13">
        <v>150</v>
      </c>
      <c r="F53" s="13">
        <v>174</v>
      </c>
    </row>
    <row r="54" spans="1:6" x14ac:dyDescent="0.25">
      <c r="A54" s="13" t="s">
        <v>58</v>
      </c>
      <c r="B54" s="13">
        <v>3</v>
      </c>
      <c r="C54" s="13">
        <v>2100</v>
      </c>
      <c r="D54" s="13">
        <v>270</v>
      </c>
      <c r="E54" s="13">
        <v>175</v>
      </c>
      <c r="F54" s="13">
        <v>224</v>
      </c>
    </row>
    <row r="55" spans="1:6" x14ac:dyDescent="0.25">
      <c r="A55" s="13" t="s">
        <v>58</v>
      </c>
      <c r="B55" s="13">
        <v>4</v>
      </c>
      <c r="C55" s="13">
        <v>2400</v>
      </c>
      <c r="D55" s="13">
        <v>300</v>
      </c>
      <c r="E55" s="13">
        <v>225</v>
      </c>
      <c r="F55" s="13">
        <v>249</v>
      </c>
    </row>
    <row r="56" spans="1:6" x14ac:dyDescent="0.25">
      <c r="A56" s="13"/>
      <c r="B56" s="13"/>
      <c r="C56" s="13"/>
      <c r="D56" s="13"/>
      <c r="E56" s="13"/>
      <c r="F56" s="13"/>
    </row>
    <row r="57" spans="1:6" x14ac:dyDescent="0.25">
      <c r="A57" s="13" t="s">
        <v>59</v>
      </c>
      <c r="B57" s="13">
        <v>1</v>
      </c>
      <c r="C57" s="13">
        <v>1600</v>
      </c>
      <c r="D57" s="13">
        <v>180</v>
      </c>
      <c r="E57" s="13">
        <v>123</v>
      </c>
      <c r="F57" s="13">
        <v>149</v>
      </c>
    </row>
    <row r="58" spans="1:6" x14ac:dyDescent="0.25">
      <c r="A58" s="13" t="s">
        <v>59</v>
      </c>
      <c r="B58" s="13">
        <v>2</v>
      </c>
      <c r="C58" s="13">
        <v>1800</v>
      </c>
      <c r="D58" s="13">
        <v>210</v>
      </c>
      <c r="E58" s="13">
        <v>150</v>
      </c>
      <c r="F58" s="13">
        <v>174</v>
      </c>
    </row>
    <row r="59" spans="1:6" x14ac:dyDescent="0.25">
      <c r="A59" s="13" t="s">
        <v>59</v>
      </c>
      <c r="B59" s="13">
        <v>3</v>
      </c>
      <c r="C59" s="13">
        <v>2100</v>
      </c>
      <c r="D59" s="13">
        <v>270</v>
      </c>
      <c r="E59" s="13">
        <v>175</v>
      </c>
      <c r="F59" s="13">
        <v>224</v>
      </c>
    </row>
    <row r="60" spans="1:6" x14ac:dyDescent="0.25">
      <c r="A60" s="13" t="s">
        <v>59</v>
      </c>
      <c r="B60" s="13">
        <v>4</v>
      </c>
      <c r="C60" s="13">
        <v>2400</v>
      </c>
      <c r="D60" s="13">
        <v>300</v>
      </c>
      <c r="E60" s="13">
        <v>225</v>
      </c>
      <c r="F60" s="13">
        <v>249</v>
      </c>
    </row>
    <row r="61" spans="1:6" x14ac:dyDescent="0.25">
      <c r="A61" s="13"/>
      <c r="B61" s="13"/>
      <c r="C61" s="13"/>
      <c r="D61" s="13"/>
      <c r="E61" s="13"/>
      <c r="F61" s="13"/>
    </row>
    <row r="62" spans="1:6" x14ac:dyDescent="0.25">
      <c r="A62" s="13" t="s">
        <v>60</v>
      </c>
      <c r="B62" s="13">
        <v>1</v>
      </c>
      <c r="C62" s="13">
        <v>1600</v>
      </c>
      <c r="D62" s="13">
        <v>180</v>
      </c>
      <c r="E62" s="13">
        <v>123</v>
      </c>
      <c r="F62" s="13">
        <v>149</v>
      </c>
    </row>
    <row r="63" spans="1:6" x14ac:dyDescent="0.25">
      <c r="A63" s="13" t="s">
        <v>60</v>
      </c>
      <c r="B63" s="13">
        <v>2</v>
      </c>
      <c r="C63" s="13">
        <v>1800</v>
      </c>
      <c r="D63" s="13">
        <v>210</v>
      </c>
      <c r="E63" s="13">
        <v>150</v>
      </c>
      <c r="F63" s="13">
        <v>174</v>
      </c>
    </row>
    <row r="64" spans="1:6" x14ac:dyDescent="0.25">
      <c r="A64" s="13" t="s">
        <v>60</v>
      </c>
      <c r="B64" s="13">
        <v>3</v>
      </c>
      <c r="C64" s="13">
        <v>2100</v>
      </c>
      <c r="D64" s="13">
        <v>270</v>
      </c>
      <c r="E64" s="13">
        <v>175</v>
      </c>
      <c r="F64" s="13">
        <v>224</v>
      </c>
    </row>
    <row r="65" spans="1:6" x14ac:dyDescent="0.25">
      <c r="A65" s="13" t="s">
        <v>60</v>
      </c>
      <c r="B65" s="13">
        <v>4</v>
      </c>
      <c r="C65" s="13">
        <v>2400</v>
      </c>
      <c r="D65" s="13">
        <v>300</v>
      </c>
      <c r="E65" s="13">
        <v>225</v>
      </c>
      <c r="F65" s="13">
        <v>249</v>
      </c>
    </row>
    <row r="66" spans="1:6" x14ac:dyDescent="0.25">
      <c r="A66" s="13"/>
      <c r="B66" s="13"/>
      <c r="C66" s="13"/>
      <c r="D66" s="13"/>
      <c r="E66" s="13"/>
      <c r="F66" s="13"/>
    </row>
    <row r="67" spans="1:6" x14ac:dyDescent="0.25">
      <c r="A67" s="13" t="s">
        <v>61</v>
      </c>
      <c r="B67" s="13">
        <v>1</v>
      </c>
      <c r="C67" s="13">
        <v>1600</v>
      </c>
      <c r="D67" s="13">
        <v>180</v>
      </c>
      <c r="E67" s="13">
        <v>123</v>
      </c>
      <c r="F67" s="13">
        <v>149</v>
      </c>
    </row>
    <row r="68" spans="1:6" x14ac:dyDescent="0.25">
      <c r="A68" s="13" t="s">
        <v>61</v>
      </c>
      <c r="B68" s="13">
        <v>2</v>
      </c>
      <c r="C68" s="13">
        <v>1800</v>
      </c>
      <c r="D68" s="13">
        <v>210</v>
      </c>
      <c r="E68" s="13">
        <v>150</v>
      </c>
      <c r="F68" s="13">
        <v>174</v>
      </c>
    </row>
    <row r="69" spans="1:6" x14ac:dyDescent="0.25">
      <c r="A69" s="13" t="s">
        <v>61</v>
      </c>
      <c r="B69" s="13">
        <v>3</v>
      </c>
      <c r="C69" s="13">
        <v>2100</v>
      </c>
      <c r="D69" s="13">
        <v>270</v>
      </c>
      <c r="E69" s="13">
        <v>175</v>
      </c>
      <c r="F69" s="13">
        <v>224</v>
      </c>
    </row>
    <row r="70" spans="1:6" x14ac:dyDescent="0.25">
      <c r="A70" s="13" t="s">
        <v>61</v>
      </c>
      <c r="B70" s="13">
        <v>4</v>
      </c>
      <c r="C70" s="13">
        <v>2400</v>
      </c>
      <c r="D70" s="13">
        <v>300</v>
      </c>
      <c r="E70" s="13">
        <v>225</v>
      </c>
      <c r="F70" s="13">
        <v>249</v>
      </c>
    </row>
    <row r="71" spans="1:6" x14ac:dyDescent="0.25">
      <c r="A71" s="13"/>
      <c r="B71" s="13"/>
      <c r="C71" s="13"/>
      <c r="D71" s="13"/>
      <c r="E71" s="13"/>
      <c r="F71" s="13"/>
    </row>
    <row r="72" spans="1:6" x14ac:dyDescent="0.25">
      <c r="A72" s="13" t="s">
        <v>62</v>
      </c>
      <c r="B72" s="13">
        <v>1</v>
      </c>
      <c r="C72" s="13">
        <v>1600</v>
      </c>
      <c r="D72" s="13">
        <v>180</v>
      </c>
      <c r="E72" s="13">
        <v>123</v>
      </c>
      <c r="F72" s="13">
        <v>149</v>
      </c>
    </row>
    <row r="73" spans="1:6" x14ac:dyDescent="0.25">
      <c r="A73" s="13" t="s">
        <v>62</v>
      </c>
      <c r="B73" s="13">
        <v>2</v>
      </c>
      <c r="C73" s="13">
        <v>1800</v>
      </c>
      <c r="D73" s="13">
        <v>210</v>
      </c>
      <c r="E73" s="13">
        <v>150</v>
      </c>
      <c r="F73" s="13">
        <v>174</v>
      </c>
    </row>
    <row r="74" spans="1:6" x14ac:dyDescent="0.25">
      <c r="A74" s="13" t="s">
        <v>62</v>
      </c>
      <c r="B74" s="13">
        <v>3</v>
      </c>
      <c r="C74" s="13">
        <v>2100</v>
      </c>
      <c r="D74" s="13">
        <v>270</v>
      </c>
      <c r="E74" s="13">
        <v>175</v>
      </c>
      <c r="F74" s="13">
        <v>224</v>
      </c>
    </row>
    <row r="75" spans="1:6" x14ac:dyDescent="0.25">
      <c r="A75" s="13" t="s">
        <v>62</v>
      </c>
      <c r="B75" s="13">
        <v>4</v>
      </c>
      <c r="C75" s="13">
        <v>2400</v>
      </c>
      <c r="D75" s="13">
        <v>300</v>
      </c>
      <c r="E75" s="13">
        <v>225</v>
      </c>
      <c r="F75" s="13">
        <v>249</v>
      </c>
    </row>
    <row r="76" spans="1:6" x14ac:dyDescent="0.25">
      <c r="A76" s="13"/>
      <c r="B76" s="13"/>
      <c r="C76" s="13"/>
      <c r="D76" s="13"/>
      <c r="E76" s="13"/>
      <c r="F76" s="13"/>
    </row>
    <row r="77" spans="1:6" x14ac:dyDescent="0.25">
      <c r="A77" s="13" t="s">
        <v>63</v>
      </c>
      <c r="B77" s="13">
        <v>1</v>
      </c>
      <c r="C77" s="13">
        <v>130</v>
      </c>
      <c r="D77" s="13">
        <v>12</v>
      </c>
      <c r="E77" s="13">
        <v>0</v>
      </c>
      <c r="F77" s="13">
        <v>10</v>
      </c>
    </row>
    <row r="78" spans="1:6" x14ac:dyDescent="0.25">
      <c r="A78" s="13" t="s">
        <v>63</v>
      </c>
      <c r="B78" s="13">
        <v>2</v>
      </c>
      <c r="C78" s="13">
        <v>150</v>
      </c>
      <c r="D78" s="13">
        <v>16</v>
      </c>
      <c r="E78" s="13">
        <v>11</v>
      </c>
      <c r="F78" s="13">
        <v>13</v>
      </c>
    </row>
    <row r="79" spans="1:6" x14ac:dyDescent="0.25">
      <c r="A79" s="13" t="s">
        <v>63</v>
      </c>
      <c r="B79" s="13">
        <v>3</v>
      </c>
      <c r="C79" s="13">
        <v>170</v>
      </c>
      <c r="D79" s="13">
        <v>20</v>
      </c>
      <c r="E79" s="13">
        <v>14</v>
      </c>
      <c r="F79" s="13">
        <v>16</v>
      </c>
    </row>
    <row r="80" spans="1:6" x14ac:dyDescent="0.25">
      <c r="A80" s="13" t="s">
        <v>63</v>
      </c>
      <c r="B80" s="13">
        <v>4</v>
      </c>
      <c r="C80" s="13">
        <v>200</v>
      </c>
      <c r="D80" s="13">
        <v>24</v>
      </c>
      <c r="E80" s="13">
        <v>17</v>
      </c>
      <c r="F80" s="13">
        <v>20</v>
      </c>
    </row>
    <row r="81" spans="1:6" x14ac:dyDescent="0.25">
      <c r="A81" s="13"/>
      <c r="B81" s="13"/>
      <c r="C81" s="13"/>
      <c r="D81" s="13"/>
      <c r="E81" s="13"/>
      <c r="F81" s="13"/>
    </row>
    <row r="82" spans="1:6" x14ac:dyDescent="0.25">
      <c r="A82" s="13" t="s">
        <v>64</v>
      </c>
      <c r="B82" s="13">
        <v>1</v>
      </c>
      <c r="C82" s="13">
        <v>140</v>
      </c>
      <c r="D82" s="13">
        <v>12</v>
      </c>
      <c r="E82" s="13">
        <v>0</v>
      </c>
      <c r="F82" s="13">
        <v>10</v>
      </c>
    </row>
    <row r="83" spans="1:6" x14ac:dyDescent="0.25">
      <c r="A83" s="13" t="s">
        <v>64</v>
      </c>
      <c r="B83" s="13">
        <v>2</v>
      </c>
      <c r="C83" s="13">
        <v>160</v>
      </c>
      <c r="D83" s="13">
        <v>20</v>
      </c>
      <c r="E83" s="13">
        <v>12</v>
      </c>
      <c r="F83" s="13">
        <v>16</v>
      </c>
    </row>
    <row r="84" spans="1:6" x14ac:dyDescent="0.25">
      <c r="A84" s="13"/>
      <c r="B84" s="13"/>
      <c r="C84" s="13"/>
      <c r="D84" s="13"/>
      <c r="E84" s="13"/>
      <c r="F84" s="13"/>
    </row>
    <row r="85" spans="1:6" x14ac:dyDescent="0.25">
      <c r="A85" s="13" t="s">
        <v>65</v>
      </c>
      <c r="B85" s="13">
        <v>1</v>
      </c>
      <c r="C85" s="13">
        <v>470</v>
      </c>
      <c r="D85" s="13">
        <v>42</v>
      </c>
      <c r="E85" s="13">
        <v>0</v>
      </c>
      <c r="F85" s="13">
        <v>35</v>
      </c>
    </row>
    <row r="86" spans="1:6" x14ac:dyDescent="0.25">
      <c r="A86" s="13" t="s">
        <v>65</v>
      </c>
      <c r="B86" s="13">
        <v>2</v>
      </c>
      <c r="C86" s="13">
        <v>550</v>
      </c>
      <c r="D86" s="13">
        <v>70</v>
      </c>
      <c r="E86" s="13">
        <v>42</v>
      </c>
      <c r="F86" s="13">
        <v>58</v>
      </c>
    </row>
    <row r="87" spans="1:6" x14ac:dyDescent="0.25">
      <c r="A87" s="13"/>
      <c r="B87" s="13"/>
      <c r="C87" s="13"/>
      <c r="D87" s="13"/>
      <c r="E87" s="13"/>
      <c r="F87" s="13"/>
    </row>
    <row r="88" spans="1:6" x14ac:dyDescent="0.25">
      <c r="A88" s="13" t="s">
        <v>66</v>
      </c>
      <c r="B88" s="13">
        <v>1</v>
      </c>
      <c r="C88" s="13">
        <v>640</v>
      </c>
      <c r="D88" s="13">
        <v>64</v>
      </c>
      <c r="E88" s="13">
        <v>49</v>
      </c>
      <c r="F88" s="13">
        <v>53</v>
      </c>
    </row>
    <row r="89" spans="1:6" x14ac:dyDescent="0.25">
      <c r="A89" s="13" t="s">
        <v>66</v>
      </c>
      <c r="B89" s="13">
        <v>2</v>
      </c>
      <c r="C89" s="13">
        <v>750</v>
      </c>
      <c r="D89" s="13">
        <v>96</v>
      </c>
      <c r="E89" s="13">
        <v>56</v>
      </c>
      <c r="F89" s="13">
        <v>79</v>
      </c>
    </row>
    <row r="90" spans="1:6" x14ac:dyDescent="0.25">
      <c r="A90" s="13"/>
      <c r="B90" s="13"/>
      <c r="C90" s="13"/>
      <c r="D90" s="13"/>
      <c r="E90" s="13"/>
      <c r="F90" s="13"/>
    </row>
    <row r="91" spans="1:6" x14ac:dyDescent="0.25">
      <c r="A91" s="13" t="s">
        <v>67</v>
      </c>
      <c r="B91" s="13">
        <v>1</v>
      </c>
      <c r="C91" s="13">
        <v>1600</v>
      </c>
      <c r="D91" s="13">
        <v>180</v>
      </c>
      <c r="E91" s="13">
        <v>123</v>
      </c>
      <c r="F91" s="13">
        <v>149</v>
      </c>
    </row>
    <row r="92" spans="1:6" x14ac:dyDescent="0.25">
      <c r="A92" s="13" t="s">
        <v>67</v>
      </c>
      <c r="B92" s="13">
        <v>2</v>
      </c>
      <c r="C92" s="13">
        <v>2100</v>
      </c>
      <c r="D92" s="13">
        <v>300</v>
      </c>
      <c r="E92" s="13">
        <v>150</v>
      </c>
      <c r="F92" s="13">
        <v>249</v>
      </c>
    </row>
    <row r="93" spans="1:6" x14ac:dyDescent="0.25">
      <c r="A93" s="13"/>
      <c r="B93" s="13"/>
      <c r="C93" s="13"/>
      <c r="D93" s="13"/>
      <c r="E93" s="13"/>
      <c r="F93" s="13"/>
    </row>
    <row r="94" spans="1:6" x14ac:dyDescent="0.25">
      <c r="A94" s="13" t="s">
        <v>68</v>
      </c>
      <c r="B94" s="13">
        <v>1</v>
      </c>
      <c r="C94" s="13">
        <v>1600</v>
      </c>
      <c r="D94" s="13">
        <v>180</v>
      </c>
      <c r="E94" s="13">
        <v>123</v>
      </c>
      <c r="F94" s="13">
        <v>149</v>
      </c>
    </row>
    <row r="95" spans="1:6" x14ac:dyDescent="0.25">
      <c r="A95" s="13" t="s">
        <v>68</v>
      </c>
      <c r="B95" s="13">
        <v>2</v>
      </c>
      <c r="C95" s="13">
        <v>2100</v>
      </c>
      <c r="D95" s="13">
        <v>300</v>
      </c>
      <c r="E95" s="13">
        <v>150</v>
      </c>
      <c r="F95" s="13">
        <v>249</v>
      </c>
    </row>
    <row r="96" spans="1:6" x14ac:dyDescent="0.25">
      <c r="A96" s="13"/>
      <c r="B96" s="13"/>
      <c r="C96" s="13"/>
      <c r="D96" s="13"/>
      <c r="E96" s="13"/>
      <c r="F96" s="13"/>
    </row>
    <row r="97" spans="1:6" x14ac:dyDescent="0.25">
      <c r="A97" s="13" t="s">
        <v>69</v>
      </c>
      <c r="B97" s="13">
        <v>1</v>
      </c>
      <c r="C97" s="13">
        <v>3200</v>
      </c>
      <c r="D97" s="13">
        <v>360</v>
      </c>
      <c r="E97" s="13">
        <v>246</v>
      </c>
      <c r="F97" s="13">
        <v>298</v>
      </c>
    </row>
    <row r="98" spans="1:6" x14ac:dyDescent="0.25">
      <c r="A98" s="13" t="s">
        <v>69</v>
      </c>
      <c r="B98" s="13">
        <v>2</v>
      </c>
      <c r="C98" s="13">
        <v>3600</v>
      </c>
      <c r="D98" s="13">
        <v>420</v>
      </c>
      <c r="E98" s="13">
        <v>299</v>
      </c>
      <c r="F98" s="13">
        <v>348</v>
      </c>
    </row>
    <row r="99" spans="1:6" x14ac:dyDescent="0.25">
      <c r="A99" s="13" t="s">
        <v>69</v>
      </c>
      <c r="B99" s="13">
        <v>3</v>
      </c>
      <c r="C99" s="13">
        <v>4200</v>
      </c>
      <c r="D99" s="13">
        <v>540</v>
      </c>
      <c r="E99" s="13">
        <v>350</v>
      </c>
      <c r="F99" s="13">
        <v>448</v>
      </c>
    </row>
    <row r="100" spans="1:6" x14ac:dyDescent="0.25">
      <c r="A100" s="13" t="s">
        <v>69</v>
      </c>
      <c r="B100" s="13">
        <v>4</v>
      </c>
      <c r="C100" s="13">
        <v>4800</v>
      </c>
      <c r="D100" s="13">
        <v>600</v>
      </c>
      <c r="E100" s="13">
        <v>450</v>
      </c>
      <c r="F100" s="13">
        <v>500</v>
      </c>
    </row>
    <row r="101" spans="1:6" x14ac:dyDescent="0.25">
      <c r="A101" s="13"/>
      <c r="B101" s="13"/>
      <c r="C101" s="13"/>
      <c r="D101" s="13"/>
      <c r="E101" s="13"/>
      <c r="F101" s="13"/>
    </row>
    <row r="102" spans="1:6" x14ac:dyDescent="0.25">
      <c r="A102" s="13" t="s">
        <v>70</v>
      </c>
      <c r="B102" s="13">
        <v>1</v>
      </c>
      <c r="C102" s="13">
        <v>3200</v>
      </c>
      <c r="D102" s="13">
        <v>360</v>
      </c>
      <c r="E102" s="13">
        <v>246</v>
      </c>
      <c r="F102" s="13">
        <v>298</v>
      </c>
    </row>
    <row r="103" spans="1:6" x14ac:dyDescent="0.25">
      <c r="A103" s="13" t="s">
        <v>70</v>
      </c>
      <c r="B103" s="13">
        <v>2</v>
      </c>
      <c r="C103" s="13">
        <v>3600</v>
      </c>
      <c r="D103" s="13">
        <v>420</v>
      </c>
      <c r="E103" s="13">
        <v>299</v>
      </c>
      <c r="F103" s="13">
        <v>348</v>
      </c>
    </row>
    <row r="104" spans="1:6" x14ac:dyDescent="0.25">
      <c r="A104" s="13" t="s">
        <v>70</v>
      </c>
      <c r="B104" s="13">
        <v>3</v>
      </c>
      <c r="C104" s="13">
        <v>4200</v>
      </c>
      <c r="D104" s="13">
        <v>540</v>
      </c>
      <c r="E104" s="13">
        <v>350</v>
      </c>
      <c r="F104" s="13">
        <v>448</v>
      </c>
    </row>
    <row r="105" spans="1:6" x14ac:dyDescent="0.25">
      <c r="A105" s="13" t="s">
        <v>70</v>
      </c>
      <c r="B105" s="13">
        <v>4</v>
      </c>
      <c r="C105" s="13">
        <v>4800</v>
      </c>
      <c r="D105" s="13">
        <v>600</v>
      </c>
      <c r="E105" s="13">
        <v>450</v>
      </c>
      <c r="F105" s="13">
        <v>500</v>
      </c>
    </row>
    <row r="106" spans="1:6" x14ac:dyDescent="0.25">
      <c r="A106" s="13"/>
      <c r="B106" s="13"/>
      <c r="C106" s="13"/>
      <c r="D106" s="13"/>
      <c r="E106" s="13"/>
      <c r="F106" s="13"/>
    </row>
    <row r="107" spans="1:6" x14ac:dyDescent="0.25">
      <c r="A107" s="13" t="s">
        <v>71</v>
      </c>
      <c r="B107" s="13">
        <v>1</v>
      </c>
      <c r="C107" s="13">
        <v>3200</v>
      </c>
      <c r="D107" s="13">
        <v>360</v>
      </c>
      <c r="E107" s="13">
        <v>246</v>
      </c>
      <c r="F107" s="13">
        <v>298</v>
      </c>
    </row>
    <row r="108" spans="1:6" x14ac:dyDescent="0.25">
      <c r="A108" s="13" t="s">
        <v>71</v>
      </c>
      <c r="B108" s="13">
        <v>2</v>
      </c>
      <c r="C108" s="13">
        <v>3600</v>
      </c>
      <c r="D108" s="13">
        <v>420</v>
      </c>
      <c r="E108" s="13">
        <v>299</v>
      </c>
      <c r="F108" s="13">
        <v>348</v>
      </c>
    </row>
    <row r="109" spans="1:6" x14ac:dyDescent="0.25">
      <c r="A109" s="13" t="s">
        <v>71</v>
      </c>
      <c r="B109" s="13">
        <v>3</v>
      </c>
      <c r="C109" s="13">
        <v>4200</v>
      </c>
      <c r="D109" s="13">
        <v>540</v>
      </c>
      <c r="E109" s="13">
        <v>350</v>
      </c>
      <c r="F109" s="13">
        <v>448</v>
      </c>
    </row>
    <row r="110" spans="1:6" x14ac:dyDescent="0.25">
      <c r="A110" s="13" t="s">
        <v>71</v>
      </c>
      <c r="B110" s="13">
        <v>4</v>
      </c>
      <c r="C110" s="13">
        <v>4800</v>
      </c>
      <c r="D110" s="13">
        <v>600</v>
      </c>
      <c r="E110" s="13">
        <v>450</v>
      </c>
      <c r="F110" s="13">
        <v>500</v>
      </c>
    </row>
    <row r="111" spans="1:6" x14ac:dyDescent="0.25">
      <c r="A111" s="13"/>
      <c r="B111" s="13"/>
      <c r="C111" s="13"/>
      <c r="D111" s="13"/>
      <c r="E111" s="13"/>
      <c r="F111" s="13"/>
    </row>
    <row r="112" spans="1:6" x14ac:dyDescent="0.25">
      <c r="A112" s="13" t="s">
        <v>72</v>
      </c>
      <c r="B112" s="13">
        <v>1</v>
      </c>
      <c r="C112" s="13">
        <v>3200</v>
      </c>
      <c r="D112" s="13">
        <v>360</v>
      </c>
      <c r="E112" s="13">
        <v>247</v>
      </c>
      <c r="F112" s="13">
        <v>299</v>
      </c>
    </row>
    <row r="113" spans="1:8" x14ac:dyDescent="0.25">
      <c r="A113" s="13" t="s">
        <v>72</v>
      </c>
      <c r="B113" s="13">
        <v>2</v>
      </c>
      <c r="C113" s="13">
        <v>4200</v>
      </c>
      <c r="D113" s="13">
        <v>600</v>
      </c>
      <c r="E113" s="13">
        <v>300</v>
      </c>
      <c r="F113" s="13">
        <v>500</v>
      </c>
      <c r="H113" s="12">
        <f>4200/487.49</f>
        <v>8.6155613448480999</v>
      </c>
    </row>
    <row r="114" spans="1:8" x14ac:dyDescent="0.25">
      <c r="A114" s="13"/>
      <c r="B114" s="13"/>
      <c r="C114" s="13"/>
      <c r="D114" s="13"/>
      <c r="E114" s="13"/>
      <c r="F114" s="13"/>
    </row>
    <row r="115" spans="1:8" x14ac:dyDescent="0.25">
      <c r="A115" s="13" t="s">
        <v>73</v>
      </c>
      <c r="B115" s="13">
        <v>1</v>
      </c>
      <c r="C115" s="13">
        <v>22</v>
      </c>
      <c r="D115" s="13">
        <v>2</v>
      </c>
      <c r="E115" s="13">
        <v>0</v>
      </c>
      <c r="F115" s="13">
        <v>1.7</v>
      </c>
    </row>
    <row r="116" spans="1:8" x14ac:dyDescent="0.25">
      <c r="A116" s="13"/>
      <c r="B116" s="13"/>
      <c r="C116" s="13"/>
      <c r="D116" s="13"/>
      <c r="E116" s="13"/>
      <c r="F116" s="13"/>
    </row>
    <row r="117" spans="1:8" x14ac:dyDescent="0.25">
      <c r="A117" s="13" t="s">
        <v>74</v>
      </c>
      <c r="B117" s="13">
        <v>1</v>
      </c>
      <c r="C117" s="13">
        <v>14</v>
      </c>
      <c r="D117" s="13">
        <v>2</v>
      </c>
      <c r="E117" s="13">
        <v>0</v>
      </c>
      <c r="F117" s="13">
        <v>1.7</v>
      </c>
    </row>
    <row r="118" spans="1:8" x14ac:dyDescent="0.25">
      <c r="A118" s="13"/>
      <c r="B118" s="13"/>
      <c r="C118" s="13"/>
      <c r="D118" s="13"/>
      <c r="E118" s="13"/>
      <c r="F118" s="13"/>
    </row>
    <row r="119" spans="1:8" x14ac:dyDescent="0.25">
      <c r="A119" s="13" t="s">
        <v>75</v>
      </c>
      <c r="B119" s="13">
        <v>1</v>
      </c>
      <c r="C119" s="13">
        <v>20</v>
      </c>
      <c r="D119" s="13">
        <v>2</v>
      </c>
      <c r="E119" s="13">
        <v>0</v>
      </c>
      <c r="F119" s="13">
        <v>1.7</v>
      </c>
    </row>
    <row r="120" spans="1:8" x14ac:dyDescent="0.25">
      <c r="A120" s="13" t="s">
        <v>75</v>
      </c>
      <c r="B120" s="13">
        <v>2</v>
      </c>
      <c r="C120" s="13">
        <v>28</v>
      </c>
      <c r="D120" s="13">
        <v>3</v>
      </c>
      <c r="E120" s="13">
        <v>1.7</v>
      </c>
      <c r="F120" s="13">
        <v>2.6</v>
      </c>
    </row>
    <row r="121" spans="1:8" x14ac:dyDescent="0.25">
      <c r="A121" s="13" t="s">
        <v>75</v>
      </c>
      <c r="B121" s="13">
        <v>3</v>
      </c>
      <c r="C121" s="13">
        <v>44</v>
      </c>
      <c r="D121" s="13">
        <v>5</v>
      </c>
      <c r="E121" s="13">
        <v>2.6</v>
      </c>
      <c r="F121" s="13">
        <v>4.2</v>
      </c>
    </row>
    <row r="122" spans="1:8" x14ac:dyDescent="0.25">
      <c r="A122" s="13"/>
      <c r="B122" s="13"/>
      <c r="C122" s="13"/>
      <c r="D122" s="13"/>
      <c r="E122" s="13"/>
      <c r="F122" s="13"/>
    </row>
    <row r="123" spans="1:8" x14ac:dyDescent="0.25">
      <c r="A123" s="13" t="s">
        <v>76</v>
      </c>
      <c r="B123" s="13">
        <v>1</v>
      </c>
      <c r="C123" s="13">
        <v>20</v>
      </c>
      <c r="D123" s="13">
        <v>2</v>
      </c>
      <c r="E123" s="13">
        <v>0</v>
      </c>
      <c r="F123" s="13">
        <v>1.7</v>
      </c>
    </row>
    <row r="124" spans="1:8" x14ac:dyDescent="0.25">
      <c r="A124" s="13" t="s">
        <v>76</v>
      </c>
      <c r="B124" s="13">
        <v>2</v>
      </c>
      <c r="C124" s="13">
        <v>28</v>
      </c>
      <c r="D124" s="13">
        <v>3</v>
      </c>
      <c r="E124" s="13">
        <v>1.7</v>
      </c>
      <c r="F124" s="13">
        <v>2.6</v>
      </c>
    </row>
    <row r="125" spans="1:8" x14ac:dyDescent="0.25">
      <c r="A125" s="13" t="s">
        <v>76</v>
      </c>
      <c r="B125" s="13">
        <v>3</v>
      </c>
      <c r="C125" s="13">
        <v>44</v>
      </c>
      <c r="D125" s="13">
        <v>5</v>
      </c>
      <c r="E125" s="13">
        <v>2.6</v>
      </c>
      <c r="F125" s="13">
        <v>4.2</v>
      </c>
    </row>
    <row r="126" spans="1:8" x14ac:dyDescent="0.25">
      <c r="A126" s="13"/>
      <c r="B126" s="13"/>
      <c r="C126" s="13"/>
      <c r="D126" s="13"/>
      <c r="E126" s="13"/>
      <c r="F126" s="13"/>
    </row>
    <row r="127" spans="1:8" x14ac:dyDescent="0.25">
      <c r="A127" s="13" t="s">
        <v>77</v>
      </c>
      <c r="B127" s="13">
        <v>1</v>
      </c>
      <c r="C127" s="13">
        <v>20</v>
      </c>
      <c r="D127" s="13">
        <v>2</v>
      </c>
      <c r="E127" s="13">
        <v>0</v>
      </c>
      <c r="F127" s="13">
        <v>1.7</v>
      </c>
    </row>
    <row r="128" spans="1:8" x14ac:dyDescent="0.25">
      <c r="A128" s="13" t="s">
        <v>77</v>
      </c>
      <c r="B128" s="13">
        <v>2</v>
      </c>
      <c r="C128" s="13">
        <v>28</v>
      </c>
      <c r="D128" s="13">
        <v>3</v>
      </c>
      <c r="E128" s="13">
        <v>1.7</v>
      </c>
      <c r="F128" s="13">
        <v>2.6</v>
      </c>
    </row>
    <row r="129" spans="1:6" x14ac:dyDescent="0.25">
      <c r="A129" s="13" t="s">
        <v>77</v>
      </c>
      <c r="B129" s="13">
        <v>3</v>
      </c>
      <c r="C129" s="13">
        <v>44</v>
      </c>
      <c r="D129" s="13">
        <v>5</v>
      </c>
      <c r="E129" s="13">
        <v>2.6</v>
      </c>
      <c r="F129" s="13">
        <v>4.2</v>
      </c>
    </row>
    <row r="130" spans="1:6" x14ac:dyDescent="0.25">
      <c r="A130" s="13"/>
      <c r="B130" s="13"/>
      <c r="C130" s="13"/>
      <c r="D130" s="13"/>
      <c r="E130" s="13"/>
      <c r="F130" s="13"/>
    </row>
    <row r="131" spans="1:6" x14ac:dyDescent="0.25">
      <c r="A131" s="13" t="s">
        <v>79</v>
      </c>
      <c r="B131" s="13">
        <v>1</v>
      </c>
      <c r="C131" s="13">
        <v>20</v>
      </c>
      <c r="D131" s="13">
        <v>2</v>
      </c>
      <c r="E131" s="13">
        <v>0</v>
      </c>
      <c r="F131" s="13">
        <v>1.7</v>
      </c>
    </row>
    <row r="132" spans="1:6" x14ac:dyDescent="0.25">
      <c r="A132" s="13" t="s">
        <v>79</v>
      </c>
      <c r="B132" s="13">
        <v>2</v>
      </c>
      <c r="C132" s="13">
        <v>28</v>
      </c>
      <c r="D132" s="13">
        <v>3</v>
      </c>
      <c r="E132" s="13">
        <v>1.7</v>
      </c>
      <c r="F132" s="13">
        <v>2.6</v>
      </c>
    </row>
    <row r="133" spans="1:6" x14ac:dyDescent="0.25">
      <c r="A133" s="13" t="s">
        <v>79</v>
      </c>
      <c r="B133" s="13">
        <v>3</v>
      </c>
      <c r="C133" s="13">
        <v>44</v>
      </c>
      <c r="D133" s="13">
        <v>5</v>
      </c>
      <c r="E133" s="13">
        <v>2.6</v>
      </c>
      <c r="F133" s="13">
        <v>4.2</v>
      </c>
    </row>
  </sheetData>
  <printOptions gridLines="1"/>
  <pageMargins left="0.74803149606299213" right="0.74803149606299213" top="0" bottom="0" header="0.51181102362204722" footer="0.51181102362204722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3E58-7828-4383-AC01-DAAACF51EC0B}">
  <sheetPr>
    <pageSetUpPr fitToPage="1"/>
  </sheetPr>
  <dimension ref="A1:H102"/>
  <sheetViews>
    <sheetView showGridLines="0" workbookViewId="0">
      <pane ySplit="1" topLeftCell="A59" activePane="bottomLeft" state="frozen"/>
      <selection activeCell="A3" sqref="A3"/>
      <selection pane="bottomLeft" activeCell="B72" sqref="B72:G73"/>
    </sheetView>
  </sheetViews>
  <sheetFormatPr defaultRowHeight="12.5" x14ac:dyDescent="0.25"/>
  <cols>
    <col min="1" max="1" width="6.7265625" style="12" bestFit="1" customWidth="1"/>
    <col min="2" max="2" width="13.1796875" style="12" bestFit="1" customWidth="1"/>
    <col min="3" max="3" width="4" style="17" bestFit="1" customWidth="1"/>
    <col min="4" max="4" width="8" style="12" customWidth="1"/>
    <col min="5" max="5" width="7.1796875" style="17" customWidth="1"/>
    <col min="6" max="6" width="6.1796875" style="12" bestFit="1" customWidth="1"/>
    <col min="7" max="7" width="6.54296875" style="12" bestFit="1" customWidth="1"/>
    <col min="8" max="16384" width="8.7265625" style="12"/>
  </cols>
  <sheetData>
    <row r="1" spans="1:7" ht="23.25" customHeight="1" x14ac:dyDescent="0.25">
      <c r="A1" s="18" t="s">
        <v>34</v>
      </c>
      <c r="B1" s="12" t="s">
        <v>82</v>
      </c>
      <c r="C1" s="18" t="s">
        <v>35</v>
      </c>
      <c r="D1" s="19" t="s">
        <v>36</v>
      </c>
      <c r="E1" s="20" t="s">
        <v>37</v>
      </c>
      <c r="F1" s="19" t="s">
        <v>38</v>
      </c>
      <c r="G1" s="19" t="s">
        <v>39</v>
      </c>
    </row>
    <row r="2" spans="1:7" x14ac:dyDescent="0.25">
      <c r="A2" s="14" t="s">
        <v>40</v>
      </c>
      <c r="B2" s="14" t="s">
        <v>83</v>
      </c>
      <c r="C2" s="14">
        <v>1</v>
      </c>
      <c r="D2" s="14">
        <v>250</v>
      </c>
      <c r="E2" s="14">
        <v>20</v>
      </c>
      <c r="F2" s="14">
        <v>0</v>
      </c>
      <c r="G2" s="14">
        <v>17</v>
      </c>
    </row>
    <row r="3" spans="1:7" x14ac:dyDescent="0.25">
      <c r="A3" s="14" t="s">
        <v>40</v>
      </c>
      <c r="B3" s="14" t="s">
        <v>84</v>
      </c>
      <c r="C3" s="14">
        <v>2</v>
      </c>
      <c r="D3" s="14">
        <v>300</v>
      </c>
      <c r="E3" s="14">
        <v>25</v>
      </c>
      <c r="F3" s="14">
        <v>0</v>
      </c>
      <c r="G3" s="14">
        <v>20</v>
      </c>
    </row>
    <row r="4" spans="1:7" x14ac:dyDescent="0.25">
      <c r="A4" s="14" t="s">
        <v>40</v>
      </c>
      <c r="B4" s="14" t="s">
        <v>85</v>
      </c>
      <c r="C4" s="14">
        <v>3</v>
      </c>
      <c r="D4" s="14">
        <v>350</v>
      </c>
      <c r="E4" s="14">
        <v>30</v>
      </c>
      <c r="F4" s="14">
        <v>0</v>
      </c>
      <c r="G4" s="14">
        <v>25</v>
      </c>
    </row>
    <row r="5" spans="1:7" x14ac:dyDescent="0.25">
      <c r="A5" s="14" t="s">
        <v>47</v>
      </c>
      <c r="B5" s="14" t="s">
        <v>86</v>
      </c>
      <c r="C5" s="14">
        <v>1</v>
      </c>
      <c r="D5" s="14">
        <v>170</v>
      </c>
      <c r="E5" s="14">
        <v>15</v>
      </c>
      <c r="F5" s="14">
        <v>0</v>
      </c>
      <c r="G5" s="14">
        <v>13</v>
      </c>
    </row>
    <row r="6" spans="1:7" x14ac:dyDescent="0.25">
      <c r="A6" s="14" t="s">
        <v>47</v>
      </c>
      <c r="B6" s="14" t="s">
        <v>87</v>
      </c>
      <c r="C6" s="14">
        <v>2</v>
      </c>
      <c r="D6" s="14">
        <v>220</v>
      </c>
      <c r="E6" s="14">
        <v>20</v>
      </c>
      <c r="F6" s="14">
        <v>0</v>
      </c>
      <c r="G6" s="14">
        <v>17</v>
      </c>
    </row>
    <row r="7" spans="1:7" x14ac:dyDescent="0.25">
      <c r="A7" s="14" t="s">
        <v>47</v>
      </c>
      <c r="B7" s="14" t="s">
        <v>88</v>
      </c>
      <c r="C7" s="14">
        <v>3</v>
      </c>
      <c r="D7" s="14">
        <v>260</v>
      </c>
      <c r="E7" s="14">
        <v>25</v>
      </c>
      <c r="F7" s="14">
        <v>0</v>
      </c>
      <c r="G7" s="14">
        <v>20</v>
      </c>
    </row>
    <row r="8" spans="1:7" x14ac:dyDescent="0.25">
      <c r="A8" s="14" t="s">
        <v>48</v>
      </c>
      <c r="B8" s="14" t="s">
        <v>89</v>
      </c>
      <c r="C8" s="14">
        <v>1</v>
      </c>
      <c r="D8" s="14">
        <v>1150</v>
      </c>
      <c r="E8" s="14">
        <v>126</v>
      </c>
      <c r="F8" s="14">
        <v>0</v>
      </c>
      <c r="G8" s="14">
        <v>106</v>
      </c>
    </row>
    <row r="9" spans="1:7" x14ac:dyDescent="0.25">
      <c r="A9" s="14" t="s">
        <v>48</v>
      </c>
      <c r="B9" s="14" t="s">
        <v>90</v>
      </c>
      <c r="C9" s="14">
        <v>2</v>
      </c>
      <c r="D9" s="14">
        <v>1400</v>
      </c>
      <c r="E9" s="14">
        <v>168</v>
      </c>
      <c r="F9" s="14">
        <v>105</v>
      </c>
      <c r="G9" s="14">
        <v>140</v>
      </c>
    </row>
    <row r="10" spans="1:7" x14ac:dyDescent="0.25">
      <c r="A10" s="14" t="s">
        <v>48</v>
      </c>
      <c r="B10" s="14" t="s">
        <v>91</v>
      </c>
      <c r="C10" s="14">
        <v>3</v>
      </c>
      <c r="D10" s="14">
        <v>1600</v>
      </c>
      <c r="E10" s="14">
        <v>210</v>
      </c>
      <c r="F10" s="14">
        <v>141</v>
      </c>
      <c r="G10" s="14">
        <v>174</v>
      </c>
    </row>
    <row r="11" spans="1:7" x14ac:dyDescent="0.25">
      <c r="A11" s="14" t="s">
        <v>48</v>
      </c>
      <c r="B11" s="14" t="s">
        <v>92</v>
      </c>
      <c r="C11" s="14">
        <v>4</v>
      </c>
      <c r="D11" s="14">
        <v>1800</v>
      </c>
      <c r="E11" s="14">
        <v>252</v>
      </c>
      <c r="F11" s="14">
        <v>175</v>
      </c>
      <c r="G11" s="14">
        <v>209</v>
      </c>
    </row>
    <row r="12" spans="1:7" x14ac:dyDescent="0.25">
      <c r="A12" s="14" t="s">
        <v>49</v>
      </c>
      <c r="B12" s="14" t="s">
        <v>93</v>
      </c>
      <c r="C12" s="14">
        <v>1</v>
      </c>
      <c r="D12" s="14">
        <v>680</v>
      </c>
      <c r="E12" s="14">
        <v>84</v>
      </c>
      <c r="F12" s="14">
        <v>52</v>
      </c>
      <c r="G12" s="14">
        <v>69</v>
      </c>
    </row>
    <row r="13" spans="1:7" x14ac:dyDescent="0.25">
      <c r="A13" s="14" t="s">
        <v>49</v>
      </c>
      <c r="B13" s="14" t="s">
        <v>94</v>
      </c>
      <c r="C13" s="14">
        <v>2</v>
      </c>
      <c r="D13" s="14">
        <v>800</v>
      </c>
      <c r="E13" s="14">
        <v>105</v>
      </c>
      <c r="F13" s="14">
        <v>71</v>
      </c>
      <c r="G13" s="14">
        <v>87</v>
      </c>
    </row>
    <row r="14" spans="1:7" x14ac:dyDescent="0.25">
      <c r="A14" s="14" t="s">
        <v>49</v>
      </c>
      <c r="B14" s="14" t="s">
        <v>95</v>
      </c>
      <c r="C14" s="14">
        <v>3</v>
      </c>
      <c r="D14" s="14">
        <v>1000</v>
      </c>
      <c r="E14" s="14">
        <v>126</v>
      </c>
      <c r="F14" s="14">
        <v>88</v>
      </c>
      <c r="G14" s="14">
        <v>106</v>
      </c>
    </row>
    <row r="15" spans="1:7" x14ac:dyDescent="0.25">
      <c r="A15" s="14" t="s">
        <v>50</v>
      </c>
      <c r="B15" s="14" t="s">
        <v>96</v>
      </c>
      <c r="C15" s="14">
        <v>1</v>
      </c>
      <c r="D15" s="14">
        <v>680</v>
      </c>
      <c r="E15" s="14">
        <v>84</v>
      </c>
      <c r="F15" s="14">
        <v>52</v>
      </c>
      <c r="G15" s="14">
        <v>69</v>
      </c>
    </row>
    <row r="16" spans="1:7" x14ac:dyDescent="0.25">
      <c r="A16" s="14" t="s">
        <v>50</v>
      </c>
      <c r="B16" s="14" t="s">
        <v>97</v>
      </c>
      <c r="C16" s="14">
        <v>2</v>
      </c>
      <c r="D16" s="14">
        <v>800</v>
      </c>
      <c r="E16" s="14">
        <v>105</v>
      </c>
      <c r="F16" s="14">
        <v>71</v>
      </c>
      <c r="G16" s="14">
        <v>87</v>
      </c>
    </row>
    <row r="17" spans="1:7" x14ac:dyDescent="0.25">
      <c r="A17" s="14" t="s">
        <v>50</v>
      </c>
      <c r="B17" s="14" t="s">
        <v>98</v>
      </c>
      <c r="C17" s="14">
        <v>3</v>
      </c>
      <c r="D17" s="14">
        <v>1000</v>
      </c>
      <c r="E17" s="14">
        <v>126</v>
      </c>
      <c r="F17" s="14">
        <v>88</v>
      </c>
      <c r="G17" s="14">
        <v>106</v>
      </c>
    </row>
    <row r="18" spans="1:7" x14ac:dyDescent="0.25">
      <c r="A18" s="14" t="s">
        <v>51</v>
      </c>
      <c r="B18" s="14" t="s">
        <v>99</v>
      </c>
      <c r="C18" s="14">
        <v>1</v>
      </c>
      <c r="D18" s="14">
        <v>680</v>
      </c>
      <c r="E18" s="14">
        <v>84</v>
      </c>
      <c r="F18" s="14">
        <v>52</v>
      </c>
      <c r="G18" s="14">
        <v>69</v>
      </c>
    </row>
    <row r="19" spans="1:7" x14ac:dyDescent="0.25">
      <c r="A19" s="14" t="s">
        <v>51</v>
      </c>
      <c r="B19" s="14" t="s">
        <v>100</v>
      </c>
      <c r="C19" s="14">
        <v>2</v>
      </c>
      <c r="D19" s="14">
        <v>800</v>
      </c>
      <c r="E19" s="14">
        <v>105</v>
      </c>
      <c r="F19" s="14">
        <v>71</v>
      </c>
      <c r="G19" s="14">
        <v>87</v>
      </c>
    </row>
    <row r="20" spans="1:7" x14ac:dyDescent="0.25">
      <c r="A20" s="14" t="s">
        <v>51</v>
      </c>
      <c r="B20" s="14" t="s">
        <v>101</v>
      </c>
      <c r="C20" s="14">
        <v>3</v>
      </c>
      <c r="D20" s="14">
        <v>1000</v>
      </c>
      <c r="E20" s="14">
        <v>126</v>
      </c>
      <c r="F20" s="14">
        <v>88</v>
      </c>
      <c r="G20" s="14">
        <v>106</v>
      </c>
    </row>
    <row r="21" spans="1:7" x14ac:dyDescent="0.25">
      <c r="A21" s="14" t="s">
        <v>52</v>
      </c>
      <c r="B21" s="14" t="s">
        <v>102</v>
      </c>
      <c r="C21" s="14">
        <v>1</v>
      </c>
      <c r="D21" s="14">
        <v>230</v>
      </c>
      <c r="E21" s="14">
        <v>28</v>
      </c>
      <c r="F21" s="14">
        <v>17</v>
      </c>
      <c r="G21" s="14">
        <v>23</v>
      </c>
    </row>
    <row r="22" spans="1:7" x14ac:dyDescent="0.25">
      <c r="A22" s="14" t="s">
        <v>52</v>
      </c>
      <c r="B22" s="14" t="s">
        <v>103</v>
      </c>
      <c r="C22" s="14">
        <v>2</v>
      </c>
      <c r="D22" s="14">
        <v>290</v>
      </c>
      <c r="E22" s="14">
        <v>35</v>
      </c>
      <c r="F22" s="14">
        <v>24</v>
      </c>
      <c r="G22" s="14">
        <v>29</v>
      </c>
    </row>
    <row r="23" spans="1:7" x14ac:dyDescent="0.25">
      <c r="A23" s="14" t="s">
        <v>52</v>
      </c>
      <c r="B23" s="14" t="s">
        <v>104</v>
      </c>
      <c r="C23" s="14">
        <v>3</v>
      </c>
      <c r="D23" s="14">
        <v>380</v>
      </c>
      <c r="E23" s="14">
        <v>42</v>
      </c>
      <c r="F23" s="14">
        <v>30</v>
      </c>
      <c r="G23" s="14">
        <v>34</v>
      </c>
    </row>
    <row r="24" spans="1:7" x14ac:dyDescent="0.25">
      <c r="A24" s="14" t="s">
        <v>52</v>
      </c>
      <c r="B24" s="14" t="s">
        <v>105</v>
      </c>
      <c r="C24" s="14">
        <v>4</v>
      </c>
      <c r="D24" s="14">
        <v>400</v>
      </c>
      <c r="E24" s="14">
        <v>49</v>
      </c>
      <c r="F24" s="14">
        <v>35</v>
      </c>
      <c r="G24" s="14">
        <v>40</v>
      </c>
    </row>
    <row r="25" spans="1:7" x14ac:dyDescent="0.25">
      <c r="A25" s="14" t="s">
        <v>53</v>
      </c>
      <c r="B25" s="14" t="s">
        <v>106</v>
      </c>
      <c r="C25" s="14">
        <v>1</v>
      </c>
      <c r="D25" s="14">
        <v>44</v>
      </c>
      <c r="E25" s="14">
        <v>5</v>
      </c>
      <c r="F25" s="14">
        <v>3.4</v>
      </c>
      <c r="G25" s="14">
        <v>4.2</v>
      </c>
    </row>
    <row r="26" spans="1:7" x14ac:dyDescent="0.25">
      <c r="A26" s="14" t="s">
        <v>53</v>
      </c>
      <c r="B26" s="14" t="s">
        <v>107</v>
      </c>
      <c r="C26" s="14">
        <v>2</v>
      </c>
      <c r="D26" s="14">
        <v>61</v>
      </c>
      <c r="E26" s="14">
        <v>7</v>
      </c>
      <c r="F26" s="14">
        <v>5</v>
      </c>
      <c r="G26" s="14">
        <v>5.9</v>
      </c>
    </row>
    <row r="27" spans="1:7" x14ac:dyDescent="0.25">
      <c r="A27" s="14" t="s">
        <v>53</v>
      </c>
      <c r="B27" s="14" t="s">
        <v>108</v>
      </c>
      <c r="C27" s="14">
        <v>3</v>
      </c>
      <c r="D27" s="14">
        <v>79</v>
      </c>
      <c r="E27" s="14">
        <v>9</v>
      </c>
      <c r="F27" s="14">
        <v>6</v>
      </c>
      <c r="G27" s="14">
        <v>7.6</v>
      </c>
    </row>
    <row r="28" spans="1:7" x14ac:dyDescent="0.25">
      <c r="A28" s="14" t="s">
        <v>54</v>
      </c>
      <c r="B28" s="14" t="s">
        <v>109</v>
      </c>
      <c r="C28" s="14">
        <v>1</v>
      </c>
      <c r="D28" s="14">
        <v>44</v>
      </c>
      <c r="E28" s="14">
        <v>5</v>
      </c>
      <c r="F28" s="14">
        <v>3.4</v>
      </c>
      <c r="G28" s="14">
        <v>4.2</v>
      </c>
    </row>
    <row r="29" spans="1:7" x14ac:dyDescent="0.25">
      <c r="A29" s="14" t="s">
        <v>54</v>
      </c>
      <c r="B29" s="14" t="s">
        <v>110</v>
      </c>
      <c r="C29" s="14">
        <v>2</v>
      </c>
      <c r="D29" s="14">
        <v>61</v>
      </c>
      <c r="E29" s="14">
        <v>7</v>
      </c>
      <c r="F29" s="14">
        <v>5</v>
      </c>
      <c r="G29" s="14">
        <v>5.9</v>
      </c>
    </row>
    <row r="30" spans="1:7" x14ac:dyDescent="0.25">
      <c r="A30" s="14" t="s">
        <v>54</v>
      </c>
      <c r="B30" s="14" t="s">
        <v>111</v>
      </c>
      <c r="C30" s="14">
        <v>3</v>
      </c>
      <c r="D30" s="14">
        <v>79</v>
      </c>
      <c r="E30" s="14">
        <v>9</v>
      </c>
      <c r="F30" s="14">
        <v>6</v>
      </c>
      <c r="G30" s="14">
        <v>7.6</v>
      </c>
    </row>
    <row r="31" spans="1:7" x14ac:dyDescent="0.25">
      <c r="A31" s="14" t="s">
        <v>55</v>
      </c>
      <c r="B31" s="14" t="s">
        <v>112</v>
      </c>
      <c r="C31" s="14">
        <v>1</v>
      </c>
      <c r="D31" s="14">
        <v>320</v>
      </c>
      <c r="E31" s="14">
        <v>30</v>
      </c>
      <c r="F31" s="14">
        <v>0</v>
      </c>
      <c r="G31" s="14">
        <v>25</v>
      </c>
    </row>
    <row r="32" spans="1:7" x14ac:dyDescent="0.25">
      <c r="A32" s="14" t="s">
        <v>55</v>
      </c>
      <c r="B32" s="14" t="s">
        <v>113</v>
      </c>
      <c r="C32" s="14">
        <v>2</v>
      </c>
      <c r="D32" s="14">
        <v>400</v>
      </c>
      <c r="E32" s="14">
        <v>48</v>
      </c>
      <c r="F32" s="14">
        <v>30</v>
      </c>
      <c r="G32" s="14">
        <v>40</v>
      </c>
    </row>
    <row r="33" spans="1:7" x14ac:dyDescent="0.25">
      <c r="A33" s="14" t="s">
        <v>56</v>
      </c>
      <c r="B33" s="14" t="s">
        <v>114</v>
      </c>
      <c r="C33" s="14">
        <v>1</v>
      </c>
      <c r="D33" s="14">
        <v>44</v>
      </c>
      <c r="E33" s="14">
        <v>5</v>
      </c>
      <c r="F33" s="14">
        <v>3.4</v>
      </c>
      <c r="G33" s="14">
        <v>4.2</v>
      </c>
    </row>
    <row r="34" spans="1:7" x14ac:dyDescent="0.25">
      <c r="A34" s="14" t="s">
        <v>56</v>
      </c>
      <c r="B34" s="14" t="s">
        <v>115</v>
      </c>
      <c r="C34" s="14">
        <v>2</v>
      </c>
      <c r="D34" s="14">
        <v>61</v>
      </c>
      <c r="E34" s="14">
        <v>7</v>
      </c>
      <c r="F34" s="14">
        <v>5</v>
      </c>
      <c r="G34" s="14">
        <v>5.9</v>
      </c>
    </row>
    <row r="35" spans="1:7" x14ac:dyDescent="0.25">
      <c r="A35" s="14" t="s">
        <v>56</v>
      </c>
      <c r="B35" s="14" t="s">
        <v>116</v>
      </c>
      <c r="C35" s="14">
        <v>3</v>
      </c>
      <c r="D35" s="14">
        <v>79</v>
      </c>
      <c r="E35" s="14">
        <v>9</v>
      </c>
      <c r="F35" s="14">
        <v>6</v>
      </c>
      <c r="G35" s="14">
        <v>7.6</v>
      </c>
    </row>
    <row r="36" spans="1:7" x14ac:dyDescent="0.25">
      <c r="A36" s="14" t="s">
        <v>57</v>
      </c>
      <c r="B36" s="14" t="s">
        <v>117</v>
      </c>
      <c r="C36" s="14">
        <v>1</v>
      </c>
      <c r="D36" s="14">
        <v>1600</v>
      </c>
      <c r="E36" s="14">
        <v>180</v>
      </c>
      <c r="F36" s="14">
        <v>123</v>
      </c>
      <c r="G36" s="14">
        <v>149</v>
      </c>
    </row>
    <row r="37" spans="1:7" x14ac:dyDescent="0.25">
      <c r="A37" s="14" t="s">
        <v>57</v>
      </c>
      <c r="B37" s="14" t="s">
        <v>118</v>
      </c>
      <c r="C37" s="14">
        <v>2</v>
      </c>
      <c r="D37" s="14">
        <v>1800</v>
      </c>
      <c r="E37" s="14">
        <v>210</v>
      </c>
      <c r="F37" s="14">
        <v>150</v>
      </c>
      <c r="G37" s="14">
        <v>174</v>
      </c>
    </row>
    <row r="38" spans="1:7" x14ac:dyDescent="0.25">
      <c r="A38" s="14" t="s">
        <v>57</v>
      </c>
      <c r="B38" s="14" t="s">
        <v>119</v>
      </c>
      <c r="C38" s="14">
        <v>3</v>
      </c>
      <c r="D38" s="14">
        <v>2100</v>
      </c>
      <c r="E38" s="14">
        <v>270</v>
      </c>
      <c r="F38" s="14">
        <v>175</v>
      </c>
      <c r="G38" s="14">
        <v>224</v>
      </c>
    </row>
    <row r="39" spans="1:7" x14ac:dyDescent="0.25">
      <c r="A39" s="14" t="s">
        <v>57</v>
      </c>
      <c r="B39" s="14" t="s">
        <v>120</v>
      </c>
      <c r="C39" s="14">
        <v>4</v>
      </c>
      <c r="D39" s="14">
        <v>2400</v>
      </c>
      <c r="E39" s="14">
        <v>300</v>
      </c>
      <c r="F39" s="14">
        <v>225</v>
      </c>
      <c r="G39" s="14">
        <v>249</v>
      </c>
    </row>
    <row r="40" spans="1:7" x14ac:dyDescent="0.25">
      <c r="A40" s="14" t="s">
        <v>58</v>
      </c>
      <c r="B40" s="14" t="s">
        <v>121</v>
      </c>
      <c r="C40" s="14">
        <v>1</v>
      </c>
      <c r="D40" s="14">
        <v>1600</v>
      </c>
      <c r="E40" s="14">
        <v>180</v>
      </c>
      <c r="F40" s="14">
        <v>123</v>
      </c>
      <c r="G40" s="14">
        <v>149</v>
      </c>
    </row>
    <row r="41" spans="1:7" x14ac:dyDescent="0.25">
      <c r="A41" s="14" t="s">
        <v>58</v>
      </c>
      <c r="B41" s="14" t="s">
        <v>122</v>
      </c>
      <c r="C41" s="14">
        <v>2</v>
      </c>
      <c r="D41" s="14">
        <v>1800</v>
      </c>
      <c r="E41" s="14">
        <v>210</v>
      </c>
      <c r="F41" s="14">
        <v>150</v>
      </c>
      <c r="G41" s="14">
        <v>174</v>
      </c>
    </row>
    <row r="42" spans="1:7" x14ac:dyDescent="0.25">
      <c r="A42" s="14" t="s">
        <v>58</v>
      </c>
      <c r="B42" s="14" t="s">
        <v>123</v>
      </c>
      <c r="C42" s="14">
        <v>3</v>
      </c>
      <c r="D42" s="14">
        <v>2100</v>
      </c>
      <c r="E42" s="14">
        <v>270</v>
      </c>
      <c r="F42" s="14">
        <v>175</v>
      </c>
      <c r="G42" s="14">
        <v>224</v>
      </c>
    </row>
    <row r="43" spans="1:7" x14ac:dyDescent="0.25">
      <c r="A43" s="14" t="s">
        <v>58</v>
      </c>
      <c r="B43" s="14" t="s">
        <v>124</v>
      </c>
      <c r="C43" s="14">
        <v>4</v>
      </c>
      <c r="D43" s="14">
        <v>2400</v>
      </c>
      <c r="E43" s="14">
        <v>300</v>
      </c>
      <c r="F43" s="14">
        <v>225</v>
      </c>
      <c r="G43" s="14">
        <v>249</v>
      </c>
    </row>
    <row r="44" spans="1:7" x14ac:dyDescent="0.25">
      <c r="A44" s="14" t="s">
        <v>59</v>
      </c>
      <c r="B44" s="14" t="s">
        <v>125</v>
      </c>
      <c r="C44" s="14">
        <v>1</v>
      </c>
      <c r="D44" s="14">
        <v>1600</v>
      </c>
      <c r="E44" s="14">
        <v>180</v>
      </c>
      <c r="F44" s="14">
        <v>123</v>
      </c>
      <c r="G44" s="14">
        <v>149</v>
      </c>
    </row>
    <row r="45" spans="1:7" x14ac:dyDescent="0.25">
      <c r="A45" s="14" t="s">
        <v>59</v>
      </c>
      <c r="B45" s="14" t="s">
        <v>126</v>
      </c>
      <c r="C45" s="14">
        <v>2</v>
      </c>
      <c r="D45" s="14">
        <v>1800</v>
      </c>
      <c r="E45" s="14">
        <v>210</v>
      </c>
      <c r="F45" s="14">
        <v>150</v>
      </c>
      <c r="G45" s="14">
        <v>174</v>
      </c>
    </row>
    <row r="46" spans="1:7" x14ac:dyDescent="0.25">
      <c r="A46" s="14" t="s">
        <v>59</v>
      </c>
      <c r="B46" s="14" t="s">
        <v>127</v>
      </c>
      <c r="C46" s="14">
        <v>3</v>
      </c>
      <c r="D46" s="14">
        <v>2100</v>
      </c>
      <c r="E46" s="14">
        <v>270</v>
      </c>
      <c r="F46" s="14">
        <v>175</v>
      </c>
      <c r="G46" s="14">
        <v>224</v>
      </c>
    </row>
    <row r="47" spans="1:7" x14ac:dyDescent="0.25">
      <c r="A47" s="14" t="s">
        <v>59</v>
      </c>
      <c r="B47" s="14" t="s">
        <v>128</v>
      </c>
      <c r="C47" s="14">
        <v>4</v>
      </c>
      <c r="D47" s="14">
        <v>2400</v>
      </c>
      <c r="E47" s="14">
        <v>300</v>
      </c>
      <c r="F47" s="14">
        <v>225</v>
      </c>
      <c r="G47" s="14">
        <v>249</v>
      </c>
    </row>
    <row r="48" spans="1:7" x14ac:dyDescent="0.25">
      <c r="A48" s="14" t="s">
        <v>60</v>
      </c>
      <c r="B48" s="14" t="s">
        <v>129</v>
      </c>
      <c r="C48" s="14">
        <v>1</v>
      </c>
      <c r="D48" s="14">
        <v>1600</v>
      </c>
      <c r="E48" s="14">
        <v>180</v>
      </c>
      <c r="F48" s="14">
        <v>123</v>
      </c>
      <c r="G48" s="14">
        <v>149</v>
      </c>
    </row>
    <row r="49" spans="1:7" x14ac:dyDescent="0.25">
      <c r="A49" s="14" t="s">
        <v>60</v>
      </c>
      <c r="B49" s="14" t="s">
        <v>130</v>
      </c>
      <c r="C49" s="14">
        <v>2</v>
      </c>
      <c r="D49" s="14">
        <v>1800</v>
      </c>
      <c r="E49" s="14">
        <v>210</v>
      </c>
      <c r="F49" s="14">
        <v>150</v>
      </c>
      <c r="G49" s="14">
        <v>174</v>
      </c>
    </row>
    <row r="50" spans="1:7" x14ac:dyDescent="0.25">
      <c r="A50" s="14" t="s">
        <v>60</v>
      </c>
      <c r="B50" s="14" t="s">
        <v>131</v>
      </c>
      <c r="C50" s="14">
        <v>3</v>
      </c>
      <c r="D50" s="14">
        <v>2100</v>
      </c>
      <c r="E50" s="14">
        <v>270</v>
      </c>
      <c r="F50" s="14">
        <v>175</v>
      </c>
      <c r="G50" s="14">
        <v>224</v>
      </c>
    </row>
    <row r="51" spans="1:7" x14ac:dyDescent="0.25">
      <c r="A51" s="14" t="s">
        <v>60</v>
      </c>
      <c r="B51" s="14" t="s">
        <v>132</v>
      </c>
      <c r="C51" s="14">
        <v>4</v>
      </c>
      <c r="D51" s="14">
        <v>2400</v>
      </c>
      <c r="E51" s="14">
        <v>300</v>
      </c>
      <c r="F51" s="14">
        <v>225</v>
      </c>
      <c r="G51" s="14">
        <v>249</v>
      </c>
    </row>
    <row r="52" spans="1:7" x14ac:dyDescent="0.25">
      <c r="A52" s="14" t="s">
        <v>61</v>
      </c>
      <c r="B52" s="14" t="s">
        <v>133</v>
      </c>
      <c r="C52" s="14">
        <v>1</v>
      </c>
      <c r="D52" s="14">
        <v>1600</v>
      </c>
      <c r="E52" s="14">
        <v>180</v>
      </c>
      <c r="F52" s="14">
        <v>123</v>
      </c>
      <c r="G52" s="14">
        <v>149</v>
      </c>
    </row>
    <row r="53" spans="1:7" x14ac:dyDescent="0.25">
      <c r="A53" s="14" t="s">
        <v>61</v>
      </c>
      <c r="B53" s="14" t="s">
        <v>134</v>
      </c>
      <c r="C53" s="14">
        <v>2</v>
      </c>
      <c r="D53" s="14">
        <v>1800</v>
      </c>
      <c r="E53" s="14">
        <v>210</v>
      </c>
      <c r="F53" s="14">
        <v>150</v>
      </c>
      <c r="G53" s="14">
        <v>174</v>
      </c>
    </row>
    <row r="54" spans="1:7" x14ac:dyDescent="0.25">
      <c r="A54" s="14" t="s">
        <v>61</v>
      </c>
      <c r="B54" s="14" t="s">
        <v>135</v>
      </c>
      <c r="C54" s="14">
        <v>3</v>
      </c>
      <c r="D54" s="14">
        <v>2100</v>
      </c>
      <c r="E54" s="14">
        <v>270</v>
      </c>
      <c r="F54" s="14">
        <v>175</v>
      </c>
      <c r="G54" s="14">
        <v>224</v>
      </c>
    </row>
    <row r="55" spans="1:7" x14ac:dyDescent="0.25">
      <c r="A55" s="14" t="s">
        <v>61</v>
      </c>
      <c r="B55" s="14" t="s">
        <v>136</v>
      </c>
      <c r="C55" s="14">
        <v>4</v>
      </c>
      <c r="D55" s="14">
        <v>2400</v>
      </c>
      <c r="E55" s="14">
        <v>300</v>
      </c>
      <c r="F55" s="14">
        <v>225</v>
      </c>
      <c r="G55" s="14">
        <v>249</v>
      </c>
    </row>
    <row r="56" spans="1:7" x14ac:dyDescent="0.25">
      <c r="A56" s="14" t="s">
        <v>62</v>
      </c>
      <c r="B56" s="14" t="s">
        <v>137</v>
      </c>
      <c r="C56" s="14">
        <v>1</v>
      </c>
      <c r="D56" s="14">
        <v>1600</v>
      </c>
      <c r="E56" s="14">
        <v>180</v>
      </c>
      <c r="F56" s="14">
        <v>123</v>
      </c>
      <c r="G56" s="14">
        <v>149</v>
      </c>
    </row>
    <row r="57" spans="1:7" x14ac:dyDescent="0.25">
      <c r="A57" s="14" t="s">
        <v>62</v>
      </c>
      <c r="B57" s="14" t="s">
        <v>138</v>
      </c>
      <c r="C57" s="14">
        <v>2</v>
      </c>
      <c r="D57" s="14">
        <v>1800</v>
      </c>
      <c r="E57" s="14">
        <v>210</v>
      </c>
      <c r="F57" s="14">
        <v>150</v>
      </c>
      <c r="G57" s="14">
        <v>174</v>
      </c>
    </row>
    <row r="58" spans="1:7" x14ac:dyDescent="0.25">
      <c r="A58" s="14" t="s">
        <v>62</v>
      </c>
      <c r="B58" s="14" t="s">
        <v>139</v>
      </c>
      <c r="C58" s="14">
        <v>3</v>
      </c>
      <c r="D58" s="14">
        <v>2100</v>
      </c>
      <c r="E58" s="14">
        <v>270</v>
      </c>
      <c r="F58" s="14">
        <v>175</v>
      </c>
      <c r="G58" s="14">
        <v>224</v>
      </c>
    </row>
    <row r="59" spans="1:7" x14ac:dyDescent="0.25">
      <c r="A59" s="14" t="s">
        <v>62</v>
      </c>
      <c r="B59" s="14" t="s">
        <v>140</v>
      </c>
      <c r="C59" s="14">
        <v>4</v>
      </c>
      <c r="D59" s="14">
        <v>2400</v>
      </c>
      <c r="E59" s="14">
        <v>300</v>
      </c>
      <c r="F59" s="14">
        <v>225</v>
      </c>
      <c r="G59" s="14">
        <v>249</v>
      </c>
    </row>
    <row r="60" spans="1:7" x14ac:dyDescent="0.25">
      <c r="A60" s="14" t="s">
        <v>63</v>
      </c>
      <c r="B60" s="14" t="s">
        <v>141</v>
      </c>
      <c r="C60" s="14">
        <v>1</v>
      </c>
      <c r="D60" s="14">
        <v>130</v>
      </c>
      <c r="E60" s="14">
        <v>12</v>
      </c>
      <c r="F60" s="14">
        <v>0</v>
      </c>
      <c r="G60" s="14">
        <v>10</v>
      </c>
    </row>
    <row r="61" spans="1:7" x14ac:dyDescent="0.25">
      <c r="A61" s="14" t="s">
        <v>63</v>
      </c>
      <c r="B61" s="14" t="s">
        <v>142</v>
      </c>
      <c r="C61" s="14">
        <v>2</v>
      </c>
      <c r="D61" s="14">
        <v>150</v>
      </c>
      <c r="E61" s="14">
        <v>16</v>
      </c>
      <c r="F61" s="14">
        <v>11</v>
      </c>
      <c r="G61" s="14">
        <v>13</v>
      </c>
    </row>
    <row r="62" spans="1:7" x14ac:dyDescent="0.25">
      <c r="A62" s="14" t="s">
        <v>63</v>
      </c>
      <c r="B62" s="14" t="s">
        <v>143</v>
      </c>
      <c r="C62" s="14">
        <v>3</v>
      </c>
      <c r="D62" s="14">
        <v>170</v>
      </c>
      <c r="E62" s="14">
        <v>20</v>
      </c>
      <c r="F62" s="14">
        <v>14</v>
      </c>
      <c r="G62" s="14">
        <v>16</v>
      </c>
    </row>
    <row r="63" spans="1:7" x14ac:dyDescent="0.25">
      <c r="A63" s="14" t="s">
        <v>63</v>
      </c>
      <c r="B63" s="14" t="s">
        <v>144</v>
      </c>
      <c r="C63" s="14">
        <v>4</v>
      </c>
      <c r="D63" s="14">
        <v>200</v>
      </c>
      <c r="E63" s="14">
        <v>24</v>
      </c>
      <c r="F63" s="14">
        <v>17</v>
      </c>
      <c r="G63" s="14">
        <v>20</v>
      </c>
    </row>
    <row r="64" spans="1:7" x14ac:dyDescent="0.25">
      <c r="A64" s="14" t="s">
        <v>64</v>
      </c>
      <c r="B64" s="14" t="s">
        <v>145</v>
      </c>
      <c r="C64" s="14">
        <v>1</v>
      </c>
      <c r="D64" s="14">
        <v>140</v>
      </c>
      <c r="E64" s="14">
        <v>12</v>
      </c>
      <c r="F64" s="14">
        <v>0</v>
      </c>
      <c r="G64" s="14">
        <v>10</v>
      </c>
    </row>
    <row r="65" spans="1:7" x14ac:dyDescent="0.25">
      <c r="A65" s="14" t="s">
        <v>64</v>
      </c>
      <c r="B65" s="14" t="s">
        <v>146</v>
      </c>
      <c r="C65" s="14">
        <v>2</v>
      </c>
      <c r="D65" s="14">
        <v>160</v>
      </c>
      <c r="E65" s="14">
        <v>20</v>
      </c>
      <c r="F65" s="14">
        <v>12</v>
      </c>
      <c r="G65" s="14">
        <v>16</v>
      </c>
    </row>
    <row r="66" spans="1:7" x14ac:dyDescent="0.25">
      <c r="A66" s="14" t="s">
        <v>65</v>
      </c>
      <c r="B66" s="14" t="s">
        <v>147</v>
      </c>
      <c r="C66" s="14">
        <v>1</v>
      </c>
      <c r="D66" s="14">
        <v>470</v>
      </c>
      <c r="E66" s="14">
        <v>42</v>
      </c>
      <c r="F66" s="14">
        <v>0</v>
      </c>
      <c r="G66" s="14">
        <v>35</v>
      </c>
    </row>
    <row r="67" spans="1:7" x14ac:dyDescent="0.25">
      <c r="A67" s="14" t="s">
        <v>65</v>
      </c>
      <c r="B67" s="14" t="s">
        <v>148</v>
      </c>
      <c r="C67" s="14">
        <v>2</v>
      </c>
      <c r="D67" s="14">
        <v>550</v>
      </c>
      <c r="E67" s="14">
        <v>70</v>
      </c>
      <c r="F67" s="14">
        <v>42</v>
      </c>
      <c r="G67" s="14">
        <v>58</v>
      </c>
    </row>
    <row r="68" spans="1:7" x14ac:dyDescent="0.25">
      <c r="A68" s="14" t="s">
        <v>66</v>
      </c>
      <c r="B68" s="14" t="s">
        <v>149</v>
      </c>
      <c r="C68" s="14">
        <v>1</v>
      </c>
      <c r="D68" s="14">
        <v>640</v>
      </c>
      <c r="E68" s="14">
        <v>64</v>
      </c>
      <c r="F68" s="14">
        <v>49</v>
      </c>
      <c r="G68" s="14">
        <v>53</v>
      </c>
    </row>
    <row r="69" spans="1:7" x14ac:dyDescent="0.25">
      <c r="A69" s="14" t="s">
        <v>66</v>
      </c>
      <c r="B69" s="14" t="s">
        <v>150</v>
      </c>
      <c r="C69" s="14">
        <v>2</v>
      </c>
      <c r="D69" s="14">
        <v>750</v>
      </c>
      <c r="E69" s="14">
        <v>96</v>
      </c>
      <c r="F69" s="14">
        <v>56</v>
      </c>
      <c r="G69" s="14">
        <v>79</v>
      </c>
    </row>
    <row r="70" spans="1:7" x14ac:dyDescent="0.25">
      <c r="A70" s="14" t="s">
        <v>67</v>
      </c>
      <c r="B70" s="14" t="s">
        <v>151</v>
      </c>
      <c r="C70" s="14">
        <v>1</v>
      </c>
      <c r="D70" s="14">
        <v>1600</v>
      </c>
      <c r="E70" s="14">
        <v>180</v>
      </c>
      <c r="F70" s="14">
        <v>123</v>
      </c>
      <c r="G70" s="14">
        <v>149</v>
      </c>
    </row>
    <row r="71" spans="1:7" x14ac:dyDescent="0.25">
      <c r="A71" s="14" t="s">
        <v>67</v>
      </c>
      <c r="B71" s="14" t="s">
        <v>152</v>
      </c>
      <c r="C71" s="14">
        <v>2</v>
      </c>
      <c r="D71" s="14">
        <v>2100</v>
      </c>
      <c r="E71" s="14">
        <v>300</v>
      </c>
      <c r="F71" s="14">
        <v>150</v>
      </c>
      <c r="G71" s="14">
        <v>249</v>
      </c>
    </row>
    <row r="72" spans="1:7" x14ac:dyDescent="0.25">
      <c r="A72" s="14" t="s">
        <v>68</v>
      </c>
      <c r="B72" s="14" t="s">
        <v>153</v>
      </c>
      <c r="C72" s="14">
        <v>1</v>
      </c>
      <c r="D72" s="14">
        <v>1600</v>
      </c>
      <c r="E72" s="14">
        <v>180</v>
      </c>
      <c r="F72" s="14">
        <v>123</v>
      </c>
      <c r="G72" s="14">
        <v>149</v>
      </c>
    </row>
    <row r="73" spans="1:7" x14ac:dyDescent="0.25">
      <c r="A73" s="14" t="s">
        <v>68</v>
      </c>
      <c r="B73" s="14" t="s">
        <v>154</v>
      </c>
      <c r="C73" s="14">
        <v>2</v>
      </c>
      <c r="D73" s="14">
        <v>2100</v>
      </c>
      <c r="E73" s="14">
        <v>300</v>
      </c>
      <c r="F73" s="14">
        <v>150</v>
      </c>
      <c r="G73" s="14">
        <v>249</v>
      </c>
    </row>
    <row r="74" spans="1:7" x14ac:dyDescent="0.25">
      <c r="A74" s="14" t="s">
        <v>69</v>
      </c>
      <c r="B74" s="14" t="s">
        <v>155</v>
      </c>
      <c r="C74" s="14">
        <v>1</v>
      </c>
      <c r="D74" s="14">
        <v>3200</v>
      </c>
      <c r="E74" s="14">
        <v>360</v>
      </c>
      <c r="F74" s="14">
        <v>246</v>
      </c>
      <c r="G74" s="14">
        <v>298</v>
      </c>
    </row>
    <row r="75" spans="1:7" x14ac:dyDescent="0.25">
      <c r="A75" s="14" t="s">
        <v>69</v>
      </c>
      <c r="B75" s="14" t="s">
        <v>156</v>
      </c>
      <c r="C75" s="14">
        <v>2</v>
      </c>
      <c r="D75" s="14">
        <v>3600</v>
      </c>
      <c r="E75" s="14">
        <v>420</v>
      </c>
      <c r="F75" s="14">
        <v>299</v>
      </c>
      <c r="G75" s="14">
        <v>348</v>
      </c>
    </row>
    <row r="76" spans="1:7" x14ac:dyDescent="0.25">
      <c r="A76" s="14" t="s">
        <v>69</v>
      </c>
      <c r="B76" s="14" t="s">
        <v>157</v>
      </c>
      <c r="C76" s="14">
        <v>3</v>
      </c>
      <c r="D76" s="14">
        <v>4200</v>
      </c>
      <c r="E76" s="14">
        <v>540</v>
      </c>
      <c r="F76" s="14">
        <v>350</v>
      </c>
      <c r="G76" s="14">
        <v>448</v>
      </c>
    </row>
    <row r="77" spans="1:7" x14ac:dyDescent="0.25">
      <c r="A77" s="14" t="s">
        <v>69</v>
      </c>
      <c r="B77" s="14" t="s">
        <v>158</v>
      </c>
      <c r="C77" s="14">
        <v>4</v>
      </c>
      <c r="D77" s="14">
        <v>4800</v>
      </c>
      <c r="E77" s="14">
        <v>600</v>
      </c>
      <c r="F77" s="14">
        <v>450</v>
      </c>
      <c r="G77" s="14">
        <v>500</v>
      </c>
    </row>
    <row r="78" spans="1:7" x14ac:dyDescent="0.25">
      <c r="A78" s="14" t="s">
        <v>70</v>
      </c>
      <c r="B78" s="14" t="s">
        <v>159</v>
      </c>
      <c r="C78" s="14">
        <v>1</v>
      </c>
      <c r="D78" s="14">
        <v>3200</v>
      </c>
      <c r="E78" s="14">
        <v>360</v>
      </c>
      <c r="F78" s="14">
        <v>246</v>
      </c>
      <c r="G78" s="14">
        <v>298</v>
      </c>
    </row>
    <row r="79" spans="1:7" x14ac:dyDescent="0.25">
      <c r="A79" s="14" t="s">
        <v>70</v>
      </c>
      <c r="B79" s="14" t="s">
        <v>160</v>
      </c>
      <c r="C79" s="14">
        <v>2</v>
      </c>
      <c r="D79" s="14">
        <v>3600</v>
      </c>
      <c r="E79" s="14">
        <v>420</v>
      </c>
      <c r="F79" s="14">
        <v>299</v>
      </c>
      <c r="G79" s="14">
        <v>348</v>
      </c>
    </row>
    <row r="80" spans="1:7" x14ac:dyDescent="0.25">
      <c r="A80" s="14" t="s">
        <v>70</v>
      </c>
      <c r="B80" s="14" t="s">
        <v>161</v>
      </c>
      <c r="C80" s="14">
        <v>3</v>
      </c>
      <c r="D80" s="14">
        <v>4200</v>
      </c>
      <c r="E80" s="14">
        <v>540</v>
      </c>
      <c r="F80" s="14">
        <v>350</v>
      </c>
      <c r="G80" s="14">
        <v>448</v>
      </c>
    </row>
    <row r="81" spans="1:8" x14ac:dyDescent="0.25">
      <c r="A81" s="14" t="s">
        <v>70</v>
      </c>
      <c r="B81" s="14" t="s">
        <v>162</v>
      </c>
      <c r="C81" s="14">
        <v>4</v>
      </c>
      <c r="D81" s="14">
        <v>4800</v>
      </c>
      <c r="E81" s="14">
        <v>600</v>
      </c>
      <c r="F81" s="14">
        <v>450</v>
      </c>
      <c r="G81" s="14">
        <v>500</v>
      </c>
    </row>
    <row r="82" spans="1:8" x14ac:dyDescent="0.25">
      <c r="A82" s="14" t="s">
        <v>71</v>
      </c>
      <c r="B82" s="14" t="s">
        <v>163</v>
      </c>
      <c r="C82" s="14">
        <v>1</v>
      </c>
      <c r="D82" s="14">
        <v>3200</v>
      </c>
      <c r="E82" s="14">
        <v>360</v>
      </c>
      <c r="F82" s="14">
        <v>246</v>
      </c>
      <c r="G82" s="14">
        <v>298</v>
      </c>
    </row>
    <row r="83" spans="1:8" x14ac:dyDescent="0.25">
      <c r="A83" s="14" t="s">
        <v>71</v>
      </c>
      <c r="B83" s="14" t="s">
        <v>164</v>
      </c>
      <c r="C83" s="14">
        <v>2</v>
      </c>
      <c r="D83" s="14">
        <v>3600</v>
      </c>
      <c r="E83" s="14">
        <v>420</v>
      </c>
      <c r="F83" s="14">
        <v>299</v>
      </c>
      <c r="G83" s="14">
        <v>348</v>
      </c>
    </row>
    <row r="84" spans="1:8" x14ac:dyDescent="0.25">
      <c r="A84" s="14" t="s">
        <v>71</v>
      </c>
      <c r="B84" s="14" t="s">
        <v>165</v>
      </c>
      <c r="C84" s="14">
        <v>3</v>
      </c>
      <c r="D84" s="14">
        <v>4200</v>
      </c>
      <c r="E84" s="14">
        <v>540</v>
      </c>
      <c r="F84" s="14">
        <v>350</v>
      </c>
      <c r="G84" s="14">
        <v>448</v>
      </c>
    </row>
    <row r="85" spans="1:8" x14ac:dyDescent="0.25">
      <c r="A85" s="14" t="s">
        <v>71</v>
      </c>
      <c r="B85" s="14" t="s">
        <v>166</v>
      </c>
      <c r="C85" s="14">
        <v>4</v>
      </c>
      <c r="D85" s="14">
        <v>4800</v>
      </c>
      <c r="E85" s="14">
        <v>600</v>
      </c>
      <c r="F85" s="14">
        <v>450</v>
      </c>
      <c r="G85" s="14">
        <v>500</v>
      </c>
    </row>
    <row r="86" spans="1:8" x14ac:dyDescent="0.25">
      <c r="A86" s="14" t="s">
        <v>72</v>
      </c>
      <c r="B86" s="14" t="s">
        <v>167</v>
      </c>
      <c r="C86" s="14">
        <v>1</v>
      </c>
      <c r="D86" s="14">
        <v>3200</v>
      </c>
      <c r="E86" s="14">
        <v>360</v>
      </c>
      <c r="F86" s="14">
        <v>247</v>
      </c>
      <c r="G86" s="14">
        <v>299</v>
      </c>
    </row>
    <row r="87" spans="1:8" x14ac:dyDescent="0.25">
      <c r="A87" s="14" t="s">
        <v>72</v>
      </c>
      <c r="B87" s="14" t="s">
        <v>168</v>
      </c>
      <c r="C87" s="14">
        <v>2</v>
      </c>
      <c r="D87" s="14">
        <v>4200</v>
      </c>
      <c r="E87" s="14">
        <v>600</v>
      </c>
      <c r="F87" s="14">
        <v>300</v>
      </c>
      <c r="G87" s="14">
        <v>500</v>
      </c>
      <c r="H87" s="12">
        <f>4200/487.49</f>
        <v>8.6155613448480999</v>
      </c>
    </row>
    <row r="88" spans="1:8" x14ac:dyDescent="0.25">
      <c r="A88" s="14" t="s">
        <v>73</v>
      </c>
      <c r="B88" s="14" t="s">
        <v>169</v>
      </c>
      <c r="C88" s="14">
        <v>1</v>
      </c>
      <c r="D88" s="14">
        <v>22</v>
      </c>
      <c r="E88" s="14">
        <v>2</v>
      </c>
      <c r="F88" s="14">
        <v>0</v>
      </c>
      <c r="G88" s="14">
        <v>1.7</v>
      </c>
    </row>
    <row r="89" spans="1:8" x14ac:dyDescent="0.25">
      <c r="A89" s="14" t="s">
        <v>74</v>
      </c>
      <c r="B89" s="14" t="s">
        <v>170</v>
      </c>
      <c r="C89" s="14">
        <v>1</v>
      </c>
      <c r="D89" s="14">
        <v>14</v>
      </c>
      <c r="E89" s="14">
        <v>2</v>
      </c>
      <c r="F89" s="14">
        <v>0</v>
      </c>
      <c r="G89" s="14">
        <v>1.7</v>
      </c>
    </row>
    <row r="90" spans="1:8" x14ac:dyDescent="0.25">
      <c r="A90" s="14" t="s">
        <v>75</v>
      </c>
      <c r="B90" s="14" t="s">
        <v>171</v>
      </c>
      <c r="C90" s="14">
        <v>1</v>
      </c>
      <c r="D90" s="14">
        <v>20</v>
      </c>
      <c r="E90" s="14">
        <v>2</v>
      </c>
      <c r="F90" s="14">
        <v>0</v>
      </c>
      <c r="G90" s="14">
        <v>1.7</v>
      </c>
    </row>
    <row r="91" spans="1:8" x14ac:dyDescent="0.25">
      <c r="A91" s="14" t="s">
        <v>75</v>
      </c>
      <c r="B91" s="14" t="s">
        <v>172</v>
      </c>
      <c r="C91" s="14">
        <v>2</v>
      </c>
      <c r="D91" s="14">
        <v>28</v>
      </c>
      <c r="E91" s="14">
        <v>3</v>
      </c>
      <c r="F91" s="14">
        <v>1.7</v>
      </c>
      <c r="G91" s="14">
        <v>2.6</v>
      </c>
    </row>
    <row r="92" spans="1:8" x14ac:dyDescent="0.25">
      <c r="A92" s="14" t="s">
        <v>75</v>
      </c>
      <c r="B92" s="14" t="s">
        <v>173</v>
      </c>
      <c r="C92" s="14">
        <v>3</v>
      </c>
      <c r="D92" s="14">
        <v>44</v>
      </c>
      <c r="E92" s="14">
        <v>5</v>
      </c>
      <c r="F92" s="14">
        <v>2.6</v>
      </c>
      <c r="G92" s="14">
        <v>4.2</v>
      </c>
    </row>
    <row r="93" spans="1:8" x14ac:dyDescent="0.25">
      <c r="A93" s="14" t="s">
        <v>76</v>
      </c>
      <c r="B93" s="14" t="s">
        <v>174</v>
      </c>
      <c r="C93" s="14">
        <v>1</v>
      </c>
      <c r="D93" s="14">
        <v>20</v>
      </c>
      <c r="E93" s="14">
        <v>2</v>
      </c>
      <c r="F93" s="14">
        <v>0</v>
      </c>
      <c r="G93" s="14">
        <v>1.7</v>
      </c>
    </row>
    <row r="94" spans="1:8" x14ac:dyDescent="0.25">
      <c r="A94" s="14" t="s">
        <v>76</v>
      </c>
      <c r="B94" s="14" t="s">
        <v>175</v>
      </c>
      <c r="C94" s="14">
        <v>2</v>
      </c>
      <c r="D94" s="14">
        <v>28</v>
      </c>
      <c r="E94" s="14">
        <v>3</v>
      </c>
      <c r="F94" s="14">
        <v>1.7</v>
      </c>
      <c r="G94" s="14">
        <v>2.6</v>
      </c>
    </row>
    <row r="95" spans="1:8" x14ac:dyDescent="0.25">
      <c r="A95" s="14" t="s">
        <v>76</v>
      </c>
      <c r="B95" s="14" t="s">
        <v>176</v>
      </c>
      <c r="C95" s="14">
        <v>3</v>
      </c>
      <c r="D95" s="14">
        <v>44</v>
      </c>
      <c r="E95" s="14">
        <v>5</v>
      </c>
      <c r="F95" s="14">
        <v>2.6</v>
      </c>
      <c r="G95" s="14">
        <v>4.2</v>
      </c>
    </row>
    <row r="96" spans="1:8" x14ac:dyDescent="0.25">
      <c r="A96" s="14" t="s">
        <v>77</v>
      </c>
      <c r="B96" s="14" t="s">
        <v>177</v>
      </c>
      <c r="C96" s="14">
        <v>1</v>
      </c>
      <c r="D96" s="14">
        <v>20</v>
      </c>
      <c r="E96" s="14">
        <v>2</v>
      </c>
      <c r="F96" s="14">
        <v>0</v>
      </c>
      <c r="G96" s="14">
        <v>1.7</v>
      </c>
    </row>
    <row r="97" spans="1:7" x14ac:dyDescent="0.25">
      <c r="A97" s="14" t="s">
        <v>77</v>
      </c>
      <c r="B97" s="14" t="s">
        <v>178</v>
      </c>
      <c r="C97" s="14">
        <v>2</v>
      </c>
      <c r="D97" s="14">
        <v>28</v>
      </c>
      <c r="E97" s="14">
        <v>3</v>
      </c>
      <c r="F97" s="14">
        <v>1.7</v>
      </c>
      <c r="G97" s="14">
        <v>2.6</v>
      </c>
    </row>
    <row r="98" spans="1:7" x14ac:dyDescent="0.25">
      <c r="A98" s="14" t="s">
        <v>77</v>
      </c>
      <c r="B98" s="14" t="s">
        <v>179</v>
      </c>
      <c r="C98" s="14">
        <v>3</v>
      </c>
      <c r="D98" s="14">
        <v>44</v>
      </c>
      <c r="E98" s="14">
        <v>5</v>
      </c>
      <c r="F98" s="14">
        <v>2.6</v>
      </c>
      <c r="G98" s="14">
        <v>4.2</v>
      </c>
    </row>
    <row r="99" spans="1:7" x14ac:dyDescent="0.25">
      <c r="A99" s="14" t="s">
        <v>79</v>
      </c>
      <c r="B99" s="14" t="s">
        <v>180</v>
      </c>
      <c r="C99" s="14">
        <v>1</v>
      </c>
      <c r="D99" s="14">
        <v>20</v>
      </c>
      <c r="E99" s="14">
        <v>2</v>
      </c>
      <c r="F99" s="14">
        <v>0</v>
      </c>
      <c r="G99" s="14">
        <v>1.7</v>
      </c>
    </row>
    <row r="100" spans="1:7" x14ac:dyDescent="0.25">
      <c r="A100" s="14" t="s">
        <v>79</v>
      </c>
      <c r="B100" s="14" t="s">
        <v>181</v>
      </c>
      <c r="C100" s="14">
        <v>2</v>
      </c>
      <c r="D100" s="14">
        <v>28</v>
      </c>
      <c r="E100" s="14">
        <v>3</v>
      </c>
      <c r="F100" s="14">
        <v>1.7</v>
      </c>
      <c r="G100" s="14">
        <v>2.6</v>
      </c>
    </row>
    <row r="101" spans="1:7" x14ac:dyDescent="0.25">
      <c r="A101" s="14" t="s">
        <v>79</v>
      </c>
      <c r="B101" s="14" t="s">
        <v>182</v>
      </c>
      <c r="C101" s="14">
        <v>3</v>
      </c>
      <c r="D101" s="14">
        <v>44</v>
      </c>
      <c r="E101" s="14">
        <v>5</v>
      </c>
      <c r="F101" s="14">
        <v>2.6</v>
      </c>
      <c r="G101" s="14">
        <v>4.2</v>
      </c>
    </row>
    <row r="102" spans="1:7" x14ac:dyDescent="0.25">
      <c r="A102" s="14" t="s">
        <v>81</v>
      </c>
      <c r="B102" s="14" t="s">
        <v>183</v>
      </c>
      <c r="C102" s="21">
        <v>1</v>
      </c>
      <c r="D102" s="14">
        <v>1</v>
      </c>
      <c r="E102" s="21">
        <v>1</v>
      </c>
      <c r="F102" s="14">
        <v>1</v>
      </c>
      <c r="G102" s="14">
        <v>1</v>
      </c>
    </row>
  </sheetData>
  <printOptions gridLines="1"/>
  <pageMargins left="0.74803149606299213" right="0.74803149606299213" top="0" bottom="0" header="0.51181102362204722" footer="0.51181102362204722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6C80-FAFA-4258-8162-E64C44FBF2D2}">
  <dimension ref="B3:G17"/>
  <sheetViews>
    <sheetView showGridLines="0" topLeftCell="C1" workbookViewId="0">
      <selection activeCell="D20" sqref="D20"/>
    </sheetView>
  </sheetViews>
  <sheetFormatPr defaultRowHeight="12.5" x14ac:dyDescent="0.25"/>
  <cols>
    <col min="1" max="1" width="4.1796875" style="12" customWidth="1"/>
    <col min="2" max="2" width="113.81640625" style="12" bestFit="1" customWidth="1"/>
    <col min="3" max="3" width="8.7265625" style="12"/>
    <col min="4" max="4" width="10.7265625" style="12" bestFit="1" customWidth="1"/>
    <col min="5" max="16384" width="8.7265625" style="12"/>
  </cols>
  <sheetData>
    <row r="3" spans="2:7" x14ac:dyDescent="0.25">
      <c r="B3" s="22" t="s">
        <v>184</v>
      </c>
    </row>
    <row r="4" spans="2:7" x14ac:dyDescent="0.25">
      <c r="B4" s="22" t="s">
        <v>185</v>
      </c>
    </row>
    <row r="5" spans="2:7" ht="13" thickBot="1" x14ac:dyDescent="0.3">
      <c r="B5" s="22" t="s">
        <v>186</v>
      </c>
    </row>
    <row r="6" spans="2:7" x14ac:dyDescent="0.25">
      <c r="B6" s="22" t="s">
        <v>187</v>
      </c>
      <c r="D6" s="12" t="s">
        <v>188</v>
      </c>
      <c r="E6" s="23" t="s">
        <v>189</v>
      </c>
      <c r="F6" s="24" t="s">
        <v>190</v>
      </c>
      <c r="G6" s="25" t="s">
        <v>191</v>
      </c>
    </row>
    <row r="7" spans="2:7" x14ac:dyDescent="0.25">
      <c r="B7" s="22" t="s">
        <v>192</v>
      </c>
      <c r="D7" s="12">
        <v>1</v>
      </c>
      <c r="E7" s="26">
        <v>9</v>
      </c>
      <c r="F7" s="14">
        <v>11</v>
      </c>
      <c r="G7" s="27" t="s">
        <v>193</v>
      </c>
    </row>
    <row r="8" spans="2:7" x14ac:dyDescent="0.25">
      <c r="B8" s="22" t="s">
        <v>194</v>
      </c>
      <c r="D8" s="12">
        <v>2</v>
      </c>
      <c r="E8" s="26">
        <v>11</v>
      </c>
      <c r="F8" s="14">
        <v>12</v>
      </c>
      <c r="G8" s="27" t="s">
        <v>195</v>
      </c>
    </row>
    <row r="9" spans="2:7" x14ac:dyDescent="0.25">
      <c r="B9" s="22" t="s">
        <v>196</v>
      </c>
      <c r="D9" s="12">
        <v>3</v>
      </c>
      <c r="E9" s="26">
        <v>15</v>
      </c>
      <c r="F9" s="14">
        <v>16</v>
      </c>
      <c r="G9" s="27" t="s">
        <v>197</v>
      </c>
    </row>
    <row r="10" spans="2:7" x14ac:dyDescent="0.25">
      <c r="B10" s="22" t="s">
        <v>198</v>
      </c>
      <c r="D10" s="12">
        <v>4</v>
      </c>
      <c r="E10" s="28">
        <v>17</v>
      </c>
      <c r="F10" s="29">
        <v>20</v>
      </c>
      <c r="G10" s="30" t="s">
        <v>199</v>
      </c>
    </row>
    <row r="11" spans="2:7" x14ac:dyDescent="0.25">
      <c r="B11" s="22" t="s">
        <v>200</v>
      </c>
      <c r="E11" s="31"/>
      <c r="F11" s="32"/>
      <c r="G11" s="33" t="s">
        <v>201</v>
      </c>
    </row>
    <row r="12" spans="2:7" x14ac:dyDescent="0.25">
      <c r="B12" s="22" t="s">
        <v>202</v>
      </c>
      <c r="E12" s="31"/>
      <c r="F12" s="32"/>
      <c r="G12" s="33" t="s">
        <v>203</v>
      </c>
    </row>
    <row r="13" spans="2:7" ht="13" thickBot="1" x14ac:dyDescent="0.3">
      <c r="B13" s="22" t="s">
        <v>204</v>
      </c>
      <c r="E13" s="34"/>
      <c r="F13" s="35"/>
      <c r="G13" s="36" t="s">
        <v>205</v>
      </c>
    </row>
    <row r="14" spans="2:7" x14ac:dyDescent="0.25">
      <c r="B14" s="22" t="s">
        <v>206</v>
      </c>
    </row>
    <row r="15" spans="2:7" x14ac:dyDescent="0.25">
      <c r="B15" s="22" t="s">
        <v>207</v>
      </c>
      <c r="E15" s="12" t="s">
        <v>208</v>
      </c>
    </row>
    <row r="16" spans="2:7" x14ac:dyDescent="0.25">
      <c r="B16" s="22" t="s">
        <v>209</v>
      </c>
      <c r="E16" s="12" t="s">
        <v>210</v>
      </c>
      <c r="F16" s="12">
        <v>0.85</v>
      </c>
      <c r="G16" s="12" t="s">
        <v>211</v>
      </c>
    </row>
    <row r="17" spans="2:2" x14ac:dyDescent="0.25">
      <c r="B17" s="37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1BEC-E808-40B0-95F2-4202336F4399}">
  <dimension ref="A1:N199"/>
  <sheetViews>
    <sheetView tabSelected="1" topLeftCell="A166" workbookViewId="0">
      <selection activeCell="E173" sqref="E173"/>
    </sheetView>
  </sheetViews>
  <sheetFormatPr defaultRowHeight="12.5" x14ac:dyDescent="0.25"/>
  <cols>
    <col min="1" max="1" width="8.7265625" style="12"/>
    <col min="2" max="2" width="13.7265625" style="12" bestFit="1" customWidth="1"/>
    <col min="3" max="4" width="13.7265625" style="12" customWidth="1"/>
    <col min="5" max="8" width="8.7265625" style="12"/>
    <col min="9" max="9" width="9.54296875" style="12" bestFit="1" customWidth="1"/>
    <col min="10" max="16384" width="8.7265625" style="12"/>
  </cols>
  <sheetData>
    <row r="1" spans="1:14" x14ac:dyDescent="0.25">
      <c r="B1" s="12" t="s">
        <v>213</v>
      </c>
      <c r="C1" s="12" t="s">
        <v>214</v>
      </c>
      <c r="D1" s="12" t="s">
        <v>215</v>
      </c>
      <c r="E1" s="12" t="s">
        <v>216</v>
      </c>
      <c r="F1" s="12" t="s">
        <v>217</v>
      </c>
      <c r="G1" s="12" t="s">
        <v>218</v>
      </c>
      <c r="H1" s="12" t="s">
        <v>219</v>
      </c>
      <c r="I1" s="12" t="s">
        <v>220</v>
      </c>
      <c r="J1" s="12" t="s">
        <v>221</v>
      </c>
      <c r="K1" s="12" t="s">
        <v>222</v>
      </c>
      <c r="L1" s="12" t="s">
        <v>223</v>
      </c>
      <c r="M1" s="12" t="s">
        <v>224</v>
      </c>
      <c r="N1" s="12" t="s">
        <v>225</v>
      </c>
    </row>
    <row r="2" spans="1:14" x14ac:dyDescent="0.25">
      <c r="A2" s="14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>
        <f>A2+1</f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25">
      <c r="A4" s="14">
        <f>A3+1</f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25">
      <c r="A5" s="14">
        <f>A4+1</f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x14ac:dyDescent="0.25">
      <c r="A6" s="14">
        <f t="shared" ref="A6:A69" si="0">A5+1</f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25">
      <c r="A7" s="14">
        <f t="shared" si="0"/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25">
      <c r="A8" s="14">
        <f t="shared" si="0"/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x14ac:dyDescent="0.25">
      <c r="A9" s="14">
        <f t="shared" si="0"/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x14ac:dyDescent="0.25">
      <c r="A10" s="14">
        <f t="shared" si="0"/>
        <v>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x14ac:dyDescent="0.25">
      <c r="A11" s="14">
        <f t="shared" si="0"/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x14ac:dyDescent="0.25">
      <c r="A12" s="14">
        <f t="shared" si="0"/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x14ac:dyDescent="0.25">
      <c r="A13" s="14">
        <f t="shared" si="0"/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x14ac:dyDescent="0.25">
      <c r="A14" s="14">
        <f t="shared" si="0"/>
        <v>13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x14ac:dyDescent="0.25">
      <c r="A15" s="14">
        <f t="shared" si="0"/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x14ac:dyDescent="0.25">
      <c r="A16" s="14">
        <f t="shared" si="0"/>
        <v>15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x14ac:dyDescent="0.25">
      <c r="A17" s="14">
        <f t="shared" si="0"/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x14ac:dyDescent="0.25">
      <c r="A18" s="14">
        <f t="shared" si="0"/>
        <v>17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x14ac:dyDescent="0.25">
      <c r="A19" s="14">
        <f t="shared" si="0"/>
        <v>18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x14ac:dyDescent="0.25">
      <c r="A20" s="14">
        <f t="shared" si="0"/>
        <v>19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x14ac:dyDescent="0.25">
      <c r="A21" s="14">
        <f t="shared" si="0"/>
        <v>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x14ac:dyDescent="0.25">
      <c r="A22" s="14">
        <f t="shared" si="0"/>
        <v>21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25">
      <c r="A23" s="14">
        <f t="shared" si="0"/>
        <v>22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25">
      <c r="A24" s="14">
        <f t="shared" si="0"/>
        <v>23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25">
      <c r="A25" s="14">
        <f t="shared" si="0"/>
        <v>24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x14ac:dyDescent="0.25">
      <c r="A26" s="14">
        <f t="shared" si="0"/>
        <v>25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x14ac:dyDescent="0.25">
      <c r="A27" s="14">
        <f t="shared" si="0"/>
        <v>26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x14ac:dyDescent="0.25">
      <c r="A28" s="14">
        <f t="shared" si="0"/>
        <v>27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x14ac:dyDescent="0.25">
      <c r="A29" s="14">
        <f t="shared" si="0"/>
        <v>28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x14ac:dyDescent="0.25">
      <c r="A30" s="14">
        <f t="shared" si="0"/>
        <v>29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x14ac:dyDescent="0.25">
      <c r="A31" s="14">
        <f t="shared" si="0"/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x14ac:dyDescent="0.25">
      <c r="A32" s="14">
        <f t="shared" si="0"/>
        <v>31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x14ac:dyDescent="0.25">
      <c r="A33" s="14">
        <f t="shared" si="0"/>
        <v>32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x14ac:dyDescent="0.25">
      <c r="A34" s="14">
        <f t="shared" si="0"/>
        <v>33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x14ac:dyDescent="0.25">
      <c r="A35" s="14">
        <f t="shared" si="0"/>
        <v>34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 x14ac:dyDescent="0.25">
      <c r="A36" s="14">
        <f t="shared" si="0"/>
        <v>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 x14ac:dyDescent="0.25">
      <c r="A37" s="14">
        <f t="shared" si="0"/>
        <v>36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x14ac:dyDescent="0.25">
      <c r="A38" s="14">
        <f t="shared" si="0"/>
        <v>37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x14ac:dyDescent="0.25">
      <c r="A39" s="14">
        <f t="shared" si="0"/>
        <v>38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25">
      <c r="A40" s="14">
        <f t="shared" si="0"/>
        <v>39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4">
        <f t="shared" si="0"/>
        <v>40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A42" s="14">
        <f t="shared" si="0"/>
        <v>41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x14ac:dyDescent="0.25">
      <c r="A43" s="14">
        <f t="shared" si="0"/>
        <v>42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 x14ac:dyDescent="0.25">
      <c r="A44" s="14">
        <f t="shared" si="0"/>
        <v>43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 x14ac:dyDescent="0.25">
      <c r="A45" s="14">
        <f t="shared" si="0"/>
        <v>44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 x14ac:dyDescent="0.25">
      <c r="A46" s="14">
        <f t="shared" si="0"/>
        <v>45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x14ac:dyDescent="0.25">
      <c r="A47" s="14">
        <f t="shared" si="0"/>
        <v>46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 x14ac:dyDescent="0.25">
      <c r="A48" s="14">
        <f t="shared" si="0"/>
        <v>47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x14ac:dyDescent="0.25">
      <c r="A49" s="14">
        <f t="shared" si="0"/>
        <v>48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x14ac:dyDescent="0.25">
      <c r="A50" s="14">
        <f t="shared" si="0"/>
        <v>49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x14ac:dyDescent="0.25">
      <c r="A51" s="14">
        <f t="shared" si="0"/>
        <v>50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 x14ac:dyDescent="0.25">
      <c r="A52" s="14">
        <f t="shared" si="0"/>
        <v>51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25">
      <c r="A53" s="14">
        <f t="shared" si="0"/>
        <v>52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x14ac:dyDescent="0.25">
      <c r="A54" s="14">
        <f t="shared" si="0"/>
        <v>53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 x14ac:dyDescent="0.25">
      <c r="A55" s="14">
        <f t="shared" si="0"/>
        <v>54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x14ac:dyDescent="0.25">
      <c r="A56" s="14">
        <f t="shared" si="0"/>
        <v>55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 x14ac:dyDescent="0.25">
      <c r="A57" s="14">
        <f t="shared" si="0"/>
        <v>56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x14ac:dyDescent="0.25">
      <c r="A58" s="14">
        <f t="shared" si="0"/>
        <v>57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x14ac:dyDescent="0.25">
      <c r="A59" s="14">
        <f t="shared" si="0"/>
        <v>58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x14ac:dyDescent="0.25">
      <c r="A60" s="14">
        <f t="shared" si="0"/>
        <v>59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 x14ac:dyDescent="0.25">
      <c r="A61" s="14">
        <f t="shared" si="0"/>
        <v>60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x14ac:dyDescent="0.25">
      <c r="A62" s="14">
        <f t="shared" si="0"/>
        <v>61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 x14ac:dyDescent="0.25">
      <c r="A63" s="14">
        <f t="shared" si="0"/>
        <v>62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 x14ac:dyDescent="0.25">
      <c r="A64" s="14">
        <f t="shared" si="0"/>
        <v>63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x14ac:dyDescent="0.25">
      <c r="A65" s="14">
        <f t="shared" si="0"/>
        <v>64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x14ac:dyDescent="0.25">
      <c r="A66" s="14">
        <f t="shared" si="0"/>
        <v>65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 x14ac:dyDescent="0.25">
      <c r="A67" s="14">
        <f t="shared" si="0"/>
        <v>66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x14ac:dyDescent="0.25">
      <c r="A68" s="14">
        <f t="shared" si="0"/>
        <v>67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 x14ac:dyDescent="0.25">
      <c r="A69" s="14">
        <f t="shared" si="0"/>
        <v>68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x14ac:dyDescent="0.25">
      <c r="A70" s="14">
        <f t="shared" ref="A70:A100" si="1">A69+1</f>
        <v>69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x14ac:dyDescent="0.25">
      <c r="A71" s="14">
        <f t="shared" si="1"/>
        <v>70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 x14ac:dyDescent="0.25">
      <c r="A72" s="14">
        <f t="shared" si="1"/>
        <v>71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 x14ac:dyDescent="0.25">
      <c r="A73" s="14">
        <f t="shared" si="1"/>
        <v>72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 x14ac:dyDescent="0.25">
      <c r="A74" s="14">
        <f t="shared" si="1"/>
        <v>73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x14ac:dyDescent="0.25">
      <c r="A75" s="14">
        <f t="shared" si="1"/>
        <v>74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 x14ac:dyDescent="0.25">
      <c r="A76" s="14">
        <f t="shared" si="1"/>
        <v>75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 x14ac:dyDescent="0.25">
      <c r="A77" s="14">
        <f t="shared" si="1"/>
        <v>76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 x14ac:dyDescent="0.25">
      <c r="A78" s="14">
        <f t="shared" si="1"/>
        <v>77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 x14ac:dyDescent="0.25">
      <c r="A79" s="14">
        <f t="shared" si="1"/>
        <v>78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 x14ac:dyDescent="0.25">
      <c r="A80" s="14">
        <f t="shared" si="1"/>
        <v>79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 x14ac:dyDescent="0.25">
      <c r="A81" s="14">
        <f t="shared" si="1"/>
        <v>80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 x14ac:dyDescent="0.25">
      <c r="A82" s="14">
        <f t="shared" si="1"/>
        <v>81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x14ac:dyDescent="0.25">
      <c r="A83" s="14">
        <f t="shared" si="1"/>
        <v>82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 x14ac:dyDescent="0.25">
      <c r="A84" s="14">
        <f t="shared" si="1"/>
        <v>83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 x14ac:dyDescent="0.25">
      <c r="A85" s="14">
        <f t="shared" si="1"/>
        <v>84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 x14ac:dyDescent="0.25">
      <c r="A86" s="14">
        <f t="shared" si="1"/>
        <v>85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1:14" x14ac:dyDescent="0.25">
      <c r="A87" s="14">
        <f t="shared" si="1"/>
        <v>86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1:14" x14ac:dyDescent="0.25">
      <c r="A88" s="14">
        <f t="shared" si="1"/>
        <v>87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 x14ac:dyDescent="0.25">
      <c r="A89" s="14">
        <f t="shared" si="1"/>
        <v>88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1:14" x14ac:dyDescent="0.25">
      <c r="A90" s="14">
        <f t="shared" si="1"/>
        <v>89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 x14ac:dyDescent="0.25">
      <c r="A91" s="14">
        <f t="shared" si="1"/>
        <v>90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 x14ac:dyDescent="0.25">
      <c r="A92" s="14">
        <f t="shared" si="1"/>
        <v>91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 x14ac:dyDescent="0.25">
      <c r="A93" s="14">
        <f t="shared" si="1"/>
        <v>92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 x14ac:dyDescent="0.25">
      <c r="A94" s="14">
        <f t="shared" si="1"/>
        <v>93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x14ac:dyDescent="0.25">
      <c r="A95" s="14">
        <f t="shared" si="1"/>
        <v>94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 x14ac:dyDescent="0.25">
      <c r="A96" s="14">
        <f t="shared" si="1"/>
        <v>95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 x14ac:dyDescent="0.25">
      <c r="A97" s="14">
        <f t="shared" si="1"/>
        <v>96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 x14ac:dyDescent="0.25">
      <c r="A98" s="14">
        <f t="shared" si="1"/>
        <v>97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spans="1:14" x14ac:dyDescent="0.25">
      <c r="A99" s="14">
        <f t="shared" si="1"/>
        <v>98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spans="1:14" x14ac:dyDescent="0.25">
      <c r="A100" s="14">
        <f t="shared" si="1"/>
        <v>99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 x14ac:dyDescent="0.25">
      <c r="A101" s="14">
        <f>A100+1</f>
        <v>100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 spans="1:14" x14ac:dyDescent="0.25">
      <c r="A102" s="14">
        <f t="shared" ref="A102:A165" si="2">A101+1</f>
        <v>101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1:14" x14ac:dyDescent="0.25">
      <c r="A103" s="14">
        <f t="shared" si="2"/>
        <v>102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spans="1:14" x14ac:dyDescent="0.25">
      <c r="A104" s="14">
        <f t="shared" si="2"/>
        <v>103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</row>
    <row r="105" spans="1:14" x14ac:dyDescent="0.25">
      <c r="A105" s="14">
        <f t="shared" si="2"/>
        <v>104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</row>
    <row r="106" spans="1:14" x14ac:dyDescent="0.25">
      <c r="A106" s="14">
        <f t="shared" si="2"/>
        <v>105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spans="1:14" x14ac:dyDescent="0.25">
      <c r="A107" s="14">
        <f t="shared" si="2"/>
        <v>106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</row>
    <row r="108" spans="1:14" x14ac:dyDescent="0.25">
      <c r="A108" s="14">
        <f t="shared" si="2"/>
        <v>107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</row>
    <row r="109" spans="1:14" x14ac:dyDescent="0.25">
      <c r="A109" s="14">
        <f t="shared" si="2"/>
        <v>108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spans="1:14" x14ac:dyDescent="0.25">
      <c r="A110" s="14">
        <f t="shared" si="2"/>
        <v>109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 spans="1:14" x14ac:dyDescent="0.25">
      <c r="A111" s="14">
        <f t="shared" si="2"/>
        <v>110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 spans="1:14" x14ac:dyDescent="0.25">
      <c r="A112" s="14">
        <f t="shared" si="2"/>
        <v>111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spans="1:14" x14ac:dyDescent="0.25">
      <c r="A113" s="14">
        <f t="shared" si="2"/>
        <v>112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</row>
    <row r="114" spans="1:14" x14ac:dyDescent="0.25">
      <c r="A114" s="14">
        <f t="shared" si="2"/>
        <v>113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</row>
    <row r="115" spans="1:14" x14ac:dyDescent="0.25">
      <c r="A115" s="14">
        <f t="shared" si="2"/>
        <v>114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</row>
    <row r="116" spans="1:14" x14ac:dyDescent="0.25">
      <c r="A116" s="14">
        <f t="shared" si="2"/>
        <v>115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1:14" x14ac:dyDescent="0.25">
      <c r="A117" s="14">
        <f t="shared" si="2"/>
        <v>116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  <row r="118" spans="1:14" x14ac:dyDescent="0.25">
      <c r="A118" s="14">
        <f t="shared" si="2"/>
        <v>117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1:14" x14ac:dyDescent="0.25">
      <c r="A119" s="14">
        <f t="shared" si="2"/>
        <v>118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</row>
    <row r="120" spans="1:14" x14ac:dyDescent="0.25">
      <c r="A120" s="14">
        <f t="shared" si="2"/>
        <v>119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1" spans="1:14" x14ac:dyDescent="0.25">
      <c r="A121" s="14">
        <f t="shared" si="2"/>
        <v>120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</row>
    <row r="122" spans="1:14" x14ac:dyDescent="0.25">
      <c r="A122" s="14">
        <f t="shared" si="2"/>
        <v>121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</row>
    <row r="123" spans="1:14" x14ac:dyDescent="0.25">
      <c r="A123" s="14">
        <f t="shared" si="2"/>
        <v>122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</row>
    <row r="124" spans="1:14" x14ac:dyDescent="0.25">
      <c r="A124" s="14">
        <f t="shared" si="2"/>
        <v>123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</row>
    <row r="125" spans="1:14" x14ac:dyDescent="0.25">
      <c r="A125" s="14">
        <f t="shared" si="2"/>
        <v>124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</row>
    <row r="126" spans="1:14" x14ac:dyDescent="0.25">
      <c r="A126" s="14">
        <f t="shared" si="2"/>
        <v>125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</row>
    <row r="127" spans="1:14" x14ac:dyDescent="0.25">
      <c r="A127" s="14">
        <f t="shared" si="2"/>
        <v>126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</row>
    <row r="128" spans="1:14" x14ac:dyDescent="0.25">
      <c r="A128" s="14">
        <f t="shared" si="2"/>
        <v>127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</row>
    <row r="129" spans="1:14" x14ac:dyDescent="0.25">
      <c r="A129" s="14">
        <f t="shared" si="2"/>
        <v>128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</row>
    <row r="130" spans="1:14" x14ac:dyDescent="0.25">
      <c r="A130" s="14">
        <f t="shared" si="2"/>
        <v>129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</row>
    <row r="131" spans="1:14" x14ac:dyDescent="0.25">
      <c r="A131" s="14">
        <f t="shared" si="2"/>
        <v>130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1:14" x14ac:dyDescent="0.25">
      <c r="A132" s="14">
        <f t="shared" si="2"/>
        <v>131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spans="1:14" x14ac:dyDescent="0.25">
      <c r="A133" s="14">
        <f t="shared" si="2"/>
        <v>132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</row>
    <row r="134" spans="1:14" x14ac:dyDescent="0.25">
      <c r="A134" s="14">
        <f t="shared" si="2"/>
        <v>133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</row>
    <row r="135" spans="1:14" x14ac:dyDescent="0.25">
      <c r="A135" s="14">
        <f t="shared" si="2"/>
        <v>134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</row>
    <row r="136" spans="1:14" x14ac:dyDescent="0.25">
      <c r="A136" s="14">
        <f t="shared" si="2"/>
        <v>135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</row>
    <row r="137" spans="1:14" x14ac:dyDescent="0.25">
      <c r="A137" s="14">
        <f t="shared" si="2"/>
        <v>136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</row>
    <row r="138" spans="1:14" x14ac:dyDescent="0.25">
      <c r="A138" s="14">
        <f t="shared" si="2"/>
        <v>137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</row>
    <row r="139" spans="1:14" x14ac:dyDescent="0.25">
      <c r="A139" s="14">
        <f t="shared" si="2"/>
        <v>138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</row>
    <row r="140" spans="1:14" x14ac:dyDescent="0.25">
      <c r="A140" s="14">
        <f t="shared" si="2"/>
        <v>139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</row>
    <row r="141" spans="1:14" x14ac:dyDescent="0.25">
      <c r="A141" s="14">
        <f t="shared" si="2"/>
        <v>140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</row>
    <row r="142" spans="1:14" x14ac:dyDescent="0.25">
      <c r="A142" s="14">
        <f t="shared" si="2"/>
        <v>141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</row>
    <row r="143" spans="1:14" x14ac:dyDescent="0.25">
      <c r="A143" s="14">
        <f t="shared" si="2"/>
        <v>142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</row>
    <row r="144" spans="1:14" x14ac:dyDescent="0.25">
      <c r="A144" s="14">
        <f t="shared" si="2"/>
        <v>143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</row>
    <row r="145" spans="1:14" x14ac:dyDescent="0.25">
      <c r="A145" s="14">
        <f t="shared" si="2"/>
        <v>144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</row>
    <row r="146" spans="1:14" x14ac:dyDescent="0.25">
      <c r="A146" s="14">
        <f t="shared" si="2"/>
        <v>145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</row>
    <row r="147" spans="1:14" x14ac:dyDescent="0.25">
      <c r="A147" s="14">
        <f t="shared" si="2"/>
        <v>146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</row>
    <row r="148" spans="1:14" x14ac:dyDescent="0.25">
      <c r="A148" s="14">
        <f t="shared" si="2"/>
        <v>147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</row>
    <row r="149" spans="1:14" x14ac:dyDescent="0.25">
      <c r="A149" s="14">
        <f t="shared" si="2"/>
        <v>148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  <row r="150" spans="1:14" x14ac:dyDescent="0.25">
      <c r="A150" s="14">
        <f t="shared" si="2"/>
        <v>149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</row>
    <row r="151" spans="1:14" x14ac:dyDescent="0.25">
      <c r="A151" s="14">
        <f t="shared" si="2"/>
        <v>150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</row>
    <row r="152" spans="1:14" x14ac:dyDescent="0.25">
      <c r="A152" s="14">
        <f t="shared" si="2"/>
        <v>151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 x14ac:dyDescent="0.25">
      <c r="A153" s="14">
        <f t="shared" si="2"/>
        <v>152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 spans="1:14" x14ac:dyDescent="0.25">
      <c r="A154" s="14">
        <f t="shared" si="2"/>
        <v>153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</row>
    <row r="155" spans="1:14" x14ac:dyDescent="0.25">
      <c r="A155" s="14">
        <f t="shared" si="2"/>
        <v>154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</row>
    <row r="156" spans="1:14" x14ac:dyDescent="0.25">
      <c r="A156" s="14">
        <f t="shared" si="2"/>
        <v>155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</row>
    <row r="157" spans="1:14" x14ac:dyDescent="0.25">
      <c r="A157" s="14">
        <f t="shared" si="2"/>
        <v>156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</row>
    <row r="158" spans="1:14" x14ac:dyDescent="0.25">
      <c r="A158" s="14">
        <f t="shared" si="2"/>
        <v>157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1:14" x14ac:dyDescent="0.25">
      <c r="A159" s="14">
        <f t="shared" si="2"/>
        <v>158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</row>
    <row r="160" spans="1:14" x14ac:dyDescent="0.25">
      <c r="A160" s="14">
        <f t="shared" si="2"/>
        <v>159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</row>
    <row r="161" spans="1:14" x14ac:dyDescent="0.25">
      <c r="A161" s="14">
        <f t="shared" si="2"/>
        <v>160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spans="1:14" x14ac:dyDescent="0.25">
      <c r="A162" s="14">
        <f t="shared" si="2"/>
        <v>161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 x14ac:dyDescent="0.25">
      <c r="A163" s="14">
        <f t="shared" si="2"/>
        <v>162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</row>
    <row r="164" spans="1:14" x14ac:dyDescent="0.25">
      <c r="A164" s="14">
        <f t="shared" si="2"/>
        <v>163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</row>
    <row r="165" spans="1:14" x14ac:dyDescent="0.25">
      <c r="A165" s="14">
        <f t="shared" si="2"/>
        <v>164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1:14" x14ac:dyDescent="0.25">
      <c r="A166" s="14">
        <f t="shared" ref="A166:A199" si="3">A165+1</f>
        <v>165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1:14" x14ac:dyDescent="0.25">
      <c r="A167" s="14">
        <f t="shared" si="3"/>
        <v>166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  <row r="168" spans="1:14" x14ac:dyDescent="0.25">
      <c r="A168" s="14">
        <f t="shared" si="3"/>
        <v>167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</row>
    <row r="169" spans="1:14" x14ac:dyDescent="0.25">
      <c r="A169" s="14">
        <f t="shared" si="3"/>
        <v>168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  <row r="170" spans="1:14" x14ac:dyDescent="0.25">
      <c r="A170" s="14">
        <f t="shared" si="3"/>
        <v>169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spans="1:14" x14ac:dyDescent="0.25">
      <c r="A171" s="14">
        <f t="shared" si="3"/>
        <v>170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2" spans="1:14" x14ac:dyDescent="0.25">
      <c r="A172" s="14">
        <f t="shared" si="3"/>
        <v>171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 spans="1:14" x14ac:dyDescent="0.25">
      <c r="A173" s="14">
        <f t="shared" si="3"/>
        <v>172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</row>
    <row r="174" spans="1:14" x14ac:dyDescent="0.25">
      <c r="A174" s="14">
        <f t="shared" si="3"/>
        <v>173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 spans="1:14" x14ac:dyDescent="0.25">
      <c r="A175" s="14">
        <f t="shared" si="3"/>
        <v>174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</row>
    <row r="176" spans="1:14" x14ac:dyDescent="0.25">
      <c r="A176" s="14">
        <f t="shared" si="3"/>
        <v>175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</row>
    <row r="177" spans="1:14" x14ac:dyDescent="0.25">
      <c r="A177" s="14">
        <f t="shared" si="3"/>
        <v>176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</row>
    <row r="178" spans="1:14" x14ac:dyDescent="0.25">
      <c r="A178" s="14">
        <f t="shared" si="3"/>
        <v>177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 spans="1:14" x14ac:dyDescent="0.25">
      <c r="A179" s="14">
        <f t="shared" si="3"/>
        <v>178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</row>
    <row r="180" spans="1:14" x14ac:dyDescent="0.25">
      <c r="A180" s="14">
        <f t="shared" si="3"/>
        <v>179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</row>
    <row r="181" spans="1:14" x14ac:dyDescent="0.25">
      <c r="A181" s="14">
        <f t="shared" si="3"/>
        <v>180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</row>
    <row r="182" spans="1:14" x14ac:dyDescent="0.25">
      <c r="A182" s="14">
        <f t="shared" si="3"/>
        <v>181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spans="1:14" x14ac:dyDescent="0.25">
      <c r="A183" s="14">
        <f t="shared" si="3"/>
        <v>182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</row>
    <row r="184" spans="1:14" x14ac:dyDescent="0.25">
      <c r="A184" s="14">
        <f t="shared" si="3"/>
        <v>183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 spans="1:14" x14ac:dyDescent="0.25">
      <c r="A185" s="14">
        <f t="shared" si="3"/>
        <v>184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</row>
    <row r="186" spans="1:14" x14ac:dyDescent="0.25">
      <c r="A186" s="14">
        <f t="shared" si="3"/>
        <v>185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1:14" x14ac:dyDescent="0.25">
      <c r="A187" s="14">
        <f t="shared" si="3"/>
        <v>186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</row>
    <row r="188" spans="1:14" x14ac:dyDescent="0.25">
      <c r="A188" s="14">
        <f t="shared" si="3"/>
        <v>187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</row>
    <row r="189" spans="1:14" x14ac:dyDescent="0.25">
      <c r="A189" s="14">
        <f t="shared" si="3"/>
        <v>188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</row>
    <row r="190" spans="1:14" x14ac:dyDescent="0.25">
      <c r="A190" s="14">
        <f t="shared" si="3"/>
        <v>189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</row>
    <row r="191" spans="1:14" x14ac:dyDescent="0.25">
      <c r="A191" s="14">
        <f t="shared" si="3"/>
        <v>190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</row>
    <row r="192" spans="1:14" x14ac:dyDescent="0.25">
      <c r="A192" s="14">
        <f t="shared" si="3"/>
        <v>191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3" spans="1:14" x14ac:dyDescent="0.25">
      <c r="A193" s="14">
        <f t="shared" si="3"/>
        <v>192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</row>
    <row r="194" spans="1:14" x14ac:dyDescent="0.25">
      <c r="A194" s="14">
        <f t="shared" si="3"/>
        <v>193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spans="1:14" x14ac:dyDescent="0.25">
      <c r="A195" s="14">
        <f t="shared" si="3"/>
        <v>194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 spans="1:14" x14ac:dyDescent="0.25">
      <c r="A196" s="14">
        <f t="shared" si="3"/>
        <v>195</v>
      </c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</row>
    <row r="197" spans="1:14" x14ac:dyDescent="0.25">
      <c r="A197" s="14">
        <f t="shared" si="3"/>
        <v>196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</row>
    <row r="198" spans="1:14" x14ac:dyDescent="0.25">
      <c r="A198" s="14">
        <f t="shared" si="3"/>
        <v>197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</row>
    <row r="199" spans="1:14" x14ac:dyDescent="0.25">
      <c r="A199" s="14">
        <f t="shared" si="3"/>
        <v>198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DB07-8DB6-47E4-A9A4-4CCBC1DB01D9}">
  <dimension ref="A1:M29"/>
  <sheetViews>
    <sheetView workbookViewId="0">
      <selection activeCell="B10" sqref="B10"/>
    </sheetView>
  </sheetViews>
  <sheetFormatPr defaultRowHeight="14" x14ac:dyDescent="0.3"/>
  <cols>
    <col min="1" max="1" width="8.7265625" style="40"/>
    <col min="2" max="2" width="15.1796875" style="40" bestFit="1" customWidth="1"/>
    <col min="3" max="3" width="16.08984375" style="38" bestFit="1" customWidth="1"/>
    <col min="4" max="4" width="10.08984375" style="38" bestFit="1" customWidth="1"/>
    <col min="5" max="5" width="8.7265625" style="38"/>
    <col min="6" max="6" width="3.6328125" style="40" bestFit="1" customWidth="1"/>
    <col min="7" max="7" width="8.7265625" style="40"/>
    <col min="8" max="8" width="6.81640625" style="40" bestFit="1" customWidth="1"/>
    <col min="9" max="9" width="9" style="40" bestFit="1" customWidth="1"/>
    <col min="10" max="10" width="8.26953125" style="40" bestFit="1" customWidth="1"/>
    <col min="11" max="11" width="6.6328125" style="40" bestFit="1" customWidth="1"/>
    <col min="12" max="12" width="8.7265625" style="40"/>
    <col min="13" max="16384" width="8.7265625" style="38"/>
  </cols>
  <sheetData>
    <row r="1" spans="1:13" x14ac:dyDescent="0.3">
      <c r="A1" s="42"/>
      <c r="B1" s="39" t="s">
        <v>228</v>
      </c>
      <c r="C1" s="39" t="s">
        <v>229</v>
      </c>
      <c r="D1" s="39" t="s">
        <v>230</v>
      </c>
      <c r="F1" s="42"/>
      <c r="G1" s="52" t="s">
        <v>228</v>
      </c>
      <c r="H1" s="52"/>
      <c r="I1" s="52"/>
      <c r="J1" s="52"/>
      <c r="K1" s="52"/>
      <c r="L1" s="52"/>
      <c r="M1" s="52"/>
    </row>
    <row r="2" spans="1:13" x14ac:dyDescent="0.3">
      <c r="A2" s="39" t="s">
        <v>226</v>
      </c>
      <c r="B2" s="39" t="s">
        <v>227</v>
      </c>
      <c r="C2" s="39" t="s">
        <v>227</v>
      </c>
      <c r="D2" s="39" t="s">
        <v>227</v>
      </c>
      <c r="F2" s="39" t="s">
        <v>226</v>
      </c>
      <c r="G2" s="39" t="s">
        <v>236</v>
      </c>
      <c r="H2" s="39" t="s">
        <v>237</v>
      </c>
      <c r="I2" s="39" t="s">
        <v>238</v>
      </c>
      <c r="J2" s="39" t="s">
        <v>239</v>
      </c>
      <c r="K2" s="39" t="s">
        <v>240</v>
      </c>
      <c r="L2" s="39" t="s">
        <v>241</v>
      </c>
      <c r="M2" s="39" t="s">
        <v>242</v>
      </c>
    </row>
    <row r="3" spans="1:13" x14ac:dyDescent="0.3">
      <c r="A3" s="43">
        <v>6</v>
      </c>
      <c r="B3" s="43" t="s">
        <v>252</v>
      </c>
      <c r="C3" s="43"/>
      <c r="D3" s="43"/>
      <c r="F3" s="43">
        <v>6</v>
      </c>
      <c r="G3" s="39">
        <v>680</v>
      </c>
      <c r="H3" s="41">
        <v>63.05</v>
      </c>
      <c r="I3" s="39">
        <v>75</v>
      </c>
      <c r="J3" s="45" t="s">
        <v>251</v>
      </c>
      <c r="K3" s="39">
        <v>1</v>
      </c>
      <c r="L3" s="39">
        <v>0</v>
      </c>
      <c r="M3" s="39">
        <v>1</v>
      </c>
    </row>
    <row r="4" spans="1:13" x14ac:dyDescent="0.3">
      <c r="A4" s="43">
        <v>22</v>
      </c>
      <c r="B4" s="43" t="s">
        <v>244</v>
      </c>
      <c r="C4" s="43" t="s">
        <v>247</v>
      </c>
      <c r="D4" s="43">
        <v>33</v>
      </c>
      <c r="F4" s="43">
        <v>22</v>
      </c>
      <c r="G4" s="39">
        <v>2100</v>
      </c>
      <c r="H4" s="41">
        <v>192.86</v>
      </c>
      <c r="I4" s="39">
        <v>227</v>
      </c>
      <c r="J4" s="45" t="s">
        <v>251</v>
      </c>
      <c r="K4" s="39">
        <v>1</v>
      </c>
      <c r="L4" s="39">
        <v>0</v>
      </c>
      <c r="M4" s="39">
        <v>2</v>
      </c>
    </row>
    <row r="5" spans="1:13" x14ac:dyDescent="0.3">
      <c r="A5" s="43">
        <v>23</v>
      </c>
      <c r="B5" s="43" t="s">
        <v>245</v>
      </c>
      <c r="C5" s="43" t="s">
        <v>248</v>
      </c>
      <c r="D5" s="43" t="s">
        <v>249</v>
      </c>
      <c r="F5" s="43">
        <v>23</v>
      </c>
      <c r="G5" s="39">
        <v>2100</v>
      </c>
      <c r="H5" s="41">
        <v>194.21</v>
      </c>
      <c r="I5" s="39">
        <v>229</v>
      </c>
      <c r="J5" s="45" t="s">
        <v>251</v>
      </c>
      <c r="K5" s="39">
        <v>13</v>
      </c>
      <c r="L5" s="39">
        <v>1</v>
      </c>
      <c r="M5" s="39">
        <v>2</v>
      </c>
    </row>
    <row r="6" spans="1:13" x14ac:dyDescent="0.3">
      <c r="A6" s="43">
        <v>24</v>
      </c>
      <c r="B6" s="43" t="s">
        <v>246</v>
      </c>
      <c r="C6" s="43">
        <v>29</v>
      </c>
      <c r="D6" s="43" t="s">
        <v>250</v>
      </c>
      <c r="F6" s="43">
        <v>24</v>
      </c>
      <c r="G6" s="39">
        <v>4200</v>
      </c>
      <c r="H6" s="41">
        <v>398.02</v>
      </c>
      <c r="I6" s="39">
        <v>469</v>
      </c>
      <c r="J6" s="45" t="s">
        <v>251</v>
      </c>
      <c r="K6" s="39">
        <v>3</v>
      </c>
      <c r="L6" s="39">
        <v>3</v>
      </c>
      <c r="M6" s="39">
        <v>3</v>
      </c>
    </row>
    <row r="7" spans="1:13" x14ac:dyDescent="0.3">
      <c r="A7" s="42"/>
      <c r="B7" s="42"/>
      <c r="C7" s="42"/>
      <c r="D7" s="42"/>
      <c r="F7" s="42"/>
      <c r="G7" s="53" t="s">
        <v>229</v>
      </c>
      <c r="H7" s="54"/>
      <c r="I7" s="54"/>
      <c r="J7" s="54"/>
      <c r="K7" s="54"/>
      <c r="L7" s="54"/>
      <c r="M7" s="55"/>
    </row>
    <row r="8" spans="1:13" x14ac:dyDescent="0.3">
      <c r="A8" s="42"/>
      <c r="B8" s="42"/>
      <c r="C8" s="42"/>
      <c r="D8" s="42"/>
      <c r="F8" s="43" t="s">
        <v>226</v>
      </c>
      <c r="G8" s="43" t="s">
        <v>236</v>
      </c>
      <c r="H8" s="43" t="s">
        <v>237</v>
      </c>
      <c r="I8" s="43" t="s">
        <v>238</v>
      </c>
      <c r="J8" s="43" t="s">
        <v>239</v>
      </c>
      <c r="K8" s="43" t="s">
        <v>240</v>
      </c>
      <c r="L8" s="43" t="s">
        <v>241</v>
      </c>
      <c r="M8" s="43" t="s">
        <v>242</v>
      </c>
    </row>
    <row r="9" spans="1:13" x14ac:dyDescent="0.3">
      <c r="A9" s="42"/>
      <c r="B9" s="42"/>
      <c r="C9" s="42"/>
      <c r="D9" s="42"/>
      <c r="F9" s="43">
        <v>22</v>
      </c>
      <c r="G9" s="43">
        <v>2100</v>
      </c>
      <c r="H9" s="41">
        <v>191.17</v>
      </c>
      <c r="I9" s="43">
        <v>225</v>
      </c>
      <c r="J9" s="45" t="s">
        <v>251</v>
      </c>
      <c r="K9" s="43">
        <v>13</v>
      </c>
      <c r="L9" s="43">
        <v>1</v>
      </c>
      <c r="M9" s="43">
        <v>2</v>
      </c>
    </row>
    <row r="10" spans="1:13" x14ac:dyDescent="0.3">
      <c r="A10" s="39" t="s">
        <v>231</v>
      </c>
      <c r="B10" s="39">
        <v>0</v>
      </c>
      <c r="C10" s="42"/>
      <c r="D10" s="42"/>
      <c r="F10" s="43">
        <v>23</v>
      </c>
      <c r="G10" s="43">
        <v>1600</v>
      </c>
      <c r="H10" s="41">
        <v>145.49</v>
      </c>
      <c r="I10" s="43">
        <v>172</v>
      </c>
      <c r="J10" s="45" t="s">
        <v>251</v>
      </c>
      <c r="K10" s="43">
        <v>13</v>
      </c>
      <c r="L10" s="43">
        <v>1</v>
      </c>
      <c r="M10" s="43">
        <v>1</v>
      </c>
    </row>
    <row r="11" spans="1:13" x14ac:dyDescent="0.3">
      <c r="A11" s="39" t="s">
        <v>232</v>
      </c>
      <c r="B11" s="39">
        <v>27008</v>
      </c>
      <c r="C11" s="42"/>
      <c r="D11" s="42"/>
      <c r="F11" s="43">
        <v>24</v>
      </c>
      <c r="G11" s="43">
        <v>4200</v>
      </c>
      <c r="H11" s="41">
        <v>412.61</v>
      </c>
      <c r="I11" s="43">
        <v>486</v>
      </c>
      <c r="J11" s="45" t="s">
        <v>251</v>
      </c>
      <c r="K11" s="43">
        <v>3</v>
      </c>
      <c r="L11" s="43">
        <v>3</v>
      </c>
      <c r="M11" s="43">
        <v>3</v>
      </c>
    </row>
    <row r="12" spans="1:13" x14ac:dyDescent="0.3">
      <c r="A12" s="39" t="s">
        <v>235</v>
      </c>
      <c r="B12" s="39">
        <v>5370</v>
      </c>
      <c r="F12" s="42"/>
      <c r="G12" s="53" t="s">
        <v>230</v>
      </c>
      <c r="H12" s="54"/>
      <c r="I12" s="54"/>
      <c r="J12" s="54"/>
      <c r="K12" s="54"/>
      <c r="L12" s="54"/>
      <c r="M12" s="55"/>
    </row>
    <row r="13" spans="1:13" x14ac:dyDescent="0.3">
      <c r="A13" s="39" t="s">
        <v>234</v>
      </c>
      <c r="B13" s="39">
        <v>4795</v>
      </c>
      <c r="F13" s="39" t="s">
        <v>226</v>
      </c>
      <c r="G13" s="39" t="s">
        <v>236</v>
      </c>
      <c r="H13" s="39" t="s">
        <v>237</v>
      </c>
      <c r="I13" s="39" t="s">
        <v>238</v>
      </c>
      <c r="J13" s="39" t="s">
        <v>239</v>
      </c>
      <c r="K13" s="39" t="s">
        <v>240</v>
      </c>
      <c r="L13" s="39" t="s">
        <v>241</v>
      </c>
      <c r="M13" s="39" t="s">
        <v>242</v>
      </c>
    </row>
    <row r="14" spans="1:13" x14ac:dyDescent="0.3">
      <c r="A14" s="39" t="s">
        <v>233</v>
      </c>
      <c r="B14" s="39">
        <v>139</v>
      </c>
      <c r="F14" s="43">
        <v>22</v>
      </c>
      <c r="G14" s="39">
        <v>2100</v>
      </c>
      <c r="H14" s="41">
        <v>221.39</v>
      </c>
      <c r="I14" s="39">
        <v>261</v>
      </c>
      <c r="J14" s="45" t="s">
        <v>251</v>
      </c>
      <c r="K14" s="39">
        <v>3</v>
      </c>
      <c r="L14" s="39">
        <v>3</v>
      </c>
      <c r="M14" s="39">
        <v>2</v>
      </c>
    </row>
    <row r="15" spans="1:13" x14ac:dyDescent="0.3">
      <c r="A15" s="39" t="s">
        <v>243</v>
      </c>
      <c r="B15" s="39">
        <v>11</v>
      </c>
      <c r="F15" s="43">
        <v>23</v>
      </c>
      <c r="G15" s="39">
        <v>1600</v>
      </c>
      <c r="H15" s="39">
        <v>145.76</v>
      </c>
      <c r="I15" s="39">
        <v>172</v>
      </c>
      <c r="J15" s="45" t="s">
        <v>251</v>
      </c>
      <c r="K15" s="39">
        <v>3</v>
      </c>
      <c r="L15" s="39">
        <v>3</v>
      </c>
      <c r="M15" s="39">
        <v>1</v>
      </c>
    </row>
    <row r="16" spans="1:13" x14ac:dyDescent="0.3">
      <c r="F16" s="43">
        <v>24</v>
      </c>
      <c r="G16" s="39">
        <v>4200</v>
      </c>
      <c r="H16" s="39">
        <v>386.85</v>
      </c>
      <c r="I16" s="39">
        <v>456</v>
      </c>
      <c r="J16" s="45" t="s">
        <v>251</v>
      </c>
      <c r="K16" s="39">
        <v>3</v>
      </c>
      <c r="L16" s="39">
        <v>3</v>
      </c>
      <c r="M16" s="39">
        <v>3</v>
      </c>
    </row>
    <row r="20" spans="1:13" x14ac:dyDescent="0.3">
      <c r="A20" s="38"/>
      <c r="B20" s="38"/>
    </row>
    <row r="21" spans="1:13" x14ac:dyDescent="0.3">
      <c r="A21" s="38"/>
      <c r="B21" s="38"/>
      <c r="F21" s="42"/>
      <c r="G21" s="42"/>
      <c r="H21" s="42"/>
      <c r="I21" s="42"/>
      <c r="J21" s="44"/>
      <c r="K21" s="42"/>
      <c r="L21" s="42"/>
      <c r="M21" s="42"/>
    </row>
    <row r="22" spans="1:13" x14ac:dyDescent="0.3">
      <c r="A22" s="38"/>
      <c r="B22" s="38"/>
    </row>
    <row r="23" spans="1:13" x14ac:dyDescent="0.3">
      <c r="A23" s="38"/>
      <c r="B23" s="38"/>
    </row>
    <row r="24" spans="1:13" x14ac:dyDescent="0.3">
      <c r="A24" s="38"/>
      <c r="B24" s="38"/>
    </row>
    <row r="25" spans="1:13" x14ac:dyDescent="0.3">
      <c r="A25" s="38"/>
      <c r="B25" s="38"/>
    </row>
    <row r="26" spans="1:13" x14ac:dyDescent="0.3">
      <c r="A26" s="38"/>
      <c r="B26" s="38"/>
    </row>
    <row r="27" spans="1:13" x14ac:dyDescent="0.3">
      <c r="A27" s="38"/>
      <c r="B27" s="38"/>
    </row>
    <row r="28" spans="1:13" x14ac:dyDescent="0.3">
      <c r="A28" s="38"/>
      <c r="B28" s="38"/>
    </row>
    <row r="29" spans="1:13" x14ac:dyDescent="0.3">
      <c r="A29" s="38"/>
      <c r="B29" s="38"/>
    </row>
  </sheetData>
  <mergeCells count="3">
    <mergeCell ref="G1:M1"/>
    <mergeCell ref="G7:M7"/>
    <mergeCell ref="G12:M1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40</vt:i4>
      </vt:variant>
    </vt:vector>
  </HeadingPairs>
  <TitlesOfParts>
    <vt:vector size="47" baseType="lpstr">
      <vt:lpstr>IsEmirleri</vt:lpstr>
      <vt:lpstr>Is_Emirleri</vt:lpstr>
      <vt:lpstr>Kazanlar_sets</vt:lpstr>
      <vt:lpstr>Kazan_seviyeinfo</vt:lpstr>
      <vt:lpstr>Notlar</vt:lpstr>
      <vt:lpstr>kazansonuclar</vt:lpstr>
      <vt:lpstr>Sonuc</vt:lpstr>
      <vt:lpstr>atanmisadet</vt:lpstr>
      <vt:lpstr>atanmisagirlik</vt:lpstr>
      <vt:lpstr>atanmisflote</vt:lpstr>
      <vt:lpstr>atanmisgun</vt:lpstr>
      <vt:lpstr>atanmishacim</vt:lpstr>
      <vt:lpstr>atanmiskazan</vt:lpstr>
      <vt:lpstr>atanmiskullanim</vt:lpstr>
      <vt:lpstr>atanmisparti</vt:lpstr>
      <vt:lpstr>atanmisrecete</vt:lpstr>
      <vt:lpstr>atanmisrenk</vt:lpstr>
      <vt:lpstr>atanmisseviye</vt:lpstr>
      <vt:lpstr>bobin</vt:lpstr>
      <vt:lpstr>cardF</vt:lpstr>
      <vt:lpstr>cardis</vt:lpstr>
      <vt:lpstr>cardkazan</vt:lpstr>
      <vt:lpstr>cardseviye</vt:lpstr>
      <vt:lpstr>engec</vt:lpstr>
      <vt:lpstr>faydalikullanimorani</vt:lpstr>
      <vt:lpstr>gercekflote</vt:lpstr>
      <vt:lpstr>hacimkapasite</vt:lpstr>
      <vt:lpstr>ilkrenk</vt:lpstr>
      <vt:lpstr>isemrimaxflote</vt:lpstr>
      <vt:lpstr>isemriminflote</vt:lpstr>
      <vt:lpstr>isemrino</vt:lpstr>
      <vt:lpstr>isemrirecete</vt:lpstr>
      <vt:lpstr>isemrirenk</vt:lpstr>
      <vt:lpstr>kazanno</vt:lpstr>
      <vt:lpstr>kazansonuc</vt:lpstr>
      <vt:lpstr>kg</vt:lpstr>
      <vt:lpstr>lyc</vt:lpstr>
      <vt:lpstr>maxadet</vt:lpstr>
      <vt:lpstr>maxflote</vt:lpstr>
      <vt:lpstr>maxkg</vt:lpstr>
      <vt:lpstr>minflote</vt:lpstr>
      <vt:lpstr>minkg</vt:lpstr>
      <vt:lpstr>ozellikli</vt:lpstr>
      <vt:lpstr>reaktif</vt:lpstr>
      <vt:lpstr>seviyeler</vt:lpstr>
      <vt:lpstr>termin</vt:lpstr>
      <vt:lpstr>unassignedjob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2021-02-19T11:02:05Z</dcterms:created>
  <dcterms:modified xsi:type="dcterms:W3CDTF">2021-06-30T21:11:05Z</dcterms:modified>
</cp:coreProperties>
</file>