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400AF8B2-2385-4BFC-99B0-B816ABEA52BB}" xr6:coauthVersionLast="47" xr6:coauthVersionMax="47" xr10:uidLastSave="{00000000-0000-0000-0000-000000000000}"/>
  <bookViews>
    <workbookView xWindow="-110" yWindow="-110" windowWidth="19420" windowHeight="11020" activeTab="5" xr2:uid="{E85A9C74-CE6C-46D4-A56F-4AF562E91609}"/>
  </bookViews>
  <sheets>
    <sheet name="Kazanlar_sets" sheetId="2" r:id="rId1"/>
    <sheet name="Kazan_seviyeinfo" sheetId="3" r:id="rId2"/>
    <sheet name="IsEmirleri" sheetId="4" r:id="rId3"/>
    <sheet name="Notlar" sheetId="5" r:id="rId4"/>
    <sheet name="kazansonuclar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2" hidden="1">IsEmirleri!$AK$1:$AK$258</definedName>
    <definedName name="_xlnm._FilterDatabase" localSheetId="1" hidden="1">Kazan_seviyeinfo!$A$1:$A$101</definedName>
    <definedName name="_xlnm._FilterDatabase" localSheetId="4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8" l="1"/>
  <c r="G16" i="8"/>
  <c r="F16" i="8"/>
  <c r="G15" i="8"/>
  <c r="F15" i="8"/>
  <c r="W15" i="8" s="1"/>
  <c r="W14" i="8"/>
  <c r="G14" i="8"/>
  <c r="F14" i="8"/>
  <c r="W13" i="8"/>
  <c r="G13" i="8"/>
  <c r="F13" i="8"/>
  <c r="W12" i="8"/>
  <c r="G12" i="8"/>
  <c r="F12" i="8"/>
  <c r="W11" i="8"/>
  <c r="G11" i="8"/>
  <c r="F11" i="8"/>
  <c r="W10" i="8"/>
  <c r="V10" i="8"/>
  <c r="G10" i="8"/>
  <c r="F10" i="8"/>
  <c r="W9" i="8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W4" i="8"/>
  <c r="G4" i="8"/>
  <c r="F4" i="8"/>
  <c r="W3" i="8"/>
  <c r="G3" i="8"/>
  <c r="F3" i="8"/>
  <c r="W2" i="8"/>
  <c r="G2" i="8"/>
  <c r="F2" i="8"/>
  <c r="Q258" i="4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5" i="4"/>
  <c r="L15" i="4"/>
  <c r="AC15" i="4" s="1"/>
  <c r="AH133" i="4"/>
  <c r="AG133" i="4"/>
  <c r="AE133" i="4"/>
  <c r="AC14" i="4"/>
  <c r="M14" i="4"/>
  <c r="L14" i="4"/>
  <c r="AH132" i="4"/>
  <c r="AG132" i="4"/>
  <c r="AE132" i="4"/>
  <c r="AC13" i="4"/>
  <c r="M13" i="4"/>
  <c r="L13" i="4"/>
  <c r="AH131" i="4"/>
  <c r="AG131" i="4"/>
  <c r="AE131" i="4"/>
  <c r="AC12" i="4"/>
  <c r="M12" i="4"/>
  <c r="L12" i="4"/>
  <c r="AH130" i="4"/>
  <c r="AG130" i="4"/>
  <c r="AE130" i="4"/>
  <c r="AC11" i="4"/>
  <c r="M11" i="4"/>
  <c r="L11" i="4"/>
  <c r="AH129" i="4"/>
  <c r="AG129" i="4"/>
  <c r="AE129" i="4"/>
  <c r="AC8" i="4"/>
  <c r="M8" i="4"/>
  <c r="L8" i="4"/>
  <c r="AH128" i="4"/>
  <c r="AG128" i="4"/>
  <c r="AE128" i="4"/>
  <c r="AB10" i="4"/>
  <c r="AC10" i="4" s="1"/>
  <c r="M10" i="4"/>
  <c r="L10" i="4"/>
  <c r="AH127" i="4"/>
  <c r="AG127" i="4"/>
  <c r="AE127" i="4"/>
  <c r="AC9" i="4"/>
  <c r="M9" i="4"/>
  <c r="L9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AH2" i="4"/>
  <c r="AG2" i="4"/>
  <c r="AF2" i="4"/>
  <c r="AE2" i="4"/>
  <c r="H87" i="3"/>
  <c r="H113" i="2"/>
  <c r="J4" i="2"/>
  <c r="AF129" i="4" l="1"/>
  <c r="AF130" i="4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<sst xmlns="http://schemas.openxmlformats.org/spreadsheetml/2006/main" count="1670" uniqueCount="460">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</sst>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3" xfId="0" applyFont="1" applyBorder="1"/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115" activePane="bottomLeft" state="frozen"/>
      <selection activeCell="A3" sqref="A3"/>
      <selection pane="bottomLeft" activeCell="O124" sqref="O124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G2" sqref="G2:AD16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>K2-5</f>
        <v>7</v>
      </c>
      <c r="M2" s="22">
        <f>COUNTIF(C:C,C121)</f>
        <v>2</v>
      </c>
      <c r="N2" s="22">
        <v>50612562</v>
      </c>
      <c r="O2" s="22">
        <v>0.48830000000000001</v>
      </c>
      <c r="P2" s="6">
        <v>0</v>
      </c>
      <c r="Q2" s="6">
        <v>0</v>
      </c>
      <c r="R2" s="6">
        <v>9</v>
      </c>
      <c r="S2" s="6">
        <v>11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47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>K3-5</f>
        <v>7</v>
      </c>
      <c r="M3" s="22">
        <f>COUNTIF(C:C,C122)</f>
        <v>2</v>
      </c>
      <c r="N3" s="22">
        <v>50612562</v>
      </c>
      <c r="O3" s="22">
        <v>0.48830000000000001</v>
      </c>
      <c r="P3" s="6">
        <v>0</v>
      </c>
      <c r="Q3" s="6">
        <v>0</v>
      </c>
      <c r="R3" s="6">
        <v>9</v>
      </c>
      <c r="S3" s="6">
        <v>11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>IF(K3&lt;AA3,AA3-5,K3)</f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>K4-5</f>
        <v>7</v>
      </c>
      <c r="M4" s="22">
        <f>COUNTIF(C:C,C123)</f>
        <v>3</v>
      </c>
      <c r="N4" s="49">
        <v>30513496</v>
      </c>
      <c r="O4" s="49">
        <v>1.22</v>
      </c>
      <c r="P4" s="6">
        <v>0</v>
      </c>
      <c r="Q4" s="6">
        <v>0</v>
      </c>
      <c r="R4" s="6">
        <v>9</v>
      </c>
      <c r="S4" s="6">
        <v>11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>IF(K4&lt;AA4,AA4-5,K4)</f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47</v>
      </c>
      <c r="AL4" s="6">
        <v>1</v>
      </c>
      <c r="AM4" s="6">
        <v>1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>K5-5</f>
        <v>7</v>
      </c>
      <c r="M5" s="22">
        <f>COUNTIF(C:C,C124)</f>
        <v>3</v>
      </c>
      <c r="N5" s="49">
        <v>30513496</v>
      </c>
      <c r="O5" s="49">
        <v>1.22</v>
      </c>
      <c r="P5" s="6">
        <v>0</v>
      </c>
      <c r="Q5" s="6">
        <v>0</v>
      </c>
      <c r="R5" s="6">
        <v>9</v>
      </c>
      <c r="S5" s="6">
        <v>11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>IF(K5&lt;AA5,AA5-5,K5)</f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47</v>
      </c>
      <c r="AL5" s="6">
        <v>1</v>
      </c>
      <c r="AM5" s="6">
        <v>1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>K6-5</f>
        <v>7</v>
      </c>
      <c r="M6" s="22">
        <f>COUNTIF(C:C,C125)</f>
        <v>3</v>
      </c>
      <c r="N6" s="49">
        <v>30609865</v>
      </c>
      <c r="O6" s="49">
        <v>1.45</v>
      </c>
      <c r="P6" s="6">
        <v>0</v>
      </c>
      <c r="Q6" s="6">
        <v>0</v>
      </c>
      <c r="R6" s="6">
        <v>9</v>
      </c>
      <c r="S6" s="6">
        <v>11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>IF(K6&lt;AA6,AA6-5,K6)</f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47</v>
      </c>
      <c r="AL6" s="6">
        <v>1</v>
      </c>
      <c r="AM6" s="6">
        <v>1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7.5</v>
      </c>
      <c r="J7" s="6">
        <v>20130613</v>
      </c>
      <c r="K7" s="6">
        <v>13</v>
      </c>
      <c r="L7" s="6">
        <f>K7-5</f>
        <v>8</v>
      </c>
      <c r="M7" s="6">
        <f>COUNTIF(C:C,C126)</f>
        <v>2</v>
      </c>
      <c r="N7" s="49">
        <v>50604700</v>
      </c>
      <c r="O7" s="49">
        <v>0.96499999999999997</v>
      </c>
      <c r="P7" s="6">
        <v>0</v>
      </c>
      <c r="Q7" s="6">
        <v>0</v>
      </c>
      <c r="R7" s="6">
        <v>9</v>
      </c>
      <c r="S7" s="6">
        <v>11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>IF(K7&lt;AA7,AA7-5,K7)</f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47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22">
        <v>883182</v>
      </c>
      <c r="I8" s="22">
        <v>8.2100000000000009</v>
      </c>
      <c r="J8" s="22">
        <v>20130613</v>
      </c>
      <c r="K8" s="6">
        <v>13</v>
      </c>
      <c r="L8" s="6">
        <f>K8-5</f>
        <v>8</v>
      </c>
      <c r="M8" s="22">
        <f>COUNTIF(C:C,C127)</f>
        <v>2</v>
      </c>
      <c r="N8" s="49">
        <v>30609865</v>
      </c>
      <c r="O8" s="49">
        <v>1.45</v>
      </c>
      <c r="P8" s="6">
        <v>0</v>
      </c>
      <c r="Q8" s="6">
        <v>0</v>
      </c>
      <c r="R8" s="6">
        <v>9</v>
      </c>
      <c r="S8" s="6">
        <v>11</v>
      </c>
      <c r="T8" s="6">
        <v>850</v>
      </c>
      <c r="U8" s="6" t="s">
        <v>182</v>
      </c>
      <c r="V8" s="6" t="s">
        <v>263</v>
      </c>
      <c r="W8" s="18" t="s">
        <v>264</v>
      </c>
      <c r="X8" s="22" t="s">
        <v>209</v>
      </c>
      <c r="Y8" s="22">
        <v>22</v>
      </c>
      <c r="Z8" s="22">
        <v>20130619</v>
      </c>
      <c r="AA8" s="6">
        <v>19</v>
      </c>
      <c r="AB8" s="6"/>
      <c r="AC8" s="6">
        <f>IF(K8&lt;AA8,AA8-5,K8)</f>
        <v>14</v>
      </c>
      <c r="AD8" s="22" t="s">
        <v>214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47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888525</v>
      </c>
      <c r="I9" s="6">
        <v>9.94</v>
      </c>
      <c r="J9" s="6">
        <v>20130613</v>
      </c>
      <c r="K9" s="6">
        <v>13</v>
      </c>
      <c r="L9" s="6">
        <f>K9-5</f>
        <v>8</v>
      </c>
      <c r="M9" s="6">
        <f>COUNTIF(C:C,C128)</f>
        <v>1</v>
      </c>
      <c r="N9" s="49">
        <v>50604700</v>
      </c>
      <c r="O9" s="49">
        <v>0.96499999999999997</v>
      </c>
      <c r="P9" s="6">
        <v>0</v>
      </c>
      <c r="Q9" s="6">
        <v>0</v>
      </c>
      <c r="R9" s="6">
        <v>9</v>
      </c>
      <c r="S9" s="6">
        <v>11</v>
      </c>
      <c r="T9" s="6">
        <v>850</v>
      </c>
      <c r="U9" s="6" t="s">
        <v>193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20130622</v>
      </c>
      <c r="AA9" s="6">
        <v>22</v>
      </c>
      <c r="AB9" s="6"/>
      <c r="AC9" s="6">
        <f>IF(K9&lt;AA9,AA9-5,K9)</f>
        <v>17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47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6">
        <v>889742</v>
      </c>
      <c r="I10" s="6">
        <v>177.62</v>
      </c>
      <c r="J10" s="6">
        <v>20130613</v>
      </c>
      <c r="K10" s="6">
        <v>13</v>
      </c>
      <c r="L10" s="6">
        <f>K10-5</f>
        <v>8</v>
      </c>
      <c r="M10" s="6">
        <f>COUNTIF(C:C,C129)</f>
        <v>2</v>
      </c>
      <c r="N10" s="49">
        <v>30609865</v>
      </c>
      <c r="O10" s="49">
        <v>1.45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218</v>
      </c>
      <c r="V10" s="6" t="s">
        <v>183</v>
      </c>
      <c r="W10" s="18" t="s">
        <v>184</v>
      </c>
      <c r="X10" s="6" t="s">
        <v>185</v>
      </c>
      <c r="Y10" s="6">
        <v>6</v>
      </c>
      <c r="Z10" s="6">
        <v>20130702</v>
      </c>
      <c r="AA10" s="6">
        <v>2</v>
      </c>
      <c r="AB10" s="6">
        <f>25+AA10</f>
        <v>27</v>
      </c>
      <c r="AC10" s="6">
        <f>IF(AB10&gt;K10,AB10,K10)</f>
        <v>27</v>
      </c>
      <c r="AD10" s="6" t="s">
        <v>186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47</v>
      </c>
      <c r="AL10" s="6">
        <v>1</v>
      </c>
      <c r="AM10" s="6">
        <v>1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883181</v>
      </c>
      <c r="I11" s="22">
        <v>14.76</v>
      </c>
      <c r="J11" s="22">
        <v>20130613</v>
      </c>
      <c r="K11" s="6">
        <v>13</v>
      </c>
      <c r="L11" s="6">
        <f>K11-5</f>
        <v>8</v>
      </c>
      <c r="M11" s="22">
        <f>COUNTIF(C:C,C130)</f>
        <v>2</v>
      </c>
      <c r="N11" s="22">
        <v>30609630</v>
      </c>
      <c r="O11" s="22">
        <v>0.19700000000000001</v>
      </c>
      <c r="P11" s="6">
        <v>0</v>
      </c>
      <c r="Q11" s="6">
        <v>0</v>
      </c>
      <c r="R11" s="6">
        <v>9</v>
      </c>
      <c r="S11" s="6">
        <v>11</v>
      </c>
      <c r="T11" s="6">
        <v>850</v>
      </c>
      <c r="U11" s="6" t="s">
        <v>182</v>
      </c>
      <c r="V11" s="6" t="s">
        <v>263</v>
      </c>
      <c r="W11" s="18" t="s">
        <v>264</v>
      </c>
      <c r="X11" s="22" t="s">
        <v>209</v>
      </c>
      <c r="Y11" s="22">
        <v>22</v>
      </c>
      <c r="Z11" s="22">
        <v>20130619</v>
      </c>
      <c r="AA11" s="6">
        <v>19</v>
      </c>
      <c r="AB11" s="6"/>
      <c r="AC11" s="6">
        <f>IF(K11&lt;AA11,AA11-5,K11)</f>
        <v>14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47</v>
      </c>
      <c r="AL11" s="6">
        <v>1</v>
      </c>
      <c r="AM11" s="6">
        <v>1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888526</v>
      </c>
      <c r="I12" s="22">
        <v>4.8600000000000003</v>
      </c>
      <c r="J12" s="22">
        <v>20130613</v>
      </c>
      <c r="K12" s="6">
        <v>13</v>
      </c>
      <c r="L12" s="6">
        <f>K12-5</f>
        <v>8</v>
      </c>
      <c r="M12" s="22">
        <f>COUNTIF(C:C,C131)</f>
        <v>2</v>
      </c>
      <c r="N12" s="49">
        <v>40513294</v>
      </c>
      <c r="O12" s="49">
        <v>0.27500000000000002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22">
        <v>888527</v>
      </c>
      <c r="I13" s="22">
        <v>4.8600000000000003</v>
      </c>
      <c r="J13" s="22">
        <v>20130613</v>
      </c>
      <c r="K13" s="6">
        <v>13</v>
      </c>
      <c r="L13" s="6">
        <f>K13-5</f>
        <v>8</v>
      </c>
      <c r="M13" s="22">
        <f>COUNTIF(C:C,C132)</f>
        <v>2</v>
      </c>
      <c r="N13" s="49">
        <v>40513294</v>
      </c>
      <c r="O13" s="49">
        <v>0.27500000000000002</v>
      </c>
      <c r="P13" s="6">
        <v>0</v>
      </c>
      <c r="Q13" s="6">
        <v>0</v>
      </c>
      <c r="R13" s="6">
        <v>9</v>
      </c>
      <c r="S13" s="6">
        <v>11</v>
      </c>
      <c r="T13" s="6">
        <v>850</v>
      </c>
      <c r="U13" s="6" t="s">
        <v>193</v>
      </c>
      <c r="V13" s="6" t="s">
        <v>248</v>
      </c>
      <c r="W13" s="18" t="s">
        <v>249</v>
      </c>
      <c r="X13" s="22" t="s">
        <v>208</v>
      </c>
      <c r="Y13" s="22">
        <v>16</v>
      </c>
      <c r="Z13" s="22">
        <v>20130622</v>
      </c>
      <c r="AA13" s="6">
        <v>22</v>
      </c>
      <c r="AB13" s="6"/>
      <c r="AC13" s="6">
        <f>IF(K13&lt;AA13,AA13-5,K13)</f>
        <v>17</v>
      </c>
      <c r="AD13" s="22" t="s">
        <v>214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47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887419</v>
      </c>
      <c r="I14" s="6">
        <v>40</v>
      </c>
      <c r="J14" s="6">
        <v>20130614</v>
      </c>
      <c r="K14" s="6">
        <v>14</v>
      </c>
      <c r="L14" s="6">
        <f>K14-5</f>
        <v>9</v>
      </c>
      <c r="M14" s="6">
        <f>COUNTIF(C:C,C133)</f>
        <v>1</v>
      </c>
      <c r="N14" s="6">
        <v>13</v>
      </c>
      <c r="O14" s="6">
        <v>0</v>
      </c>
      <c r="P14" s="6">
        <v>0</v>
      </c>
      <c r="Q14" s="6">
        <v>0</v>
      </c>
      <c r="R14" s="6">
        <v>9</v>
      </c>
      <c r="S14" s="6">
        <v>11</v>
      </c>
      <c r="T14" s="6">
        <v>850</v>
      </c>
      <c r="U14" s="6" t="s">
        <v>193</v>
      </c>
      <c r="V14" s="6" t="s">
        <v>183</v>
      </c>
      <c r="W14" s="18" t="s">
        <v>184</v>
      </c>
      <c r="X14" s="6" t="s">
        <v>185</v>
      </c>
      <c r="Y14" s="6">
        <v>6</v>
      </c>
      <c r="Z14" s="6">
        <v>20130619</v>
      </c>
      <c r="AA14" s="6">
        <v>19</v>
      </c>
      <c r="AB14" s="6"/>
      <c r="AC14" s="6">
        <f>IF(K14&lt;AA14,AA14-5,K14)</f>
        <v>14</v>
      </c>
      <c r="AD14" s="6" t="s">
        <v>186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21</v>
      </c>
      <c r="AL14" s="6">
        <v>1</v>
      </c>
      <c r="AM14" s="6">
        <v>1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6">
        <v>890952</v>
      </c>
      <c r="I15" s="6">
        <v>15.29</v>
      </c>
      <c r="J15" s="6">
        <v>20130614</v>
      </c>
      <c r="K15" s="6">
        <v>14</v>
      </c>
      <c r="L15" s="6">
        <f>K15-5</f>
        <v>9</v>
      </c>
      <c r="M15" s="6">
        <f>COUNTIF(C:C,C134)</f>
        <v>3</v>
      </c>
      <c r="N15" s="6">
        <v>13</v>
      </c>
      <c r="O15" s="6">
        <v>0</v>
      </c>
      <c r="P15" s="6">
        <v>0</v>
      </c>
      <c r="Q15" s="6">
        <v>0</v>
      </c>
      <c r="R15" s="6">
        <v>9</v>
      </c>
      <c r="S15" s="6">
        <v>11</v>
      </c>
      <c r="T15" s="6">
        <v>850</v>
      </c>
      <c r="U15" s="6" t="s">
        <v>182</v>
      </c>
      <c r="V15" s="6" t="s">
        <v>188</v>
      </c>
      <c r="W15" s="18" t="s">
        <v>189</v>
      </c>
      <c r="X15" s="6"/>
      <c r="Y15" s="6" t="s">
        <v>199</v>
      </c>
      <c r="Z15" s="7">
        <v>20130518</v>
      </c>
      <c r="AA15" s="7">
        <v>18</v>
      </c>
      <c r="AB15" s="7"/>
      <c r="AC15" s="7">
        <f>L15+5</f>
        <v>14</v>
      </c>
      <c r="AD15" s="6" t="s">
        <v>194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30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>K16-5</f>
        <v>9</v>
      </c>
      <c r="M16" s="6">
        <f>COUNTIF(C:C,C135)</f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47</v>
      </c>
      <c r="AL16" s="6">
        <v>1</v>
      </c>
      <c r="AM16" s="6">
        <v>1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0">MID(Z17,5,2)</f>
        <v/>
      </c>
      <c r="AF17" s="4">
        <f t="shared" ref="AF17:AF66" si="1">AC17-L17</f>
        <v>0</v>
      </c>
      <c r="AG17" s="4">
        <f t="shared" ref="AG17:AG66" si="2">IF((R17=9)*AND(S17=11),8.5,R17)</f>
        <v>0</v>
      </c>
      <c r="AH17" s="4">
        <f t="shared" ref="AH17:AH66" si="3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0"/>
        <v/>
      </c>
      <c r="AF18" s="4">
        <f t="shared" si="1"/>
        <v>0</v>
      </c>
      <c r="AG18" s="4">
        <f t="shared" si="2"/>
        <v>0</v>
      </c>
      <c r="AH18" s="4">
        <f t="shared" si="3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0"/>
        <v/>
      </c>
      <c r="AF19" s="4">
        <f t="shared" si="1"/>
        <v>0</v>
      </c>
      <c r="AG19" s="4">
        <f t="shared" si="2"/>
        <v>0</v>
      </c>
      <c r="AH19" s="4">
        <f t="shared" si="3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0"/>
        <v/>
      </c>
      <c r="AF20" s="4">
        <f t="shared" si="1"/>
        <v>0</v>
      </c>
      <c r="AG20" s="4">
        <f t="shared" si="2"/>
        <v>0</v>
      </c>
      <c r="AH20" s="4">
        <f t="shared" si="3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0"/>
        <v/>
      </c>
      <c r="AF21" s="4">
        <f t="shared" si="1"/>
        <v>0</v>
      </c>
      <c r="AG21" s="4">
        <f t="shared" si="2"/>
        <v>0</v>
      </c>
      <c r="AH21" s="4">
        <f t="shared" si="3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0"/>
        <v/>
      </c>
      <c r="AF22" s="4">
        <f t="shared" si="1"/>
        <v>0</v>
      </c>
      <c r="AG22" s="4">
        <f t="shared" si="2"/>
        <v>0</v>
      </c>
      <c r="AH22" s="4">
        <f t="shared" si="3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0"/>
        <v/>
      </c>
      <c r="AF23" s="4">
        <f t="shared" si="1"/>
        <v>0</v>
      </c>
      <c r="AG23" s="4">
        <f t="shared" si="2"/>
        <v>0</v>
      </c>
      <c r="AH23" s="4">
        <f t="shared" si="3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0"/>
        <v/>
      </c>
      <c r="AF24" s="4">
        <f t="shared" si="1"/>
        <v>0</v>
      </c>
      <c r="AG24" s="4">
        <f t="shared" si="2"/>
        <v>0</v>
      </c>
      <c r="AH24" s="4">
        <f t="shared" si="3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0"/>
        <v/>
      </c>
      <c r="AF25" s="4">
        <f t="shared" si="1"/>
        <v>0</v>
      </c>
      <c r="AG25" s="4">
        <f t="shared" si="2"/>
        <v>0</v>
      </c>
      <c r="AH25" s="4">
        <f t="shared" si="3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0"/>
        <v/>
      </c>
      <c r="AF26" s="4">
        <f t="shared" si="1"/>
        <v>0</v>
      </c>
      <c r="AG26" s="4">
        <f t="shared" si="2"/>
        <v>0</v>
      </c>
      <c r="AH26" s="4">
        <f t="shared" si="3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0"/>
        <v/>
      </c>
      <c r="AF27" s="4">
        <f t="shared" si="1"/>
        <v>0</v>
      </c>
      <c r="AG27" s="4">
        <f t="shared" si="2"/>
        <v>0</v>
      </c>
      <c r="AH27" s="4">
        <f t="shared" si="3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0"/>
        <v/>
      </c>
      <c r="AF28" s="4">
        <f t="shared" si="1"/>
        <v>0</v>
      </c>
      <c r="AG28" s="4">
        <f t="shared" si="2"/>
        <v>0</v>
      </c>
      <c r="AH28" s="4">
        <f t="shared" si="3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0"/>
        <v/>
      </c>
      <c r="AF29" s="4">
        <f t="shared" si="1"/>
        <v>0</v>
      </c>
      <c r="AG29" s="4">
        <f t="shared" si="2"/>
        <v>0</v>
      </c>
      <c r="AH29" s="4">
        <f t="shared" si="3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0"/>
        <v/>
      </c>
      <c r="AF30" s="4">
        <f t="shared" si="1"/>
        <v>0</v>
      </c>
      <c r="AG30" s="4">
        <f t="shared" si="2"/>
        <v>0</v>
      </c>
      <c r="AH30" s="4">
        <f t="shared" si="3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0"/>
        <v/>
      </c>
      <c r="AF31" s="4">
        <f t="shared" si="1"/>
        <v>0</v>
      </c>
      <c r="AG31" s="4">
        <f t="shared" si="2"/>
        <v>0</v>
      </c>
      <c r="AH31" s="4">
        <f t="shared" si="3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0"/>
        <v/>
      </c>
      <c r="AF32" s="4">
        <f t="shared" si="1"/>
        <v>0</v>
      </c>
      <c r="AG32" s="4">
        <f t="shared" si="2"/>
        <v>0</v>
      </c>
      <c r="AH32" s="4">
        <f t="shared" si="3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0"/>
        <v/>
      </c>
      <c r="AF33" s="4">
        <f t="shared" si="1"/>
        <v>0</v>
      </c>
      <c r="AG33" s="4">
        <f t="shared" si="2"/>
        <v>0</v>
      </c>
      <c r="AH33" s="4">
        <f t="shared" si="3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0"/>
        <v/>
      </c>
      <c r="AF34" s="4">
        <f t="shared" si="1"/>
        <v>0</v>
      </c>
      <c r="AG34" s="4">
        <f t="shared" si="2"/>
        <v>0</v>
      </c>
      <c r="AH34" s="4">
        <f t="shared" si="3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0"/>
        <v/>
      </c>
      <c r="AF35" s="4">
        <f t="shared" si="1"/>
        <v>0</v>
      </c>
      <c r="AG35" s="4">
        <f t="shared" si="2"/>
        <v>0</v>
      </c>
      <c r="AH35" s="4">
        <f t="shared" si="3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0"/>
        <v/>
      </c>
      <c r="AF36" s="4">
        <f t="shared" si="1"/>
        <v>0</v>
      </c>
      <c r="AG36" s="4">
        <f t="shared" si="2"/>
        <v>0</v>
      </c>
      <c r="AH36" s="4">
        <f t="shared" si="3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0"/>
        <v/>
      </c>
      <c r="AF37" s="4">
        <f t="shared" si="1"/>
        <v>0</v>
      </c>
      <c r="AG37" s="4">
        <f t="shared" si="2"/>
        <v>0</v>
      </c>
      <c r="AH37" s="4">
        <f t="shared" si="3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0"/>
        <v/>
      </c>
      <c r="AF38" s="4">
        <f t="shared" si="1"/>
        <v>0</v>
      </c>
      <c r="AG38" s="4">
        <f t="shared" si="2"/>
        <v>0</v>
      </c>
      <c r="AH38" s="4">
        <f t="shared" si="3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0"/>
        <v/>
      </c>
      <c r="AF39" s="4">
        <f t="shared" si="1"/>
        <v>0</v>
      </c>
      <c r="AG39" s="4">
        <f t="shared" si="2"/>
        <v>0</v>
      </c>
      <c r="AH39" s="4">
        <f t="shared" si="3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0"/>
        <v/>
      </c>
      <c r="AF40" s="4">
        <f t="shared" si="1"/>
        <v>0</v>
      </c>
      <c r="AG40" s="4">
        <f t="shared" si="2"/>
        <v>0</v>
      </c>
      <c r="AH40" s="4">
        <f t="shared" si="3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0"/>
        <v/>
      </c>
      <c r="AF41" s="4">
        <f t="shared" si="1"/>
        <v>0</v>
      </c>
      <c r="AG41" s="4">
        <f t="shared" si="2"/>
        <v>0</v>
      </c>
      <c r="AH41" s="4">
        <f t="shared" si="3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0"/>
        <v/>
      </c>
      <c r="AF42" s="4">
        <f t="shared" si="1"/>
        <v>0</v>
      </c>
      <c r="AG42" s="4">
        <f t="shared" si="2"/>
        <v>0</v>
      </c>
      <c r="AH42" s="4">
        <f t="shared" si="3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0"/>
        <v/>
      </c>
      <c r="AF43" s="4">
        <f t="shared" si="1"/>
        <v>0</v>
      </c>
      <c r="AG43" s="4">
        <f t="shared" si="2"/>
        <v>0</v>
      </c>
      <c r="AH43" s="4">
        <f t="shared" si="3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0"/>
        <v/>
      </c>
      <c r="AF44" s="4">
        <f t="shared" si="1"/>
        <v>0</v>
      </c>
      <c r="AG44" s="4">
        <f t="shared" si="2"/>
        <v>0</v>
      </c>
      <c r="AH44" s="4">
        <f t="shared" si="3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0"/>
        <v/>
      </c>
      <c r="AF45" s="4">
        <f t="shared" si="1"/>
        <v>0</v>
      </c>
      <c r="AG45" s="4">
        <f t="shared" si="2"/>
        <v>0</v>
      </c>
      <c r="AH45" s="4">
        <f t="shared" si="3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0"/>
        <v/>
      </c>
      <c r="AF46" s="4">
        <f t="shared" si="1"/>
        <v>0</v>
      </c>
      <c r="AG46" s="4">
        <f t="shared" si="2"/>
        <v>0</v>
      </c>
      <c r="AH46" s="4">
        <f t="shared" si="3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0"/>
        <v/>
      </c>
      <c r="AF47" s="4">
        <f t="shared" si="1"/>
        <v>0</v>
      </c>
      <c r="AG47" s="4">
        <f t="shared" si="2"/>
        <v>0</v>
      </c>
      <c r="AH47" s="4">
        <f t="shared" si="3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0"/>
        <v/>
      </c>
      <c r="AF48" s="4">
        <f t="shared" si="1"/>
        <v>0</v>
      </c>
      <c r="AG48" s="4">
        <f t="shared" si="2"/>
        <v>0</v>
      </c>
      <c r="AH48" s="4">
        <f t="shared" si="3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0"/>
        <v/>
      </c>
      <c r="AF49" s="4">
        <f t="shared" si="1"/>
        <v>0</v>
      </c>
      <c r="AG49" s="4">
        <f t="shared" si="2"/>
        <v>0</v>
      </c>
      <c r="AH49" s="4">
        <f t="shared" si="3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0"/>
        <v/>
      </c>
      <c r="AF50" s="4">
        <f t="shared" si="1"/>
        <v>0</v>
      </c>
      <c r="AG50" s="4">
        <f t="shared" si="2"/>
        <v>0</v>
      </c>
      <c r="AH50" s="4">
        <f t="shared" si="3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0"/>
        <v/>
      </c>
      <c r="AF51" s="4">
        <f t="shared" si="1"/>
        <v>0</v>
      </c>
      <c r="AG51" s="4">
        <f t="shared" si="2"/>
        <v>0</v>
      </c>
      <c r="AH51" s="4">
        <f t="shared" si="3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0"/>
        <v/>
      </c>
      <c r="AF52" s="4">
        <f t="shared" si="1"/>
        <v>0</v>
      </c>
      <c r="AG52" s="4">
        <f t="shared" si="2"/>
        <v>0</v>
      </c>
      <c r="AH52" s="4">
        <f t="shared" si="3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0"/>
        <v/>
      </c>
      <c r="AF53" s="4">
        <f t="shared" si="1"/>
        <v>0</v>
      </c>
      <c r="AG53" s="4">
        <f t="shared" si="2"/>
        <v>0</v>
      </c>
      <c r="AH53" s="4">
        <f t="shared" si="3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0"/>
        <v/>
      </c>
      <c r="AF54" s="4">
        <f t="shared" si="1"/>
        <v>0</v>
      </c>
      <c r="AG54" s="4">
        <f t="shared" si="2"/>
        <v>0</v>
      </c>
      <c r="AH54" s="4">
        <f t="shared" si="3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0"/>
        <v/>
      </c>
      <c r="AF55" s="4">
        <f t="shared" si="1"/>
        <v>0</v>
      </c>
      <c r="AG55" s="4">
        <f t="shared" si="2"/>
        <v>0</v>
      </c>
      <c r="AH55" s="4">
        <f t="shared" si="3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0"/>
        <v/>
      </c>
      <c r="AF56" s="4">
        <f t="shared" si="1"/>
        <v>0</v>
      </c>
      <c r="AG56" s="4">
        <f t="shared" si="2"/>
        <v>0</v>
      </c>
      <c r="AH56" s="4">
        <f t="shared" si="3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0"/>
        <v/>
      </c>
      <c r="AF57" s="4">
        <f t="shared" si="1"/>
        <v>0</v>
      </c>
      <c r="AG57" s="4">
        <f t="shared" si="2"/>
        <v>0</v>
      </c>
      <c r="AH57" s="4">
        <f t="shared" si="3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0"/>
        <v/>
      </c>
      <c r="AF58" s="4">
        <f t="shared" si="1"/>
        <v>0</v>
      </c>
      <c r="AG58" s="4">
        <f t="shared" si="2"/>
        <v>0</v>
      </c>
      <c r="AH58" s="4">
        <f t="shared" si="3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0"/>
        <v/>
      </c>
      <c r="AF59" s="4">
        <f t="shared" si="1"/>
        <v>0</v>
      </c>
      <c r="AG59" s="4">
        <f t="shared" si="2"/>
        <v>0</v>
      </c>
      <c r="AH59" s="4">
        <f t="shared" si="3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0"/>
        <v/>
      </c>
      <c r="AF60" s="4">
        <f t="shared" si="1"/>
        <v>0</v>
      </c>
      <c r="AG60" s="4">
        <f t="shared" si="2"/>
        <v>0</v>
      </c>
      <c r="AH60" s="4">
        <f t="shared" si="3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0"/>
        <v/>
      </c>
      <c r="AF61" s="4">
        <f t="shared" si="1"/>
        <v>0</v>
      </c>
      <c r="AG61" s="4">
        <f t="shared" si="2"/>
        <v>0</v>
      </c>
      <c r="AH61" s="4">
        <f t="shared" si="3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0"/>
        <v/>
      </c>
      <c r="AF62" s="4">
        <f t="shared" si="1"/>
        <v>0</v>
      </c>
      <c r="AG62" s="4">
        <f t="shared" si="2"/>
        <v>0</v>
      </c>
      <c r="AH62" s="4">
        <f t="shared" si="3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0"/>
        <v/>
      </c>
      <c r="AF63" s="4">
        <f t="shared" si="1"/>
        <v>0</v>
      </c>
      <c r="AG63" s="4">
        <f t="shared" si="2"/>
        <v>0</v>
      </c>
      <c r="AH63" s="4">
        <f t="shared" si="3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0"/>
        <v/>
      </c>
      <c r="AF64" s="4">
        <f t="shared" si="1"/>
        <v>0</v>
      </c>
      <c r="AG64" s="4">
        <f t="shared" si="2"/>
        <v>0</v>
      </c>
      <c r="AH64" s="4">
        <f t="shared" si="3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0"/>
        <v/>
      </c>
      <c r="AF65" s="4">
        <f t="shared" si="1"/>
        <v>0</v>
      </c>
      <c r="AG65" s="4">
        <f t="shared" si="2"/>
        <v>0</v>
      </c>
      <c r="AH65" s="4">
        <f t="shared" si="3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0"/>
        <v/>
      </c>
      <c r="AF66" s="4">
        <f t="shared" si="1"/>
        <v>0</v>
      </c>
      <c r="AG66" s="4">
        <f t="shared" si="2"/>
        <v>0</v>
      </c>
      <c r="AH66" s="4">
        <f t="shared" si="3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4">MID(Z67,5,2)</f>
        <v/>
      </c>
      <c r="AF67" s="4">
        <f t="shared" ref="AF67:AF120" si="5">AC67-L67</f>
        <v>0</v>
      </c>
      <c r="AG67" s="4">
        <f t="shared" ref="AG67:AG120" si="6">IF((R67=9)*AND(S67=11),8.5,R67)</f>
        <v>0</v>
      </c>
      <c r="AH67" s="4">
        <f t="shared" ref="AH67:AH120" si="7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4"/>
        <v/>
      </c>
      <c r="AF68" s="4">
        <f t="shared" si="5"/>
        <v>0</v>
      </c>
      <c r="AG68" s="4">
        <f t="shared" si="6"/>
        <v>0</v>
      </c>
      <c r="AH68" s="4">
        <f t="shared" si="7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4"/>
        <v/>
      </c>
      <c r="AF69" s="4">
        <f t="shared" si="5"/>
        <v>0</v>
      </c>
      <c r="AG69" s="4">
        <f t="shared" si="6"/>
        <v>0</v>
      </c>
      <c r="AH69" s="4">
        <f t="shared" si="7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4"/>
        <v/>
      </c>
      <c r="AF70" s="4">
        <f t="shared" si="5"/>
        <v>0</v>
      </c>
      <c r="AG70" s="4">
        <f t="shared" si="6"/>
        <v>0</v>
      </c>
      <c r="AH70" s="4">
        <f t="shared" si="7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4"/>
        <v/>
      </c>
      <c r="AF71" s="4">
        <f t="shared" si="5"/>
        <v>0</v>
      </c>
      <c r="AG71" s="4">
        <f t="shared" si="6"/>
        <v>0</v>
      </c>
      <c r="AH71" s="4">
        <f t="shared" si="7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4"/>
        <v/>
      </c>
      <c r="AF72" s="4">
        <f t="shared" si="5"/>
        <v>0</v>
      </c>
      <c r="AG72" s="4">
        <f t="shared" si="6"/>
        <v>0</v>
      </c>
      <c r="AH72" s="4">
        <f t="shared" si="7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4"/>
        <v/>
      </c>
      <c r="AF73" s="4">
        <f t="shared" si="5"/>
        <v>0</v>
      </c>
      <c r="AG73" s="4">
        <f t="shared" si="6"/>
        <v>0</v>
      </c>
      <c r="AH73" s="4">
        <f t="shared" si="7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4"/>
        <v/>
      </c>
      <c r="AF74" s="4">
        <f t="shared" si="5"/>
        <v>0</v>
      </c>
      <c r="AG74" s="4">
        <f t="shared" si="6"/>
        <v>0</v>
      </c>
      <c r="AH74" s="4">
        <f t="shared" si="7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4"/>
        <v/>
      </c>
      <c r="AF75" s="4">
        <f t="shared" si="5"/>
        <v>0</v>
      </c>
      <c r="AG75" s="4">
        <f t="shared" si="6"/>
        <v>0</v>
      </c>
      <c r="AH75" s="4">
        <f t="shared" si="7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4"/>
        <v/>
      </c>
      <c r="AF76" s="4">
        <f t="shared" si="5"/>
        <v>0</v>
      </c>
      <c r="AG76" s="4">
        <f t="shared" si="6"/>
        <v>0</v>
      </c>
      <c r="AH76" s="4">
        <f t="shared" si="7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4"/>
        <v/>
      </c>
      <c r="AF77" s="4">
        <f t="shared" si="5"/>
        <v>0</v>
      </c>
      <c r="AG77" s="4">
        <f t="shared" si="6"/>
        <v>0</v>
      </c>
      <c r="AH77" s="4">
        <f t="shared" si="7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4"/>
        <v/>
      </c>
      <c r="AF78" s="4">
        <f t="shared" si="5"/>
        <v>0</v>
      </c>
      <c r="AG78" s="4">
        <f t="shared" si="6"/>
        <v>0</v>
      </c>
      <c r="AH78" s="4">
        <f t="shared" si="7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4"/>
        <v/>
      </c>
      <c r="AF79" s="4">
        <f t="shared" si="5"/>
        <v>0</v>
      </c>
      <c r="AG79" s="4">
        <f t="shared" si="6"/>
        <v>0</v>
      </c>
      <c r="AH79" s="4">
        <f t="shared" si="7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4"/>
        <v/>
      </c>
      <c r="AF80" s="4">
        <f t="shared" si="5"/>
        <v>0</v>
      </c>
      <c r="AG80" s="4">
        <f t="shared" si="6"/>
        <v>0</v>
      </c>
      <c r="AH80" s="4">
        <f t="shared" si="7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4"/>
        <v/>
      </c>
      <c r="AF81" s="4">
        <f t="shared" si="5"/>
        <v>0</v>
      </c>
      <c r="AG81" s="4">
        <f t="shared" si="6"/>
        <v>0</v>
      </c>
      <c r="AH81" s="4">
        <f t="shared" si="7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4"/>
        <v/>
      </c>
      <c r="AF82" s="4">
        <f t="shared" si="5"/>
        <v>0</v>
      </c>
      <c r="AG82" s="4">
        <f t="shared" si="6"/>
        <v>0</v>
      </c>
      <c r="AH82" s="4">
        <f t="shared" si="7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4"/>
        <v/>
      </c>
      <c r="AF83" s="4">
        <f t="shared" si="5"/>
        <v>0</v>
      </c>
      <c r="AG83" s="4">
        <f t="shared" si="6"/>
        <v>0</v>
      </c>
      <c r="AH83" s="4">
        <f t="shared" si="7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4"/>
        <v/>
      </c>
      <c r="AF84" s="4">
        <f t="shared" si="5"/>
        <v>0</v>
      </c>
      <c r="AG84" s="4">
        <f t="shared" si="6"/>
        <v>0</v>
      </c>
      <c r="AH84" s="4">
        <f t="shared" si="7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4"/>
        <v/>
      </c>
      <c r="AF85" s="4">
        <f t="shared" si="5"/>
        <v>0</v>
      </c>
      <c r="AG85" s="4">
        <f t="shared" si="6"/>
        <v>0</v>
      </c>
      <c r="AH85" s="4">
        <f t="shared" si="7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4"/>
        <v/>
      </c>
      <c r="AF86" s="4">
        <f t="shared" si="5"/>
        <v>0</v>
      </c>
      <c r="AG86" s="4">
        <f t="shared" si="6"/>
        <v>0</v>
      </c>
      <c r="AH86" s="4">
        <f t="shared" si="7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4"/>
        <v/>
      </c>
      <c r="AF87" s="4">
        <f t="shared" si="5"/>
        <v>0</v>
      </c>
      <c r="AG87" s="4">
        <f t="shared" si="6"/>
        <v>0</v>
      </c>
      <c r="AH87" s="4">
        <f t="shared" si="7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4"/>
        <v/>
      </c>
      <c r="AF88" s="4">
        <f t="shared" si="5"/>
        <v>0</v>
      </c>
      <c r="AG88" s="4">
        <f t="shared" si="6"/>
        <v>0</v>
      </c>
      <c r="AH88" s="4">
        <f t="shared" si="7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4"/>
        <v/>
      </c>
      <c r="AF89" s="4">
        <f t="shared" si="5"/>
        <v>0</v>
      </c>
      <c r="AG89" s="4">
        <f t="shared" si="6"/>
        <v>0</v>
      </c>
      <c r="AH89" s="4">
        <f t="shared" si="7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4"/>
        <v/>
      </c>
      <c r="AF90" s="4">
        <f t="shared" si="5"/>
        <v>0</v>
      </c>
      <c r="AG90" s="4">
        <f t="shared" si="6"/>
        <v>0</v>
      </c>
      <c r="AH90" s="4">
        <f t="shared" si="7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4"/>
        <v/>
      </c>
      <c r="AF91" s="4">
        <f t="shared" si="5"/>
        <v>0</v>
      </c>
      <c r="AG91" s="4">
        <f t="shared" si="6"/>
        <v>0</v>
      </c>
      <c r="AH91" s="4">
        <f t="shared" si="7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4"/>
        <v/>
      </c>
      <c r="AF92" s="4">
        <f t="shared" si="5"/>
        <v>0</v>
      </c>
      <c r="AG92" s="4">
        <f t="shared" si="6"/>
        <v>0</v>
      </c>
      <c r="AH92" s="4">
        <f t="shared" si="7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4"/>
        <v/>
      </c>
      <c r="AF93" s="4">
        <f t="shared" si="5"/>
        <v>0</v>
      </c>
      <c r="AG93" s="4">
        <f t="shared" si="6"/>
        <v>0</v>
      </c>
      <c r="AH93" s="4">
        <f t="shared" si="7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4"/>
        <v/>
      </c>
      <c r="AF94" s="4">
        <f t="shared" si="5"/>
        <v>0</v>
      </c>
      <c r="AG94" s="4">
        <f t="shared" si="6"/>
        <v>0</v>
      </c>
      <c r="AH94" s="4">
        <f t="shared" si="7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4"/>
        <v/>
      </c>
      <c r="AF95" s="4">
        <f t="shared" si="5"/>
        <v>0</v>
      </c>
      <c r="AG95" s="4">
        <f t="shared" si="6"/>
        <v>0</v>
      </c>
      <c r="AH95" s="4">
        <f t="shared" si="7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4"/>
        <v/>
      </c>
      <c r="AF96" s="4">
        <f t="shared" si="5"/>
        <v>0</v>
      </c>
      <c r="AG96" s="4">
        <f t="shared" si="6"/>
        <v>0</v>
      </c>
      <c r="AH96" s="4">
        <f t="shared" si="7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4"/>
        <v/>
      </c>
      <c r="AF97" s="4">
        <f t="shared" si="5"/>
        <v>0</v>
      </c>
      <c r="AG97" s="4">
        <f t="shared" si="6"/>
        <v>0</v>
      </c>
      <c r="AH97" s="4">
        <f t="shared" si="7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4"/>
        <v/>
      </c>
      <c r="AF98" s="4">
        <f t="shared" si="5"/>
        <v>0</v>
      </c>
      <c r="AG98" s="4">
        <f t="shared" si="6"/>
        <v>0</v>
      </c>
      <c r="AH98" s="4">
        <f t="shared" si="7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4"/>
        <v/>
      </c>
      <c r="AF99" s="4">
        <f t="shared" si="5"/>
        <v>0</v>
      </c>
      <c r="AG99" s="4">
        <f t="shared" si="6"/>
        <v>0</v>
      </c>
      <c r="AH99" s="4">
        <f t="shared" si="7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4"/>
        <v/>
      </c>
      <c r="AF100" s="4">
        <f t="shared" si="5"/>
        <v>0</v>
      </c>
      <c r="AG100" s="4">
        <f t="shared" si="6"/>
        <v>0</v>
      </c>
      <c r="AH100" s="4">
        <f t="shared" si="7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4"/>
        <v/>
      </c>
      <c r="AF101" s="4">
        <f t="shared" si="5"/>
        <v>0</v>
      </c>
      <c r="AG101" s="4">
        <f t="shared" si="6"/>
        <v>0</v>
      </c>
      <c r="AH101" s="4">
        <f t="shared" si="7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4"/>
        <v/>
      </c>
      <c r="AF102" s="4">
        <f t="shared" si="5"/>
        <v>0</v>
      </c>
      <c r="AG102" s="4">
        <f t="shared" si="6"/>
        <v>0</v>
      </c>
      <c r="AH102" s="4">
        <f t="shared" si="7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4"/>
        <v/>
      </c>
      <c r="AF103" s="4">
        <f t="shared" si="5"/>
        <v>0</v>
      </c>
      <c r="AG103" s="4">
        <f t="shared" si="6"/>
        <v>0</v>
      </c>
      <c r="AH103" s="4">
        <f t="shared" si="7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4"/>
        <v/>
      </c>
      <c r="AF104" s="4">
        <f t="shared" si="5"/>
        <v>0</v>
      </c>
      <c r="AG104" s="4">
        <f t="shared" si="6"/>
        <v>0</v>
      </c>
      <c r="AH104" s="4">
        <f t="shared" si="7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4"/>
        <v/>
      </c>
      <c r="AF105" s="4">
        <f t="shared" si="5"/>
        <v>0</v>
      </c>
      <c r="AG105" s="4">
        <f t="shared" si="6"/>
        <v>0</v>
      </c>
      <c r="AH105" s="4">
        <f t="shared" si="7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4"/>
        <v/>
      </c>
      <c r="AF106" s="4">
        <f t="shared" si="5"/>
        <v>0</v>
      </c>
      <c r="AG106" s="4">
        <f t="shared" si="6"/>
        <v>0</v>
      </c>
      <c r="AH106" s="4">
        <f t="shared" si="7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4"/>
        <v/>
      </c>
      <c r="AF107" s="4">
        <f t="shared" si="5"/>
        <v>0</v>
      </c>
      <c r="AG107" s="4">
        <f t="shared" si="6"/>
        <v>0</v>
      </c>
      <c r="AH107" s="4">
        <f t="shared" si="7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4"/>
        <v/>
      </c>
      <c r="AF108" s="4">
        <f t="shared" si="5"/>
        <v>0</v>
      </c>
      <c r="AG108" s="4">
        <f t="shared" si="6"/>
        <v>0</v>
      </c>
      <c r="AH108" s="4">
        <f t="shared" si="7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4"/>
        <v/>
      </c>
      <c r="AF109" s="4">
        <f t="shared" si="5"/>
        <v>0</v>
      </c>
      <c r="AG109" s="4">
        <f t="shared" si="6"/>
        <v>0</v>
      </c>
      <c r="AH109" s="4">
        <f t="shared" si="7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4"/>
        <v/>
      </c>
      <c r="AF110" s="4">
        <f t="shared" si="5"/>
        <v>0</v>
      </c>
      <c r="AG110" s="4">
        <f t="shared" si="6"/>
        <v>0</v>
      </c>
      <c r="AH110" s="4">
        <f t="shared" si="7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4"/>
        <v/>
      </c>
      <c r="AF111" s="4">
        <f t="shared" si="5"/>
        <v>0</v>
      </c>
      <c r="AG111" s="4">
        <f t="shared" si="6"/>
        <v>0</v>
      </c>
      <c r="AH111" s="4">
        <f t="shared" si="7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4"/>
        <v/>
      </c>
      <c r="AF112" s="4">
        <f t="shared" si="5"/>
        <v>0</v>
      </c>
      <c r="AG112" s="4">
        <f t="shared" si="6"/>
        <v>0</v>
      </c>
      <c r="AH112" s="4">
        <f t="shared" si="7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4"/>
        <v/>
      </c>
      <c r="AF113" s="4">
        <f t="shared" si="5"/>
        <v>0</v>
      </c>
      <c r="AG113" s="4">
        <f t="shared" si="6"/>
        <v>0</v>
      </c>
      <c r="AH113" s="4">
        <f t="shared" si="7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4"/>
        <v/>
      </c>
      <c r="AF114" s="4">
        <f t="shared" si="5"/>
        <v>0</v>
      </c>
      <c r="AG114" s="4">
        <f t="shared" si="6"/>
        <v>0</v>
      </c>
      <c r="AH114" s="4">
        <f t="shared" si="7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4"/>
        <v/>
      </c>
      <c r="AF115" s="4">
        <f t="shared" si="5"/>
        <v>0</v>
      </c>
      <c r="AG115" s="4">
        <f t="shared" si="6"/>
        <v>0</v>
      </c>
      <c r="AH115" s="4">
        <f t="shared" si="7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4"/>
        <v/>
      </c>
      <c r="AF116" s="4">
        <f t="shared" si="5"/>
        <v>0</v>
      </c>
      <c r="AG116" s="4">
        <f t="shared" si="6"/>
        <v>0</v>
      </c>
      <c r="AH116" s="4">
        <f t="shared" si="7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4"/>
        <v/>
      </c>
      <c r="AF117" s="4">
        <f t="shared" si="5"/>
        <v>0</v>
      </c>
      <c r="AG117" s="4">
        <f t="shared" si="6"/>
        <v>0</v>
      </c>
      <c r="AH117" s="4">
        <f t="shared" si="7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4"/>
        <v/>
      </c>
      <c r="AF118" s="4">
        <f t="shared" si="5"/>
        <v>0</v>
      </c>
      <c r="AG118" s="4">
        <f t="shared" si="6"/>
        <v>0</v>
      </c>
      <c r="AH118" s="4">
        <f t="shared" si="7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4"/>
        <v/>
      </c>
      <c r="AF119" s="4">
        <f t="shared" si="5"/>
        <v>0</v>
      </c>
      <c r="AG119" s="4">
        <f t="shared" si="6"/>
        <v>0</v>
      </c>
      <c r="AH119" s="4">
        <f t="shared" si="7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4"/>
        <v/>
      </c>
      <c r="AF120" s="4">
        <f t="shared" si="5"/>
        <v>0</v>
      </c>
      <c r="AG120" s="4">
        <f t="shared" si="6"/>
        <v>0</v>
      </c>
      <c r="AH120" s="4">
        <f t="shared" si="7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8">MID(Z2,5,2)</f>
        <v>06</v>
      </c>
      <c r="AF121" s="4">
        <f t="shared" ref="AF121:AF135" si="9">AC2-L2</f>
        <v>5</v>
      </c>
      <c r="AG121" s="4">
        <f t="shared" ref="AG121:AG135" si="10">IF((R2=9)*AND(S2=11),8.5,R2)</f>
        <v>8.5</v>
      </c>
      <c r="AH121" s="4">
        <f t="shared" ref="AH121:AH135" si="11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8"/>
        <v>06</v>
      </c>
      <c r="AF122" s="4">
        <f t="shared" si="9"/>
        <v>10</v>
      </c>
      <c r="AG122" s="4">
        <f t="shared" si="10"/>
        <v>8.5</v>
      </c>
      <c r="AH122" s="4">
        <f t="shared" si="11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8"/>
        <v>06</v>
      </c>
      <c r="AF123" s="4">
        <f t="shared" si="9"/>
        <v>2</v>
      </c>
      <c r="AG123" s="4">
        <f t="shared" si="10"/>
        <v>8.5</v>
      </c>
      <c r="AH123" s="4">
        <f t="shared" si="11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8"/>
        <v>06</v>
      </c>
      <c r="AF124" s="4">
        <f t="shared" si="9"/>
        <v>2</v>
      </c>
      <c r="AG124" s="4">
        <f t="shared" si="10"/>
        <v>8.5</v>
      </c>
      <c r="AH124" s="4">
        <f t="shared" si="11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8"/>
        <v>06</v>
      </c>
      <c r="AF125" s="4">
        <f t="shared" si="9"/>
        <v>2</v>
      </c>
      <c r="AG125" s="4">
        <f t="shared" si="10"/>
        <v>8.5</v>
      </c>
      <c r="AH125" s="4">
        <f t="shared" si="11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8"/>
        <v>06</v>
      </c>
      <c r="AF126" s="4">
        <f t="shared" si="9"/>
        <v>9</v>
      </c>
      <c r="AG126" s="4">
        <f t="shared" si="10"/>
        <v>8.5</v>
      </c>
      <c r="AH126" s="4">
        <f t="shared" si="11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8"/>
        <v>06</v>
      </c>
      <c r="AF127" s="4">
        <f t="shared" si="9"/>
        <v>6</v>
      </c>
      <c r="AG127" s="4">
        <f t="shared" si="10"/>
        <v>8.5</v>
      </c>
      <c r="AH127" s="4">
        <f t="shared" si="11"/>
        <v>12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8"/>
        <v>06</v>
      </c>
      <c r="AF128" s="4">
        <f t="shared" si="9"/>
        <v>9</v>
      </c>
      <c r="AG128" s="4">
        <f t="shared" si="10"/>
        <v>8.5</v>
      </c>
      <c r="AH128" s="4">
        <f t="shared" si="11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8"/>
        <v>07</v>
      </c>
      <c r="AF129" s="4">
        <f t="shared" si="9"/>
        <v>19</v>
      </c>
      <c r="AG129" s="4">
        <f t="shared" si="10"/>
        <v>8.5</v>
      </c>
      <c r="AH129" s="4">
        <f t="shared" si="11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8"/>
        <v>06</v>
      </c>
      <c r="AF130" s="4">
        <f t="shared" si="9"/>
        <v>6</v>
      </c>
      <c r="AG130" s="4">
        <f t="shared" si="10"/>
        <v>8.5</v>
      </c>
      <c r="AH130" s="4">
        <f t="shared" si="11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8"/>
        <v>06</v>
      </c>
      <c r="AF131" s="4">
        <f t="shared" si="9"/>
        <v>9</v>
      </c>
      <c r="AG131" s="4">
        <f t="shared" si="10"/>
        <v>8.5</v>
      </c>
      <c r="AH131" s="4">
        <f t="shared" si="11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8"/>
        <v>06</v>
      </c>
      <c r="AF132" s="4">
        <f t="shared" si="9"/>
        <v>9</v>
      </c>
      <c r="AG132" s="4">
        <f t="shared" si="10"/>
        <v>8.5</v>
      </c>
      <c r="AH132" s="4">
        <f t="shared" si="11"/>
        <v>12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8"/>
        <v>06</v>
      </c>
      <c r="AF133" s="4">
        <f t="shared" si="9"/>
        <v>5</v>
      </c>
      <c r="AG133" s="4">
        <f t="shared" si="10"/>
        <v>8.5</v>
      </c>
      <c r="AH133" s="4">
        <f t="shared" si="11"/>
        <v>12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8"/>
        <v>05</v>
      </c>
      <c r="AF134" s="4">
        <f t="shared" si="9"/>
        <v>5</v>
      </c>
      <c r="AG134" s="4">
        <f t="shared" si="10"/>
        <v>8.5</v>
      </c>
      <c r="AH134" s="4">
        <f t="shared" si="11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8"/>
        <v>05</v>
      </c>
      <c r="AF135" s="4">
        <f t="shared" si="9"/>
        <v>5</v>
      </c>
      <c r="AG135" s="4">
        <f t="shared" si="10"/>
        <v>8.5</v>
      </c>
      <c r="AH135" s="4">
        <f t="shared" si="11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2">MID(Z136,5,2)</f>
        <v/>
      </c>
      <c r="AF136" s="4">
        <f t="shared" ref="AF136:AF194" si="13">AC136-L136</f>
        <v>0</v>
      </c>
      <c r="AG136" s="4">
        <f t="shared" ref="AG136:AG194" si="14">IF((R136=9)*AND(S136=11),8.5,R136)</f>
        <v>0</v>
      </c>
      <c r="AH136" s="4">
        <f t="shared" ref="AH136:AH194" si="15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2"/>
        <v/>
      </c>
      <c r="AF137" s="4">
        <f t="shared" si="13"/>
        <v>0</v>
      </c>
      <c r="AG137" s="4">
        <f t="shared" si="14"/>
        <v>0</v>
      </c>
      <c r="AH137" s="4">
        <f t="shared" si="15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2"/>
        <v/>
      </c>
      <c r="AF138" s="4">
        <f t="shared" si="13"/>
        <v>0</v>
      </c>
      <c r="AG138" s="4">
        <f t="shared" si="14"/>
        <v>0</v>
      </c>
      <c r="AH138" s="4">
        <f t="shared" si="15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2"/>
        <v/>
      </c>
      <c r="AF139" s="4">
        <f t="shared" si="13"/>
        <v>0</v>
      </c>
      <c r="AG139" s="4">
        <f t="shared" si="14"/>
        <v>0</v>
      </c>
      <c r="AH139" s="4">
        <f t="shared" si="15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2"/>
        <v/>
      </c>
      <c r="AF140" s="4">
        <f t="shared" si="13"/>
        <v>0</v>
      </c>
      <c r="AG140" s="4">
        <f t="shared" si="14"/>
        <v>0</v>
      </c>
      <c r="AH140" s="4">
        <f t="shared" si="15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2"/>
        <v/>
      </c>
      <c r="AF141" s="4">
        <f t="shared" si="13"/>
        <v>0</v>
      </c>
      <c r="AG141" s="4">
        <f t="shared" si="14"/>
        <v>0</v>
      </c>
      <c r="AH141" s="4">
        <f t="shared" si="15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2"/>
        <v/>
      </c>
      <c r="AF142" s="4">
        <f t="shared" si="13"/>
        <v>0</v>
      </c>
      <c r="AG142" s="4">
        <f t="shared" si="14"/>
        <v>0</v>
      </c>
      <c r="AH142" s="4">
        <f t="shared" si="15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2"/>
        <v/>
      </c>
      <c r="AF143" s="4">
        <f t="shared" si="13"/>
        <v>0</v>
      </c>
      <c r="AG143" s="4">
        <f t="shared" si="14"/>
        <v>0</v>
      </c>
      <c r="AH143" s="4">
        <f t="shared" si="15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2"/>
        <v/>
      </c>
      <c r="AF144" s="4">
        <f t="shared" si="13"/>
        <v>0</v>
      </c>
      <c r="AG144" s="4">
        <f t="shared" si="14"/>
        <v>0</v>
      </c>
      <c r="AH144" s="4">
        <f t="shared" si="15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2"/>
        <v/>
      </c>
      <c r="AF145" s="4">
        <f t="shared" si="13"/>
        <v>0</v>
      </c>
      <c r="AG145" s="4">
        <f t="shared" si="14"/>
        <v>0</v>
      </c>
      <c r="AH145" s="4">
        <f t="shared" si="15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2"/>
        <v/>
      </c>
      <c r="AF146" s="4">
        <f t="shared" si="13"/>
        <v>0</v>
      </c>
      <c r="AG146" s="4">
        <f t="shared" si="14"/>
        <v>0</v>
      </c>
      <c r="AH146" s="4">
        <f t="shared" si="15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2"/>
        <v/>
      </c>
      <c r="AF147" s="4">
        <f t="shared" si="13"/>
        <v>0</v>
      </c>
      <c r="AG147" s="4">
        <f t="shared" si="14"/>
        <v>0</v>
      </c>
      <c r="AH147" s="4">
        <f t="shared" si="15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2"/>
        <v/>
      </c>
      <c r="AF148" s="4">
        <f t="shared" si="13"/>
        <v>0</v>
      </c>
      <c r="AG148" s="4">
        <f t="shared" si="14"/>
        <v>0</v>
      </c>
      <c r="AH148" s="4">
        <f t="shared" si="15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2"/>
        <v/>
      </c>
      <c r="AF149" s="4">
        <f t="shared" si="13"/>
        <v>0</v>
      </c>
      <c r="AG149" s="4">
        <f t="shared" si="14"/>
        <v>0</v>
      </c>
      <c r="AH149" s="4">
        <f t="shared" si="15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2"/>
        <v/>
      </c>
      <c r="AF150" s="4">
        <f t="shared" si="13"/>
        <v>0</v>
      </c>
      <c r="AG150" s="4">
        <f t="shared" si="14"/>
        <v>0</v>
      </c>
      <c r="AH150" s="4">
        <f t="shared" si="15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2"/>
        <v/>
      </c>
      <c r="AF151" s="4">
        <f t="shared" si="13"/>
        <v>0</v>
      </c>
      <c r="AG151" s="4">
        <f t="shared" si="14"/>
        <v>0</v>
      </c>
      <c r="AH151" s="4">
        <f t="shared" si="15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2"/>
        <v/>
      </c>
      <c r="AF152" s="4">
        <f t="shared" si="13"/>
        <v>0</v>
      </c>
      <c r="AG152" s="4">
        <f t="shared" si="14"/>
        <v>0</v>
      </c>
      <c r="AH152" s="4">
        <f t="shared" si="15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2"/>
        <v/>
      </c>
      <c r="AF153" s="4">
        <f t="shared" si="13"/>
        <v>0</v>
      </c>
      <c r="AG153" s="4">
        <f t="shared" si="14"/>
        <v>0</v>
      </c>
      <c r="AH153" s="4">
        <f t="shared" si="15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2"/>
        <v/>
      </c>
      <c r="AF154" s="4">
        <f t="shared" si="13"/>
        <v>0</v>
      </c>
      <c r="AG154" s="4">
        <f t="shared" si="14"/>
        <v>0</v>
      </c>
      <c r="AH154" s="4">
        <f t="shared" si="15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2"/>
        <v/>
      </c>
      <c r="AF155" s="4">
        <f t="shared" si="13"/>
        <v>0</v>
      </c>
      <c r="AG155" s="4">
        <f t="shared" si="14"/>
        <v>0</v>
      </c>
      <c r="AH155" s="4">
        <f t="shared" si="15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2"/>
        <v/>
      </c>
      <c r="AF156" s="4">
        <f t="shared" si="13"/>
        <v>0</v>
      </c>
      <c r="AG156" s="4">
        <f t="shared" si="14"/>
        <v>0</v>
      </c>
      <c r="AH156" s="4">
        <f t="shared" si="15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2"/>
        <v/>
      </c>
      <c r="AF157" s="4">
        <f t="shared" si="13"/>
        <v>0</v>
      </c>
      <c r="AG157" s="4">
        <f t="shared" si="14"/>
        <v>0</v>
      </c>
      <c r="AH157" s="4">
        <f t="shared" si="15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2"/>
        <v/>
      </c>
      <c r="AF158" s="4">
        <f t="shared" si="13"/>
        <v>0</v>
      </c>
      <c r="AG158" s="4">
        <f t="shared" si="14"/>
        <v>0</v>
      </c>
      <c r="AH158" s="4">
        <f t="shared" si="15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2"/>
        <v/>
      </c>
      <c r="AF159" s="4">
        <f t="shared" si="13"/>
        <v>0</v>
      </c>
      <c r="AG159" s="4">
        <f t="shared" si="14"/>
        <v>0</v>
      </c>
      <c r="AH159" s="4">
        <f t="shared" si="15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2"/>
        <v/>
      </c>
      <c r="AF160" s="4">
        <f t="shared" si="13"/>
        <v>0</v>
      </c>
      <c r="AG160" s="4">
        <f t="shared" si="14"/>
        <v>0</v>
      </c>
      <c r="AH160" s="4">
        <f t="shared" si="15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2"/>
        <v/>
      </c>
      <c r="AF161" s="4">
        <f t="shared" si="13"/>
        <v>0</v>
      </c>
      <c r="AG161" s="4">
        <f t="shared" si="14"/>
        <v>0</v>
      </c>
      <c r="AH161" s="4">
        <f t="shared" si="15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2"/>
        <v/>
      </c>
      <c r="AF162" s="4">
        <f t="shared" si="13"/>
        <v>0</v>
      </c>
      <c r="AG162" s="4">
        <f t="shared" si="14"/>
        <v>0</v>
      </c>
      <c r="AH162" s="4">
        <f t="shared" si="15"/>
        <v>0</v>
      </c>
      <c r="AI162" s="20">
        <f t="shared" ref="AI162:AI225" si="16">IF(R162=8.5,9,R162)</f>
        <v>0</v>
      </c>
      <c r="AJ162" s="20">
        <f t="shared" ref="AJ162:AJ225" si="17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2"/>
        <v/>
      </c>
      <c r="AF163" s="4">
        <f t="shared" si="13"/>
        <v>0</v>
      </c>
      <c r="AG163" s="4">
        <f t="shared" si="14"/>
        <v>0</v>
      </c>
      <c r="AH163" s="4">
        <f t="shared" si="15"/>
        <v>0</v>
      </c>
      <c r="AI163" s="20">
        <f t="shared" si="16"/>
        <v>0</v>
      </c>
      <c r="AJ163" s="20">
        <f t="shared" si="17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2"/>
        <v/>
      </c>
      <c r="AF164" s="4">
        <f t="shared" si="13"/>
        <v>0</v>
      </c>
      <c r="AG164" s="4">
        <f t="shared" si="14"/>
        <v>0</v>
      </c>
      <c r="AH164" s="4">
        <f t="shared" si="15"/>
        <v>0</v>
      </c>
      <c r="AI164" s="20">
        <f t="shared" si="16"/>
        <v>0</v>
      </c>
      <c r="AJ164" s="20">
        <f t="shared" si="17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2"/>
        <v/>
      </c>
      <c r="AF165" s="4">
        <f t="shared" si="13"/>
        <v>0</v>
      </c>
      <c r="AG165" s="4">
        <f t="shared" si="14"/>
        <v>0</v>
      </c>
      <c r="AH165" s="4">
        <f t="shared" si="15"/>
        <v>0</v>
      </c>
      <c r="AI165" s="20">
        <f t="shared" si="16"/>
        <v>0</v>
      </c>
      <c r="AJ165" s="20">
        <f t="shared" si="17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2"/>
        <v/>
      </c>
      <c r="AF166" s="4">
        <f t="shared" si="13"/>
        <v>0</v>
      </c>
      <c r="AG166" s="4">
        <f t="shared" si="14"/>
        <v>0</v>
      </c>
      <c r="AH166" s="4">
        <f t="shared" si="15"/>
        <v>0</v>
      </c>
      <c r="AI166" s="20">
        <f t="shared" si="16"/>
        <v>0</v>
      </c>
      <c r="AJ166" s="20">
        <f t="shared" si="17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2"/>
        <v/>
      </c>
      <c r="AF167" s="4">
        <f t="shared" si="13"/>
        <v>0</v>
      </c>
      <c r="AG167" s="4">
        <f t="shared" si="14"/>
        <v>0</v>
      </c>
      <c r="AH167" s="4">
        <f t="shared" si="15"/>
        <v>0</v>
      </c>
      <c r="AI167" s="20">
        <f t="shared" si="16"/>
        <v>0</v>
      </c>
      <c r="AJ167" s="20">
        <f t="shared" si="17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2"/>
        <v/>
      </c>
      <c r="AF168" s="4">
        <f t="shared" si="13"/>
        <v>0</v>
      </c>
      <c r="AG168" s="4">
        <f t="shared" si="14"/>
        <v>0</v>
      </c>
      <c r="AH168" s="4">
        <f t="shared" si="15"/>
        <v>0</v>
      </c>
      <c r="AI168" s="20">
        <f t="shared" si="16"/>
        <v>0</v>
      </c>
      <c r="AJ168" s="20">
        <f t="shared" si="17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2"/>
        <v/>
      </c>
      <c r="AF169" s="4">
        <f t="shared" si="13"/>
        <v>0</v>
      </c>
      <c r="AG169" s="4">
        <f t="shared" si="14"/>
        <v>0</v>
      </c>
      <c r="AH169" s="4">
        <f t="shared" si="15"/>
        <v>0</v>
      </c>
      <c r="AI169" s="20">
        <f t="shared" si="16"/>
        <v>0</v>
      </c>
      <c r="AJ169" s="20">
        <f t="shared" si="17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2"/>
        <v/>
      </c>
      <c r="AF170" s="4">
        <f t="shared" si="13"/>
        <v>0</v>
      </c>
      <c r="AG170" s="4">
        <f t="shared" si="14"/>
        <v>0</v>
      </c>
      <c r="AH170" s="4">
        <f t="shared" si="15"/>
        <v>0</v>
      </c>
      <c r="AI170" s="20">
        <f t="shared" si="16"/>
        <v>0</v>
      </c>
      <c r="AJ170" s="20">
        <f t="shared" si="17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2"/>
        <v/>
      </c>
      <c r="AF171" s="4">
        <f t="shared" si="13"/>
        <v>0</v>
      </c>
      <c r="AG171" s="4">
        <f t="shared" si="14"/>
        <v>0</v>
      </c>
      <c r="AH171" s="4">
        <f t="shared" si="15"/>
        <v>0</v>
      </c>
      <c r="AI171" s="20">
        <f t="shared" si="16"/>
        <v>0</v>
      </c>
      <c r="AJ171" s="20">
        <f t="shared" si="17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2"/>
        <v/>
      </c>
      <c r="AF172" s="4">
        <f t="shared" si="13"/>
        <v>0</v>
      </c>
      <c r="AG172" s="4">
        <f t="shared" si="14"/>
        <v>0</v>
      </c>
      <c r="AH172" s="4">
        <f t="shared" si="15"/>
        <v>0</v>
      </c>
      <c r="AI172" s="20">
        <f t="shared" si="16"/>
        <v>0</v>
      </c>
      <c r="AJ172" s="20">
        <f t="shared" si="17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2"/>
        <v/>
      </c>
      <c r="AF173" s="4">
        <f t="shared" si="13"/>
        <v>0</v>
      </c>
      <c r="AG173" s="4">
        <f t="shared" si="14"/>
        <v>0</v>
      </c>
      <c r="AH173" s="4">
        <f t="shared" si="15"/>
        <v>0</v>
      </c>
      <c r="AI173" s="20">
        <f t="shared" si="16"/>
        <v>0</v>
      </c>
      <c r="AJ173" s="20">
        <f t="shared" si="17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2"/>
        <v/>
      </c>
      <c r="AF174" s="4">
        <f t="shared" si="13"/>
        <v>0</v>
      </c>
      <c r="AG174" s="4">
        <f t="shared" si="14"/>
        <v>0</v>
      </c>
      <c r="AH174" s="4">
        <f t="shared" si="15"/>
        <v>0</v>
      </c>
      <c r="AI174" s="20">
        <f t="shared" si="16"/>
        <v>0</v>
      </c>
      <c r="AJ174" s="20">
        <f t="shared" si="17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2"/>
        <v/>
      </c>
      <c r="AF175" s="4">
        <f t="shared" si="13"/>
        <v>0</v>
      </c>
      <c r="AG175" s="4">
        <f t="shared" si="14"/>
        <v>0</v>
      </c>
      <c r="AH175" s="4">
        <f t="shared" si="15"/>
        <v>0</v>
      </c>
      <c r="AI175" s="20">
        <f t="shared" si="16"/>
        <v>0</v>
      </c>
      <c r="AJ175" s="20">
        <f t="shared" si="17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2"/>
        <v/>
      </c>
      <c r="AF176" s="4">
        <f t="shared" si="13"/>
        <v>0</v>
      </c>
      <c r="AG176" s="4">
        <f t="shared" si="14"/>
        <v>0</v>
      </c>
      <c r="AH176" s="4">
        <f t="shared" si="15"/>
        <v>0</v>
      </c>
      <c r="AI176" s="20">
        <f t="shared" si="16"/>
        <v>0</v>
      </c>
      <c r="AJ176" s="20">
        <f t="shared" si="17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2"/>
        <v/>
      </c>
      <c r="AF177" s="4">
        <f t="shared" si="13"/>
        <v>0</v>
      </c>
      <c r="AG177" s="4">
        <f t="shared" si="14"/>
        <v>0</v>
      </c>
      <c r="AH177" s="4">
        <f t="shared" si="15"/>
        <v>0</v>
      </c>
      <c r="AI177" s="20">
        <f t="shared" si="16"/>
        <v>0</v>
      </c>
      <c r="AJ177" s="20">
        <f t="shared" si="17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2"/>
        <v/>
      </c>
      <c r="AF178" s="4">
        <f t="shared" si="13"/>
        <v>0</v>
      </c>
      <c r="AG178" s="4">
        <f t="shared" si="14"/>
        <v>0</v>
      </c>
      <c r="AH178" s="4">
        <f t="shared" si="15"/>
        <v>0</v>
      </c>
      <c r="AI178" s="20">
        <f t="shared" si="16"/>
        <v>0</v>
      </c>
      <c r="AJ178" s="20">
        <f t="shared" si="17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2"/>
        <v/>
      </c>
      <c r="AF179" s="4">
        <f t="shared" si="13"/>
        <v>0</v>
      </c>
      <c r="AG179" s="4">
        <f t="shared" si="14"/>
        <v>0</v>
      </c>
      <c r="AH179" s="4">
        <f t="shared" si="15"/>
        <v>0</v>
      </c>
      <c r="AI179" s="20">
        <f t="shared" si="16"/>
        <v>0</v>
      </c>
      <c r="AJ179" s="20">
        <f t="shared" si="17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2"/>
        <v/>
      </c>
      <c r="AF180" s="4">
        <f t="shared" si="13"/>
        <v>0</v>
      </c>
      <c r="AG180" s="4">
        <f t="shared" si="14"/>
        <v>0</v>
      </c>
      <c r="AH180" s="4">
        <f t="shared" si="15"/>
        <v>0</v>
      </c>
      <c r="AI180" s="20">
        <f t="shared" si="16"/>
        <v>0</v>
      </c>
      <c r="AJ180" s="20">
        <f t="shared" si="17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2"/>
        <v/>
      </c>
      <c r="AF181" s="4">
        <f t="shared" si="13"/>
        <v>0</v>
      </c>
      <c r="AG181" s="4">
        <f t="shared" si="14"/>
        <v>0</v>
      </c>
      <c r="AH181" s="4">
        <f t="shared" si="15"/>
        <v>0</v>
      </c>
      <c r="AI181" s="20">
        <f t="shared" si="16"/>
        <v>0</v>
      </c>
      <c r="AJ181" s="20">
        <f t="shared" si="17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2"/>
        <v/>
      </c>
      <c r="AF182" s="4">
        <f t="shared" si="13"/>
        <v>0</v>
      </c>
      <c r="AG182" s="4">
        <f t="shared" si="14"/>
        <v>0</v>
      </c>
      <c r="AH182" s="4">
        <f t="shared" si="15"/>
        <v>0</v>
      </c>
      <c r="AI182" s="20">
        <f t="shared" si="16"/>
        <v>0</v>
      </c>
      <c r="AJ182" s="20">
        <f t="shared" si="17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2"/>
        <v/>
      </c>
      <c r="AF183" s="4">
        <f t="shared" si="13"/>
        <v>0</v>
      </c>
      <c r="AG183" s="4">
        <f t="shared" si="14"/>
        <v>0</v>
      </c>
      <c r="AH183" s="4">
        <f t="shared" si="15"/>
        <v>0</v>
      </c>
      <c r="AI183" s="20">
        <f t="shared" si="16"/>
        <v>0</v>
      </c>
      <c r="AJ183" s="20">
        <f t="shared" si="17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2"/>
        <v/>
      </c>
      <c r="AF184" s="4">
        <f t="shared" si="13"/>
        <v>0</v>
      </c>
      <c r="AG184" s="4">
        <f t="shared" si="14"/>
        <v>0</v>
      </c>
      <c r="AH184" s="4">
        <f t="shared" si="15"/>
        <v>0</v>
      </c>
      <c r="AI184" s="20">
        <f t="shared" si="16"/>
        <v>0</v>
      </c>
      <c r="AJ184" s="20">
        <f t="shared" si="17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2"/>
        <v/>
      </c>
      <c r="AF185" s="4">
        <f t="shared" si="13"/>
        <v>0</v>
      </c>
      <c r="AG185" s="4">
        <f t="shared" si="14"/>
        <v>0</v>
      </c>
      <c r="AH185" s="4">
        <f t="shared" si="15"/>
        <v>0</v>
      </c>
      <c r="AI185" s="20">
        <f t="shared" si="16"/>
        <v>0</v>
      </c>
      <c r="AJ185" s="20">
        <f t="shared" si="17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2"/>
        <v/>
      </c>
      <c r="AF186" s="4">
        <f t="shared" si="13"/>
        <v>0</v>
      </c>
      <c r="AG186" s="4">
        <f t="shared" si="14"/>
        <v>0</v>
      </c>
      <c r="AH186" s="4">
        <f t="shared" si="15"/>
        <v>0</v>
      </c>
      <c r="AI186" s="20">
        <f t="shared" si="16"/>
        <v>0</v>
      </c>
      <c r="AJ186" s="20">
        <f t="shared" si="17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2"/>
        <v/>
      </c>
      <c r="AF187" s="4">
        <f t="shared" si="13"/>
        <v>0</v>
      </c>
      <c r="AG187" s="4">
        <f t="shared" si="14"/>
        <v>0</v>
      </c>
      <c r="AH187" s="4">
        <f t="shared" si="15"/>
        <v>0</v>
      </c>
      <c r="AI187" s="20">
        <f t="shared" si="16"/>
        <v>0</v>
      </c>
      <c r="AJ187" s="20">
        <f t="shared" si="17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2"/>
        <v/>
      </c>
      <c r="AF188" s="4">
        <f t="shared" si="13"/>
        <v>0</v>
      </c>
      <c r="AG188" s="4">
        <f t="shared" si="14"/>
        <v>0</v>
      </c>
      <c r="AH188" s="4">
        <f t="shared" si="15"/>
        <v>0</v>
      </c>
      <c r="AI188" s="20">
        <f t="shared" si="16"/>
        <v>0</v>
      </c>
      <c r="AJ188" s="20">
        <f t="shared" si="17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2"/>
        <v/>
      </c>
      <c r="AF189" s="4">
        <f t="shared" si="13"/>
        <v>0</v>
      </c>
      <c r="AG189" s="4">
        <f t="shared" si="14"/>
        <v>0</v>
      </c>
      <c r="AH189" s="4">
        <f t="shared" si="15"/>
        <v>0</v>
      </c>
      <c r="AI189" s="20">
        <f t="shared" si="16"/>
        <v>0</v>
      </c>
      <c r="AJ189" s="20">
        <f t="shared" si="17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2"/>
        <v/>
      </c>
      <c r="AF190" s="4">
        <f t="shared" si="13"/>
        <v>0</v>
      </c>
      <c r="AG190" s="4">
        <f t="shared" si="14"/>
        <v>0</v>
      </c>
      <c r="AH190" s="4">
        <f t="shared" si="15"/>
        <v>0</v>
      </c>
      <c r="AI190" s="20">
        <f t="shared" si="16"/>
        <v>0</v>
      </c>
      <c r="AJ190" s="20">
        <f t="shared" si="17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2"/>
        <v/>
      </c>
      <c r="AF191" s="4">
        <f t="shared" si="13"/>
        <v>0</v>
      </c>
      <c r="AG191" s="4">
        <f t="shared" si="14"/>
        <v>0</v>
      </c>
      <c r="AH191" s="4">
        <f t="shared" si="15"/>
        <v>0</v>
      </c>
      <c r="AI191" s="20">
        <f t="shared" si="16"/>
        <v>0</v>
      </c>
      <c r="AJ191" s="20">
        <f t="shared" si="17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2"/>
        <v/>
      </c>
      <c r="AF192" s="4">
        <f t="shared" si="13"/>
        <v>0</v>
      </c>
      <c r="AG192" s="4">
        <f t="shared" si="14"/>
        <v>0</v>
      </c>
      <c r="AH192" s="4">
        <f t="shared" si="15"/>
        <v>0</v>
      </c>
      <c r="AI192" s="20">
        <f t="shared" si="16"/>
        <v>0</v>
      </c>
      <c r="AJ192" s="20">
        <f t="shared" si="17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2"/>
        <v/>
      </c>
      <c r="AF193" s="4">
        <f t="shared" si="13"/>
        <v>0</v>
      </c>
      <c r="AG193" s="4">
        <f t="shared" si="14"/>
        <v>0</v>
      </c>
      <c r="AH193" s="4">
        <f t="shared" si="15"/>
        <v>0</v>
      </c>
      <c r="AI193" s="20">
        <f t="shared" si="16"/>
        <v>0</v>
      </c>
      <c r="AJ193" s="20">
        <f t="shared" si="17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2"/>
        <v/>
      </c>
      <c r="AF194" s="4">
        <f t="shared" si="13"/>
        <v>0</v>
      </c>
      <c r="AG194" s="4">
        <f t="shared" si="14"/>
        <v>0</v>
      </c>
      <c r="AH194" s="4">
        <f t="shared" si="15"/>
        <v>0</v>
      </c>
      <c r="AI194" s="20">
        <f t="shared" si="16"/>
        <v>0</v>
      </c>
      <c r="AJ194" s="20">
        <f t="shared" si="17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18">MID(Z195,5,2)</f>
        <v/>
      </c>
      <c r="AF195" s="4">
        <f t="shared" ref="AF195:AF252" si="19">AC195-L195</f>
        <v>0</v>
      </c>
      <c r="AG195" s="4">
        <f t="shared" ref="AG195:AG252" si="20">IF((R195=9)*AND(S195=11),8.5,R195)</f>
        <v>0</v>
      </c>
      <c r="AH195" s="4">
        <f t="shared" ref="AH195:AH252" si="21">IF((R195=9)*AND(S195=11),12,S195)</f>
        <v>0</v>
      </c>
      <c r="AI195" s="20">
        <f t="shared" si="16"/>
        <v>0</v>
      </c>
      <c r="AJ195" s="20">
        <f t="shared" si="17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18"/>
        <v/>
      </c>
      <c r="AF196" s="4">
        <f t="shared" si="19"/>
        <v>0</v>
      </c>
      <c r="AG196" s="4">
        <f t="shared" si="20"/>
        <v>0</v>
      </c>
      <c r="AH196" s="4">
        <f t="shared" si="21"/>
        <v>0</v>
      </c>
      <c r="AI196" s="20">
        <f t="shared" si="16"/>
        <v>0</v>
      </c>
      <c r="AJ196" s="20">
        <f t="shared" si="17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18"/>
        <v/>
      </c>
      <c r="AF197" s="4">
        <f t="shared" si="19"/>
        <v>0</v>
      </c>
      <c r="AG197" s="4">
        <f t="shared" si="20"/>
        <v>0</v>
      </c>
      <c r="AH197" s="4">
        <f t="shared" si="21"/>
        <v>0</v>
      </c>
      <c r="AI197" s="20">
        <f t="shared" si="16"/>
        <v>0</v>
      </c>
      <c r="AJ197" s="20">
        <f t="shared" si="17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18"/>
        <v/>
      </c>
      <c r="AF198" s="4">
        <f t="shared" si="19"/>
        <v>0</v>
      </c>
      <c r="AG198" s="4">
        <f t="shared" si="20"/>
        <v>0</v>
      </c>
      <c r="AH198" s="4">
        <f t="shared" si="21"/>
        <v>0</v>
      </c>
      <c r="AI198" s="20">
        <f t="shared" si="16"/>
        <v>0</v>
      </c>
      <c r="AJ198" s="20">
        <f t="shared" si="17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18"/>
        <v/>
      </c>
      <c r="AF199" s="4">
        <f t="shared" si="19"/>
        <v>0</v>
      </c>
      <c r="AG199" s="4">
        <f t="shared" si="20"/>
        <v>0</v>
      </c>
      <c r="AH199" s="4">
        <f t="shared" si="21"/>
        <v>0</v>
      </c>
      <c r="AI199" s="20">
        <f t="shared" si="16"/>
        <v>0</v>
      </c>
      <c r="AJ199" s="20">
        <f t="shared" si="17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18"/>
        <v/>
      </c>
      <c r="AF200" s="4">
        <f t="shared" si="19"/>
        <v>0</v>
      </c>
      <c r="AG200" s="4">
        <f t="shared" si="20"/>
        <v>0</v>
      </c>
      <c r="AH200" s="4">
        <f t="shared" si="21"/>
        <v>0</v>
      </c>
      <c r="AI200" s="20">
        <f t="shared" si="16"/>
        <v>0</v>
      </c>
      <c r="AJ200" s="20">
        <f t="shared" si="17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18"/>
        <v/>
      </c>
      <c r="AF201" s="4">
        <f t="shared" si="19"/>
        <v>0</v>
      </c>
      <c r="AG201" s="4">
        <f t="shared" si="20"/>
        <v>0</v>
      </c>
      <c r="AH201" s="4">
        <f t="shared" si="21"/>
        <v>0</v>
      </c>
      <c r="AI201" s="20">
        <f t="shared" si="16"/>
        <v>0</v>
      </c>
      <c r="AJ201" s="20">
        <f t="shared" si="17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18"/>
        <v/>
      </c>
      <c r="AF202" s="4">
        <f t="shared" si="19"/>
        <v>0</v>
      </c>
      <c r="AG202" s="4">
        <f t="shared" si="20"/>
        <v>0</v>
      </c>
      <c r="AH202" s="4">
        <f t="shared" si="21"/>
        <v>0</v>
      </c>
      <c r="AI202" s="20">
        <f t="shared" si="16"/>
        <v>0</v>
      </c>
      <c r="AJ202" s="20">
        <f t="shared" si="17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18"/>
        <v/>
      </c>
      <c r="AF203" s="4">
        <f t="shared" si="19"/>
        <v>0</v>
      </c>
      <c r="AG203" s="4">
        <f t="shared" si="20"/>
        <v>0</v>
      </c>
      <c r="AH203" s="4">
        <f t="shared" si="21"/>
        <v>0</v>
      </c>
      <c r="AI203" s="20">
        <f t="shared" si="16"/>
        <v>0</v>
      </c>
      <c r="AJ203" s="20">
        <f t="shared" si="17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18"/>
        <v/>
      </c>
      <c r="AF204" s="4">
        <f t="shared" si="19"/>
        <v>0</v>
      </c>
      <c r="AG204" s="4">
        <f t="shared" si="20"/>
        <v>0</v>
      </c>
      <c r="AH204" s="4">
        <f t="shared" si="21"/>
        <v>0</v>
      </c>
      <c r="AI204" s="20">
        <f t="shared" si="16"/>
        <v>0</v>
      </c>
      <c r="AJ204" s="20">
        <f t="shared" si="17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18"/>
        <v/>
      </c>
      <c r="AF205" s="4">
        <f t="shared" si="19"/>
        <v>0</v>
      </c>
      <c r="AG205" s="4">
        <f t="shared" si="20"/>
        <v>0</v>
      </c>
      <c r="AH205" s="4">
        <f t="shared" si="21"/>
        <v>0</v>
      </c>
      <c r="AI205" s="20">
        <f t="shared" si="16"/>
        <v>0</v>
      </c>
      <c r="AJ205" s="20">
        <f t="shared" si="17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18"/>
        <v/>
      </c>
      <c r="AF206" s="4">
        <f t="shared" si="19"/>
        <v>0</v>
      </c>
      <c r="AG206" s="4">
        <f t="shared" si="20"/>
        <v>0</v>
      </c>
      <c r="AH206" s="4">
        <f t="shared" si="21"/>
        <v>0</v>
      </c>
      <c r="AI206" s="20">
        <f t="shared" si="16"/>
        <v>0</v>
      </c>
      <c r="AJ206" s="20">
        <f t="shared" si="17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18"/>
        <v/>
      </c>
      <c r="AF207" s="4">
        <f t="shared" si="19"/>
        <v>0</v>
      </c>
      <c r="AG207" s="4">
        <f t="shared" si="20"/>
        <v>0</v>
      </c>
      <c r="AH207" s="4">
        <f t="shared" si="21"/>
        <v>0</v>
      </c>
      <c r="AI207" s="20">
        <f t="shared" si="16"/>
        <v>0</v>
      </c>
      <c r="AJ207" s="20">
        <f t="shared" si="17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18"/>
        <v/>
      </c>
      <c r="AF208" s="4">
        <f t="shared" si="19"/>
        <v>0</v>
      </c>
      <c r="AG208" s="4">
        <f t="shared" si="20"/>
        <v>0</v>
      </c>
      <c r="AH208" s="4">
        <f t="shared" si="21"/>
        <v>0</v>
      </c>
      <c r="AI208" s="20">
        <f t="shared" si="16"/>
        <v>0</v>
      </c>
      <c r="AJ208" s="20">
        <f t="shared" si="17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18"/>
        <v/>
      </c>
      <c r="AF209" s="4">
        <f t="shared" si="19"/>
        <v>0</v>
      </c>
      <c r="AG209" s="4">
        <f t="shared" si="20"/>
        <v>0</v>
      </c>
      <c r="AH209" s="4">
        <f t="shared" si="21"/>
        <v>0</v>
      </c>
      <c r="AI209" s="20">
        <f t="shared" si="16"/>
        <v>0</v>
      </c>
      <c r="AJ209" s="20">
        <f t="shared" si="17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18"/>
        <v/>
      </c>
      <c r="AF210" s="4">
        <f t="shared" si="19"/>
        <v>0</v>
      </c>
      <c r="AG210" s="4">
        <f t="shared" si="20"/>
        <v>0</v>
      </c>
      <c r="AH210" s="4">
        <f t="shared" si="21"/>
        <v>0</v>
      </c>
      <c r="AI210" s="20">
        <f t="shared" si="16"/>
        <v>0</v>
      </c>
      <c r="AJ210" s="20">
        <f t="shared" si="17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18"/>
        <v/>
      </c>
      <c r="AF211" s="4">
        <f t="shared" si="19"/>
        <v>0</v>
      </c>
      <c r="AG211" s="4">
        <f t="shared" si="20"/>
        <v>0</v>
      </c>
      <c r="AH211" s="4">
        <f t="shared" si="21"/>
        <v>0</v>
      </c>
      <c r="AI211" s="20">
        <f t="shared" si="16"/>
        <v>0</v>
      </c>
      <c r="AJ211" s="20">
        <f t="shared" si="17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18"/>
        <v/>
      </c>
      <c r="AF212" s="4">
        <f t="shared" si="19"/>
        <v>0</v>
      </c>
      <c r="AG212" s="4">
        <f t="shared" si="20"/>
        <v>0</v>
      </c>
      <c r="AH212" s="4">
        <f t="shared" si="21"/>
        <v>0</v>
      </c>
      <c r="AI212" s="20">
        <f t="shared" si="16"/>
        <v>0</v>
      </c>
      <c r="AJ212" s="20">
        <f t="shared" si="17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18"/>
        <v/>
      </c>
      <c r="AF213" s="4">
        <f t="shared" si="19"/>
        <v>0</v>
      </c>
      <c r="AG213" s="4">
        <f t="shared" si="20"/>
        <v>0</v>
      </c>
      <c r="AH213" s="4">
        <f t="shared" si="21"/>
        <v>0</v>
      </c>
      <c r="AI213" s="20">
        <f t="shared" si="16"/>
        <v>0</v>
      </c>
      <c r="AJ213" s="20">
        <f t="shared" si="17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18"/>
        <v/>
      </c>
      <c r="AF214" s="4">
        <f t="shared" si="19"/>
        <v>0</v>
      </c>
      <c r="AG214" s="4">
        <f t="shared" si="20"/>
        <v>0</v>
      </c>
      <c r="AH214" s="4">
        <f t="shared" si="21"/>
        <v>0</v>
      </c>
      <c r="AI214" s="20">
        <f t="shared" si="16"/>
        <v>0</v>
      </c>
      <c r="AJ214" s="20">
        <f t="shared" si="17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18"/>
        <v/>
      </c>
      <c r="AF215" s="4">
        <f t="shared" si="19"/>
        <v>0</v>
      </c>
      <c r="AG215" s="4">
        <f t="shared" si="20"/>
        <v>0</v>
      </c>
      <c r="AH215" s="4">
        <f t="shared" si="21"/>
        <v>0</v>
      </c>
      <c r="AI215" s="20">
        <f t="shared" si="16"/>
        <v>0</v>
      </c>
      <c r="AJ215" s="20">
        <f t="shared" si="17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18"/>
        <v/>
      </c>
      <c r="AF216" s="4">
        <f t="shared" si="19"/>
        <v>0</v>
      </c>
      <c r="AG216" s="4">
        <f t="shared" si="20"/>
        <v>0</v>
      </c>
      <c r="AH216" s="4">
        <f t="shared" si="21"/>
        <v>0</v>
      </c>
      <c r="AI216" s="20">
        <f t="shared" si="16"/>
        <v>0</v>
      </c>
      <c r="AJ216" s="20">
        <f t="shared" si="17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18"/>
        <v/>
      </c>
      <c r="AF217" s="4">
        <f t="shared" si="19"/>
        <v>0</v>
      </c>
      <c r="AG217" s="4">
        <f t="shared" si="20"/>
        <v>0</v>
      </c>
      <c r="AH217" s="4">
        <f t="shared" si="21"/>
        <v>0</v>
      </c>
      <c r="AI217" s="20">
        <f t="shared" si="16"/>
        <v>0</v>
      </c>
      <c r="AJ217" s="20">
        <f t="shared" si="17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18"/>
        <v/>
      </c>
      <c r="AF218" s="4">
        <f t="shared" si="19"/>
        <v>0</v>
      </c>
      <c r="AG218" s="4">
        <f t="shared" si="20"/>
        <v>0</v>
      </c>
      <c r="AH218" s="4">
        <f t="shared" si="21"/>
        <v>0</v>
      </c>
      <c r="AI218" s="20">
        <f t="shared" si="16"/>
        <v>0</v>
      </c>
      <c r="AJ218" s="20">
        <f t="shared" si="17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18"/>
        <v/>
      </c>
      <c r="AF219" s="4">
        <f t="shared" si="19"/>
        <v>0</v>
      </c>
      <c r="AG219" s="4">
        <f t="shared" si="20"/>
        <v>0</v>
      </c>
      <c r="AH219" s="4">
        <f t="shared" si="21"/>
        <v>0</v>
      </c>
      <c r="AI219" s="20">
        <f t="shared" si="16"/>
        <v>0</v>
      </c>
      <c r="AJ219" s="20">
        <f t="shared" si="17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18"/>
        <v/>
      </c>
      <c r="AF220" s="4">
        <f t="shared" si="19"/>
        <v>0</v>
      </c>
      <c r="AG220" s="4">
        <f t="shared" si="20"/>
        <v>0</v>
      </c>
      <c r="AH220" s="4">
        <f t="shared" si="21"/>
        <v>0</v>
      </c>
      <c r="AI220" s="20">
        <f t="shared" si="16"/>
        <v>0</v>
      </c>
      <c r="AJ220" s="20">
        <f t="shared" si="17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18"/>
        <v/>
      </c>
      <c r="AF221" s="4">
        <f t="shared" si="19"/>
        <v>0</v>
      </c>
      <c r="AG221" s="4">
        <f t="shared" si="20"/>
        <v>0</v>
      </c>
      <c r="AH221" s="4">
        <f t="shared" si="21"/>
        <v>0</v>
      </c>
      <c r="AI221" s="20">
        <f t="shared" si="16"/>
        <v>0</v>
      </c>
      <c r="AJ221" s="20">
        <f t="shared" si="17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18"/>
        <v/>
      </c>
      <c r="AF222" s="4">
        <f t="shared" si="19"/>
        <v>0</v>
      </c>
      <c r="AG222" s="4">
        <f t="shared" si="20"/>
        <v>0</v>
      </c>
      <c r="AH222" s="4">
        <f t="shared" si="21"/>
        <v>0</v>
      </c>
      <c r="AI222" s="20">
        <f t="shared" si="16"/>
        <v>0</v>
      </c>
      <c r="AJ222" s="20">
        <f t="shared" si="17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18"/>
        <v/>
      </c>
      <c r="AF223" s="4">
        <f t="shared" si="19"/>
        <v>0</v>
      </c>
      <c r="AG223" s="4">
        <f t="shared" si="20"/>
        <v>0</v>
      </c>
      <c r="AH223" s="4">
        <f t="shared" si="21"/>
        <v>0</v>
      </c>
      <c r="AI223" s="20">
        <f t="shared" si="16"/>
        <v>0</v>
      </c>
      <c r="AJ223" s="20">
        <f t="shared" si="17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18"/>
        <v/>
      </c>
      <c r="AF224" s="4">
        <f t="shared" si="19"/>
        <v>0</v>
      </c>
      <c r="AG224" s="4">
        <f t="shared" si="20"/>
        <v>0</v>
      </c>
      <c r="AH224" s="4">
        <f t="shared" si="21"/>
        <v>0</v>
      </c>
      <c r="AI224" s="20">
        <f t="shared" si="16"/>
        <v>0</v>
      </c>
      <c r="AJ224" s="20">
        <f t="shared" si="17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18"/>
        <v/>
      </c>
      <c r="AF225" s="4">
        <f t="shared" si="19"/>
        <v>0</v>
      </c>
      <c r="AG225" s="4">
        <f t="shared" si="20"/>
        <v>0</v>
      </c>
      <c r="AH225" s="4">
        <f t="shared" si="21"/>
        <v>0</v>
      </c>
      <c r="AI225" s="20">
        <f t="shared" si="16"/>
        <v>0</v>
      </c>
      <c r="AJ225" s="20">
        <f t="shared" si="17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18"/>
        <v/>
      </c>
      <c r="AF226" s="4">
        <f t="shared" si="19"/>
        <v>0</v>
      </c>
      <c r="AG226" s="4">
        <f t="shared" si="20"/>
        <v>0</v>
      </c>
      <c r="AH226" s="4">
        <f t="shared" si="21"/>
        <v>0</v>
      </c>
      <c r="AI226" s="20">
        <f t="shared" ref="AI226:AI252" si="22">IF(R226=8.5,9,R226)</f>
        <v>0</v>
      </c>
      <c r="AJ226" s="20">
        <f t="shared" ref="AJ226:AJ252" si="23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18"/>
        <v/>
      </c>
      <c r="AF227" s="4">
        <f t="shared" si="19"/>
        <v>0</v>
      </c>
      <c r="AG227" s="4">
        <f t="shared" si="20"/>
        <v>0</v>
      </c>
      <c r="AH227" s="4">
        <f t="shared" si="21"/>
        <v>0</v>
      </c>
      <c r="AI227" s="20">
        <f t="shared" si="22"/>
        <v>0</v>
      </c>
      <c r="AJ227" s="20">
        <f t="shared" si="23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18"/>
        <v/>
      </c>
      <c r="AF228" s="4">
        <f t="shared" si="19"/>
        <v>0</v>
      </c>
      <c r="AG228" s="4">
        <f t="shared" si="20"/>
        <v>0</v>
      </c>
      <c r="AH228" s="4">
        <f t="shared" si="21"/>
        <v>0</v>
      </c>
      <c r="AI228" s="20">
        <f t="shared" si="22"/>
        <v>0</v>
      </c>
      <c r="AJ228" s="20">
        <f t="shared" si="23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18"/>
        <v/>
      </c>
      <c r="AF229" s="4">
        <f t="shared" si="19"/>
        <v>0</v>
      </c>
      <c r="AG229" s="4">
        <f t="shared" si="20"/>
        <v>0</v>
      </c>
      <c r="AH229" s="4">
        <f t="shared" si="21"/>
        <v>0</v>
      </c>
      <c r="AI229" s="20">
        <f t="shared" si="22"/>
        <v>0</v>
      </c>
      <c r="AJ229" s="20">
        <f t="shared" si="23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18"/>
        <v/>
      </c>
      <c r="AF230" s="4">
        <f t="shared" si="19"/>
        <v>0</v>
      </c>
      <c r="AG230" s="4">
        <f t="shared" si="20"/>
        <v>0</v>
      </c>
      <c r="AH230" s="4">
        <f t="shared" si="21"/>
        <v>0</v>
      </c>
      <c r="AI230" s="20">
        <f t="shared" si="22"/>
        <v>0</v>
      </c>
      <c r="AJ230" s="20">
        <f t="shared" si="23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18"/>
        <v/>
      </c>
      <c r="AF231" s="4">
        <f t="shared" si="19"/>
        <v>0</v>
      </c>
      <c r="AG231" s="4">
        <f t="shared" si="20"/>
        <v>0</v>
      </c>
      <c r="AH231" s="4">
        <f t="shared" si="21"/>
        <v>0</v>
      </c>
      <c r="AI231" s="20">
        <f t="shared" si="22"/>
        <v>0</v>
      </c>
      <c r="AJ231" s="20">
        <f t="shared" si="23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18"/>
        <v/>
      </c>
      <c r="AF232" s="4">
        <f t="shared" si="19"/>
        <v>0</v>
      </c>
      <c r="AG232" s="4">
        <f t="shared" si="20"/>
        <v>0</v>
      </c>
      <c r="AH232" s="4">
        <f t="shared" si="21"/>
        <v>0</v>
      </c>
      <c r="AI232" s="20">
        <f t="shared" si="22"/>
        <v>0</v>
      </c>
      <c r="AJ232" s="20">
        <f t="shared" si="23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18"/>
        <v/>
      </c>
      <c r="AF233" s="4">
        <f t="shared" si="19"/>
        <v>0</v>
      </c>
      <c r="AG233" s="4">
        <f t="shared" si="20"/>
        <v>0</v>
      </c>
      <c r="AH233" s="4">
        <f t="shared" si="21"/>
        <v>0</v>
      </c>
      <c r="AI233" s="20">
        <f t="shared" si="22"/>
        <v>0</v>
      </c>
      <c r="AJ233" s="20">
        <f t="shared" si="23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18"/>
        <v/>
      </c>
      <c r="AF234" s="4">
        <f t="shared" si="19"/>
        <v>0</v>
      </c>
      <c r="AG234" s="4">
        <f t="shared" si="20"/>
        <v>0</v>
      </c>
      <c r="AH234" s="4">
        <f t="shared" si="21"/>
        <v>0</v>
      </c>
      <c r="AI234" s="20">
        <f t="shared" si="22"/>
        <v>0</v>
      </c>
      <c r="AJ234" s="20">
        <f t="shared" si="23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18"/>
        <v/>
      </c>
      <c r="AF235" s="4">
        <f t="shared" si="19"/>
        <v>0</v>
      </c>
      <c r="AG235" s="4">
        <f t="shared" si="20"/>
        <v>0</v>
      </c>
      <c r="AH235" s="4">
        <f t="shared" si="21"/>
        <v>0</v>
      </c>
      <c r="AI235" s="20">
        <f t="shared" si="22"/>
        <v>0</v>
      </c>
      <c r="AJ235" s="20">
        <f t="shared" si="23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18"/>
        <v/>
      </c>
      <c r="AF236" s="4">
        <f t="shared" si="19"/>
        <v>0</v>
      </c>
      <c r="AG236" s="4">
        <f t="shared" si="20"/>
        <v>0</v>
      </c>
      <c r="AH236" s="4">
        <f t="shared" si="21"/>
        <v>0</v>
      </c>
      <c r="AI236" s="20">
        <f t="shared" si="22"/>
        <v>0</v>
      </c>
      <c r="AJ236" s="20">
        <f t="shared" si="23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18"/>
        <v/>
      </c>
      <c r="AF237" s="4">
        <f t="shared" si="19"/>
        <v>0</v>
      </c>
      <c r="AG237" s="4">
        <f t="shared" si="20"/>
        <v>0</v>
      </c>
      <c r="AH237" s="4">
        <f t="shared" si="21"/>
        <v>0</v>
      </c>
      <c r="AI237" s="20">
        <f t="shared" si="22"/>
        <v>0</v>
      </c>
      <c r="AJ237" s="20">
        <f t="shared" si="23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18"/>
        <v/>
      </c>
      <c r="AF238" s="4">
        <f t="shared" si="19"/>
        <v>0</v>
      </c>
      <c r="AG238" s="4">
        <f t="shared" si="20"/>
        <v>0</v>
      </c>
      <c r="AH238" s="4">
        <f t="shared" si="21"/>
        <v>0</v>
      </c>
      <c r="AI238" s="20">
        <f t="shared" si="22"/>
        <v>0</v>
      </c>
      <c r="AJ238" s="20">
        <f t="shared" si="23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18"/>
        <v/>
      </c>
      <c r="AF239" s="4">
        <f t="shared" si="19"/>
        <v>0</v>
      </c>
      <c r="AG239" s="4">
        <f t="shared" si="20"/>
        <v>0</v>
      </c>
      <c r="AH239" s="4">
        <f t="shared" si="21"/>
        <v>0</v>
      </c>
      <c r="AI239" s="20">
        <f t="shared" si="22"/>
        <v>0</v>
      </c>
      <c r="AJ239" s="20">
        <f t="shared" si="23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18"/>
        <v/>
      </c>
      <c r="AF240" s="4">
        <f t="shared" si="19"/>
        <v>0</v>
      </c>
      <c r="AG240" s="4">
        <f t="shared" si="20"/>
        <v>0</v>
      </c>
      <c r="AH240" s="4">
        <f t="shared" si="21"/>
        <v>0</v>
      </c>
      <c r="AI240" s="20">
        <f t="shared" si="22"/>
        <v>0</v>
      </c>
      <c r="AJ240" s="20">
        <f t="shared" si="23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18"/>
        <v/>
      </c>
      <c r="AF241" s="4">
        <f t="shared" si="19"/>
        <v>0</v>
      </c>
      <c r="AG241" s="4">
        <f t="shared" si="20"/>
        <v>0</v>
      </c>
      <c r="AH241" s="4">
        <f t="shared" si="21"/>
        <v>0</v>
      </c>
      <c r="AI241" s="20">
        <f t="shared" si="22"/>
        <v>0</v>
      </c>
      <c r="AJ241" s="20">
        <f t="shared" si="23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18"/>
        <v/>
      </c>
      <c r="AF242" s="4">
        <f t="shared" si="19"/>
        <v>0</v>
      </c>
      <c r="AG242" s="4">
        <f t="shared" si="20"/>
        <v>0</v>
      </c>
      <c r="AH242" s="4">
        <f t="shared" si="21"/>
        <v>0</v>
      </c>
      <c r="AI242" s="20">
        <f t="shared" si="22"/>
        <v>0</v>
      </c>
      <c r="AJ242" s="20">
        <f t="shared" si="23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18"/>
        <v/>
      </c>
      <c r="AF243" s="4">
        <f t="shared" si="19"/>
        <v>0</v>
      </c>
      <c r="AG243" s="4">
        <f t="shared" si="20"/>
        <v>0</v>
      </c>
      <c r="AH243" s="4">
        <f t="shared" si="21"/>
        <v>0</v>
      </c>
      <c r="AI243" s="20">
        <f t="shared" si="22"/>
        <v>0</v>
      </c>
      <c r="AJ243" s="20">
        <f t="shared" si="23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18"/>
        <v/>
      </c>
      <c r="AF244" s="4">
        <f t="shared" si="19"/>
        <v>0</v>
      </c>
      <c r="AG244" s="4">
        <f t="shared" si="20"/>
        <v>0</v>
      </c>
      <c r="AH244" s="4">
        <f t="shared" si="21"/>
        <v>0</v>
      </c>
      <c r="AI244" s="20">
        <f t="shared" si="22"/>
        <v>0</v>
      </c>
      <c r="AJ244" s="20">
        <f t="shared" si="23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18"/>
        <v/>
      </c>
      <c r="AF245" s="4">
        <f t="shared" si="19"/>
        <v>0</v>
      </c>
      <c r="AG245" s="4">
        <f t="shared" si="20"/>
        <v>0</v>
      </c>
      <c r="AH245" s="4">
        <f t="shared" si="21"/>
        <v>0</v>
      </c>
      <c r="AI245" s="20">
        <f t="shared" si="22"/>
        <v>0</v>
      </c>
      <c r="AJ245" s="20">
        <f t="shared" si="23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18"/>
        <v/>
      </c>
      <c r="AF246" s="4">
        <f t="shared" si="19"/>
        <v>0</v>
      </c>
      <c r="AG246" s="4">
        <f t="shared" si="20"/>
        <v>0</v>
      </c>
      <c r="AH246" s="4">
        <f t="shared" si="21"/>
        <v>0</v>
      </c>
      <c r="AI246" s="20">
        <f t="shared" si="22"/>
        <v>0</v>
      </c>
      <c r="AJ246" s="20">
        <f t="shared" si="23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18"/>
        <v/>
      </c>
      <c r="AF247" s="4">
        <f t="shared" si="19"/>
        <v>0</v>
      </c>
      <c r="AG247" s="4">
        <f t="shared" si="20"/>
        <v>0</v>
      </c>
      <c r="AH247" s="4">
        <f t="shared" si="21"/>
        <v>0</v>
      </c>
      <c r="AI247" s="20">
        <f t="shared" si="22"/>
        <v>0</v>
      </c>
      <c r="AJ247" s="20">
        <f t="shared" si="23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18"/>
        <v/>
      </c>
      <c r="AF248" s="4">
        <f t="shared" si="19"/>
        <v>0</v>
      </c>
      <c r="AG248" s="4">
        <f t="shared" si="20"/>
        <v>0</v>
      </c>
      <c r="AH248" s="4">
        <f t="shared" si="21"/>
        <v>0</v>
      </c>
      <c r="AI248" s="20">
        <f t="shared" si="22"/>
        <v>0</v>
      </c>
      <c r="AJ248" s="20">
        <f t="shared" si="23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18"/>
        <v/>
      </c>
      <c r="AF249" s="4">
        <f t="shared" si="19"/>
        <v>0</v>
      </c>
      <c r="AG249" s="4">
        <f t="shared" si="20"/>
        <v>0</v>
      </c>
      <c r="AH249" s="4">
        <f t="shared" si="21"/>
        <v>0</v>
      </c>
      <c r="AI249" s="20">
        <f t="shared" si="22"/>
        <v>0</v>
      </c>
      <c r="AJ249" s="20">
        <f t="shared" si="23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18"/>
        <v/>
      </c>
      <c r="AF250" s="4">
        <f t="shared" si="19"/>
        <v>0</v>
      </c>
      <c r="AG250" s="4">
        <f t="shared" si="20"/>
        <v>0</v>
      </c>
      <c r="AH250" s="4">
        <f t="shared" si="21"/>
        <v>0</v>
      </c>
      <c r="AI250" s="20">
        <f t="shared" si="22"/>
        <v>0</v>
      </c>
      <c r="AJ250" s="20">
        <f t="shared" si="23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18"/>
        <v/>
      </c>
      <c r="AF251" s="4">
        <f t="shared" si="19"/>
        <v>0</v>
      </c>
      <c r="AG251" s="4">
        <f t="shared" si="20"/>
        <v>0</v>
      </c>
      <c r="AH251" s="4">
        <f t="shared" si="21"/>
        <v>0</v>
      </c>
      <c r="AI251" s="20">
        <f t="shared" si="22"/>
        <v>0</v>
      </c>
      <c r="AJ251" s="20">
        <f t="shared" si="23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18"/>
        <v/>
      </c>
      <c r="AF252" s="4">
        <f t="shared" si="19"/>
        <v>0</v>
      </c>
      <c r="AG252" s="4">
        <f t="shared" si="20"/>
        <v>0</v>
      </c>
      <c r="AH252" s="4">
        <f t="shared" si="21"/>
        <v>0</v>
      </c>
      <c r="AI252" s="20">
        <f t="shared" si="22"/>
        <v>0</v>
      </c>
      <c r="AJ252" s="20">
        <f t="shared" si="23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workbookViewId="0">
      <selection activeCell="C8" sqref="C8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0AA4-F51C-4E45-ABCB-2F21A19A54AD}">
  <dimension ref="A1:X16"/>
  <sheetViews>
    <sheetView tabSelected="1" workbookViewId="0">
      <selection activeCell="D11" sqref="D11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>E2-5</f>
        <v>7</v>
      </c>
      <c r="G2" s="22" t="e">
        <f>COUNTIF(#REF!,#REF!)</f>
        <v>#REF!</v>
      </c>
      <c r="H2" s="22">
        <v>50612562</v>
      </c>
      <c r="I2" s="22">
        <v>0.48830000000000001</v>
      </c>
      <c r="J2" s="6">
        <v>0</v>
      </c>
      <c r="K2" s="6">
        <v>0</v>
      </c>
      <c r="L2" s="6">
        <v>9</v>
      </c>
      <c r="M2" s="6">
        <v>11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>E3-5</f>
        <v>7</v>
      </c>
      <c r="G3" s="22" t="e">
        <f>COUNTIF(#REF!,#REF!)</f>
        <v>#REF!</v>
      </c>
      <c r="H3" s="22">
        <v>50612562</v>
      </c>
      <c r="I3" s="22">
        <v>0.48830000000000001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>IF(E3&lt;U3,U3-5,E3)</f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>E4-5</f>
        <v>7</v>
      </c>
      <c r="G4" s="22" t="e">
        <f>COUNTIF(#REF!,#REF!)</f>
        <v>#REF!</v>
      </c>
      <c r="H4" s="49">
        <v>30513496</v>
      </c>
      <c r="I4" s="49">
        <v>1.22</v>
      </c>
      <c r="J4" s="6">
        <v>0</v>
      </c>
      <c r="K4" s="6">
        <v>0</v>
      </c>
      <c r="L4" s="6">
        <v>9</v>
      </c>
      <c r="M4" s="6">
        <v>11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>IF(E4&lt;U4,U4-5,E4)</f>
        <v>9</v>
      </c>
      <c r="X4" s="22" t="s">
        <v>214</v>
      </c>
    </row>
    <row r="5" spans="1:24" x14ac:dyDescent="0.35">
      <c r="A5" s="6"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>E5-5</f>
        <v>7</v>
      </c>
      <c r="G5" s="22" t="e">
        <f>COUNTIF(#REF!,#REF!)</f>
        <v>#REF!</v>
      </c>
      <c r="H5" s="49">
        <v>30513496</v>
      </c>
      <c r="I5" s="49">
        <v>1.22</v>
      </c>
      <c r="J5" s="6">
        <v>0</v>
      </c>
      <c r="K5" s="6">
        <v>0</v>
      </c>
      <c r="L5" s="6">
        <v>9</v>
      </c>
      <c r="M5" s="6">
        <v>11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>IF(E5&lt;U5,U5-5,E5)</f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>E6-5</f>
        <v>7</v>
      </c>
      <c r="G6" s="22" t="e">
        <f>COUNTIF(#REF!,#REF!)</f>
        <v>#REF!</v>
      </c>
      <c r="H6" s="49">
        <v>30609865</v>
      </c>
      <c r="I6" s="49">
        <v>1.45</v>
      </c>
      <c r="J6" s="6">
        <v>0</v>
      </c>
      <c r="K6" s="6">
        <v>0</v>
      </c>
      <c r="L6" s="6">
        <v>9</v>
      </c>
      <c r="M6" s="6">
        <v>11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>IF(E6&lt;U6,U6-5,E6)</f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>E7-5</f>
        <v>8</v>
      </c>
      <c r="G7" s="6" t="e">
        <f>COUNTIF(#REF!,#REF!)</f>
        <v>#REF!</v>
      </c>
      <c r="H7" s="49">
        <v>50604700</v>
      </c>
      <c r="I7" s="49">
        <v>0.96499999999999997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>IF(E7&lt;U7,U7-5,E7)</f>
        <v>17</v>
      </c>
      <c r="X7" s="6" t="s">
        <v>186</v>
      </c>
    </row>
    <row r="8" spans="1:24" x14ac:dyDescent="0.35">
      <c r="A8" s="6">
        <v>7</v>
      </c>
      <c r="B8" s="22">
        <v>883182</v>
      </c>
      <c r="C8" s="22">
        <v>8.2100000000000009</v>
      </c>
      <c r="D8" s="22">
        <v>20130613</v>
      </c>
      <c r="E8" s="6">
        <v>13</v>
      </c>
      <c r="F8" s="6">
        <f>E8-5</f>
        <v>8</v>
      </c>
      <c r="G8" s="22" t="e">
        <f>COUNTIF(#REF!,#REF!)</f>
        <v>#REF!</v>
      </c>
      <c r="H8" s="49">
        <v>30609865</v>
      </c>
      <c r="I8" s="49">
        <v>1.45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182</v>
      </c>
      <c r="P8" s="6" t="s">
        <v>263</v>
      </c>
      <c r="Q8" s="18" t="s">
        <v>264</v>
      </c>
      <c r="R8" s="22" t="s">
        <v>209</v>
      </c>
      <c r="S8" s="22">
        <v>22</v>
      </c>
      <c r="T8" s="22">
        <v>20130619</v>
      </c>
      <c r="U8" s="6">
        <v>19</v>
      </c>
      <c r="V8" s="6"/>
      <c r="W8" s="6">
        <f>IF(E8&lt;U8,U8-5,E8)</f>
        <v>14</v>
      </c>
      <c r="X8" s="22" t="s">
        <v>214</v>
      </c>
    </row>
    <row r="9" spans="1:24" x14ac:dyDescent="0.35">
      <c r="A9" s="6">
        <v>8</v>
      </c>
      <c r="B9" s="6">
        <v>888525</v>
      </c>
      <c r="C9" s="6">
        <v>9.94</v>
      </c>
      <c r="D9" s="6">
        <v>20130613</v>
      </c>
      <c r="E9" s="6">
        <v>13</v>
      </c>
      <c r="F9" s="6">
        <f>E9-5</f>
        <v>8</v>
      </c>
      <c r="G9" s="6" t="e">
        <f>COUNTIF(#REF!,#REF!)</f>
        <v>#REF!</v>
      </c>
      <c r="H9" s="49">
        <v>50604700</v>
      </c>
      <c r="I9" s="49">
        <v>0.96499999999999997</v>
      </c>
      <c r="J9" s="6">
        <v>0</v>
      </c>
      <c r="K9" s="6">
        <v>0</v>
      </c>
      <c r="L9" s="6">
        <v>9</v>
      </c>
      <c r="M9" s="6">
        <v>11</v>
      </c>
      <c r="N9" s="6">
        <v>850</v>
      </c>
      <c r="O9" s="6" t="s">
        <v>193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20130622</v>
      </c>
      <c r="U9" s="6">
        <v>22</v>
      </c>
      <c r="V9" s="6"/>
      <c r="W9" s="6">
        <f>IF(E9&lt;U9,U9-5,E9)</f>
        <v>17</v>
      </c>
      <c r="X9" s="6" t="s">
        <v>186</v>
      </c>
    </row>
    <row r="10" spans="1:24" x14ac:dyDescent="0.35">
      <c r="A10" s="6">
        <v>9</v>
      </c>
      <c r="B10" s="6">
        <v>889742</v>
      </c>
      <c r="C10" s="6">
        <v>177.62</v>
      </c>
      <c r="D10" s="6">
        <v>20130613</v>
      </c>
      <c r="E10" s="6">
        <v>13</v>
      </c>
      <c r="F10" s="6">
        <f>E10-5</f>
        <v>8</v>
      </c>
      <c r="G10" s="6" t="e">
        <f>COUNTIF(#REF!,#REF!)</f>
        <v>#REF!</v>
      </c>
      <c r="H10" s="49">
        <v>30609865</v>
      </c>
      <c r="I10" s="49">
        <v>1.45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218</v>
      </c>
      <c r="P10" s="6" t="s">
        <v>183</v>
      </c>
      <c r="Q10" s="18" t="s">
        <v>184</v>
      </c>
      <c r="R10" s="6" t="s">
        <v>185</v>
      </c>
      <c r="S10" s="6">
        <v>6</v>
      </c>
      <c r="T10" s="6">
        <v>20130702</v>
      </c>
      <c r="U10" s="6">
        <v>2</v>
      </c>
      <c r="V10" s="6">
        <f>25+U10</f>
        <v>27</v>
      </c>
      <c r="W10" s="6">
        <f>IF(V10&gt;E10,V10,E10)</f>
        <v>27</v>
      </c>
      <c r="X10" s="6" t="s">
        <v>186</v>
      </c>
    </row>
    <row r="11" spans="1:24" x14ac:dyDescent="0.35">
      <c r="A11" s="6">
        <v>10</v>
      </c>
      <c r="B11" s="22">
        <v>883181</v>
      </c>
      <c r="C11" s="22">
        <v>14.76</v>
      </c>
      <c r="D11" s="22">
        <v>20130613</v>
      </c>
      <c r="E11" s="6">
        <v>13</v>
      </c>
      <c r="F11" s="6">
        <f>E11-5</f>
        <v>8</v>
      </c>
      <c r="G11" s="22" t="e">
        <f>COUNTIF(#REF!,#REF!)</f>
        <v>#REF!</v>
      </c>
      <c r="H11" s="22">
        <v>30609630</v>
      </c>
      <c r="I11" s="22">
        <v>0.19700000000000001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182</v>
      </c>
      <c r="P11" s="6" t="s">
        <v>263</v>
      </c>
      <c r="Q11" s="18" t="s">
        <v>264</v>
      </c>
      <c r="R11" s="22" t="s">
        <v>209</v>
      </c>
      <c r="S11" s="22">
        <v>22</v>
      </c>
      <c r="T11" s="22">
        <v>20130619</v>
      </c>
      <c r="U11" s="6">
        <v>19</v>
      </c>
      <c r="V11" s="6"/>
      <c r="W11" s="6">
        <f>IF(E11&lt;U11,U11-5,E11)</f>
        <v>14</v>
      </c>
      <c r="X11" s="22" t="s">
        <v>214</v>
      </c>
    </row>
    <row r="12" spans="1:24" x14ac:dyDescent="0.35">
      <c r="A12" s="6">
        <v>11</v>
      </c>
      <c r="B12" s="22">
        <v>888526</v>
      </c>
      <c r="C12" s="22">
        <v>4.8600000000000003</v>
      </c>
      <c r="D12" s="22">
        <v>20130613</v>
      </c>
      <c r="E12" s="6">
        <v>13</v>
      </c>
      <c r="F12" s="6">
        <f>E12-5</f>
        <v>8</v>
      </c>
      <c r="G12" s="22" t="e">
        <f>COUNTIF(#REF!,#REF!)</f>
        <v>#REF!</v>
      </c>
      <c r="H12" s="49">
        <v>40513294</v>
      </c>
      <c r="I12" s="49">
        <v>0.27500000000000002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22">
        <v>888527</v>
      </c>
      <c r="C13" s="22">
        <v>4.8600000000000003</v>
      </c>
      <c r="D13" s="22">
        <v>20130613</v>
      </c>
      <c r="E13" s="6">
        <v>13</v>
      </c>
      <c r="F13" s="6">
        <f>E13-5</f>
        <v>8</v>
      </c>
      <c r="G13" s="22" t="e">
        <f>COUNTIF(#REF!,#REF!)</f>
        <v>#REF!</v>
      </c>
      <c r="H13" s="49">
        <v>40513294</v>
      </c>
      <c r="I13" s="49">
        <v>0.27500000000000002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193</v>
      </c>
      <c r="P13" s="6" t="s">
        <v>248</v>
      </c>
      <c r="Q13" s="18" t="s">
        <v>249</v>
      </c>
      <c r="R13" s="22" t="s">
        <v>208</v>
      </c>
      <c r="S13" s="22">
        <v>16</v>
      </c>
      <c r="T13" s="22">
        <v>20130622</v>
      </c>
      <c r="U13" s="6">
        <v>22</v>
      </c>
      <c r="V13" s="6"/>
      <c r="W13" s="6">
        <f>IF(E13&lt;U13,U13-5,E13)</f>
        <v>17</v>
      </c>
      <c r="X13" s="22" t="s">
        <v>214</v>
      </c>
    </row>
    <row r="14" spans="1:24" x14ac:dyDescent="0.35">
      <c r="A14" s="6">
        <v>13</v>
      </c>
      <c r="B14" s="6">
        <v>887419</v>
      </c>
      <c r="C14" s="6">
        <v>40</v>
      </c>
      <c r="D14" s="6">
        <v>20130614</v>
      </c>
      <c r="E14" s="6">
        <v>14</v>
      </c>
      <c r="F14" s="6">
        <f>E14-5</f>
        <v>9</v>
      </c>
      <c r="G14" s="6" t="e">
        <f>COUNTIF(#REF!,#REF!)</f>
        <v>#REF!</v>
      </c>
      <c r="H14" s="6">
        <v>13</v>
      </c>
      <c r="I14" s="6">
        <v>0</v>
      </c>
      <c r="J14" s="6">
        <v>0</v>
      </c>
      <c r="K14" s="6">
        <v>0</v>
      </c>
      <c r="L14" s="6">
        <v>9</v>
      </c>
      <c r="M14" s="6">
        <v>11</v>
      </c>
      <c r="N14" s="6">
        <v>850</v>
      </c>
      <c r="O14" s="6" t="s">
        <v>193</v>
      </c>
      <c r="P14" s="6" t="s">
        <v>183</v>
      </c>
      <c r="Q14" s="18" t="s">
        <v>184</v>
      </c>
      <c r="R14" s="6" t="s">
        <v>185</v>
      </c>
      <c r="S14" s="6">
        <v>6</v>
      </c>
      <c r="T14" s="6">
        <v>20130619</v>
      </c>
      <c r="U14" s="6">
        <v>19</v>
      </c>
      <c r="V14" s="6"/>
      <c r="W14" s="6">
        <f>IF(E14&lt;U14,U14-5,E14)</f>
        <v>14</v>
      </c>
      <c r="X14" s="6" t="s">
        <v>186</v>
      </c>
    </row>
    <row r="15" spans="1:24" x14ac:dyDescent="0.35">
      <c r="A15" s="6">
        <v>14</v>
      </c>
      <c r="B15" s="6">
        <v>890952</v>
      </c>
      <c r="C15" s="6">
        <v>15.29</v>
      </c>
      <c r="D15" s="6">
        <v>20130614</v>
      </c>
      <c r="E15" s="6">
        <v>14</v>
      </c>
      <c r="F15" s="6">
        <f>E15-5</f>
        <v>9</v>
      </c>
      <c r="G15" s="6" t="e">
        <f>COUNTIF(#REF!,#REF!)</f>
        <v>#REF!</v>
      </c>
      <c r="H15" s="6">
        <v>13</v>
      </c>
      <c r="I15" s="6">
        <v>0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182</v>
      </c>
      <c r="P15" s="6" t="s">
        <v>188</v>
      </c>
      <c r="Q15" s="18" t="s">
        <v>189</v>
      </c>
      <c r="R15" s="6"/>
      <c r="S15" s="6" t="s">
        <v>199</v>
      </c>
      <c r="T15" s="7">
        <v>20130518</v>
      </c>
      <c r="U15" s="7">
        <v>18</v>
      </c>
      <c r="V15" s="7"/>
      <c r="W15" s="7">
        <f>F15+5</f>
        <v>14</v>
      </c>
      <c r="X15" s="6" t="s">
        <v>194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>E16-5</f>
        <v>9</v>
      </c>
      <c r="G16" s="6" t="e">
        <f>COUNTIF(#REF!,#REF!)</f>
        <v>#REF!</v>
      </c>
      <c r="H16" s="22">
        <v>30609630</v>
      </c>
      <c r="I16" s="22">
        <v>0.19700000000000001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sortState xmlns:xlrd2="http://schemas.microsoft.com/office/spreadsheetml/2017/richdata2" ref="A2:X16">
    <sortCondition ref="A2:A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C13" sqref="C13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50" t="s">
        <v>438</v>
      </c>
      <c r="H1" s="50"/>
      <c r="I1" s="50"/>
      <c r="J1" s="50"/>
      <c r="K1" s="50"/>
      <c r="L1" s="50"/>
      <c r="M1" s="50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50" t="s">
        <v>439</v>
      </c>
      <c r="H6" s="50"/>
      <c r="I6" s="50"/>
      <c r="J6" s="50"/>
      <c r="K6" s="50"/>
      <c r="L6" s="50"/>
      <c r="M6" s="50"/>
    </row>
    <row r="7" spans="1:13" x14ac:dyDescent="0.35">
      <c r="A7" s="43" t="s">
        <v>453</v>
      </c>
      <c r="B7" s="46">
        <v>8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50" t="s">
        <v>440</v>
      </c>
      <c r="H10" s="50"/>
      <c r="I10" s="50"/>
      <c r="J10" s="50"/>
      <c r="K10" s="50"/>
      <c r="L10" s="50"/>
      <c r="M10" s="50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Notlar</vt:lpstr>
      <vt:lpstr>kazansonuclar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2021-08-08T11:20:30Z</dcterms:modified>
</cp:coreProperties>
</file>