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" yWindow="30" windowWidth="9900" windowHeight="8310"/>
  </bookViews>
  <sheets>
    <sheet name="Sheet1" sheetId="1" r:id="rId1"/>
  </sheets>
  <definedNames>
    <definedName name="_xlnm._FilterDatabase" localSheetId="0" hidden="1">Sheet1!$E$29:$G$39</definedName>
  </definedNames>
  <calcPr calcId="144525"/>
</workbook>
</file>

<file path=xl/calcChain.xml><?xml version="1.0" encoding="utf-8"?>
<calcChain xmlns="http://schemas.openxmlformats.org/spreadsheetml/2006/main">
  <c r="H31" i="1" l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I30" i="1"/>
  <c r="H30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K2" i="1"/>
  <c r="J2" i="1"/>
  <c r="G14" i="1"/>
  <c r="F15" i="1" s="1"/>
  <c r="G15" i="1"/>
  <c r="F14" i="1"/>
  <c r="I17" i="1" s="1"/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M2" i="1" l="1"/>
  <c r="M11" i="1"/>
  <c r="M10" i="1"/>
  <c r="M9" i="1"/>
  <c r="M8" i="1"/>
  <c r="M7" i="1"/>
  <c r="M6" i="1"/>
  <c r="M5" i="1"/>
  <c r="M4" i="1"/>
  <c r="M3" i="1"/>
  <c r="N2" i="1"/>
  <c r="N11" i="1"/>
  <c r="N10" i="1"/>
  <c r="N9" i="1"/>
  <c r="N8" i="1"/>
  <c r="N7" i="1"/>
  <c r="N6" i="1"/>
  <c r="N5" i="1"/>
  <c r="N4" i="1"/>
  <c r="N3" i="1"/>
  <c r="N13" i="1" l="1"/>
  <c r="M13" i="1"/>
  <c r="Q2" i="1" l="1"/>
  <c r="Q11" i="1"/>
  <c r="Q10" i="1"/>
  <c r="Q9" i="1"/>
  <c r="Q8" i="1"/>
  <c r="Q7" i="1"/>
  <c r="Q6" i="1"/>
  <c r="Q5" i="1"/>
  <c r="Q4" i="1"/>
  <c r="Q3" i="1"/>
  <c r="R2" i="1"/>
  <c r="R11" i="1"/>
  <c r="R10" i="1"/>
  <c r="R9" i="1"/>
  <c r="R8" i="1"/>
  <c r="R7" i="1"/>
  <c r="R6" i="1"/>
  <c r="R5" i="1"/>
  <c r="R4" i="1"/>
  <c r="R3" i="1"/>
  <c r="R13" i="1" l="1"/>
  <c r="Q13" i="1"/>
</calcChain>
</file>

<file path=xl/sharedStrings.xml><?xml version="1.0" encoding="utf-8"?>
<sst xmlns="http://schemas.openxmlformats.org/spreadsheetml/2006/main" count="18" uniqueCount="11">
  <si>
    <t>temp</t>
  </si>
  <si>
    <t>sickProb</t>
  </si>
  <si>
    <t>healthProb</t>
  </si>
  <si>
    <t>Матрица</t>
  </si>
  <si>
    <t>sick probability</t>
  </si>
  <si>
    <t>health probability</t>
  </si>
  <si>
    <t>Коефф</t>
  </si>
  <si>
    <t>Выборка</t>
  </si>
  <si>
    <t>Опред</t>
  </si>
  <si>
    <t>Дисперсии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</si>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</sst>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3" formatCode="0.0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8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zoomScale="55" zoomScaleNormal="55" workbookViewId="0">
      <selection activeCell="H30" sqref="H30:I39"/>
    </sheetView>
  </sheetViews>
  <sheetFormatPr defaultRowHeight="15" x14ac:dyDescent="0.25"/>
  <cols>
    <col min="17" max="17" width="13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>
        <v>10</v>
      </c>
      <c r="F1" t="s">
        <v>4</v>
      </c>
      <c r="G1" t="s">
        <v>5</v>
      </c>
      <c r="J1" t="s">
        <v>4</v>
      </c>
      <c r="K1" t="s">
        <v>5</v>
      </c>
      <c r="M1" t="s">
        <v>4</v>
      </c>
      <c r="N1" t="s">
        <v>5</v>
      </c>
    </row>
    <row r="2" spans="1:18" x14ac:dyDescent="0.25">
      <c r="A2">
        <v>36.777087467641365</v>
      </c>
      <c r="B2">
        <v>0.18181818181818182</v>
      </c>
      <c r="C2">
        <v>0.81818181818181823</v>
      </c>
      <c r="E2" t="s">
        <v>6</v>
      </c>
      <c r="F2" s="1">
        <f>(1/$I$17)*($B2*$G$15-$F$15*$C2)</f>
        <v>-1.4545454545454544</v>
      </c>
      <c r="G2" s="1">
        <f>(1/$I$17)*(-$B2*$G$14+$F$14*$C2)</f>
        <v>4.545454545454545</v>
      </c>
      <c r="I2" t="s">
        <v>10</v>
      </c>
      <c r="J2" s="1">
        <f>SUM(F$2:F2)/$D$1</f>
        <v>-0.14545454545454545</v>
      </c>
      <c r="K2" s="1">
        <f>SUM(G$2:G2)/$D$1</f>
        <v>0.45454545454545447</v>
      </c>
      <c r="L2" t="s">
        <v>7</v>
      </c>
      <c r="M2">
        <f>F2*$A2</f>
        <v>-53.493945407478343</v>
      </c>
      <c r="N2">
        <f>G2*$A2</f>
        <v>167.16857939836981</v>
      </c>
      <c r="P2" t="s">
        <v>9</v>
      </c>
      <c r="Q2">
        <f>F2*(A2-M$13)^2</f>
        <v>-2.8486047732076334</v>
      </c>
      <c r="R2">
        <f>G2*(A2-N$13)^2</f>
        <v>1.6459688766636529</v>
      </c>
    </row>
    <row r="3" spans="1:18" x14ac:dyDescent="0.25">
      <c r="A3">
        <v>36.039815664594904</v>
      </c>
      <c r="B3">
        <v>0.27272727272727271</v>
      </c>
      <c r="C3">
        <v>0.72727272727272729</v>
      </c>
      <c r="F3" s="1">
        <f>(1/$I$17)*($B3*$G$15-$F$15*$C3)</f>
        <v>-0.90909090909090895</v>
      </c>
      <c r="G3" s="1">
        <f>(1/$I$17)*(-$B3*$G$14+$F$14*$C3)</f>
        <v>3.7575757575757573</v>
      </c>
      <c r="J3" s="1">
        <f>SUM(F$2:F3)/$D$1</f>
        <v>-0.23636363636363633</v>
      </c>
      <c r="K3" s="1">
        <f>SUM(G$2:G3)/$D$1</f>
        <v>0.83030303030303032</v>
      </c>
      <c r="M3">
        <f>F3*$A3</f>
        <v>-32.763468785995364</v>
      </c>
      <c r="N3">
        <f>G3*$A3</f>
        <v>135.42233764878085</v>
      </c>
      <c r="Q3">
        <f>F3*(A3-M$13)^2</f>
        <v>-4.1504655341990251</v>
      </c>
      <c r="R3">
        <f>G3*(A3-N$13)^2</f>
        <v>6.9003695506957757E-2</v>
      </c>
    </row>
    <row r="4" spans="1:18" x14ac:dyDescent="0.25">
      <c r="A4">
        <v>36.676417463160121</v>
      </c>
      <c r="B4">
        <v>0.36363636363636365</v>
      </c>
      <c r="C4">
        <v>0.63636363636363635</v>
      </c>
      <c r="F4" s="1">
        <f>(1/$I$17)*($B4*$G$15-$F$15*$C4)</f>
        <v>-0.36363636363636337</v>
      </c>
      <c r="G4" s="1">
        <f>(1/$I$17)*(-$B4*$G$14+$F$14*$C4)</f>
        <v>2.9696969696969688</v>
      </c>
      <c r="J4" s="1">
        <f>SUM(F$2:F4)/$D$1</f>
        <v>-0.27272727272727265</v>
      </c>
      <c r="K4" s="1">
        <f>SUM(G$2:G4)/$D$1</f>
        <v>1.1272727272727272</v>
      </c>
      <c r="M4">
        <f>F4*$A4</f>
        <v>-13.336879077512762</v>
      </c>
      <c r="N4">
        <f>G4*$A4</f>
        <v>108.9178457996876</v>
      </c>
      <c r="Q4">
        <f>F4*(A4-M$13)^2</f>
        <v>-0.81829538337323626</v>
      </c>
      <c r="R4">
        <f>G4*(A4-N$13)^2</f>
        <v>0.7456599179720077</v>
      </c>
    </row>
    <row r="5" spans="1:18" x14ac:dyDescent="0.25">
      <c r="A5">
        <v>38.110915868450547</v>
      </c>
      <c r="B5">
        <v>0.45454545454545453</v>
      </c>
      <c r="C5">
        <v>0.54545454545454541</v>
      </c>
      <c r="F5" s="1">
        <f>(1/$I$17)*($B5*$G$15-$F$15*$C5)</f>
        <v>0.18181818181818221</v>
      </c>
      <c r="G5" s="1">
        <f>(1/$I$17)*(-$B5*$G$14+$F$14*$C5)</f>
        <v>2.1818181818181817</v>
      </c>
      <c r="J5" s="1">
        <f>SUM(F$2:F5)/$D$1</f>
        <v>-0.25454545454545446</v>
      </c>
      <c r="K5" s="1">
        <f>SUM(G$2:G5)/$D$1</f>
        <v>1.3454545454545452</v>
      </c>
      <c r="M5">
        <f>F5*$A5</f>
        <v>6.9292574306273869</v>
      </c>
      <c r="N5">
        <f>G5*$A5</f>
        <v>83.151089167528454</v>
      </c>
      <c r="Q5">
        <f>F5*(A5-M$13)^2</f>
        <v>7.8256488934767745E-4</v>
      </c>
      <c r="R5">
        <f>G5*(A5-N$13)^2</f>
        <v>8.1741735316711317</v>
      </c>
    </row>
    <row r="6" spans="1:18" x14ac:dyDescent="0.25">
      <c r="A6">
        <v>36.389210069587278</v>
      </c>
      <c r="B6">
        <v>0.54545454545454541</v>
      </c>
      <c r="C6">
        <v>0.45454545454545453</v>
      </c>
      <c r="F6" s="1">
        <f>(1/$I$17)*($B6*$G$15-$F$15*$C6)</f>
        <v>0.7272727272727274</v>
      </c>
      <c r="G6" s="1">
        <f>(1/$I$17)*(-$B6*$G$14+$F$14*$C6)</f>
        <v>1.3939393939393936</v>
      </c>
      <c r="J6" s="1">
        <f>SUM(F$2:F6)/$D$1</f>
        <v>-0.18181818181818171</v>
      </c>
      <c r="K6" s="1">
        <f>SUM(G$2:G6)/$D$1</f>
        <v>1.4848484848484849</v>
      </c>
      <c r="M6">
        <f>F6*$A6</f>
        <v>26.464880050608933</v>
      </c>
      <c r="N6">
        <f>G6*$A6</f>
        <v>50.724353430333771</v>
      </c>
      <c r="Q6">
        <f>F6*(A6-M$13)^2</f>
        <v>2.3232599034480956</v>
      </c>
      <c r="R6">
        <f>G6*(A6-N$13)^2</f>
        <v>6.3765863798286221E-2</v>
      </c>
    </row>
    <row r="7" spans="1:18" x14ac:dyDescent="0.25">
      <c r="A7">
        <v>38.444473036433308</v>
      </c>
      <c r="B7">
        <v>0.63636363636363635</v>
      </c>
      <c r="C7">
        <v>0.36363636363636365</v>
      </c>
      <c r="F7" s="1">
        <f>(1/$I$17)*($B7*$G$15-$F$15*$C7)</f>
        <v>1.2727272727272727</v>
      </c>
      <c r="G7" s="1">
        <f>(1/$I$17)*(-$B7*$G$14+$F$14*$C7)</f>
        <v>0.60606060606060597</v>
      </c>
      <c r="J7" s="1">
        <f>SUM(F$2:F7)/$D$1</f>
        <v>-5.4545454545454432E-2</v>
      </c>
      <c r="K7" s="1">
        <f>SUM(G$2:G7)/$D$1</f>
        <v>1.5454545454545454</v>
      </c>
      <c r="M7">
        <f>F7*$A7</f>
        <v>48.929329319096937</v>
      </c>
      <c r="N7">
        <f>G7*$A7</f>
        <v>23.299680628141395</v>
      </c>
      <c r="Q7">
        <f>F7*(A7-M$13)^2</f>
        <v>9.1379264074133035E-2</v>
      </c>
      <c r="R7">
        <f>G7*(A7-N$13)^2</f>
        <v>3.1206147145844403</v>
      </c>
    </row>
    <row r="8" spans="1:18" x14ac:dyDescent="0.25">
      <c r="A8">
        <v>37.769296361398972</v>
      </c>
      <c r="B8">
        <v>0.72727272727272729</v>
      </c>
      <c r="C8">
        <v>0.27272727272727271</v>
      </c>
      <c r="F8" s="1">
        <f>(1/$I$17)*($B8*$G$15-$F$15*$C8)</f>
        <v>1.8181818181818183</v>
      </c>
      <c r="G8" s="1">
        <f>(1/$I$17)*(-$B8*$G$14+$F$14*$C8)</f>
        <v>-0.18181818181818199</v>
      </c>
      <c r="J8" s="1">
        <f>SUM(F$2:F8)/$D$1</f>
        <v>0.1272727272727274</v>
      </c>
      <c r="K8" s="1">
        <f>SUM(G$2:G8)/$D$1</f>
        <v>1.5272727272727271</v>
      </c>
      <c r="M8">
        <f>F8*$A8</f>
        <v>68.671447929816324</v>
      </c>
      <c r="N8">
        <f>G8*$A8</f>
        <v>-6.8671447929816374</v>
      </c>
      <c r="Q8">
        <f>F8*(A8-M$13)^2</f>
        <v>0.30151338757907192</v>
      </c>
      <c r="R8">
        <f>G8*(A8-N$13)^2</f>
        <v>-0.46195121508433806</v>
      </c>
    </row>
    <row r="9" spans="1:18" x14ac:dyDescent="0.25">
      <c r="A9">
        <v>37.454839689955243</v>
      </c>
      <c r="B9">
        <v>0.81818181818181823</v>
      </c>
      <c r="C9">
        <v>0.18181818181818182</v>
      </c>
      <c r="F9" s="1">
        <f>(1/$I$17)*($B9*$G$15-$F$15*$C9)</f>
        <v>2.3636363636363642</v>
      </c>
      <c r="G9" s="1">
        <f>(1/$I$17)*(-$B9*$G$14+$F$14*$C9)</f>
        <v>-0.96969696969696972</v>
      </c>
      <c r="J9" s="1">
        <f>SUM(F$2:F9)/$D$1</f>
        <v>0.36363636363636387</v>
      </c>
      <c r="K9" s="1">
        <f>SUM(G$2:G9)/$D$1</f>
        <v>1.4303030303030302</v>
      </c>
      <c r="M9">
        <f>F9*$A9</f>
        <v>88.529621085348779</v>
      </c>
      <c r="N9">
        <f>G9*$A9</f>
        <v>-36.319844547835388</v>
      </c>
      <c r="Q9">
        <f>F9*(A9-M$13)^2</f>
        <v>1.2310402542605074</v>
      </c>
      <c r="R9">
        <f>G9*(A9-N$13)^2</f>
        <v>-1.5875368649622206</v>
      </c>
    </row>
    <row r="10" spans="1:18" x14ac:dyDescent="0.25">
      <c r="A10">
        <v>37.440151482621282</v>
      </c>
      <c r="B10">
        <v>0.90909090909090906</v>
      </c>
      <c r="C10">
        <v>9.0909090909090912E-2</v>
      </c>
      <c r="F10" s="1">
        <f>(1/$I$17)*($B10*$G$15-$F$15*$C10)</f>
        <v>2.9090909090909092</v>
      </c>
      <c r="G10" s="1">
        <f>(1/$I$17)*(-$B10*$G$14+$F$14*$C10)</f>
        <v>-1.7575757575757571</v>
      </c>
      <c r="J10" s="1">
        <f>SUM(F$2:F10)/$D$1</f>
        <v>0.65454545454545476</v>
      </c>
      <c r="K10" s="1">
        <f>SUM(G$2:G10)/$D$1</f>
        <v>1.2545454545454544</v>
      </c>
      <c r="M10">
        <f>F10*$A10</f>
        <v>108.91680431308009</v>
      </c>
      <c r="N10">
        <f>G10*$A10</f>
        <v>-65.803902605819204</v>
      </c>
      <c r="Q10">
        <f>F10*(A10-M$13)^2</f>
        <v>1.5774280503051847</v>
      </c>
      <c r="R10">
        <f>G10*(A10-N$13)^2</f>
        <v>-2.81172699012882</v>
      </c>
    </row>
    <row r="11" spans="1:18" x14ac:dyDescent="0.25">
      <c r="A11">
        <v>38.476312007199205</v>
      </c>
      <c r="B11">
        <v>1</v>
      </c>
      <c r="C11">
        <v>0</v>
      </c>
      <c r="F11" s="1">
        <f>(1/$I$17)*($B11*$G$15-$F$15*$C11)</f>
        <v>3.4545454545454546</v>
      </c>
      <c r="G11" s="1">
        <f>(1/$I$17)*(-$B11*$G$14+$F$14*$C11)</f>
        <v>-2.545454545454545</v>
      </c>
      <c r="J11" s="1">
        <f>SUM(F$2:F11)/$D$1</f>
        <v>1.0000000000000002</v>
      </c>
      <c r="K11" s="1">
        <f>SUM(G$2:G11)/$D$1</f>
        <v>0.99999999999999978</v>
      </c>
      <c r="M11">
        <f>F11*$A11</f>
        <v>132.91816875214272</v>
      </c>
      <c r="N11">
        <f>G11*$A11</f>
        <v>-97.93970329105251</v>
      </c>
      <c r="Q11">
        <f>F11*(A11-M$13)^2</f>
        <v>0.31047489478477885</v>
      </c>
      <c r="R11">
        <f>G11*(A11-N$13)^2</f>
        <v>-13.476966147488817</v>
      </c>
    </row>
    <row r="13" spans="1:18" x14ac:dyDescent="0.25">
      <c r="F13" t="s">
        <v>3</v>
      </c>
      <c r="M13">
        <f>AVERAGE(M2:M11)</f>
        <v>38.17652156097347</v>
      </c>
      <c r="N13">
        <f>AVERAGE(N2:N11)</f>
        <v>36.175329083515308</v>
      </c>
      <c r="Q13" s="2">
        <f>AVERAGE(Q2:Q11)</f>
        <v>-0.19814873714387743</v>
      </c>
      <c r="R13">
        <f>AVERAGE(R2:R11)</f>
        <v>-0.45189946174677187</v>
      </c>
    </row>
    <row r="14" spans="1:18" x14ac:dyDescent="0.25">
      <c r="F14">
        <f>SUMPRODUCT(B$2:B$11,B$2:B$11)/COUNTA(B2:B30)</f>
        <v>0.41735537190082644</v>
      </c>
      <c r="G14">
        <f>SUMPRODUCT(B$2:B$11,C$2:C$11)/COUNTA(C2:C30)</f>
        <v>0.17355371900826447</v>
      </c>
    </row>
    <row r="15" spans="1:18" x14ac:dyDescent="0.25">
      <c r="F15">
        <f>G14</f>
        <v>0.17355371900826447</v>
      </c>
      <c r="G15">
        <f>SUMPRODUCT(C$2:C$11,C$2:C$11)/COUNTA(C2:C30)</f>
        <v>0.23553719008264468</v>
      </c>
    </row>
    <row r="17" spans="5:9" x14ac:dyDescent="0.25">
      <c r="H17" t="s">
        <v>8</v>
      </c>
      <c r="I17">
        <f>MDETERM(F14:G15)</f>
        <v>6.8181818181818191E-2</v>
      </c>
    </row>
    <row r="29" spans="5:9" x14ac:dyDescent="0.25">
      <c r="E29" t="s">
        <v>0</v>
      </c>
      <c r="F29" t="s">
        <v>4</v>
      </c>
      <c r="G29" t="s">
        <v>5</v>
      </c>
    </row>
    <row r="30" spans="5:9" x14ac:dyDescent="0.25">
      <c r="E30">
        <v>36.039815664594904</v>
      </c>
      <c r="F30">
        <v>-0.90909090909090895</v>
      </c>
      <c r="G30">
        <v>3.7575757575757573</v>
      </c>
      <c r="H30" s="1">
        <f>SUM(F$30:F30)/$D$1</f>
        <v>-9.0909090909090898E-2</v>
      </c>
      <c r="I30" s="1">
        <f>SUM(G$30:G30)/$D$1</f>
        <v>0.37575757575757573</v>
      </c>
    </row>
    <row r="31" spans="5:9" x14ac:dyDescent="0.25">
      <c r="E31">
        <v>36.389210069587278</v>
      </c>
      <c r="F31">
        <v>0.7272727272727274</v>
      </c>
      <c r="G31">
        <v>1.3939393939393936</v>
      </c>
      <c r="H31" s="1">
        <f>SUM(F$30:F31)/$D$1</f>
        <v>-1.8181818181818153E-2</v>
      </c>
      <c r="I31" s="1">
        <f>SUM(G$30:G31)/$D$1</f>
        <v>0.51515151515151503</v>
      </c>
    </row>
    <row r="32" spans="5:9" x14ac:dyDescent="0.25">
      <c r="E32">
        <v>36.676417463160121</v>
      </c>
      <c r="F32">
        <v>-0.36363636363636337</v>
      </c>
      <c r="G32">
        <v>2.9696969696969688</v>
      </c>
      <c r="H32" s="1">
        <f>SUM(F$30:F32)/$D$1</f>
        <v>-5.4545454545454494E-2</v>
      </c>
      <c r="I32" s="1">
        <f>SUM(G$30:G32)/$D$1</f>
        <v>0.81212121212121191</v>
      </c>
    </row>
    <row r="33" spans="5:9" x14ac:dyDescent="0.25">
      <c r="E33">
        <v>36.777087467641365</v>
      </c>
      <c r="F33">
        <v>-1.4545454545454544</v>
      </c>
      <c r="G33">
        <v>4.545454545454545</v>
      </c>
      <c r="H33" s="1">
        <f>SUM(F$30:F33)/$D$1</f>
        <v>-0.19999999999999993</v>
      </c>
      <c r="I33" s="1">
        <f>SUM(G$30:G33)/$D$1</f>
        <v>1.2666666666666664</v>
      </c>
    </row>
    <row r="34" spans="5:9" x14ac:dyDescent="0.25">
      <c r="E34">
        <v>37.440151482621282</v>
      </c>
      <c r="F34">
        <v>2.9090909090909092</v>
      </c>
      <c r="G34">
        <v>-1.7575757575757571</v>
      </c>
      <c r="H34" s="1">
        <f>SUM(F$30:F34)/$D$1</f>
        <v>9.0909090909090981E-2</v>
      </c>
      <c r="I34" s="1">
        <f>SUM(G$30:G34)/$D$1</f>
        <v>1.0909090909090906</v>
      </c>
    </row>
    <row r="35" spans="5:9" x14ac:dyDescent="0.25">
      <c r="E35">
        <v>37.454839689955243</v>
      </c>
      <c r="F35">
        <v>2.3636363636363642</v>
      </c>
      <c r="G35">
        <v>-0.96969696969696972</v>
      </c>
      <c r="H35" s="1">
        <f>SUM(F$30:F35)/$D$1</f>
        <v>0.32727272727272744</v>
      </c>
      <c r="I35" s="1">
        <f>SUM(G$30:G35)/$D$1</f>
        <v>0.99393939393939379</v>
      </c>
    </row>
    <row r="36" spans="5:9" x14ac:dyDescent="0.25">
      <c r="E36">
        <v>37.769296361398972</v>
      </c>
      <c r="F36">
        <v>1.8181818181818183</v>
      </c>
      <c r="G36">
        <v>-0.18181818181818199</v>
      </c>
      <c r="H36" s="1">
        <f>SUM(F$30:F36)/$D$1</f>
        <v>0.50909090909090926</v>
      </c>
      <c r="I36" s="1">
        <f>SUM(G$30:G36)/$D$1</f>
        <v>0.9757575757575756</v>
      </c>
    </row>
    <row r="37" spans="5:9" x14ac:dyDescent="0.25">
      <c r="E37">
        <v>38.110915868450547</v>
      </c>
      <c r="F37">
        <v>0.18181818181818221</v>
      </c>
      <c r="G37">
        <v>2.1818181818181817</v>
      </c>
      <c r="H37" s="1">
        <f>SUM(F$30:F37)/$D$1</f>
        <v>0.52727272727272756</v>
      </c>
      <c r="I37" s="1">
        <f>SUM(G$30:G37)/$D$1</f>
        <v>1.1939393939393939</v>
      </c>
    </row>
    <row r="38" spans="5:9" x14ac:dyDescent="0.25">
      <c r="E38">
        <v>38.444473036433308</v>
      </c>
      <c r="F38">
        <v>1.2727272727272727</v>
      </c>
      <c r="G38">
        <v>0.60606060606060597</v>
      </c>
      <c r="H38" s="1">
        <f>SUM(F$30:F38)/$D$1</f>
        <v>0.65454545454545476</v>
      </c>
      <c r="I38" s="1">
        <f>SUM(G$30:G38)/$D$1</f>
        <v>1.2545454545454544</v>
      </c>
    </row>
    <row r="39" spans="5:9" x14ac:dyDescent="0.25">
      <c r="E39">
        <v>38.476312007199205</v>
      </c>
      <c r="F39">
        <v>3.4545454545454546</v>
      </c>
      <c r="G39">
        <v>-2.545454545454545</v>
      </c>
      <c r="H39" s="1">
        <f>SUM(F$30:F39)/$D$1</f>
        <v>1.0000000000000002</v>
      </c>
      <c r="I39" s="1">
        <f>SUM(G$30:G39)/$D$1</f>
        <v>0.99999999999999978</v>
      </c>
    </row>
  </sheetData>
  <autoFilter ref="E29:G39">
    <sortState ref="E30:G39">
      <sortCondition ref="E29:E3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Wolfram Mathematica</dc:creator>
  <cp:lastModifiedBy>Хозяин</cp:lastModifiedBy>
  <dcterms:created xsi:type="dcterms:W3CDTF">2015-06-01T19:50:16Z</dcterms:created>
  <dcterms:modified xsi:type="dcterms:W3CDTF">2015-06-01T20:47:17Z</dcterms:modified>
</cp:coreProperties>
</file>