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8460" windowHeight="8070"/>
  </bookViews>
  <sheets>
    <sheet name="Лист1" sheetId="1" r:id="rId1"/>
  </sheets>
  <externalReferences>
    <externalReference r:id="rId2"/>
  </externalReferences>
  <definedNames>
    <definedName name="D">[1]list1!$L$10</definedName>
  </definedNames>
  <calcPr calcId="144525"/>
</workbook>
</file>

<file path=xl/calcChain.xml><?xml version="1.0" encoding="utf-8"?>
<calcChain xmlns="http://schemas.openxmlformats.org/spreadsheetml/2006/main">
  <c r="B7" i="1" l="1"/>
  <c r="C7" i="1"/>
  <c r="B8" i="1"/>
  <c r="C8" i="1"/>
  <c r="Q2" i="1"/>
  <c r="Q5" i="1"/>
  <c r="R5" i="1"/>
  <c r="K5" i="1"/>
  <c r="L5" i="1"/>
  <c r="I13" i="1"/>
  <c r="I12" i="1"/>
  <c r="H12" i="1"/>
  <c r="H13" i="1"/>
  <c r="C4" i="1"/>
  <c r="C3" i="1"/>
  <c r="C2" i="1"/>
  <c r="B21" i="1" l="1"/>
  <c r="B20" i="1"/>
  <c r="B19" i="1"/>
  <c r="L13" i="1"/>
  <c r="L3" i="1" s="1"/>
  <c r="R3" i="1" s="1"/>
  <c r="K4" i="1" l="1"/>
  <c r="K3" i="1"/>
  <c r="K2" i="1"/>
  <c r="L2" i="1"/>
  <c r="R2" i="1" s="1"/>
  <c r="L4" i="1"/>
  <c r="R4" i="1" s="1"/>
  <c r="C19" i="1" l="1"/>
  <c r="Q3" i="1"/>
  <c r="C20" i="1"/>
  <c r="Q4" i="1"/>
  <c r="C21" i="1"/>
  <c r="Q7" i="1" l="1"/>
  <c r="T3" i="1" l="1"/>
  <c r="T4" i="1"/>
  <c r="T5" i="1"/>
  <c r="T2" i="1"/>
  <c r="T7" i="1" s="1"/>
</calcChain>
</file>

<file path=xl/sharedStrings.xml><?xml version="1.0" encoding="utf-8"?>
<sst xmlns="http://schemas.openxmlformats.org/spreadsheetml/2006/main" count="17" uniqueCount="15">
  <si>
    <t>Опред</t>
  </si>
  <si>
    <t>Матрица</t>
  </si>
  <si>
    <t>s2</t>
  </si>
  <si>
    <t>s1</t>
  </si>
  <si>
    <t>health probability</t>
  </si>
  <si>
    <t>sick probability</t>
  </si>
  <si>
    <t>n=</t>
  </si>
  <si>
    <t>temp</t>
  </si>
  <si>
    <t>y</t>
  </si>
  <si>
    <t>x</t>
  </si>
  <si>
    <t>Выборка итоговая</t>
  </si>
  <si>
    <t>Среднее</t>
  </si>
  <si>
    <t>Для дисперсии</t>
  </si>
  <si>
    <t>Дисперсия</t>
  </si>
  <si>
    <t>Коефф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</si>
</sst>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tOnLine/Test/test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abSelected="1" zoomScale="85" zoomScaleNormal="85" workbookViewId="0">
      <selection activeCell="N23" sqref="N23"/>
    </sheetView>
  </sheetViews>
  <sheetFormatPr defaultRowHeight="12.75" x14ac:dyDescent="0.2"/>
  <cols>
    <col min="1" max="1" width="5.140625" bestFit="1" customWidth="1"/>
    <col min="2" max="2" width="13.5703125" bestFit="1" customWidth="1"/>
  </cols>
  <sheetData>
    <row r="1" spans="1:20" x14ac:dyDescent="0.2">
      <c r="A1" t="s">
        <v>7</v>
      </c>
      <c r="B1" t="s">
        <v>5</v>
      </c>
      <c r="C1" t="s">
        <v>4</v>
      </c>
      <c r="E1" t="s">
        <v>6</v>
      </c>
      <c r="F1">
        <v>4</v>
      </c>
      <c r="K1" t="s">
        <v>5</v>
      </c>
      <c r="L1" t="s">
        <v>4</v>
      </c>
      <c r="Q1" t="s">
        <v>10</v>
      </c>
      <c r="T1" t="s">
        <v>12</v>
      </c>
    </row>
    <row r="2" spans="1:20" x14ac:dyDescent="0.2">
      <c r="A2">
        <v>65</v>
      </c>
      <c r="B2">
        <v>0.3</v>
      </c>
      <c r="C2">
        <f>1-B2</f>
        <v>0.7</v>
      </c>
      <c r="J2" t="s">
        <v>14</v>
      </c>
      <c r="K2" s="1">
        <f>(1/$L$13)*($B2*$I$13-$H$13*C$2)</f>
        <v>-1.0602409638554215</v>
      </c>
      <c r="L2" s="1">
        <f>(1/$L$13)*(-$B2*$H$13+$H$12*$C2)</f>
        <v>3.2771084337349392</v>
      </c>
      <c r="Q2">
        <f>K2*$A2</f>
        <v>-68.9156626506024</v>
      </c>
      <c r="R2">
        <f>L2*$A2</f>
        <v>213.01204819277106</v>
      </c>
      <c r="T2">
        <f>K2*($A2-$Q$7)^2</f>
        <v>-4766.2710065111596</v>
      </c>
    </row>
    <row r="3" spans="1:20" x14ac:dyDescent="0.2">
      <c r="A3">
        <v>30</v>
      </c>
      <c r="B3">
        <v>0.4</v>
      </c>
      <c r="C3">
        <f t="shared" ref="C3:C4" si="0">1-B3</f>
        <v>0.6</v>
      </c>
      <c r="K3" s="1">
        <f>(1/$L$13)*(B3*$I$13-$H$13*C3)</f>
        <v>-0.1445783132530119</v>
      </c>
      <c r="L3" s="1">
        <f t="shared" ref="L3:O5" si="1">(1/$L$13)*(-$B3*$H$13+$H$12*$C3)</f>
        <v>2.2650602409638552</v>
      </c>
      <c r="Q3">
        <f>K3*$A3</f>
        <v>-4.3373493975903568</v>
      </c>
      <c r="R3">
        <f>L3*$A3</f>
        <v>67.951807228915655</v>
      </c>
      <c r="T3">
        <f>K3*($A3-$Q$7)^2</f>
        <v>-1505.6145033028006</v>
      </c>
    </row>
    <row r="4" spans="1:20" x14ac:dyDescent="0.2">
      <c r="A4">
        <v>90</v>
      </c>
      <c r="B4">
        <v>0.5</v>
      </c>
      <c r="C4">
        <f t="shared" si="0"/>
        <v>0.5</v>
      </c>
      <c r="K4" s="1">
        <f>(1/$L$13)*(B4*$I$13-$H$13*C4)</f>
        <v>0.77108433734939741</v>
      </c>
      <c r="L4" s="1">
        <f t="shared" si="1"/>
        <v>1.2530120481927713</v>
      </c>
      <c r="Q4">
        <f>K4*$A4</f>
        <v>69.397590361445765</v>
      </c>
      <c r="R4">
        <f>L4*$A4</f>
        <v>112.77108433734942</v>
      </c>
      <c r="T4">
        <f>K4*($A4-$Q$7)^2</f>
        <v>1363.3160600013616</v>
      </c>
    </row>
    <row r="5" spans="1:20" x14ac:dyDescent="0.2">
      <c r="A5">
        <v>120</v>
      </c>
      <c r="B5">
        <v>0.9</v>
      </c>
      <c r="C5">
        <v>0.1</v>
      </c>
      <c r="K5" s="1">
        <f>(1/$L$13)*(B5*$I$13-$H$13*C5)</f>
        <v>4.4337349397590353</v>
      </c>
      <c r="L5" s="1">
        <f t="shared" si="1"/>
        <v>-2.7951807228915659</v>
      </c>
      <c r="Q5">
        <f>K5*$A5</f>
        <v>532.04819277108425</v>
      </c>
      <c r="R5">
        <f>L5*$A5</f>
        <v>-335.42168674698792</v>
      </c>
      <c r="T5">
        <f>K5*($A5-$Q$7)^2</f>
        <v>643.59630421817531</v>
      </c>
    </row>
    <row r="7" spans="1:20" x14ac:dyDescent="0.2">
      <c r="A7" t="s">
        <v>3</v>
      </c>
      <c r="B7" s="1">
        <f>AVERAGE(B2:B4)</f>
        <v>0.39999999999999997</v>
      </c>
      <c r="C7" s="1">
        <f>AVERAGE(C2:C4)</f>
        <v>0.6</v>
      </c>
      <c r="G7" s="1"/>
      <c r="P7" t="s">
        <v>11</v>
      </c>
      <c r="Q7">
        <f>AVERAGE(Q2:Q5)</f>
        <v>132.0481927710843</v>
      </c>
      <c r="S7" t="s">
        <v>13</v>
      </c>
      <c r="T7">
        <f>AVERAGE(T2:T5)</f>
        <v>-1066.2432863986057</v>
      </c>
    </row>
    <row r="8" spans="1:20" x14ac:dyDescent="0.2">
      <c r="A8" t="s">
        <v>2</v>
      </c>
      <c r="B8" s="1">
        <f>SUMSQ(B2:B4)/$F$1</f>
        <v>0.125</v>
      </c>
      <c r="C8" s="1">
        <f>SUMSQ(C2:C4)/$F$1</f>
        <v>0.27499999999999997</v>
      </c>
      <c r="H8" s="1"/>
      <c r="I8" s="1"/>
    </row>
    <row r="9" spans="1:20" x14ac:dyDescent="0.2">
      <c r="H9" s="1"/>
      <c r="I9" s="1"/>
    </row>
    <row r="11" spans="1:20" x14ac:dyDescent="0.2">
      <c r="H11" t="s">
        <v>1</v>
      </c>
    </row>
    <row r="12" spans="1:20" x14ac:dyDescent="0.2">
      <c r="H12">
        <f>SUMPRODUCT(B$2:B$5,B$2:B$5)/$F$1</f>
        <v>0.32750000000000001</v>
      </c>
      <c r="I12">
        <f>SUMPRODUCT(B$2:B$5,C$2:C$5)/$F$1</f>
        <v>0.19749999999999998</v>
      </c>
      <c r="L12" t="s">
        <v>0</v>
      </c>
    </row>
    <row r="13" spans="1:20" x14ac:dyDescent="0.2">
      <c r="H13">
        <f>SUMPRODUCT(C$2:C$5,B$2:B$5)/$F$1</f>
        <v>0.19749999999999998</v>
      </c>
      <c r="I13">
        <f>SUMPRODUCT(C$2:C$5,C$2:C$5)/$F$1</f>
        <v>0.27749999999999997</v>
      </c>
      <c r="L13">
        <f>MDETERM(H12:I13)</f>
        <v>5.1875000000000004E-2</v>
      </c>
    </row>
    <row r="16" spans="1:20" x14ac:dyDescent="0.2">
      <c r="B16" t="s">
        <v>9</v>
      </c>
      <c r="C16" t="s">
        <v>8</v>
      </c>
    </row>
    <row r="17" spans="2:3" x14ac:dyDescent="0.2">
      <c r="B17">
        <v>1</v>
      </c>
      <c r="C17">
        <v>0</v>
      </c>
    </row>
    <row r="18" spans="2:3" x14ac:dyDescent="0.2">
      <c r="B18">
        <v>29</v>
      </c>
      <c r="C18">
        <v>0</v>
      </c>
    </row>
    <row r="19" spans="2:3" x14ac:dyDescent="0.2">
      <c r="B19">
        <f>A2</f>
        <v>65</v>
      </c>
      <c r="C19">
        <f>1/$F$1*K2</f>
        <v>-0.26506024096385539</v>
      </c>
    </row>
    <row r="20" spans="2:3" x14ac:dyDescent="0.2">
      <c r="B20">
        <f>A3</f>
        <v>30</v>
      </c>
      <c r="C20">
        <f>1/$F$1*K3+SUM(C17:C19)</f>
        <v>-0.30120481927710835</v>
      </c>
    </row>
    <row r="21" spans="2:3" x14ac:dyDescent="0.2">
      <c r="B21">
        <f>A4</f>
        <v>90</v>
      </c>
      <c r="C21">
        <f>1/$F$1*K4+SUM(C18:C20)</f>
        <v>-0.37349397590361444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DG Win&amp;Soft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Хозяин</dc:creator>
  <cp:lastModifiedBy>Хозяин</cp:lastModifiedBy>
  <dcterms:created xsi:type="dcterms:W3CDTF">2015-05-17T16:29:54Z</dcterms:created>
  <dcterms:modified xsi:type="dcterms:W3CDTF">2015-05-27T20:02:10Z</dcterms:modified>
</cp:coreProperties>
</file>