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460" windowHeight="8070"/>
  </bookViews>
  <sheets>
    <sheet name="Лист1" sheetId="1" r:id="rId1"/>
  </sheets>
  <externalReferences>
    <externalReference r:id="rId2"/>
  </externalReferences>
  <definedNames>
    <definedName name="D">[1]list1!$L$10</definedName>
  </definedNames>
  <calcPr calcId="144525"/>
</workbook>
</file>

<file path=xl/calcChain.xml><?xml version="1.0" encoding="utf-8"?>
<calcChain xmlns="http://schemas.openxmlformats.org/spreadsheetml/2006/main">
  <c r="C19" i="1" l="1"/>
  <c r="C21" i="1"/>
  <c r="C20" i="1"/>
  <c r="B21" i="1"/>
  <c r="B20" i="1"/>
  <c r="B19" i="1"/>
  <c r="O3" i="1"/>
  <c r="O4" i="1"/>
  <c r="O2" i="1"/>
  <c r="N2" i="1"/>
  <c r="N3" i="1"/>
  <c r="N4" i="1"/>
  <c r="K2" i="1"/>
  <c r="L2" i="1"/>
  <c r="L3" i="1"/>
  <c r="L4" i="1"/>
  <c r="K3" i="1"/>
  <c r="K4" i="1"/>
  <c r="C2" i="1"/>
  <c r="C3" i="1"/>
  <c r="C4" i="1"/>
  <c r="B6" i="1"/>
  <c r="C6" i="1"/>
  <c r="G6" i="1"/>
  <c r="B7" i="1"/>
  <c r="C7" i="1"/>
  <c r="H8" i="1"/>
  <c r="G7" i="1" s="1"/>
  <c r="I8" i="1"/>
  <c r="H9" i="1"/>
  <c r="I9" i="1"/>
  <c r="L10" i="1"/>
  <c r="H12" i="1"/>
  <c r="I12" i="1"/>
  <c r="H13" i="1"/>
  <c r="I13" i="1"/>
  <c r="L13" i="1"/>
</calcChain>
</file>

<file path=xl/sharedStrings.xml><?xml version="1.0" encoding="utf-8"?>
<sst xmlns="http://schemas.openxmlformats.org/spreadsheetml/2006/main" count="15" uniqueCount="11">
  <si>
    <t>Опред</t>
  </si>
  <si>
    <t>Матрица</t>
  </si>
  <si>
    <t>s2</t>
  </si>
  <si>
    <t>s1</t>
  </si>
  <si>
    <t>a</t>
  </si>
  <si>
    <t>health probability</t>
  </si>
  <si>
    <t>sick probability</t>
  </si>
  <si>
    <t>n=</t>
  </si>
  <si>
    <t>temp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</si>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</sst>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OnLine/Test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85" zoomScaleNormal="85" workbookViewId="0">
      <selection activeCell="C19" sqref="C19"/>
    </sheetView>
  </sheetViews>
  <sheetFormatPr defaultRowHeight="12.75" x14ac:dyDescent="0.2"/>
  <cols>
    <col min="1" max="1" width="5.140625" bestFit="1" customWidth="1"/>
    <col min="2" max="2" width="13.5703125" bestFit="1" customWidth="1"/>
  </cols>
  <sheetData>
    <row r="1" spans="1:15" x14ac:dyDescent="0.2">
      <c r="A1" t="s">
        <v>8</v>
      </c>
      <c r="B1" t="s">
        <v>6</v>
      </c>
      <c r="C1" t="s">
        <v>5</v>
      </c>
      <c r="E1" t="s">
        <v>7</v>
      </c>
      <c r="F1">
        <v>3</v>
      </c>
      <c r="K1" t="s">
        <v>6</v>
      </c>
      <c r="L1" t="s">
        <v>5</v>
      </c>
    </row>
    <row r="2" spans="1:15" x14ac:dyDescent="0.2">
      <c r="A2">
        <v>30</v>
      </c>
      <c r="B2">
        <v>0.3</v>
      </c>
      <c r="C2">
        <f>1-B2</f>
        <v>0.7</v>
      </c>
      <c r="J2" t="s">
        <v>4</v>
      </c>
      <c r="K2" s="1">
        <f>(1/$L$13)*((1-B$6)*B2+(B$7-B$6))</f>
        <v>-7.9999999999999822</v>
      </c>
      <c r="L2" s="1">
        <f>(1/$L$13)*((1-C$6)*C2+(C$7-C$6))</f>
        <v>6.9999999999999858</v>
      </c>
      <c r="N2" s="1">
        <f>(1/$L$13)*($B2*$I$13-$H$13*C$2)</f>
        <v>-7.9999999999999867</v>
      </c>
      <c r="O2" s="1">
        <f>(1/$L$13)*(-$B2*$H$13+$H$12*$C2)</f>
        <v>6.9999999999999902</v>
      </c>
    </row>
    <row r="3" spans="1:15" x14ac:dyDescent="0.2">
      <c r="A3">
        <v>49</v>
      </c>
      <c r="B3">
        <v>0.4</v>
      </c>
      <c r="C3">
        <f>1-B3</f>
        <v>0.6</v>
      </c>
      <c r="K3" s="1">
        <f t="shared" ref="K3:L4" si="0">(1/$L$13)*((1-B$6)*B3+(B$7-B$6))</f>
        <v>1.0000000000000093</v>
      </c>
      <c r="L3" s="1">
        <f t="shared" si="0"/>
        <v>0.99999999999999678</v>
      </c>
      <c r="N3" s="1">
        <f t="shared" ref="N3:N4" si="1">(1/$L$13)*(B3*$I$13-$H$13*C3)</f>
        <v>1.0000000000000009</v>
      </c>
      <c r="O3" s="1">
        <f t="shared" ref="O3:O4" si="2">(1/$L$13)*(-$B3*$H$13+$H$12*$C3)</f>
        <v>0.99999999999999889</v>
      </c>
    </row>
    <row r="4" spans="1:15" x14ac:dyDescent="0.2">
      <c r="A4">
        <v>70</v>
      </c>
      <c r="B4">
        <v>0.5</v>
      </c>
      <c r="C4">
        <f>1-B4</f>
        <v>0.5</v>
      </c>
      <c r="K4" s="1">
        <f t="shared" si="0"/>
        <v>9.9999999999999964</v>
      </c>
      <c r="L4" s="1">
        <f t="shared" si="0"/>
        <v>-4.999999999999992</v>
      </c>
      <c r="N4" s="1">
        <f t="shared" si="1"/>
        <v>9.9999999999999858</v>
      </c>
      <c r="O4" s="1">
        <f t="shared" si="2"/>
        <v>-4.999999999999992</v>
      </c>
    </row>
    <row r="6" spans="1:15" x14ac:dyDescent="0.2">
      <c r="A6" t="s">
        <v>3</v>
      </c>
      <c r="B6" s="1">
        <f>AVERAGE(B2:B4)</f>
        <v>0.39999999999999997</v>
      </c>
      <c r="C6" s="1">
        <f>AVERAGE(C2:C4)</f>
        <v>0.6</v>
      </c>
      <c r="F6" t="s">
        <v>3</v>
      </c>
      <c r="G6">
        <f>SUMPRODUCT(B2:B4*1)</f>
        <v>1.2</v>
      </c>
    </row>
    <row r="7" spans="1:15" x14ac:dyDescent="0.2">
      <c r="A7" t="s">
        <v>2</v>
      </c>
      <c r="B7" s="1">
        <f>SUMSQ(B2:B4)/3</f>
        <v>0.16666666666666666</v>
      </c>
      <c r="C7" s="1">
        <f>SUMSQ(C2:C4)/3</f>
        <v>0.36666666666666664</v>
      </c>
      <c r="F7" t="s">
        <v>2</v>
      </c>
      <c r="G7" s="1">
        <f>H8</f>
        <v>0.16666666666666666</v>
      </c>
    </row>
    <row r="8" spans="1:15" x14ac:dyDescent="0.2">
      <c r="H8" s="1">
        <f>B7</f>
        <v>0.16666666666666666</v>
      </c>
      <c r="I8" s="1">
        <f>B6-B7</f>
        <v>0.23333333333333331</v>
      </c>
    </row>
    <row r="9" spans="1:15" x14ac:dyDescent="0.2">
      <c r="H9" s="1">
        <f>B6-B7</f>
        <v>0.23333333333333331</v>
      </c>
      <c r="I9" s="1">
        <f>1-2*B6+B7</f>
        <v>0.3666666666666667</v>
      </c>
    </row>
    <row r="10" spans="1:15" x14ac:dyDescent="0.2">
      <c r="L10">
        <f>MDETERM(H8:I9)</f>
        <v>6.6666666666666749E-3</v>
      </c>
    </row>
    <row r="11" spans="1:15" x14ac:dyDescent="0.2">
      <c r="H11" t="s">
        <v>1</v>
      </c>
    </row>
    <row r="12" spans="1:15" x14ac:dyDescent="0.2">
      <c r="H12">
        <f>SUMPRODUCT(B$2:B$4,B$2:B$4)/$F$1</f>
        <v>0.16666666666666666</v>
      </c>
      <c r="I12">
        <f>SUMPRODUCT(B$2:B$4,C$2:C$4)/$F$1</f>
        <v>0.23333333333333331</v>
      </c>
      <c r="L12" t="s">
        <v>0</v>
      </c>
    </row>
    <row r="13" spans="1:15" x14ac:dyDescent="0.2">
      <c r="H13">
        <f>SUMPRODUCT(C$2:C$4,B$2:B$4)/$F$1</f>
        <v>0.23333333333333331</v>
      </c>
      <c r="I13">
        <f>SUMPRODUCT(C$2:C$4,C$2:C$4)/$F$1</f>
        <v>0.36666666666666664</v>
      </c>
      <c r="L13">
        <f>MDETERM(H12:I13)</f>
        <v>6.6666666666666749E-3</v>
      </c>
    </row>
    <row r="16" spans="1:15" x14ac:dyDescent="0.2">
      <c r="B16" t="s">
        <v>10</v>
      </c>
      <c r="C16" t="s">
        <v>9</v>
      </c>
    </row>
    <row r="17" spans="2:3" x14ac:dyDescent="0.2">
      <c r="B17">
        <v>1</v>
      </c>
      <c r="C17">
        <v>0</v>
      </c>
    </row>
    <row r="18" spans="2:3" x14ac:dyDescent="0.2">
      <c r="B18">
        <v>29</v>
      </c>
      <c r="C18">
        <v>0</v>
      </c>
    </row>
    <row r="19" spans="2:3" x14ac:dyDescent="0.2">
      <c r="B19">
        <f>A2</f>
        <v>30</v>
      </c>
      <c r="C19">
        <f>1/$F$1*N2</f>
        <v>-2.6666666666666621</v>
      </c>
    </row>
    <row r="20" spans="2:3" x14ac:dyDescent="0.2">
      <c r="B20">
        <f>A3</f>
        <v>49</v>
      </c>
      <c r="C20">
        <f>1/$F$1*N3+SUM(C17:C19)</f>
        <v>-2.3333333333333286</v>
      </c>
    </row>
    <row r="21" spans="2:3" x14ac:dyDescent="0.2">
      <c r="B21">
        <f>A4</f>
        <v>70</v>
      </c>
      <c r="C21">
        <f>1/$F$1*N4+SUM(C18:C20)</f>
        <v>-1.6666666666666625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Хозяин</dc:creator>
  <cp:lastModifiedBy>Хозяин</cp:lastModifiedBy>
  <dcterms:created xsi:type="dcterms:W3CDTF">2015-05-17T16:29:54Z</dcterms:created>
  <dcterms:modified xsi:type="dcterms:W3CDTF">2015-05-17T17:58:23Z</dcterms:modified>
</cp:coreProperties>
</file>