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00" windowWidth="18480" windowHeight="8445" activeTab="1"/>
  </bookViews>
  <sheets>
    <sheet name="RAW" sheetId="1" r:id="rId1"/>
    <sheet name="Analysis" sheetId="4" r:id="rId2"/>
    <sheet name="Sheet2" sheetId="2" r:id="rId3"/>
    <sheet name="Sheet3" sheetId="3" r:id="rId4"/>
    <sheet name="Sheet5" sheetId="5" r:id="rId5"/>
  </sheets>
  <calcPr calcId="145621"/>
  <pivotCaches>
    <pivotCache cacheId="4" r:id="rId6"/>
  </pivotCaches>
</workbook>
</file>

<file path=xl/calcChain.xml><?xml version="1.0" encoding="utf-8"?>
<calcChain xmlns="http://schemas.openxmlformats.org/spreadsheetml/2006/main">
  <c r="U735" i="4" l="1"/>
  <c r="U734" i="4"/>
  <c r="E54" i="5"/>
  <c r="H43" i="5" l="1"/>
  <c r="H44" i="5"/>
  <c r="H45" i="5"/>
  <c r="H46" i="5"/>
  <c r="H47" i="5"/>
  <c r="H48" i="5"/>
  <c r="H49" i="5"/>
  <c r="H50" i="5"/>
  <c r="H51" i="5"/>
  <c r="H52" i="5"/>
  <c r="H53" i="5"/>
  <c r="H42" i="5"/>
  <c r="G53" i="5"/>
  <c r="G52" i="5"/>
  <c r="G51" i="5"/>
  <c r="G50" i="5"/>
  <c r="G49" i="5"/>
  <c r="G48" i="5"/>
  <c r="G47" i="5"/>
  <c r="G46" i="5"/>
  <c r="G45" i="5"/>
  <c r="G44" i="5"/>
  <c r="G43" i="5"/>
  <c r="G42" i="5"/>
  <c r="D34" i="5"/>
  <c r="D35" i="5"/>
  <c r="D36" i="5"/>
  <c r="D37" i="5"/>
  <c r="D38" i="5"/>
  <c r="D27" i="5"/>
  <c r="D28" i="5"/>
  <c r="D29" i="5"/>
  <c r="D30" i="5"/>
  <c r="D31" i="5"/>
  <c r="D32" i="5"/>
  <c r="D33" i="5"/>
  <c r="Z733" i="4"/>
  <c r="Y733" i="4"/>
  <c r="X733" i="4"/>
  <c r="W733" i="4"/>
  <c r="W369" i="4"/>
  <c r="X369" i="4"/>
  <c r="W370" i="4"/>
  <c r="X370" i="4"/>
  <c r="W371" i="4"/>
  <c r="X371" i="4"/>
  <c r="W372" i="4"/>
  <c r="X372" i="4"/>
  <c r="W373" i="4"/>
  <c r="X373" i="4"/>
  <c r="W374" i="4"/>
  <c r="X374" i="4"/>
  <c r="W375" i="4"/>
  <c r="X375" i="4"/>
  <c r="W376" i="4"/>
  <c r="X376" i="4"/>
  <c r="W377" i="4"/>
  <c r="X377" i="4"/>
  <c r="W378" i="4"/>
  <c r="X378" i="4"/>
  <c r="W379" i="4"/>
  <c r="X379" i="4"/>
  <c r="W380" i="4"/>
  <c r="X380" i="4"/>
  <c r="W381" i="4"/>
  <c r="X381" i="4"/>
  <c r="W382" i="4"/>
  <c r="X382" i="4"/>
  <c r="W383" i="4"/>
  <c r="X383" i="4"/>
  <c r="W384" i="4"/>
  <c r="X384" i="4"/>
  <c r="W385" i="4"/>
  <c r="X385" i="4"/>
  <c r="W386" i="4"/>
  <c r="X386" i="4"/>
  <c r="W387" i="4"/>
  <c r="X387" i="4"/>
  <c r="W388" i="4"/>
  <c r="X388" i="4"/>
  <c r="W389" i="4"/>
  <c r="X389" i="4"/>
  <c r="W390" i="4"/>
  <c r="X390" i="4"/>
  <c r="W391" i="4"/>
  <c r="X391" i="4"/>
  <c r="W392" i="4"/>
  <c r="X392" i="4"/>
  <c r="W393" i="4"/>
  <c r="X393" i="4"/>
  <c r="W394" i="4"/>
  <c r="X394" i="4"/>
  <c r="W395" i="4"/>
  <c r="X395" i="4"/>
  <c r="W396" i="4"/>
  <c r="X396" i="4"/>
  <c r="W397" i="4"/>
  <c r="X397" i="4"/>
  <c r="W398" i="4"/>
  <c r="X398" i="4"/>
  <c r="W399" i="4"/>
  <c r="X399" i="4"/>
  <c r="W400" i="4"/>
  <c r="X400" i="4"/>
  <c r="W401" i="4"/>
  <c r="X401" i="4"/>
  <c r="W402" i="4"/>
  <c r="X402" i="4"/>
  <c r="W403" i="4"/>
  <c r="X403" i="4"/>
  <c r="W404" i="4"/>
  <c r="X404" i="4"/>
  <c r="W405" i="4"/>
  <c r="X405" i="4"/>
  <c r="W406" i="4"/>
  <c r="X406" i="4"/>
  <c r="W407" i="4"/>
  <c r="X407" i="4"/>
  <c r="W408" i="4"/>
  <c r="X408" i="4"/>
  <c r="W409" i="4"/>
  <c r="X409" i="4"/>
  <c r="W410" i="4"/>
  <c r="X410" i="4"/>
  <c r="W411" i="4"/>
  <c r="X411" i="4"/>
  <c r="W412" i="4"/>
  <c r="X412" i="4"/>
  <c r="W413" i="4"/>
  <c r="X413" i="4"/>
  <c r="W414" i="4"/>
  <c r="X414" i="4"/>
  <c r="W415" i="4"/>
  <c r="X415" i="4"/>
  <c r="W416" i="4"/>
  <c r="X416" i="4"/>
  <c r="W417" i="4"/>
  <c r="X417" i="4"/>
  <c r="W418" i="4"/>
  <c r="X418" i="4"/>
  <c r="W419" i="4"/>
  <c r="X419" i="4"/>
  <c r="W420" i="4"/>
  <c r="X420" i="4"/>
  <c r="W421" i="4"/>
  <c r="X421" i="4"/>
  <c r="W422" i="4"/>
  <c r="X422" i="4"/>
  <c r="W423" i="4"/>
  <c r="X423" i="4"/>
  <c r="W424" i="4"/>
  <c r="X424" i="4"/>
  <c r="W425" i="4"/>
  <c r="X425" i="4"/>
  <c r="W426" i="4"/>
  <c r="X426" i="4"/>
  <c r="W427" i="4"/>
  <c r="X427" i="4"/>
  <c r="W428" i="4"/>
  <c r="X428" i="4"/>
  <c r="W429" i="4"/>
  <c r="X429" i="4"/>
  <c r="W430" i="4"/>
  <c r="X430" i="4"/>
  <c r="W431" i="4"/>
  <c r="X431" i="4"/>
  <c r="W432" i="4"/>
  <c r="X432" i="4"/>
  <c r="W433" i="4"/>
  <c r="X433" i="4"/>
  <c r="W434" i="4"/>
  <c r="X434" i="4"/>
  <c r="W435" i="4"/>
  <c r="X435" i="4"/>
  <c r="W436" i="4"/>
  <c r="X436" i="4"/>
  <c r="W437" i="4"/>
  <c r="X437" i="4"/>
  <c r="W438" i="4"/>
  <c r="X438" i="4"/>
  <c r="W439" i="4"/>
  <c r="X439" i="4"/>
  <c r="W440" i="4"/>
  <c r="X440" i="4"/>
  <c r="W441" i="4"/>
  <c r="X441" i="4"/>
  <c r="W442" i="4"/>
  <c r="X442" i="4"/>
  <c r="W443" i="4"/>
  <c r="X443" i="4"/>
  <c r="W444" i="4"/>
  <c r="X444" i="4"/>
  <c r="W445" i="4"/>
  <c r="X445" i="4"/>
  <c r="W446" i="4"/>
  <c r="X446" i="4"/>
  <c r="W447" i="4"/>
  <c r="X447" i="4"/>
  <c r="W448" i="4"/>
  <c r="X448" i="4"/>
  <c r="W449" i="4"/>
  <c r="X449" i="4"/>
  <c r="W450" i="4"/>
  <c r="X450" i="4"/>
  <c r="W451" i="4"/>
  <c r="X451" i="4"/>
  <c r="W452" i="4"/>
  <c r="X452" i="4"/>
  <c r="W453" i="4"/>
  <c r="X453" i="4"/>
  <c r="W454" i="4"/>
  <c r="X454" i="4"/>
  <c r="W455" i="4"/>
  <c r="X455" i="4"/>
  <c r="W456" i="4"/>
  <c r="X456" i="4"/>
  <c r="W457" i="4"/>
  <c r="X457" i="4"/>
  <c r="W458" i="4"/>
  <c r="X458" i="4"/>
  <c r="W459" i="4"/>
  <c r="X459" i="4"/>
  <c r="W460" i="4"/>
  <c r="X460" i="4"/>
  <c r="W461" i="4"/>
  <c r="X461" i="4"/>
  <c r="W462" i="4"/>
  <c r="X462" i="4"/>
  <c r="W463" i="4"/>
  <c r="X463" i="4"/>
  <c r="W464" i="4"/>
  <c r="X464" i="4"/>
  <c r="W465" i="4"/>
  <c r="X465" i="4"/>
  <c r="W466" i="4"/>
  <c r="X466" i="4"/>
  <c r="W467" i="4"/>
  <c r="X467" i="4"/>
  <c r="W468" i="4"/>
  <c r="X468" i="4"/>
  <c r="W469" i="4"/>
  <c r="X469" i="4"/>
  <c r="W470" i="4"/>
  <c r="X470" i="4"/>
  <c r="W471" i="4"/>
  <c r="X471" i="4"/>
  <c r="W472" i="4"/>
  <c r="X472" i="4"/>
  <c r="W473" i="4"/>
  <c r="X473" i="4"/>
  <c r="W474" i="4"/>
  <c r="X474" i="4"/>
  <c r="W475" i="4"/>
  <c r="X475" i="4"/>
  <c r="W476" i="4"/>
  <c r="X476" i="4"/>
  <c r="W477" i="4"/>
  <c r="X477" i="4"/>
  <c r="W478" i="4"/>
  <c r="X478" i="4"/>
  <c r="W479" i="4"/>
  <c r="X479" i="4"/>
  <c r="W480" i="4"/>
  <c r="X480" i="4"/>
  <c r="W481" i="4"/>
  <c r="X481" i="4"/>
  <c r="W482" i="4"/>
  <c r="X482" i="4"/>
  <c r="W483" i="4"/>
  <c r="X483" i="4"/>
  <c r="W484" i="4"/>
  <c r="X484" i="4"/>
  <c r="W485" i="4"/>
  <c r="X485" i="4"/>
  <c r="W486" i="4"/>
  <c r="X486" i="4"/>
  <c r="W487" i="4"/>
  <c r="X487" i="4"/>
  <c r="W488" i="4"/>
  <c r="X488" i="4"/>
  <c r="W489" i="4"/>
  <c r="X489" i="4"/>
  <c r="W490" i="4"/>
  <c r="X490" i="4"/>
  <c r="W491" i="4"/>
  <c r="X491" i="4"/>
  <c r="W492" i="4"/>
  <c r="X492" i="4"/>
  <c r="W493" i="4"/>
  <c r="X493" i="4"/>
  <c r="W494" i="4"/>
  <c r="X494" i="4"/>
  <c r="W495" i="4"/>
  <c r="X495" i="4"/>
  <c r="W496" i="4"/>
  <c r="X496" i="4"/>
  <c r="W497" i="4"/>
  <c r="X497" i="4"/>
  <c r="W498" i="4"/>
  <c r="X498" i="4"/>
  <c r="W499" i="4"/>
  <c r="X499" i="4"/>
  <c r="W500" i="4"/>
  <c r="X500" i="4"/>
  <c r="W501" i="4"/>
  <c r="X501" i="4"/>
  <c r="W502" i="4"/>
  <c r="X502" i="4"/>
  <c r="W503" i="4"/>
  <c r="X503" i="4"/>
  <c r="W504" i="4"/>
  <c r="X504" i="4"/>
  <c r="W505" i="4"/>
  <c r="X505" i="4"/>
  <c r="W506" i="4"/>
  <c r="X506" i="4"/>
  <c r="W507" i="4"/>
  <c r="X507" i="4"/>
  <c r="W508" i="4"/>
  <c r="X508" i="4"/>
  <c r="W509" i="4"/>
  <c r="X509" i="4"/>
  <c r="W510" i="4"/>
  <c r="X510" i="4"/>
  <c r="W511" i="4"/>
  <c r="X511" i="4"/>
  <c r="W512" i="4"/>
  <c r="X512" i="4"/>
  <c r="W513" i="4"/>
  <c r="X513" i="4"/>
  <c r="W514" i="4"/>
  <c r="X514" i="4"/>
  <c r="W515" i="4"/>
  <c r="X515" i="4"/>
  <c r="W516" i="4"/>
  <c r="X516" i="4"/>
  <c r="W517" i="4"/>
  <c r="X517" i="4"/>
  <c r="W518" i="4"/>
  <c r="X518" i="4"/>
  <c r="W519" i="4"/>
  <c r="X519" i="4"/>
  <c r="W520" i="4"/>
  <c r="X520" i="4"/>
  <c r="W521" i="4"/>
  <c r="X521" i="4"/>
  <c r="W522" i="4"/>
  <c r="X522" i="4"/>
  <c r="W523" i="4"/>
  <c r="X523" i="4"/>
  <c r="W524" i="4"/>
  <c r="X524" i="4"/>
  <c r="W525" i="4"/>
  <c r="X525" i="4"/>
  <c r="W526" i="4"/>
  <c r="X526" i="4"/>
  <c r="W527" i="4"/>
  <c r="X527" i="4"/>
  <c r="W528" i="4"/>
  <c r="X528" i="4"/>
  <c r="W529" i="4"/>
  <c r="X529" i="4"/>
  <c r="W530" i="4"/>
  <c r="X530" i="4"/>
  <c r="W531" i="4"/>
  <c r="X531" i="4"/>
  <c r="W532" i="4"/>
  <c r="X532" i="4"/>
  <c r="W533" i="4"/>
  <c r="X533" i="4"/>
  <c r="W534" i="4"/>
  <c r="X534" i="4"/>
  <c r="W535" i="4"/>
  <c r="X535" i="4"/>
  <c r="W536" i="4"/>
  <c r="X536" i="4"/>
  <c r="W537" i="4"/>
  <c r="X537" i="4"/>
  <c r="W538" i="4"/>
  <c r="X538" i="4"/>
  <c r="W539" i="4"/>
  <c r="X539" i="4"/>
  <c r="W540" i="4"/>
  <c r="X540" i="4"/>
  <c r="W541" i="4"/>
  <c r="X541" i="4"/>
  <c r="W542" i="4"/>
  <c r="X542" i="4"/>
  <c r="W543" i="4"/>
  <c r="X543" i="4"/>
  <c r="W544" i="4"/>
  <c r="X544" i="4"/>
  <c r="W545" i="4"/>
  <c r="X545" i="4"/>
  <c r="W546" i="4"/>
  <c r="X546" i="4"/>
  <c r="W547" i="4"/>
  <c r="X547" i="4"/>
  <c r="W548" i="4"/>
  <c r="X548" i="4"/>
  <c r="W549" i="4"/>
  <c r="X549" i="4"/>
  <c r="W550" i="4"/>
  <c r="X550" i="4"/>
  <c r="W551" i="4"/>
  <c r="X551" i="4"/>
  <c r="W552" i="4"/>
  <c r="X552" i="4"/>
  <c r="W553" i="4"/>
  <c r="X553" i="4"/>
  <c r="W554" i="4"/>
  <c r="X554" i="4"/>
  <c r="W555" i="4"/>
  <c r="X555" i="4"/>
  <c r="W556" i="4"/>
  <c r="X556" i="4"/>
  <c r="W557" i="4"/>
  <c r="X557" i="4"/>
  <c r="W558" i="4"/>
  <c r="X558" i="4"/>
  <c r="W559" i="4"/>
  <c r="X559" i="4"/>
  <c r="W560" i="4"/>
  <c r="X560" i="4"/>
  <c r="W561" i="4"/>
  <c r="X561" i="4"/>
  <c r="W562" i="4"/>
  <c r="X562" i="4"/>
  <c r="W563" i="4"/>
  <c r="X563" i="4"/>
  <c r="W564" i="4"/>
  <c r="X564" i="4"/>
  <c r="W565" i="4"/>
  <c r="X565" i="4"/>
  <c r="W566" i="4"/>
  <c r="X566" i="4"/>
  <c r="W567" i="4"/>
  <c r="X567" i="4"/>
  <c r="W568" i="4"/>
  <c r="X568" i="4"/>
  <c r="W569" i="4"/>
  <c r="X569" i="4"/>
  <c r="W570" i="4"/>
  <c r="X570" i="4"/>
  <c r="W571" i="4"/>
  <c r="X571" i="4"/>
  <c r="W572" i="4"/>
  <c r="X572" i="4"/>
  <c r="W573" i="4"/>
  <c r="X573" i="4"/>
  <c r="W574" i="4"/>
  <c r="X574" i="4"/>
  <c r="W575" i="4"/>
  <c r="X575" i="4"/>
  <c r="W576" i="4"/>
  <c r="X576" i="4"/>
  <c r="W577" i="4"/>
  <c r="X577" i="4"/>
  <c r="W578" i="4"/>
  <c r="X578" i="4"/>
  <c r="W579" i="4"/>
  <c r="X579" i="4"/>
  <c r="W580" i="4"/>
  <c r="X580" i="4"/>
  <c r="W581" i="4"/>
  <c r="X581" i="4"/>
  <c r="W582" i="4"/>
  <c r="X582" i="4"/>
  <c r="W583" i="4"/>
  <c r="X583" i="4"/>
  <c r="W584" i="4"/>
  <c r="X584" i="4"/>
  <c r="W585" i="4"/>
  <c r="X585" i="4"/>
  <c r="W586" i="4"/>
  <c r="X586" i="4"/>
  <c r="W587" i="4"/>
  <c r="X587" i="4"/>
  <c r="W588" i="4"/>
  <c r="X588" i="4"/>
  <c r="W589" i="4"/>
  <c r="X589" i="4"/>
  <c r="W590" i="4"/>
  <c r="X590" i="4"/>
  <c r="W591" i="4"/>
  <c r="X591" i="4"/>
  <c r="W592" i="4"/>
  <c r="X592" i="4"/>
  <c r="W593" i="4"/>
  <c r="X593" i="4"/>
  <c r="W594" i="4"/>
  <c r="X594" i="4"/>
  <c r="W595" i="4"/>
  <c r="X595" i="4"/>
  <c r="W596" i="4"/>
  <c r="X596" i="4"/>
  <c r="W597" i="4"/>
  <c r="X597" i="4"/>
  <c r="W598" i="4"/>
  <c r="X598" i="4"/>
  <c r="W599" i="4"/>
  <c r="X599" i="4"/>
  <c r="W600" i="4"/>
  <c r="X600" i="4"/>
  <c r="W601" i="4"/>
  <c r="X601" i="4"/>
  <c r="W602" i="4"/>
  <c r="X602" i="4"/>
  <c r="W603" i="4"/>
  <c r="X603" i="4"/>
  <c r="W604" i="4"/>
  <c r="X604" i="4"/>
  <c r="W605" i="4"/>
  <c r="X605" i="4"/>
  <c r="W606" i="4"/>
  <c r="X606" i="4"/>
  <c r="W607" i="4"/>
  <c r="X607" i="4"/>
  <c r="W608" i="4"/>
  <c r="X608" i="4"/>
  <c r="W609" i="4"/>
  <c r="X609" i="4"/>
  <c r="W610" i="4"/>
  <c r="X610" i="4"/>
  <c r="W611" i="4"/>
  <c r="X611" i="4"/>
  <c r="W612" i="4"/>
  <c r="X612" i="4"/>
  <c r="W613" i="4"/>
  <c r="X613" i="4"/>
  <c r="W614" i="4"/>
  <c r="X614" i="4"/>
  <c r="W615" i="4"/>
  <c r="X615" i="4"/>
  <c r="W616" i="4"/>
  <c r="X616" i="4"/>
  <c r="W617" i="4"/>
  <c r="X617" i="4"/>
  <c r="W618" i="4"/>
  <c r="X618" i="4"/>
  <c r="W619" i="4"/>
  <c r="X619" i="4"/>
  <c r="W620" i="4"/>
  <c r="X620" i="4"/>
  <c r="W621" i="4"/>
  <c r="X621" i="4"/>
  <c r="W622" i="4"/>
  <c r="X622" i="4"/>
  <c r="W623" i="4"/>
  <c r="X623" i="4"/>
  <c r="W624" i="4"/>
  <c r="X624" i="4"/>
  <c r="W625" i="4"/>
  <c r="X625" i="4"/>
  <c r="W626" i="4"/>
  <c r="X626" i="4"/>
  <c r="W627" i="4"/>
  <c r="X627" i="4"/>
  <c r="W628" i="4"/>
  <c r="X628" i="4"/>
  <c r="W629" i="4"/>
  <c r="X629" i="4"/>
  <c r="W630" i="4"/>
  <c r="X630" i="4"/>
  <c r="W631" i="4"/>
  <c r="X631" i="4"/>
  <c r="W632" i="4"/>
  <c r="X632" i="4"/>
  <c r="W633" i="4"/>
  <c r="X633" i="4"/>
  <c r="W634" i="4"/>
  <c r="X634" i="4"/>
  <c r="W635" i="4"/>
  <c r="X635" i="4"/>
  <c r="W636" i="4"/>
  <c r="X636" i="4"/>
  <c r="W637" i="4"/>
  <c r="X637" i="4"/>
  <c r="W638" i="4"/>
  <c r="X638" i="4"/>
  <c r="W639" i="4"/>
  <c r="X639" i="4"/>
  <c r="W640" i="4"/>
  <c r="X640" i="4"/>
  <c r="W641" i="4"/>
  <c r="X641" i="4"/>
  <c r="W642" i="4"/>
  <c r="X642" i="4"/>
  <c r="W643" i="4"/>
  <c r="X643" i="4"/>
  <c r="W644" i="4"/>
  <c r="X644" i="4"/>
  <c r="W645" i="4"/>
  <c r="X645" i="4"/>
  <c r="W646" i="4"/>
  <c r="X646" i="4"/>
  <c r="W647" i="4"/>
  <c r="X647" i="4"/>
  <c r="W648" i="4"/>
  <c r="X648" i="4"/>
  <c r="W649" i="4"/>
  <c r="X649" i="4"/>
  <c r="W650" i="4"/>
  <c r="X650" i="4"/>
  <c r="W651" i="4"/>
  <c r="X651" i="4"/>
  <c r="W652" i="4"/>
  <c r="X652" i="4"/>
  <c r="W653" i="4"/>
  <c r="X653" i="4"/>
  <c r="W654" i="4"/>
  <c r="X654" i="4"/>
  <c r="W655" i="4"/>
  <c r="X655" i="4"/>
  <c r="W656" i="4"/>
  <c r="X656" i="4"/>
  <c r="W657" i="4"/>
  <c r="X657" i="4"/>
  <c r="W658" i="4"/>
  <c r="X658" i="4"/>
  <c r="W659" i="4"/>
  <c r="X659" i="4"/>
  <c r="W660" i="4"/>
  <c r="X660" i="4"/>
  <c r="W661" i="4"/>
  <c r="X661" i="4"/>
  <c r="W662" i="4"/>
  <c r="X662" i="4"/>
  <c r="W663" i="4"/>
  <c r="X663" i="4"/>
  <c r="W664" i="4"/>
  <c r="X664" i="4"/>
  <c r="W665" i="4"/>
  <c r="X665" i="4"/>
  <c r="W666" i="4"/>
  <c r="X666" i="4"/>
  <c r="W667" i="4"/>
  <c r="X667" i="4"/>
  <c r="W668" i="4"/>
  <c r="X668" i="4"/>
  <c r="W669" i="4"/>
  <c r="X669" i="4"/>
  <c r="W670" i="4"/>
  <c r="X670" i="4"/>
  <c r="W671" i="4"/>
  <c r="X671" i="4"/>
  <c r="W672" i="4"/>
  <c r="X672" i="4"/>
  <c r="W673" i="4"/>
  <c r="X673" i="4"/>
  <c r="W674" i="4"/>
  <c r="X674" i="4"/>
  <c r="W675" i="4"/>
  <c r="X675" i="4"/>
  <c r="W676" i="4"/>
  <c r="X676" i="4"/>
  <c r="W677" i="4"/>
  <c r="X677" i="4"/>
  <c r="W678" i="4"/>
  <c r="X678" i="4"/>
  <c r="W679" i="4"/>
  <c r="X679" i="4"/>
  <c r="W680" i="4"/>
  <c r="X680" i="4"/>
  <c r="W681" i="4"/>
  <c r="X681" i="4"/>
  <c r="W682" i="4"/>
  <c r="X682" i="4"/>
  <c r="W683" i="4"/>
  <c r="X683" i="4"/>
  <c r="W684" i="4"/>
  <c r="X684" i="4"/>
  <c r="W685" i="4"/>
  <c r="X685" i="4"/>
  <c r="W686" i="4"/>
  <c r="X686" i="4"/>
  <c r="W687" i="4"/>
  <c r="X687" i="4"/>
  <c r="W688" i="4"/>
  <c r="X688" i="4"/>
  <c r="W689" i="4"/>
  <c r="X689" i="4"/>
  <c r="W690" i="4"/>
  <c r="X690" i="4"/>
  <c r="W691" i="4"/>
  <c r="X691" i="4"/>
  <c r="W692" i="4"/>
  <c r="X692" i="4"/>
  <c r="W693" i="4"/>
  <c r="X693" i="4"/>
  <c r="W694" i="4"/>
  <c r="X694" i="4"/>
  <c r="W695" i="4"/>
  <c r="X695" i="4"/>
  <c r="W696" i="4"/>
  <c r="X696" i="4"/>
  <c r="W697" i="4"/>
  <c r="X697" i="4"/>
  <c r="W698" i="4"/>
  <c r="X698" i="4"/>
  <c r="W699" i="4"/>
  <c r="X699" i="4"/>
  <c r="W700" i="4"/>
  <c r="X700" i="4"/>
  <c r="W701" i="4"/>
  <c r="X701" i="4"/>
  <c r="W702" i="4"/>
  <c r="X702" i="4"/>
  <c r="W703" i="4"/>
  <c r="X703" i="4"/>
  <c r="W704" i="4"/>
  <c r="X704" i="4"/>
  <c r="W705" i="4"/>
  <c r="X705" i="4"/>
  <c r="W706" i="4"/>
  <c r="X706" i="4"/>
  <c r="W707" i="4"/>
  <c r="X707" i="4"/>
  <c r="W708" i="4"/>
  <c r="X708" i="4"/>
  <c r="W709" i="4"/>
  <c r="X709" i="4"/>
  <c r="W710" i="4"/>
  <c r="X710" i="4"/>
  <c r="W711" i="4"/>
  <c r="X711" i="4"/>
  <c r="W712" i="4"/>
  <c r="X712" i="4"/>
  <c r="W713" i="4"/>
  <c r="X713" i="4"/>
  <c r="W714" i="4"/>
  <c r="X714" i="4"/>
  <c r="W715" i="4"/>
  <c r="X715" i="4"/>
  <c r="W716" i="4"/>
  <c r="X716" i="4"/>
  <c r="W717" i="4"/>
  <c r="X717" i="4"/>
  <c r="W718" i="4"/>
  <c r="X718" i="4"/>
  <c r="W719" i="4"/>
  <c r="X719" i="4"/>
  <c r="W720" i="4"/>
  <c r="X720" i="4"/>
  <c r="W721" i="4"/>
  <c r="X721" i="4"/>
  <c r="W722" i="4"/>
  <c r="X722" i="4"/>
  <c r="W723" i="4"/>
  <c r="X723" i="4"/>
  <c r="W724" i="4"/>
  <c r="X724" i="4"/>
  <c r="W725" i="4"/>
  <c r="X725" i="4"/>
  <c r="W726" i="4"/>
  <c r="X726" i="4"/>
  <c r="W727" i="4"/>
  <c r="X727" i="4"/>
  <c r="W728" i="4"/>
  <c r="X728" i="4"/>
  <c r="W729" i="4"/>
  <c r="X729" i="4"/>
  <c r="W730" i="4"/>
  <c r="X730" i="4"/>
  <c r="W731" i="4"/>
  <c r="X731" i="4"/>
  <c r="W732" i="4"/>
  <c r="X732" i="4"/>
  <c r="X368" i="4"/>
  <c r="W368" i="4"/>
  <c r="G733" i="4"/>
  <c r="V733" i="4"/>
  <c r="U733" i="4"/>
  <c r="U369" i="4"/>
  <c r="V369" i="4"/>
  <c r="U370" i="4"/>
  <c r="V370" i="4"/>
  <c r="U371" i="4"/>
  <c r="V371" i="4"/>
  <c r="U372" i="4"/>
  <c r="V372" i="4"/>
  <c r="U373" i="4"/>
  <c r="V373" i="4"/>
  <c r="U374" i="4"/>
  <c r="V374" i="4"/>
  <c r="U375" i="4"/>
  <c r="V375" i="4"/>
  <c r="U376" i="4"/>
  <c r="V376" i="4"/>
  <c r="U377" i="4"/>
  <c r="V377" i="4"/>
  <c r="U378" i="4"/>
  <c r="V378" i="4"/>
  <c r="U379" i="4"/>
  <c r="V379" i="4"/>
  <c r="U380" i="4"/>
  <c r="V380" i="4"/>
  <c r="U381" i="4"/>
  <c r="V381" i="4"/>
  <c r="U382" i="4"/>
  <c r="V382" i="4"/>
  <c r="U383" i="4"/>
  <c r="V383" i="4"/>
  <c r="U384" i="4"/>
  <c r="V384" i="4"/>
  <c r="U385" i="4"/>
  <c r="V385" i="4"/>
  <c r="U386" i="4"/>
  <c r="V386" i="4"/>
  <c r="U387" i="4"/>
  <c r="V387" i="4"/>
  <c r="U388" i="4"/>
  <c r="V388" i="4"/>
  <c r="U389" i="4"/>
  <c r="V389" i="4"/>
  <c r="U390" i="4"/>
  <c r="V390" i="4"/>
  <c r="U391" i="4"/>
  <c r="V391" i="4"/>
  <c r="U392" i="4"/>
  <c r="V392" i="4"/>
  <c r="U393" i="4"/>
  <c r="V393" i="4"/>
  <c r="U394" i="4"/>
  <c r="V394" i="4"/>
  <c r="U395" i="4"/>
  <c r="V395" i="4"/>
  <c r="U396" i="4"/>
  <c r="V396" i="4"/>
  <c r="U397" i="4"/>
  <c r="V397" i="4"/>
  <c r="U398" i="4"/>
  <c r="V398" i="4"/>
  <c r="U399" i="4"/>
  <c r="V399" i="4"/>
  <c r="U400" i="4"/>
  <c r="V400" i="4"/>
  <c r="U401" i="4"/>
  <c r="V401" i="4"/>
  <c r="U402" i="4"/>
  <c r="V402" i="4"/>
  <c r="U403" i="4"/>
  <c r="V403" i="4"/>
  <c r="U404" i="4"/>
  <c r="V404" i="4"/>
  <c r="U405" i="4"/>
  <c r="V405" i="4"/>
  <c r="U406" i="4"/>
  <c r="V406" i="4"/>
  <c r="U407" i="4"/>
  <c r="V407" i="4"/>
  <c r="U408" i="4"/>
  <c r="V408" i="4"/>
  <c r="U409" i="4"/>
  <c r="V409" i="4"/>
  <c r="U410" i="4"/>
  <c r="V410" i="4"/>
  <c r="U411" i="4"/>
  <c r="V411" i="4"/>
  <c r="U412" i="4"/>
  <c r="V412" i="4"/>
  <c r="U413" i="4"/>
  <c r="V413" i="4"/>
  <c r="U414" i="4"/>
  <c r="V414" i="4"/>
  <c r="U415" i="4"/>
  <c r="V415" i="4"/>
  <c r="U416" i="4"/>
  <c r="V416" i="4"/>
  <c r="U417" i="4"/>
  <c r="V417" i="4"/>
  <c r="U418" i="4"/>
  <c r="V418" i="4"/>
  <c r="U419" i="4"/>
  <c r="V419" i="4"/>
  <c r="U420" i="4"/>
  <c r="V420" i="4"/>
  <c r="U421" i="4"/>
  <c r="V421" i="4"/>
  <c r="U422" i="4"/>
  <c r="V422" i="4"/>
  <c r="U423" i="4"/>
  <c r="V423" i="4"/>
  <c r="U424" i="4"/>
  <c r="V424" i="4"/>
  <c r="U425" i="4"/>
  <c r="V425" i="4"/>
  <c r="U426" i="4"/>
  <c r="V426" i="4"/>
  <c r="U427" i="4"/>
  <c r="V427" i="4"/>
  <c r="U428" i="4"/>
  <c r="V428" i="4"/>
  <c r="U429" i="4"/>
  <c r="V429" i="4"/>
  <c r="U430" i="4"/>
  <c r="V430" i="4"/>
  <c r="U431" i="4"/>
  <c r="V431" i="4"/>
  <c r="U432" i="4"/>
  <c r="V432" i="4"/>
  <c r="U433" i="4"/>
  <c r="V433" i="4"/>
  <c r="U434" i="4"/>
  <c r="V434" i="4"/>
  <c r="U435" i="4"/>
  <c r="V435" i="4"/>
  <c r="U436" i="4"/>
  <c r="V436" i="4"/>
  <c r="U437" i="4"/>
  <c r="V437" i="4"/>
  <c r="U438" i="4"/>
  <c r="V438" i="4"/>
  <c r="U439" i="4"/>
  <c r="V439" i="4"/>
  <c r="U440" i="4"/>
  <c r="V440" i="4"/>
  <c r="U441" i="4"/>
  <c r="V441" i="4"/>
  <c r="U442" i="4"/>
  <c r="V442" i="4"/>
  <c r="U443" i="4"/>
  <c r="V443" i="4"/>
  <c r="U444" i="4"/>
  <c r="V444" i="4"/>
  <c r="U445" i="4"/>
  <c r="V445" i="4"/>
  <c r="U446" i="4"/>
  <c r="V446" i="4"/>
  <c r="U447" i="4"/>
  <c r="V447" i="4"/>
  <c r="U448" i="4"/>
  <c r="V448" i="4"/>
  <c r="U449" i="4"/>
  <c r="V449" i="4"/>
  <c r="U450" i="4"/>
  <c r="V450" i="4"/>
  <c r="U451" i="4"/>
  <c r="V451" i="4"/>
  <c r="U452" i="4"/>
  <c r="V452" i="4"/>
  <c r="U453" i="4"/>
  <c r="V453" i="4"/>
  <c r="U454" i="4"/>
  <c r="V454" i="4"/>
  <c r="U455" i="4"/>
  <c r="V455" i="4"/>
  <c r="U456" i="4"/>
  <c r="V456" i="4"/>
  <c r="U457" i="4"/>
  <c r="V457" i="4"/>
  <c r="U458" i="4"/>
  <c r="V458" i="4"/>
  <c r="U459" i="4"/>
  <c r="V459" i="4"/>
  <c r="U460" i="4"/>
  <c r="V460" i="4"/>
  <c r="U461" i="4"/>
  <c r="V461" i="4"/>
  <c r="U462" i="4"/>
  <c r="V462" i="4"/>
  <c r="U463" i="4"/>
  <c r="V463" i="4"/>
  <c r="U464" i="4"/>
  <c r="V464" i="4"/>
  <c r="U465" i="4"/>
  <c r="V465" i="4"/>
  <c r="U466" i="4"/>
  <c r="V466" i="4"/>
  <c r="U467" i="4"/>
  <c r="V467" i="4"/>
  <c r="U468" i="4"/>
  <c r="V468" i="4"/>
  <c r="U469" i="4"/>
  <c r="V469" i="4"/>
  <c r="U470" i="4"/>
  <c r="V470" i="4"/>
  <c r="U471" i="4"/>
  <c r="V471" i="4"/>
  <c r="U472" i="4"/>
  <c r="V472" i="4"/>
  <c r="U473" i="4"/>
  <c r="V473" i="4"/>
  <c r="U474" i="4"/>
  <c r="V474" i="4"/>
  <c r="U475" i="4"/>
  <c r="V475" i="4"/>
  <c r="U476" i="4"/>
  <c r="V476" i="4"/>
  <c r="U477" i="4"/>
  <c r="V477" i="4"/>
  <c r="U478" i="4"/>
  <c r="V478" i="4"/>
  <c r="U479" i="4"/>
  <c r="V479" i="4"/>
  <c r="U480" i="4"/>
  <c r="V480" i="4"/>
  <c r="U481" i="4"/>
  <c r="V481" i="4"/>
  <c r="U482" i="4"/>
  <c r="V482" i="4"/>
  <c r="U483" i="4"/>
  <c r="V483" i="4"/>
  <c r="U484" i="4"/>
  <c r="V484" i="4"/>
  <c r="U485" i="4"/>
  <c r="V485" i="4"/>
  <c r="U486" i="4"/>
  <c r="V486" i="4"/>
  <c r="U487" i="4"/>
  <c r="V487" i="4"/>
  <c r="U488" i="4"/>
  <c r="V488" i="4"/>
  <c r="U489" i="4"/>
  <c r="V489" i="4"/>
  <c r="U490" i="4"/>
  <c r="V490" i="4"/>
  <c r="U491" i="4"/>
  <c r="V491" i="4"/>
  <c r="U492" i="4"/>
  <c r="V492" i="4"/>
  <c r="U493" i="4"/>
  <c r="V493" i="4"/>
  <c r="U494" i="4"/>
  <c r="V494" i="4"/>
  <c r="U495" i="4"/>
  <c r="V495" i="4"/>
  <c r="U496" i="4"/>
  <c r="V496" i="4"/>
  <c r="U497" i="4"/>
  <c r="V497" i="4"/>
  <c r="U498" i="4"/>
  <c r="V498" i="4"/>
  <c r="U499" i="4"/>
  <c r="V499" i="4"/>
  <c r="U500" i="4"/>
  <c r="V500" i="4"/>
  <c r="U501" i="4"/>
  <c r="V501" i="4"/>
  <c r="U502" i="4"/>
  <c r="V502" i="4"/>
  <c r="U503" i="4"/>
  <c r="V503" i="4"/>
  <c r="U504" i="4"/>
  <c r="V504" i="4"/>
  <c r="U505" i="4"/>
  <c r="V505" i="4"/>
  <c r="U506" i="4"/>
  <c r="V506" i="4"/>
  <c r="U507" i="4"/>
  <c r="V507" i="4"/>
  <c r="U508" i="4"/>
  <c r="V508" i="4"/>
  <c r="U509" i="4"/>
  <c r="V509" i="4"/>
  <c r="U510" i="4"/>
  <c r="V510" i="4"/>
  <c r="U511" i="4"/>
  <c r="V511" i="4"/>
  <c r="U512" i="4"/>
  <c r="V512" i="4"/>
  <c r="U513" i="4"/>
  <c r="V513" i="4"/>
  <c r="U514" i="4"/>
  <c r="V514" i="4"/>
  <c r="U515" i="4"/>
  <c r="V515" i="4"/>
  <c r="U516" i="4"/>
  <c r="V516" i="4"/>
  <c r="U517" i="4"/>
  <c r="V517" i="4"/>
  <c r="U518" i="4"/>
  <c r="V518" i="4"/>
  <c r="U519" i="4"/>
  <c r="V519" i="4"/>
  <c r="U520" i="4"/>
  <c r="V520" i="4"/>
  <c r="U521" i="4"/>
  <c r="V521" i="4"/>
  <c r="U522" i="4"/>
  <c r="V522" i="4"/>
  <c r="U523" i="4"/>
  <c r="V523" i="4"/>
  <c r="U524" i="4"/>
  <c r="V524" i="4"/>
  <c r="U525" i="4"/>
  <c r="V525" i="4"/>
  <c r="U526" i="4"/>
  <c r="V526" i="4"/>
  <c r="U527" i="4"/>
  <c r="V527" i="4"/>
  <c r="U528" i="4"/>
  <c r="V528" i="4"/>
  <c r="U529" i="4"/>
  <c r="V529" i="4"/>
  <c r="U530" i="4"/>
  <c r="V530" i="4"/>
  <c r="U531" i="4"/>
  <c r="V531" i="4"/>
  <c r="U532" i="4"/>
  <c r="V532" i="4"/>
  <c r="U533" i="4"/>
  <c r="V533" i="4"/>
  <c r="U534" i="4"/>
  <c r="V534" i="4"/>
  <c r="U535" i="4"/>
  <c r="V535" i="4"/>
  <c r="U536" i="4"/>
  <c r="V536" i="4"/>
  <c r="U537" i="4"/>
  <c r="V537" i="4"/>
  <c r="U538" i="4"/>
  <c r="V538" i="4"/>
  <c r="U539" i="4"/>
  <c r="V539" i="4"/>
  <c r="U540" i="4"/>
  <c r="V540" i="4"/>
  <c r="U541" i="4"/>
  <c r="V541" i="4"/>
  <c r="U542" i="4"/>
  <c r="V542" i="4"/>
  <c r="U543" i="4"/>
  <c r="V543" i="4"/>
  <c r="U544" i="4"/>
  <c r="V544" i="4"/>
  <c r="U545" i="4"/>
  <c r="V545" i="4"/>
  <c r="U546" i="4"/>
  <c r="V546" i="4"/>
  <c r="U547" i="4"/>
  <c r="V547" i="4"/>
  <c r="U548" i="4"/>
  <c r="V548" i="4"/>
  <c r="U549" i="4"/>
  <c r="V549" i="4"/>
  <c r="U550" i="4"/>
  <c r="V550" i="4"/>
  <c r="U551" i="4"/>
  <c r="V551" i="4"/>
  <c r="U552" i="4"/>
  <c r="V552" i="4"/>
  <c r="U553" i="4"/>
  <c r="V553" i="4"/>
  <c r="U554" i="4"/>
  <c r="V554" i="4"/>
  <c r="U555" i="4"/>
  <c r="V555" i="4"/>
  <c r="U556" i="4"/>
  <c r="V556" i="4"/>
  <c r="U557" i="4"/>
  <c r="V557" i="4"/>
  <c r="U558" i="4"/>
  <c r="V558" i="4"/>
  <c r="U559" i="4"/>
  <c r="V559" i="4"/>
  <c r="U560" i="4"/>
  <c r="V560" i="4"/>
  <c r="U561" i="4"/>
  <c r="V561" i="4"/>
  <c r="U562" i="4"/>
  <c r="V562" i="4"/>
  <c r="U563" i="4"/>
  <c r="V563" i="4"/>
  <c r="U564" i="4"/>
  <c r="V564" i="4"/>
  <c r="U565" i="4"/>
  <c r="V565" i="4"/>
  <c r="U566" i="4"/>
  <c r="V566" i="4"/>
  <c r="U567" i="4"/>
  <c r="V567" i="4"/>
  <c r="U568" i="4"/>
  <c r="V568" i="4"/>
  <c r="U569" i="4"/>
  <c r="V569" i="4"/>
  <c r="U570" i="4"/>
  <c r="V570" i="4"/>
  <c r="U571" i="4"/>
  <c r="V571" i="4"/>
  <c r="U572" i="4"/>
  <c r="V572" i="4"/>
  <c r="U573" i="4"/>
  <c r="V573" i="4"/>
  <c r="U574" i="4"/>
  <c r="V574" i="4"/>
  <c r="U575" i="4"/>
  <c r="V575" i="4"/>
  <c r="U576" i="4"/>
  <c r="V576" i="4"/>
  <c r="U577" i="4"/>
  <c r="V577" i="4"/>
  <c r="U578" i="4"/>
  <c r="V578" i="4"/>
  <c r="U579" i="4"/>
  <c r="V579" i="4"/>
  <c r="U580" i="4"/>
  <c r="V580" i="4"/>
  <c r="U581" i="4"/>
  <c r="V581" i="4"/>
  <c r="U582" i="4"/>
  <c r="V582" i="4"/>
  <c r="U583" i="4"/>
  <c r="V583" i="4"/>
  <c r="U584" i="4"/>
  <c r="V584" i="4"/>
  <c r="U585" i="4"/>
  <c r="V585" i="4"/>
  <c r="U586" i="4"/>
  <c r="V586" i="4"/>
  <c r="U587" i="4"/>
  <c r="V587" i="4"/>
  <c r="U588" i="4"/>
  <c r="V588" i="4"/>
  <c r="U589" i="4"/>
  <c r="V589" i="4"/>
  <c r="U590" i="4"/>
  <c r="V590" i="4"/>
  <c r="U591" i="4"/>
  <c r="V591" i="4"/>
  <c r="U592" i="4"/>
  <c r="V592" i="4"/>
  <c r="U593" i="4"/>
  <c r="V593" i="4"/>
  <c r="U594" i="4"/>
  <c r="V594" i="4"/>
  <c r="U595" i="4"/>
  <c r="V595" i="4"/>
  <c r="U596" i="4"/>
  <c r="V596" i="4"/>
  <c r="U597" i="4"/>
  <c r="V597" i="4"/>
  <c r="U598" i="4"/>
  <c r="V598" i="4"/>
  <c r="U599" i="4"/>
  <c r="V599" i="4"/>
  <c r="U600" i="4"/>
  <c r="V600" i="4"/>
  <c r="U601" i="4"/>
  <c r="V601" i="4"/>
  <c r="U602" i="4"/>
  <c r="V602" i="4"/>
  <c r="U603" i="4"/>
  <c r="V603" i="4"/>
  <c r="U604" i="4"/>
  <c r="V604" i="4"/>
  <c r="U605" i="4"/>
  <c r="V605" i="4"/>
  <c r="U606" i="4"/>
  <c r="V606" i="4"/>
  <c r="U607" i="4"/>
  <c r="V607" i="4"/>
  <c r="U608" i="4"/>
  <c r="V608" i="4"/>
  <c r="U609" i="4"/>
  <c r="V609" i="4"/>
  <c r="U610" i="4"/>
  <c r="V610" i="4"/>
  <c r="U611" i="4"/>
  <c r="V611" i="4"/>
  <c r="U612" i="4"/>
  <c r="V612" i="4"/>
  <c r="U613" i="4"/>
  <c r="V613" i="4"/>
  <c r="U614" i="4"/>
  <c r="V614" i="4"/>
  <c r="U615" i="4"/>
  <c r="V615" i="4"/>
  <c r="U616" i="4"/>
  <c r="V616" i="4"/>
  <c r="U617" i="4"/>
  <c r="V617" i="4"/>
  <c r="U618" i="4"/>
  <c r="V618" i="4"/>
  <c r="U619" i="4"/>
  <c r="V619" i="4"/>
  <c r="U620" i="4"/>
  <c r="V620" i="4"/>
  <c r="U621" i="4"/>
  <c r="V621" i="4"/>
  <c r="U622" i="4"/>
  <c r="V622" i="4"/>
  <c r="U623" i="4"/>
  <c r="V623" i="4"/>
  <c r="U624" i="4"/>
  <c r="V624" i="4"/>
  <c r="U625" i="4"/>
  <c r="V625" i="4"/>
  <c r="U626" i="4"/>
  <c r="V626" i="4"/>
  <c r="U627" i="4"/>
  <c r="V627" i="4"/>
  <c r="U628" i="4"/>
  <c r="V628" i="4"/>
  <c r="U629" i="4"/>
  <c r="V629" i="4"/>
  <c r="U630" i="4"/>
  <c r="V630" i="4"/>
  <c r="U631" i="4"/>
  <c r="V631" i="4"/>
  <c r="U632" i="4"/>
  <c r="V632" i="4"/>
  <c r="U633" i="4"/>
  <c r="V633" i="4"/>
  <c r="U634" i="4"/>
  <c r="V634" i="4"/>
  <c r="U635" i="4"/>
  <c r="V635" i="4"/>
  <c r="U636" i="4"/>
  <c r="V636" i="4"/>
  <c r="U637" i="4"/>
  <c r="V637" i="4"/>
  <c r="U638" i="4"/>
  <c r="V638" i="4"/>
  <c r="U639" i="4"/>
  <c r="V639" i="4"/>
  <c r="U640" i="4"/>
  <c r="V640" i="4"/>
  <c r="U641" i="4"/>
  <c r="V641" i="4"/>
  <c r="U642" i="4"/>
  <c r="V642" i="4"/>
  <c r="U643" i="4"/>
  <c r="V643" i="4"/>
  <c r="U644" i="4"/>
  <c r="V644" i="4"/>
  <c r="U645" i="4"/>
  <c r="V645" i="4"/>
  <c r="U646" i="4"/>
  <c r="V646" i="4"/>
  <c r="U647" i="4"/>
  <c r="V647" i="4"/>
  <c r="U648" i="4"/>
  <c r="V648" i="4"/>
  <c r="U649" i="4"/>
  <c r="V649" i="4"/>
  <c r="U650" i="4"/>
  <c r="V650" i="4"/>
  <c r="U651" i="4"/>
  <c r="V651" i="4"/>
  <c r="U652" i="4"/>
  <c r="V652" i="4"/>
  <c r="U653" i="4"/>
  <c r="V653" i="4"/>
  <c r="U654" i="4"/>
  <c r="V654" i="4"/>
  <c r="U655" i="4"/>
  <c r="V655" i="4"/>
  <c r="U656" i="4"/>
  <c r="V656" i="4"/>
  <c r="U657" i="4"/>
  <c r="V657" i="4"/>
  <c r="U658" i="4"/>
  <c r="V658" i="4"/>
  <c r="U659" i="4"/>
  <c r="V659" i="4"/>
  <c r="U660" i="4"/>
  <c r="V660" i="4"/>
  <c r="U661" i="4"/>
  <c r="V661" i="4"/>
  <c r="U662" i="4"/>
  <c r="V662" i="4"/>
  <c r="U663" i="4"/>
  <c r="V663" i="4"/>
  <c r="U664" i="4"/>
  <c r="V664" i="4"/>
  <c r="U665" i="4"/>
  <c r="V665" i="4"/>
  <c r="U666" i="4"/>
  <c r="V666" i="4"/>
  <c r="U667" i="4"/>
  <c r="V667" i="4"/>
  <c r="U668" i="4"/>
  <c r="V668" i="4"/>
  <c r="U669" i="4"/>
  <c r="V669" i="4"/>
  <c r="U670" i="4"/>
  <c r="V670" i="4"/>
  <c r="U671" i="4"/>
  <c r="V671" i="4"/>
  <c r="U672" i="4"/>
  <c r="V672" i="4"/>
  <c r="U673" i="4"/>
  <c r="V673" i="4"/>
  <c r="U674" i="4"/>
  <c r="V674" i="4"/>
  <c r="U675" i="4"/>
  <c r="V675" i="4"/>
  <c r="U676" i="4"/>
  <c r="V676" i="4"/>
  <c r="U677" i="4"/>
  <c r="V677" i="4"/>
  <c r="U678" i="4"/>
  <c r="V678" i="4"/>
  <c r="U679" i="4"/>
  <c r="V679" i="4"/>
  <c r="U680" i="4"/>
  <c r="V680" i="4"/>
  <c r="U681" i="4"/>
  <c r="V681" i="4"/>
  <c r="U682" i="4"/>
  <c r="V682" i="4"/>
  <c r="U683" i="4"/>
  <c r="V683" i="4"/>
  <c r="U684" i="4"/>
  <c r="V684" i="4"/>
  <c r="U685" i="4"/>
  <c r="V685" i="4"/>
  <c r="U686" i="4"/>
  <c r="V686" i="4"/>
  <c r="U687" i="4"/>
  <c r="V687" i="4"/>
  <c r="U688" i="4"/>
  <c r="V688" i="4"/>
  <c r="U689" i="4"/>
  <c r="V689" i="4"/>
  <c r="U690" i="4"/>
  <c r="V690" i="4"/>
  <c r="U691" i="4"/>
  <c r="V691" i="4"/>
  <c r="U692" i="4"/>
  <c r="V692" i="4"/>
  <c r="U693" i="4"/>
  <c r="V693" i="4"/>
  <c r="U694" i="4"/>
  <c r="V694" i="4"/>
  <c r="U695" i="4"/>
  <c r="V695" i="4"/>
  <c r="U696" i="4"/>
  <c r="V696" i="4"/>
  <c r="U697" i="4"/>
  <c r="V697" i="4"/>
  <c r="U698" i="4"/>
  <c r="V698" i="4"/>
  <c r="U699" i="4"/>
  <c r="V699" i="4"/>
  <c r="U700" i="4"/>
  <c r="V700" i="4"/>
  <c r="U701" i="4"/>
  <c r="V701" i="4"/>
  <c r="U702" i="4"/>
  <c r="V702" i="4"/>
  <c r="U703" i="4"/>
  <c r="V703" i="4"/>
  <c r="U704" i="4"/>
  <c r="V704" i="4"/>
  <c r="U705" i="4"/>
  <c r="V705" i="4"/>
  <c r="U706" i="4"/>
  <c r="V706" i="4"/>
  <c r="U707" i="4"/>
  <c r="V707" i="4"/>
  <c r="U708" i="4"/>
  <c r="V708" i="4"/>
  <c r="U709" i="4"/>
  <c r="V709" i="4"/>
  <c r="U710" i="4"/>
  <c r="V710" i="4"/>
  <c r="U711" i="4"/>
  <c r="V711" i="4"/>
  <c r="U712" i="4"/>
  <c r="V712" i="4"/>
  <c r="U713" i="4"/>
  <c r="V713" i="4"/>
  <c r="U714" i="4"/>
  <c r="V714" i="4"/>
  <c r="U715" i="4"/>
  <c r="V715" i="4"/>
  <c r="U716" i="4"/>
  <c r="V716" i="4"/>
  <c r="U717" i="4"/>
  <c r="V717" i="4"/>
  <c r="U718" i="4"/>
  <c r="V718" i="4"/>
  <c r="U719" i="4"/>
  <c r="V719" i="4"/>
  <c r="U720" i="4"/>
  <c r="V720" i="4"/>
  <c r="U721" i="4"/>
  <c r="V721" i="4"/>
  <c r="U722" i="4"/>
  <c r="V722" i="4"/>
  <c r="U723" i="4"/>
  <c r="V723" i="4"/>
  <c r="U724" i="4"/>
  <c r="V724" i="4"/>
  <c r="U725" i="4"/>
  <c r="V725" i="4"/>
  <c r="U726" i="4"/>
  <c r="V726" i="4"/>
  <c r="U727" i="4"/>
  <c r="V727" i="4"/>
  <c r="U728" i="4"/>
  <c r="V728" i="4"/>
  <c r="U729" i="4"/>
  <c r="V729" i="4"/>
  <c r="U730" i="4"/>
  <c r="V730" i="4"/>
  <c r="U731" i="4"/>
  <c r="V731" i="4"/>
  <c r="U732" i="4"/>
  <c r="V732" i="4"/>
  <c r="V368" i="4"/>
  <c r="U368" i="4"/>
  <c r="K368" i="4"/>
  <c r="L368" i="4"/>
  <c r="M368" i="4"/>
  <c r="O368" i="4" s="1"/>
  <c r="N368" i="4"/>
  <c r="K369" i="4"/>
  <c r="M369" i="4" s="1"/>
  <c r="L369" i="4"/>
  <c r="K370" i="4"/>
  <c r="M370" i="4" s="1"/>
  <c r="L370" i="4"/>
  <c r="K371" i="4"/>
  <c r="M371" i="4" s="1"/>
  <c r="N371" i="4" s="1"/>
  <c r="L371" i="4"/>
  <c r="O371" i="4"/>
  <c r="K372" i="4"/>
  <c r="L372" i="4"/>
  <c r="M372" i="4" s="1"/>
  <c r="K373" i="4"/>
  <c r="L373" i="4"/>
  <c r="M373" i="4"/>
  <c r="K374" i="4"/>
  <c r="L374" i="4"/>
  <c r="M374" i="4" s="1"/>
  <c r="N374" i="4" s="1"/>
  <c r="O374" i="4"/>
  <c r="K375" i="4"/>
  <c r="L375" i="4"/>
  <c r="M375" i="4"/>
  <c r="N375" i="4" s="1"/>
  <c r="K376" i="4"/>
  <c r="L376" i="4"/>
  <c r="M376" i="4"/>
  <c r="O376" i="4" s="1"/>
  <c r="N376" i="4"/>
  <c r="K377" i="4"/>
  <c r="L377" i="4"/>
  <c r="M377" i="4"/>
  <c r="K378" i="4"/>
  <c r="M378" i="4" s="1"/>
  <c r="O378" i="4" s="1"/>
  <c r="L378" i="4"/>
  <c r="N378" i="4"/>
  <c r="K379" i="4"/>
  <c r="M379" i="4" s="1"/>
  <c r="L379" i="4"/>
  <c r="N379" i="4"/>
  <c r="O379" i="4"/>
  <c r="K380" i="4"/>
  <c r="L380" i="4"/>
  <c r="M380" i="4" s="1"/>
  <c r="K381" i="4"/>
  <c r="L381" i="4"/>
  <c r="M381" i="4"/>
  <c r="K382" i="4"/>
  <c r="L382" i="4"/>
  <c r="M382" i="4" s="1"/>
  <c r="N382" i="4" s="1"/>
  <c r="K383" i="4"/>
  <c r="L383" i="4"/>
  <c r="M383" i="4"/>
  <c r="N383" i="4" s="1"/>
  <c r="O383" i="4"/>
  <c r="K384" i="4"/>
  <c r="L384" i="4"/>
  <c r="M384" i="4"/>
  <c r="O384" i="4" s="1"/>
  <c r="K385" i="4"/>
  <c r="L385" i="4"/>
  <c r="M385" i="4"/>
  <c r="K386" i="4"/>
  <c r="M386" i="4" s="1"/>
  <c r="L386" i="4"/>
  <c r="K387" i="4"/>
  <c r="M387" i="4" s="1"/>
  <c r="N387" i="4" s="1"/>
  <c r="L387" i="4"/>
  <c r="K388" i="4"/>
  <c r="L388" i="4"/>
  <c r="M388" i="4" s="1"/>
  <c r="K389" i="4"/>
  <c r="L389" i="4"/>
  <c r="M389" i="4" s="1"/>
  <c r="K390" i="4"/>
  <c r="L390" i="4"/>
  <c r="M390" i="4" s="1"/>
  <c r="N390" i="4" s="1"/>
  <c r="O390" i="4"/>
  <c r="K391" i="4"/>
  <c r="L391" i="4"/>
  <c r="M391" i="4"/>
  <c r="N391" i="4" s="1"/>
  <c r="K392" i="4"/>
  <c r="L392" i="4"/>
  <c r="M392" i="4"/>
  <c r="O392" i="4" s="1"/>
  <c r="N392" i="4"/>
  <c r="K393" i="4"/>
  <c r="L393" i="4"/>
  <c r="M393" i="4"/>
  <c r="K394" i="4"/>
  <c r="M394" i="4" s="1"/>
  <c r="O394" i="4" s="1"/>
  <c r="L394" i="4"/>
  <c r="N394" i="4"/>
  <c r="K395" i="4"/>
  <c r="M395" i="4" s="1"/>
  <c r="L395" i="4"/>
  <c r="N395" i="4"/>
  <c r="O395" i="4"/>
  <c r="K396" i="4"/>
  <c r="L396" i="4"/>
  <c r="M396" i="4" s="1"/>
  <c r="K397" i="4"/>
  <c r="L397" i="4"/>
  <c r="M397" i="4"/>
  <c r="K398" i="4"/>
  <c r="L398" i="4"/>
  <c r="M398" i="4" s="1"/>
  <c r="N398" i="4" s="1"/>
  <c r="K399" i="4"/>
  <c r="L399" i="4"/>
  <c r="M399" i="4"/>
  <c r="N399" i="4" s="1"/>
  <c r="O399" i="4"/>
  <c r="K400" i="4"/>
  <c r="L400" i="4"/>
  <c r="M400" i="4"/>
  <c r="O400" i="4" s="1"/>
  <c r="K401" i="4"/>
  <c r="L401" i="4"/>
  <c r="M401" i="4"/>
  <c r="K402" i="4"/>
  <c r="M402" i="4" s="1"/>
  <c r="L402" i="4"/>
  <c r="K403" i="4"/>
  <c r="M403" i="4" s="1"/>
  <c r="N403" i="4" s="1"/>
  <c r="L403" i="4"/>
  <c r="K404" i="4"/>
  <c r="L404" i="4"/>
  <c r="M404" i="4" s="1"/>
  <c r="K405" i="4"/>
  <c r="L405" i="4"/>
  <c r="M405" i="4"/>
  <c r="K406" i="4"/>
  <c r="L406" i="4"/>
  <c r="M406" i="4" s="1"/>
  <c r="N406" i="4" s="1"/>
  <c r="O406" i="4"/>
  <c r="K407" i="4"/>
  <c r="L407" i="4"/>
  <c r="M407" i="4"/>
  <c r="N407" i="4" s="1"/>
  <c r="O407" i="4"/>
  <c r="K408" i="4"/>
  <c r="L408" i="4"/>
  <c r="M408" i="4"/>
  <c r="O408" i="4" s="1"/>
  <c r="N408" i="4"/>
  <c r="K409" i="4"/>
  <c r="L409" i="4"/>
  <c r="M409" i="4"/>
  <c r="K410" i="4"/>
  <c r="M410" i="4" s="1"/>
  <c r="O410" i="4" s="1"/>
  <c r="L410" i="4"/>
  <c r="K411" i="4"/>
  <c r="M411" i="4" s="1"/>
  <c r="L411" i="4"/>
  <c r="N411" i="4"/>
  <c r="O411" i="4"/>
  <c r="K412" i="4"/>
  <c r="L412" i="4"/>
  <c r="M412" i="4" s="1"/>
  <c r="K413" i="4"/>
  <c r="L413" i="4"/>
  <c r="M413" i="4"/>
  <c r="K414" i="4"/>
  <c r="L414" i="4"/>
  <c r="M414" i="4" s="1"/>
  <c r="N414" i="4" s="1"/>
  <c r="K415" i="4"/>
  <c r="L415" i="4"/>
  <c r="M415" i="4"/>
  <c r="N415" i="4" s="1"/>
  <c r="O415" i="4"/>
  <c r="K416" i="4"/>
  <c r="L416" i="4"/>
  <c r="M416" i="4"/>
  <c r="O416" i="4" s="1"/>
  <c r="K417" i="4"/>
  <c r="L417" i="4"/>
  <c r="M417" i="4"/>
  <c r="K418" i="4"/>
  <c r="M418" i="4" s="1"/>
  <c r="L418" i="4"/>
  <c r="K419" i="4"/>
  <c r="M419" i="4" s="1"/>
  <c r="N419" i="4" s="1"/>
  <c r="L419" i="4"/>
  <c r="O419" i="4"/>
  <c r="K420" i="4"/>
  <c r="L420" i="4"/>
  <c r="M420" i="4" s="1"/>
  <c r="K421" i="4"/>
  <c r="L421" i="4"/>
  <c r="M421" i="4"/>
  <c r="K422" i="4"/>
  <c r="L422" i="4"/>
  <c r="M422" i="4" s="1"/>
  <c r="N422" i="4" s="1"/>
  <c r="O422" i="4"/>
  <c r="K423" i="4"/>
  <c r="L423" i="4"/>
  <c r="M423" i="4"/>
  <c r="N423" i="4" s="1"/>
  <c r="K424" i="4"/>
  <c r="L424" i="4"/>
  <c r="M424" i="4"/>
  <c r="O424" i="4" s="1"/>
  <c r="N424" i="4"/>
  <c r="K425" i="4"/>
  <c r="L425" i="4"/>
  <c r="M425" i="4"/>
  <c r="K426" i="4"/>
  <c r="M426" i="4" s="1"/>
  <c r="O426" i="4" s="1"/>
  <c r="L426" i="4"/>
  <c r="K427" i="4"/>
  <c r="M427" i="4" s="1"/>
  <c r="L427" i="4"/>
  <c r="N427" i="4"/>
  <c r="O427" i="4"/>
  <c r="K428" i="4"/>
  <c r="L428" i="4"/>
  <c r="M428" i="4" s="1"/>
  <c r="K429" i="4"/>
  <c r="L429" i="4"/>
  <c r="M429" i="4"/>
  <c r="K430" i="4"/>
  <c r="L430" i="4"/>
  <c r="M430" i="4" s="1"/>
  <c r="N430" i="4" s="1"/>
  <c r="O430" i="4"/>
  <c r="K431" i="4"/>
  <c r="L431" i="4"/>
  <c r="M431" i="4"/>
  <c r="N431" i="4" s="1"/>
  <c r="O431" i="4"/>
  <c r="K432" i="4"/>
  <c r="L432" i="4"/>
  <c r="M432" i="4"/>
  <c r="O432" i="4" s="1"/>
  <c r="N432" i="4"/>
  <c r="K433" i="4"/>
  <c r="L433" i="4"/>
  <c r="M433" i="4"/>
  <c r="K434" i="4"/>
  <c r="M434" i="4" s="1"/>
  <c r="L434" i="4"/>
  <c r="K435" i="4"/>
  <c r="M435" i="4" s="1"/>
  <c r="N435" i="4" s="1"/>
  <c r="L435" i="4"/>
  <c r="O435" i="4"/>
  <c r="K436" i="4"/>
  <c r="L436" i="4"/>
  <c r="M436" i="4" s="1"/>
  <c r="K437" i="4"/>
  <c r="L437" i="4"/>
  <c r="M437" i="4"/>
  <c r="K438" i="4"/>
  <c r="L438" i="4"/>
  <c r="M438" i="4" s="1"/>
  <c r="N438" i="4" s="1"/>
  <c r="O438" i="4"/>
  <c r="K439" i="4"/>
  <c r="L439" i="4"/>
  <c r="M439" i="4"/>
  <c r="N439" i="4" s="1"/>
  <c r="K440" i="4"/>
  <c r="L440" i="4"/>
  <c r="M440" i="4"/>
  <c r="O440" i="4" s="1"/>
  <c r="N440" i="4"/>
  <c r="K441" i="4"/>
  <c r="L441" i="4"/>
  <c r="M441" i="4"/>
  <c r="K442" i="4"/>
  <c r="M442" i="4" s="1"/>
  <c r="O442" i="4" s="1"/>
  <c r="L442" i="4"/>
  <c r="N442" i="4"/>
  <c r="K443" i="4"/>
  <c r="M443" i="4" s="1"/>
  <c r="L443" i="4"/>
  <c r="N443" i="4"/>
  <c r="O443" i="4"/>
  <c r="K444" i="4"/>
  <c r="L444" i="4"/>
  <c r="M444" i="4" s="1"/>
  <c r="K445" i="4"/>
  <c r="L445" i="4"/>
  <c r="M445" i="4"/>
  <c r="K446" i="4"/>
  <c r="L446" i="4"/>
  <c r="M446" i="4" s="1"/>
  <c r="N446" i="4" s="1"/>
  <c r="K447" i="4"/>
  <c r="L447" i="4"/>
  <c r="M447" i="4"/>
  <c r="N447" i="4" s="1"/>
  <c r="O447" i="4"/>
  <c r="K448" i="4"/>
  <c r="L448" i="4"/>
  <c r="M448" i="4"/>
  <c r="O448" i="4" s="1"/>
  <c r="K449" i="4"/>
  <c r="L449" i="4"/>
  <c r="M449" i="4"/>
  <c r="O449" i="4" s="1"/>
  <c r="N449" i="4"/>
  <c r="K450" i="4"/>
  <c r="M450" i="4" s="1"/>
  <c r="O450" i="4" s="1"/>
  <c r="L450" i="4"/>
  <c r="N450" i="4"/>
  <c r="K451" i="4"/>
  <c r="M451" i="4" s="1"/>
  <c r="O451" i="4" s="1"/>
  <c r="L451" i="4"/>
  <c r="K452" i="4"/>
  <c r="L452" i="4"/>
  <c r="M452" i="4" s="1"/>
  <c r="N452" i="4" s="1"/>
  <c r="O452" i="4"/>
  <c r="K453" i="4"/>
  <c r="L453" i="4"/>
  <c r="M453" i="4"/>
  <c r="K454" i="4"/>
  <c r="L454" i="4"/>
  <c r="M454" i="4" s="1"/>
  <c r="N454" i="4" s="1"/>
  <c r="O454" i="4"/>
  <c r="K455" i="4"/>
  <c r="L455" i="4"/>
  <c r="M455" i="4"/>
  <c r="K456" i="4"/>
  <c r="M456" i="4" s="1"/>
  <c r="O456" i="4" s="1"/>
  <c r="L456" i="4"/>
  <c r="K457" i="4"/>
  <c r="L457" i="4"/>
  <c r="M457" i="4"/>
  <c r="K458" i="4"/>
  <c r="M458" i="4" s="1"/>
  <c r="L458" i="4"/>
  <c r="K459" i="4"/>
  <c r="M459" i="4" s="1"/>
  <c r="N459" i="4" s="1"/>
  <c r="L459" i="4"/>
  <c r="K460" i="4"/>
  <c r="L460" i="4"/>
  <c r="M460" i="4" s="1"/>
  <c r="K461" i="4"/>
  <c r="L461" i="4"/>
  <c r="M461" i="4" s="1"/>
  <c r="N461" i="4" s="1"/>
  <c r="O461" i="4"/>
  <c r="K462" i="4"/>
  <c r="L462" i="4"/>
  <c r="M462" i="4" s="1"/>
  <c r="K463" i="4"/>
  <c r="M463" i="4" s="1"/>
  <c r="N463" i="4" s="1"/>
  <c r="L463" i="4"/>
  <c r="K464" i="4"/>
  <c r="L464" i="4"/>
  <c r="M464" i="4"/>
  <c r="O464" i="4" s="1"/>
  <c r="K465" i="4"/>
  <c r="M465" i="4" s="1"/>
  <c r="O465" i="4" s="1"/>
  <c r="L465" i="4"/>
  <c r="K466" i="4"/>
  <c r="L466" i="4"/>
  <c r="K467" i="4"/>
  <c r="L467" i="4"/>
  <c r="K468" i="4"/>
  <c r="L468" i="4"/>
  <c r="M468" i="4" s="1"/>
  <c r="N468" i="4"/>
  <c r="O468" i="4"/>
  <c r="K469" i="4"/>
  <c r="L469" i="4"/>
  <c r="M469" i="4" s="1"/>
  <c r="K470" i="4"/>
  <c r="L470" i="4"/>
  <c r="M470" i="4"/>
  <c r="K471" i="4"/>
  <c r="L471" i="4"/>
  <c r="M471" i="4"/>
  <c r="K472" i="4"/>
  <c r="L472" i="4"/>
  <c r="M472" i="4"/>
  <c r="K473" i="4"/>
  <c r="L473" i="4"/>
  <c r="M473" i="4"/>
  <c r="K474" i="4"/>
  <c r="M474" i="4" s="1"/>
  <c r="O474" i="4" s="1"/>
  <c r="L474" i="4"/>
  <c r="N474" i="4"/>
  <c r="K475" i="4"/>
  <c r="M475" i="4" s="1"/>
  <c r="L475" i="4"/>
  <c r="N475" i="4"/>
  <c r="O475" i="4"/>
  <c r="K476" i="4"/>
  <c r="L476" i="4"/>
  <c r="M476" i="4" s="1"/>
  <c r="N476" i="4" s="1"/>
  <c r="O476" i="4"/>
  <c r="K477" i="4"/>
  <c r="L477" i="4"/>
  <c r="M477" i="4"/>
  <c r="N477" i="4" s="1"/>
  <c r="O477" i="4"/>
  <c r="K478" i="4"/>
  <c r="L478" i="4"/>
  <c r="M478" i="4" s="1"/>
  <c r="N478" i="4" s="1"/>
  <c r="K479" i="4"/>
  <c r="L479" i="4"/>
  <c r="M479" i="4"/>
  <c r="N479" i="4" s="1"/>
  <c r="O479" i="4"/>
  <c r="K480" i="4"/>
  <c r="L480" i="4"/>
  <c r="M480" i="4"/>
  <c r="O480" i="4" s="1"/>
  <c r="N480" i="4"/>
  <c r="K481" i="4"/>
  <c r="L481" i="4"/>
  <c r="M481" i="4"/>
  <c r="O481" i="4" s="1"/>
  <c r="N481" i="4"/>
  <c r="K482" i="4"/>
  <c r="L482" i="4"/>
  <c r="K483" i="4"/>
  <c r="M483" i="4" s="1"/>
  <c r="N483" i="4" s="1"/>
  <c r="L483" i="4"/>
  <c r="K484" i="4"/>
  <c r="L484" i="4"/>
  <c r="M484" i="4" s="1"/>
  <c r="N484" i="4"/>
  <c r="O484" i="4"/>
  <c r="K485" i="4"/>
  <c r="L485" i="4"/>
  <c r="M485" i="4" s="1"/>
  <c r="N485" i="4" s="1"/>
  <c r="K486" i="4"/>
  <c r="L486" i="4"/>
  <c r="M486" i="4"/>
  <c r="K487" i="4"/>
  <c r="M487" i="4" s="1"/>
  <c r="N487" i="4" s="1"/>
  <c r="L487" i="4"/>
  <c r="K488" i="4"/>
  <c r="M488" i="4" s="1"/>
  <c r="L488" i="4"/>
  <c r="K489" i="4"/>
  <c r="M489" i="4" s="1"/>
  <c r="O489" i="4" s="1"/>
  <c r="L489" i="4"/>
  <c r="N489" i="4"/>
  <c r="K490" i="4"/>
  <c r="M490" i="4" s="1"/>
  <c r="O490" i="4" s="1"/>
  <c r="L490" i="4"/>
  <c r="K491" i="4"/>
  <c r="L491" i="4"/>
  <c r="K492" i="4"/>
  <c r="L492" i="4"/>
  <c r="M492" i="4" s="1"/>
  <c r="N492" i="4" s="1"/>
  <c r="O492" i="4"/>
  <c r="K493" i="4"/>
  <c r="L493" i="4"/>
  <c r="M493" i="4" s="1"/>
  <c r="K494" i="4"/>
  <c r="L494" i="4"/>
  <c r="M494" i="4" s="1"/>
  <c r="N494" i="4" s="1"/>
  <c r="O494" i="4"/>
  <c r="K495" i="4"/>
  <c r="L495" i="4"/>
  <c r="M495" i="4"/>
  <c r="N495" i="4" s="1"/>
  <c r="K496" i="4"/>
  <c r="M496" i="4" s="1"/>
  <c r="O496" i="4" s="1"/>
  <c r="L496" i="4"/>
  <c r="K497" i="4"/>
  <c r="L497" i="4"/>
  <c r="M497" i="4"/>
  <c r="O497" i="4" s="1"/>
  <c r="K498" i="4"/>
  <c r="L498" i="4"/>
  <c r="K499" i="4"/>
  <c r="M499" i="4" s="1"/>
  <c r="O499" i="4" s="1"/>
  <c r="L499" i="4"/>
  <c r="K500" i="4"/>
  <c r="L500" i="4"/>
  <c r="M500" i="4" s="1"/>
  <c r="O500" i="4" s="1"/>
  <c r="K501" i="4"/>
  <c r="L501" i="4"/>
  <c r="M501" i="4"/>
  <c r="K502" i="4"/>
  <c r="L502" i="4"/>
  <c r="M502" i="4" s="1"/>
  <c r="K503" i="4"/>
  <c r="M503" i="4" s="1"/>
  <c r="L503" i="4"/>
  <c r="K504" i="4"/>
  <c r="L504" i="4"/>
  <c r="M504" i="4"/>
  <c r="K505" i="4"/>
  <c r="M505" i="4" s="1"/>
  <c r="L505" i="4"/>
  <c r="K506" i="4"/>
  <c r="L506" i="4"/>
  <c r="K507" i="4"/>
  <c r="L507" i="4"/>
  <c r="K508" i="4"/>
  <c r="L508" i="4"/>
  <c r="M508" i="4" s="1"/>
  <c r="N508" i="4"/>
  <c r="O508" i="4"/>
  <c r="K509" i="4"/>
  <c r="L509" i="4"/>
  <c r="M509" i="4" s="1"/>
  <c r="N509" i="4" s="1"/>
  <c r="K510" i="4"/>
  <c r="L510" i="4"/>
  <c r="M510" i="4"/>
  <c r="O510" i="4" s="1"/>
  <c r="K511" i="4"/>
  <c r="L511" i="4"/>
  <c r="M511" i="4"/>
  <c r="K512" i="4"/>
  <c r="L512" i="4"/>
  <c r="M512" i="4" s="1"/>
  <c r="K513" i="4"/>
  <c r="M513" i="4" s="1"/>
  <c r="L513" i="4"/>
  <c r="K514" i="4"/>
  <c r="L514" i="4"/>
  <c r="K515" i="4"/>
  <c r="M515" i="4" s="1"/>
  <c r="L515" i="4"/>
  <c r="K516" i="4"/>
  <c r="L516" i="4"/>
  <c r="M516" i="4" s="1"/>
  <c r="N516" i="4" s="1"/>
  <c r="K517" i="4"/>
  <c r="L517" i="4"/>
  <c r="M517" i="4" s="1"/>
  <c r="K518" i="4"/>
  <c r="L518" i="4"/>
  <c r="M518" i="4" s="1"/>
  <c r="O518" i="4" s="1"/>
  <c r="K519" i="4"/>
  <c r="M519" i="4" s="1"/>
  <c r="N519" i="4" s="1"/>
  <c r="L519" i="4"/>
  <c r="K520" i="4"/>
  <c r="M520" i="4" s="1"/>
  <c r="L520" i="4"/>
  <c r="K521" i="4"/>
  <c r="M521" i="4" s="1"/>
  <c r="O521" i="4" s="1"/>
  <c r="L521" i="4"/>
  <c r="K522" i="4"/>
  <c r="L522" i="4"/>
  <c r="K523" i="4"/>
  <c r="M523" i="4" s="1"/>
  <c r="N523" i="4" s="1"/>
  <c r="L523" i="4"/>
  <c r="K524" i="4"/>
  <c r="L524" i="4"/>
  <c r="M524" i="4" s="1"/>
  <c r="N524" i="4" s="1"/>
  <c r="K525" i="4"/>
  <c r="L525" i="4"/>
  <c r="M525" i="4"/>
  <c r="N525" i="4" s="1"/>
  <c r="O525" i="4"/>
  <c r="K526" i="4"/>
  <c r="L526" i="4"/>
  <c r="M526" i="4" s="1"/>
  <c r="O526" i="4" s="1"/>
  <c r="K527" i="4"/>
  <c r="L527" i="4"/>
  <c r="M527" i="4"/>
  <c r="K528" i="4"/>
  <c r="M528" i="4" s="1"/>
  <c r="L528" i="4"/>
  <c r="K529" i="4"/>
  <c r="L529" i="4"/>
  <c r="M529" i="4"/>
  <c r="N529" i="4" s="1"/>
  <c r="O529" i="4"/>
  <c r="K530" i="4"/>
  <c r="L530" i="4"/>
  <c r="K531" i="4"/>
  <c r="L531" i="4"/>
  <c r="M531" i="4"/>
  <c r="N531" i="4" s="1"/>
  <c r="K532" i="4"/>
  <c r="L532" i="4"/>
  <c r="M532" i="4" s="1"/>
  <c r="K533" i="4"/>
  <c r="M533" i="4" s="1"/>
  <c r="N533" i="4" s="1"/>
  <c r="L533" i="4"/>
  <c r="K534" i="4"/>
  <c r="L534" i="4"/>
  <c r="M534" i="4" s="1"/>
  <c r="N534" i="4" s="1"/>
  <c r="K535" i="4"/>
  <c r="L535" i="4"/>
  <c r="M535" i="4"/>
  <c r="K536" i="4"/>
  <c r="M536" i="4" s="1"/>
  <c r="O536" i="4" s="1"/>
  <c r="L536" i="4"/>
  <c r="K537" i="4"/>
  <c r="M537" i="4" s="1"/>
  <c r="L537" i="4"/>
  <c r="K538" i="4"/>
  <c r="M538" i="4" s="1"/>
  <c r="O538" i="4" s="1"/>
  <c r="L538" i="4"/>
  <c r="N538" i="4"/>
  <c r="K539" i="4"/>
  <c r="L539" i="4"/>
  <c r="M539" i="4"/>
  <c r="N539" i="4" s="1"/>
  <c r="K540" i="4"/>
  <c r="L540" i="4"/>
  <c r="M540" i="4" s="1"/>
  <c r="N540" i="4"/>
  <c r="O540" i="4"/>
  <c r="K541" i="4"/>
  <c r="L541" i="4"/>
  <c r="M541" i="4" s="1"/>
  <c r="N541" i="4" s="1"/>
  <c r="K542" i="4"/>
  <c r="L542" i="4"/>
  <c r="M542" i="4"/>
  <c r="O542" i="4" s="1"/>
  <c r="K543" i="4"/>
  <c r="L543" i="4"/>
  <c r="M543" i="4"/>
  <c r="K544" i="4"/>
  <c r="L544" i="4"/>
  <c r="M544" i="4"/>
  <c r="K545" i="4"/>
  <c r="M545" i="4" s="1"/>
  <c r="L545" i="4"/>
  <c r="K546" i="4"/>
  <c r="M546" i="4" s="1"/>
  <c r="L546" i="4"/>
  <c r="K547" i="4"/>
  <c r="L547" i="4"/>
  <c r="M547" i="4"/>
  <c r="O547" i="4" s="1"/>
  <c r="K548" i="4"/>
  <c r="L548" i="4"/>
  <c r="M548" i="4" s="1"/>
  <c r="N548" i="4" s="1"/>
  <c r="O548" i="4"/>
  <c r="K549" i="4"/>
  <c r="L549" i="4"/>
  <c r="M549" i="4"/>
  <c r="K550" i="4"/>
  <c r="L550" i="4"/>
  <c r="M550" i="4" s="1"/>
  <c r="O550" i="4" s="1"/>
  <c r="N550" i="4"/>
  <c r="K551" i="4"/>
  <c r="M551" i="4" s="1"/>
  <c r="N551" i="4" s="1"/>
  <c r="L551" i="4"/>
  <c r="O551" i="4"/>
  <c r="K552" i="4"/>
  <c r="L552" i="4"/>
  <c r="M552" i="4"/>
  <c r="K553" i="4"/>
  <c r="M553" i="4" s="1"/>
  <c r="N553" i="4" s="1"/>
  <c r="L553" i="4"/>
  <c r="O553" i="4"/>
  <c r="K554" i="4"/>
  <c r="L554" i="4"/>
  <c r="K555" i="4"/>
  <c r="L555" i="4"/>
  <c r="K556" i="4"/>
  <c r="L556" i="4"/>
  <c r="M556" i="4" s="1"/>
  <c r="N556" i="4" s="1"/>
  <c r="K557" i="4"/>
  <c r="L557" i="4"/>
  <c r="M557" i="4"/>
  <c r="N557" i="4" s="1"/>
  <c r="K558" i="4"/>
  <c r="L558" i="4"/>
  <c r="M558" i="4" s="1"/>
  <c r="N558" i="4"/>
  <c r="O558" i="4"/>
  <c r="K559" i="4"/>
  <c r="L559" i="4"/>
  <c r="M559" i="4"/>
  <c r="K560" i="4"/>
  <c r="M560" i="4" s="1"/>
  <c r="L560" i="4"/>
  <c r="K561" i="4"/>
  <c r="L561" i="4"/>
  <c r="M561" i="4"/>
  <c r="N561" i="4" s="1"/>
  <c r="O561" i="4"/>
  <c r="K562" i="4"/>
  <c r="L562" i="4"/>
  <c r="K563" i="4"/>
  <c r="L563" i="4"/>
  <c r="M563" i="4" s="1"/>
  <c r="K564" i="4"/>
  <c r="L564" i="4"/>
  <c r="M564" i="4" s="1"/>
  <c r="O564" i="4" s="1"/>
  <c r="N564" i="4"/>
  <c r="K565" i="4"/>
  <c r="L565" i="4"/>
  <c r="K566" i="4"/>
  <c r="L566" i="4"/>
  <c r="M566" i="4"/>
  <c r="N566" i="4" s="1"/>
  <c r="K567" i="4"/>
  <c r="L567" i="4"/>
  <c r="M567" i="4"/>
  <c r="K568" i="4"/>
  <c r="M568" i="4" s="1"/>
  <c r="O568" i="4" s="1"/>
  <c r="L568" i="4"/>
  <c r="N568" i="4"/>
  <c r="K569" i="4"/>
  <c r="M569" i="4" s="1"/>
  <c r="L569" i="4"/>
  <c r="K570" i="4"/>
  <c r="M570" i="4" s="1"/>
  <c r="O570" i="4" s="1"/>
  <c r="L570" i="4"/>
  <c r="K571" i="4"/>
  <c r="M571" i="4" s="1"/>
  <c r="L571" i="4"/>
  <c r="K572" i="4"/>
  <c r="L572" i="4"/>
  <c r="M572" i="4" s="1"/>
  <c r="N572" i="4"/>
  <c r="O572" i="4"/>
  <c r="K573" i="4"/>
  <c r="L573" i="4"/>
  <c r="M573" i="4" s="1"/>
  <c r="N573" i="4" s="1"/>
  <c r="K574" i="4"/>
  <c r="L574" i="4"/>
  <c r="M574" i="4"/>
  <c r="O574" i="4" s="1"/>
  <c r="K575" i="4"/>
  <c r="L575" i="4"/>
  <c r="M575" i="4"/>
  <c r="N575" i="4" s="1"/>
  <c r="K576" i="4"/>
  <c r="L576" i="4"/>
  <c r="M576" i="4"/>
  <c r="K577" i="4"/>
  <c r="L577" i="4"/>
  <c r="M577" i="4"/>
  <c r="O577" i="4" s="1"/>
  <c r="N577" i="4"/>
  <c r="K578" i="4"/>
  <c r="L578" i="4"/>
  <c r="K579" i="4"/>
  <c r="L579" i="4"/>
  <c r="M579" i="4"/>
  <c r="O579" i="4" s="1"/>
  <c r="K580" i="4"/>
  <c r="L580" i="4"/>
  <c r="M580" i="4" s="1"/>
  <c r="N580" i="4" s="1"/>
  <c r="K581" i="4"/>
  <c r="L581" i="4"/>
  <c r="M581" i="4"/>
  <c r="K582" i="4"/>
  <c r="L582" i="4"/>
  <c r="M582" i="4" s="1"/>
  <c r="O582" i="4" s="1"/>
  <c r="N582" i="4"/>
  <c r="K583" i="4"/>
  <c r="M583" i="4" s="1"/>
  <c r="N583" i="4" s="1"/>
  <c r="L583" i="4"/>
  <c r="K584" i="4"/>
  <c r="L584" i="4"/>
  <c r="M584" i="4"/>
  <c r="K585" i="4"/>
  <c r="M585" i="4" s="1"/>
  <c r="O585" i="4" s="1"/>
  <c r="L585" i="4"/>
  <c r="N585" i="4"/>
  <c r="K586" i="4"/>
  <c r="L586" i="4"/>
  <c r="K587" i="4"/>
  <c r="M587" i="4" s="1"/>
  <c r="N587" i="4" s="1"/>
  <c r="L587" i="4"/>
  <c r="O587" i="4"/>
  <c r="K588" i="4"/>
  <c r="L588" i="4"/>
  <c r="M588" i="4" s="1"/>
  <c r="N588" i="4" s="1"/>
  <c r="O588" i="4"/>
  <c r="K589" i="4"/>
  <c r="L589" i="4"/>
  <c r="M589" i="4"/>
  <c r="N589" i="4" s="1"/>
  <c r="K590" i="4"/>
  <c r="L590" i="4"/>
  <c r="M590" i="4" s="1"/>
  <c r="N590" i="4" s="1"/>
  <c r="K591" i="4"/>
  <c r="L591" i="4"/>
  <c r="M591" i="4"/>
  <c r="K592" i="4"/>
  <c r="L592" i="4"/>
  <c r="M592" i="4"/>
  <c r="O592" i="4" s="1"/>
  <c r="K593" i="4"/>
  <c r="L593" i="4"/>
  <c r="M593" i="4"/>
  <c r="N593" i="4" s="1"/>
  <c r="K594" i="4"/>
  <c r="L594" i="4"/>
  <c r="M594" i="4"/>
  <c r="K595" i="4"/>
  <c r="L595" i="4"/>
  <c r="K596" i="4"/>
  <c r="M596" i="4" s="1"/>
  <c r="N596" i="4" s="1"/>
  <c r="L596" i="4"/>
  <c r="O596" i="4"/>
  <c r="K597" i="4"/>
  <c r="L597" i="4"/>
  <c r="M597" i="4" s="1"/>
  <c r="O597" i="4" s="1"/>
  <c r="N597" i="4"/>
  <c r="K598" i="4"/>
  <c r="L598" i="4"/>
  <c r="M598" i="4" s="1"/>
  <c r="K599" i="4"/>
  <c r="L599" i="4"/>
  <c r="M599" i="4"/>
  <c r="N599" i="4" s="1"/>
  <c r="K600" i="4"/>
  <c r="M600" i="4" s="1"/>
  <c r="L600" i="4"/>
  <c r="K601" i="4"/>
  <c r="M601" i="4" s="1"/>
  <c r="L601" i="4"/>
  <c r="K602" i="4"/>
  <c r="M602" i="4" s="1"/>
  <c r="L602" i="4"/>
  <c r="K603" i="4"/>
  <c r="M603" i="4" s="1"/>
  <c r="O603" i="4" s="1"/>
  <c r="L603" i="4"/>
  <c r="K604" i="4"/>
  <c r="L604" i="4"/>
  <c r="K605" i="4"/>
  <c r="L605" i="4"/>
  <c r="M605" i="4" s="1"/>
  <c r="N605" i="4" s="1"/>
  <c r="K606" i="4"/>
  <c r="L606" i="4"/>
  <c r="M606" i="4" s="1"/>
  <c r="K607" i="4"/>
  <c r="L607" i="4"/>
  <c r="M607" i="4" s="1"/>
  <c r="K608" i="4"/>
  <c r="L608" i="4"/>
  <c r="M608" i="4"/>
  <c r="N608" i="4" s="1"/>
  <c r="K609" i="4"/>
  <c r="M609" i="4" s="1"/>
  <c r="L609" i="4"/>
  <c r="K610" i="4"/>
  <c r="L610" i="4"/>
  <c r="M610" i="4"/>
  <c r="O610" i="4" s="1"/>
  <c r="K611" i="4"/>
  <c r="L611" i="4"/>
  <c r="K612" i="4"/>
  <c r="M612" i="4" s="1"/>
  <c r="O612" i="4" s="1"/>
  <c r="L612" i="4"/>
  <c r="N612" i="4"/>
  <c r="K613" i="4"/>
  <c r="L613" i="4"/>
  <c r="M613" i="4" s="1"/>
  <c r="O613" i="4" s="1"/>
  <c r="N613" i="4"/>
  <c r="K614" i="4"/>
  <c r="L614" i="4"/>
  <c r="M614" i="4"/>
  <c r="N614" i="4" s="1"/>
  <c r="K615" i="4"/>
  <c r="L615" i="4"/>
  <c r="M615" i="4"/>
  <c r="N615" i="4" s="1"/>
  <c r="K616" i="4"/>
  <c r="L616" i="4"/>
  <c r="M616" i="4"/>
  <c r="N616" i="4" s="1"/>
  <c r="K617" i="4"/>
  <c r="L617" i="4"/>
  <c r="M617" i="4"/>
  <c r="O617" i="4" s="1"/>
  <c r="K618" i="4"/>
  <c r="L618" i="4"/>
  <c r="M618" i="4"/>
  <c r="O618" i="4" s="1"/>
  <c r="K619" i="4"/>
  <c r="L619" i="4"/>
  <c r="K620" i="4"/>
  <c r="L620" i="4"/>
  <c r="K621" i="4"/>
  <c r="L621" i="4"/>
  <c r="M621" i="4" s="1"/>
  <c r="N621" i="4"/>
  <c r="O621" i="4"/>
  <c r="K622" i="4"/>
  <c r="L622" i="4"/>
  <c r="M622" i="4" s="1"/>
  <c r="K623" i="4"/>
  <c r="L623" i="4"/>
  <c r="M623" i="4"/>
  <c r="N623" i="4" s="1"/>
  <c r="O623" i="4"/>
  <c r="K624" i="4"/>
  <c r="M624" i="4" s="1"/>
  <c r="L624" i="4"/>
  <c r="K625" i="4"/>
  <c r="L625" i="4"/>
  <c r="M625" i="4"/>
  <c r="O625" i="4" s="1"/>
  <c r="N625" i="4"/>
  <c r="K626" i="4"/>
  <c r="M626" i="4" s="1"/>
  <c r="L626" i="4"/>
  <c r="K627" i="4"/>
  <c r="M627" i="4" s="1"/>
  <c r="O627" i="4" s="1"/>
  <c r="L627" i="4"/>
  <c r="N627" i="4"/>
  <c r="K628" i="4"/>
  <c r="M628" i="4" s="1"/>
  <c r="N628" i="4" s="1"/>
  <c r="L628" i="4"/>
  <c r="K629" i="4"/>
  <c r="L629" i="4"/>
  <c r="M629" i="4" s="1"/>
  <c r="N629" i="4" s="1"/>
  <c r="O629" i="4"/>
  <c r="K630" i="4"/>
  <c r="L630" i="4"/>
  <c r="M630" i="4"/>
  <c r="N630" i="4" s="1"/>
  <c r="K631" i="4"/>
  <c r="L631" i="4"/>
  <c r="M631" i="4" s="1"/>
  <c r="K632" i="4"/>
  <c r="M632" i="4" s="1"/>
  <c r="L632" i="4"/>
  <c r="K633" i="4"/>
  <c r="M633" i="4" s="1"/>
  <c r="L633" i="4"/>
  <c r="K634" i="4"/>
  <c r="M634" i="4" s="1"/>
  <c r="L634" i="4"/>
  <c r="K635" i="4"/>
  <c r="M635" i="4" s="1"/>
  <c r="O635" i="4" s="1"/>
  <c r="L635" i="4"/>
  <c r="K636" i="4"/>
  <c r="L636" i="4"/>
  <c r="K637" i="4"/>
  <c r="L637" i="4"/>
  <c r="M637" i="4" s="1"/>
  <c r="N637" i="4" s="1"/>
  <c r="K638" i="4"/>
  <c r="L638" i="4"/>
  <c r="M638" i="4" s="1"/>
  <c r="K639" i="4"/>
  <c r="L639" i="4"/>
  <c r="M639" i="4" s="1"/>
  <c r="K640" i="4"/>
  <c r="M640" i="4" s="1"/>
  <c r="L640" i="4"/>
  <c r="K641" i="4"/>
  <c r="L641" i="4"/>
  <c r="M641" i="4"/>
  <c r="O641" i="4" s="1"/>
  <c r="K642" i="4"/>
  <c r="M642" i="4" s="1"/>
  <c r="L642" i="4"/>
  <c r="K643" i="4"/>
  <c r="L643" i="4"/>
  <c r="K644" i="4"/>
  <c r="L644" i="4"/>
  <c r="K645" i="4"/>
  <c r="L645" i="4"/>
  <c r="M645" i="4" s="1"/>
  <c r="N645" i="4"/>
  <c r="O645" i="4"/>
  <c r="K646" i="4"/>
  <c r="L646" i="4"/>
  <c r="M646" i="4"/>
  <c r="N646" i="4" s="1"/>
  <c r="K647" i="4"/>
  <c r="L647" i="4"/>
  <c r="M647" i="4"/>
  <c r="N647" i="4" s="1"/>
  <c r="K648" i="4"/>
  <c r="L648" i="4"/>
  <c r="M648" i="4"/>
  <c r="N648" i="4" s="1"/>
  <c r="K649" i="4"/>
  <c r="L649" i="4"/>
  <c r="M649" i="4"/>
  <c r="O649" i="4" s="1"/>
  <c r="K650" i="4"/>
  <c r="L650" i="4"/>
  <c r="M650" i="4"/>
  <c r="O650" i="4" s="1"/>
  <c r="K651" i="4"/>
  <c r="M651" i="4" s="1"/>
  <c r="O651" i="4" s="1"/>
  <c r="L651" i="4"/>
  <c r="N651" i="4"/>
  <c r="K652" i="4"/>
  <c r="M652" i="4" s="1"/>
  <c r="L652" i="4"/>
  <c r="N652" i="4"/>
  <c r="O652" i="4"/>
  <c r="K653" i="4"/>
  <c r="L653" i="4"/>
  <c r="M653" i="4" s="1"/>
  <c r="N653" i="4" s="1"/>
  <c r="O653" i="4"/>
  <c r="K654" i="4"/>
  <c r="L654" i="4"/>
  <c r="M654" i="4"/>
  <c r="N654" i="4" s="1"/>
  <c r="O654" i="4"/>
  <c r="K655" i="4"/>
  <c r="L655" i="4"/>
  <c r="M655" i="4" s="1"/>
  <c r="K656" i="4"/>
  <c r="L656" i="4"/>
  <c r="M656" i="4"/>
  <c r="N656" i="4" s="1"/>
  <c r="O656" i="4"/>
  <c r="K657" i="4"/>
  <c r="M657" i="4" s="1"/>
  <c r="L657" i="4"/>
  <c r="K658" i="4"/>
  <c r="L658" i="4"/>
  <c r="M658" i="4"/>
  <c r="O658" i="4" s="1"/>
  <c r="N658" i="4"/>
  <c r="K659" i="4"/>
  <c r="L659" i="4"/>
  <c r="K660" i="4"/>
  <c r="M660" i="4" s="1"/>
  <c r="N660" i="4" s="1"/>
  <c r="L660" i="4"/>
  <c r="O660" i="4"/>
  <c r="K661" i="4"/>
  <c r="L661" i="4"/>
  <c r="M661" i="4" s="1"/>
  <c r="O661" i="4" s="1"/>
  <c r="N661" i="4"/>
  <c r="K662" i="4"/>
  <c r="M662" i="4" s="1"/>
  <c r="L662" i="4"/>
  <c r="K663" i="4"/>
  <c r="L663" i="4"/>
  <c r="M663" i="4"/>
  <c r="N663" i="4" s="1"/>
  <c r="O663" i="4"/>
  <c r="K664" i="4"/>
  <c r="L664" i="4"/>
  <c r="M664" i="4"/>
  <c r="N664" i="4" s="1"/>
  <c r="O664" i="4"/>
  <c r="K665" i="4"/>
  <c r="M665" i="4" s="1"/>
  <c r="L665" i="4"/>
  <c r="K666" i="4"/>
  <c r="L666" i="4"/>
  <c r="M666" i="4"/>
  <c r="O666" i="4" s="1"/>
  <c r="N666" i="4"/>
  <c r="K667" i="4"/>
  <c r="M667" i="4" s="1"/>
  <c r="O667" i="4" s="1"/>
  <c r="L667" i="4"/>
  <c r="N667" i="4"/>
  <c r="K668" i="4"/>
  <c r="L668" i="4"/>
  <c r="M668" i="4"/>
  <c r="O668" i="4" s="1"/>
  <c r="N668" i="4"/>
  <c r="K669" i="4"/>
  <c r="L669" i="4"/>
  <c r="M669" i="4" s="1"/>
  <c r="N669" i="4"/>
  <c r="O669" i="4"/>
  <c r="K670" i="4"/>
  <c r="L670" i="4"/>
  <c r="M670" i="4"/>
  <c r="N670" i="4" s="1"/>
  <c r="K671" i="4"/>
  <c r="L671" i="4"/>
  <c r="M671" i="4"/>
  <c r="N671" i="4" s="1"/>
  <c r="K672" i="4"/>
  <c r="M672" i="4" s="1"/>
  <c r="L672" i="4"/>
  <c r="K673" i="4"/>
  <c r="L673" i="4"/>
  <c r="M673" i="4" s="1"/>
  <c r="K674" i="4"/>
  <c r="M674" i="4" s="1"/>
  <c r="L674" i="4"/>
  <c r="K675" i="4"/>
  <c r="M675" i="4" s="1"/>
  <c r="O675" i="4" s="1"/>
  <c r="L675" i="4"/>
  <c r="K676" i="4"/>
  <c r="M676" i="4" s="1"/>
  <c r="L676" i="4"/>
  <c r="K677" i="4"/>
  <c r="L677" i="4"/>
  <c r="M677" i="4" s="1"/>
  <c r="N677" i="4" s="1"/>
  <c r="O677" i="4"/>
  <c r="K678" i="4"/>
  <c r="M678" i="4" s="1"/>
  <c r="L678" i="4"/>
  <c r="K679" i="4"/>
  <c r="L679" i="4"/>
  <c r="M679" i="4" s="1"/>
  <c r="K680" i="4"/>
  <c r="M680" i="4" s="1"/>
  <c r="L680" i="4"/>
  <c r="K681" i="4"/>
  <c r="L681" i="4"/>
  <c r="M681" i="4"/>
  <c r="O681" i="4" s="1"/>
  <c r="N681" i="4"/>
  <c r="K682" i="4"/>
  <c r="M682" i="4" s="1"/>
  <c r="L682" i="4"/>
  <c r="K683" i="4"/>
  <c r="L683" i="4"/>
  <c r="K684" i="4"/>
  <c r="M684" i="4" s="1"/>
  <c r="L684" i="4"/>
  <c r="K685" i="4"/>
  <c r="L685" i="4"/>
  <c r="M685" i="4" s="1"/>
  <c r="O685" i="4" s="1"/>
  <c r="N685" i="4"/>
  <c r="K686" i="4"/>
  <c r="L686" i="4"/>
  <c r="M686" i="4"/>
  <c r="N686" i="4" s="1"/>
  <c r="K687" i="4"/>
  <c r="L687" i="4"/>
  <c r="M687" i="4"/>
  <c r="N687" i="4" s="1"/>
  <c r="K688" i="4"/>
  <c r="L688" i="4"/>
  <c r="M688" i="4"/>
  <c r="N688" i="4" s="1"/>
  <c r="K689" i="4"/>
  <c r="M689" i="4" s="1"/>
  <c r="L689" i="4"/>
  <c r="K690" i="4"/>
  <c r="L690" i="4"/>
  <c r="M690" i="4"/>
  <c r="N690" i="4" s="1"/>
  <c r="O690" i="4"/>
  <c r="K691" i="4"/>
  <c r="M691" i="4" s="1"/>
  <c r="O691" i="4" s="1"/>
  <c r="L691" i="4"/>
  <c r="K692" i="4"/>
  <c r="L692" i="4"/>
  <c r="M692" i="4" s="1"/>
  <c r="K693" i="4"/>
  <c r="L693" i="4"/>
  <c r="M693" i="4" s="1"/>
  <c r="O693" i="4" s="1"/>
  <c r="N693" i="4"/>
  <c r="K694" i="4"/>
  <c r="M694" i="4" s="1"/>
  <c r="L694" i="4"/>
  <c r="K695" i="4"/>
  <c r="L695" i="4"/>
  <c r="M695" i="4"/>
  <c r="N695" i="4" s="1"/>
  <c r="O695" i="4"/>
  <c r="K696" i="4"/>
  <c r="L696" i="4"/>
  <c r="M696" i="4"/>
  <c r="N696" i="4" s="1"/>
  <c r="O696" i="4"/>
  <c r="K697" i="4"/>
  <c r="M697" i="4" s="1"/>
  <c r="L697" i="4"/>
  <c r="K698" i="4"/>
  <c r="L698" i="4"/>
  <c r="M698" i="4"/>
  <c r="O698" i="4" s="1"/>
  <c r="N698" i="4"/>
  <c r="K699" i="4"/>
  <c r="M699" i="4" s="1"/>
  <c r="O699" i="4" s="1"/>
  <c r="L699" i="4"/>
  <c r="N699" i="4"/>
  <c r="K700" i="4"/>
  <c r="L700" i="4"/>
  <c r="M700" i="4"/>
  <c r="O700" i="4" s="1"/>
  <c r="N700" i="4"/>
  <c r="K701" i="4"/>
  <c r="L701" i="4"/>
  <c r="M701" i="4" s="1"/>
  <c r="N701" i="4"/>
  <c r="O701" i="4"/>
  <c r="K702" i="4"/>
  <c r="L702" i="4"/>
  <c r="M702" i="4"/>
  <c r="N702" i="4" s="1"/>
  <c r="K703" i="4"/>
  <c r="L703" i="4"/>
  <c r="M703" i="4"/>
  <c r="N703" i="4" s="1"/>
  <c r="K704" i="4"/>
  <c r="M704" i="4" s="1"/>
  <c r="L704" i="4"/>
  <c r="K705" i="4"/>
  <c r="L705" i="4"/>
  <c r="M705" i="4" s="1"/>
  <c r="K706" i="4"/>
  <c r="M706" i="4" s="1"/>
  <c r="L706" i="4"/>
  <c r="K707" i="4"/>
  <c r="M707" i="4" s="1"/>
  <c r="O707" i="4" s="1"/>
  <c r="L707" i="4"/>
  <c r="K708" i="4"/>
  <c r="M708" i="4" s="1"/>
  <c r="L708" i="4"/>
  <c r="K709" i="4"/>
  <c r="L709" i="4"/>
  <c r="M709" i="4" s="1"/>
  <c r="N709" i="4" s="1"/>
  <c r="O709" i="4"/>
  <c r="K710" i="4"/>
  <c r="M710" i="4" s="1"/>
  <c r="L710" i="4"/>
  <c r="K711" i="4"/>
  <c r="L711" i="4"/>
  <c r="M711" i="4" s="1"/>
  <c r="K712" i="4"/>
  <c r="M712" i="4" s="1"/>
  <c r="L712" i="4"/>
  <c r="K713" i="4"/>
  <c r="L713" i="4"/>
  <c r="M713" i="4"/>
  <c r="O713" i="4" s="1"/>
  <c r="N713" i="4"/>
  <c r="K714" i="4"/>
  <c r="M714" i="4" s="1"/>
  <c r="L714" i="4"/>
  <c r="K715" i="4"/>
  <c r="L715" i="4"/>
  <c r="K716" i="4"/>
  <c r="L716" i="4"/>
  <c r="M716" i="4"/>
  <c r="N716" i="4" s="1"/>
  <c r="K717" i="4"/>
  <c r="L717" i="4"/>
  <c r="M717" i="4" s="1"/>
  <c r="K718" i="4"/>
  <c r="M718" i="4" s="1"/>
  <c r="L718" i="4"/>
  <c r="K719" i="4"/>
  <c r="M719" i="4" s="1"/>
  <c r="L719" i="4"/>
  <c r="K720" i="4"/>
  <c r="L720" i="4"/>
  <c r="M720" i="4"/>
  <c r="O720" i="4" s="1"/>
  <c r="N720" i="4"/>
  <c r="K721" i="4"/>
  <c r="L721" i="4"/>
  <c r="M721" i="4"/>
  <c r="O721" i="4" s="1"/>
  <c r="K722" i="4"/>
  <c r="L722" i="4"/>
  <c r="M722" i="4"/>
  <c r="N722" i="4" s="1"/>
  <c r="K723" i="4"/>
  <c r="L723" i="4"/>
  <c r="K724" i="4"/>
  <c r="M724" i="4" s="1"/>
  <c r="L724" i="4"/>
  <c r="K725" i="4"/>
  <c r="L725" i="4"/>
  <c r="M725" i="4" s="1"/>
  <c r="K726" i="4"/>
  <c r="M726" i="4" s="1"/>
  <c r="L726" i="4"/>
  <c r="K727" i="4"/>
  <c r="L727" i="4"/>
  <c r="M727" i="4"/>
  <c r="O727" i="4" s="1"/>
  <c r="N727" i="4"/>
  <c r="K728" i="4"/>
  <c r="L728" i="4"/>
  <c r="M728" i="4"/>
  <c r="N728" i="4" s="1"/>
  <c r="K729" i="4"/>
  <c r="M729" i="4" s="1"/>
  <c r="L729" i="4"/>
  <c r="K730" i="4"/>
  <c r="L730" i="4"/>
  <c r="M730" i="4" s="1"/>
  <c r="K731" i="4"/>
  <c r="M731" i="4" s="1"/>
  <c r="N731" i="4" s="1"/>
  <c r="L731" i="4"/>
  <c r="K732" i="4"/>
  <c r="M732" i="4" s="1"/>
  <c r="L73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9" i="4"/>
  <c r="O330" i="4"/>
  <c r="O334" i="4"/>
  <c r="O338" i="4"/>
  <c r="O340" i="4"/>
  <c r="O342" i="4"/>
  <c r="O345" i="4"/>
  <c r="O346" i="4"/>
  <c r="O348" i="4"/>
  <c r="O353" i="4"/>
  <c r="O354" i="4"/>
  <c r="O361" i="4"/>
  <c r="O362" i="4"/>
  <c r="T369" i="4"/>
  <c r="T370" i="4"/>
  <c r="T377" i="4"/>
  <c r="T378" i="4"/>
  <c r="T382" i="4"/>
  <c r="T386" i="4"/>
  <c r="T390" i="4"/>
  <c r="T392" i="4"/>
  <c r="T393" i="4"/>
  <c r="T398" i="4"/>
  <c r="T402" i="4"/>
  <c r="T409" i="4"/>
  <c r="T410" i="4"/>
  <c r="T414" i="4"/>
  <c r="T417" i="4"/>
  <c r="T418" i="4"/>
  <c r="T422" i="4"/>
  <c r="T424" i="4"/>
  <c r="T425" i="4"/>
  <c r="T426" i="4"/>
  <c r="T430" i="4"/>
  <c r="T433" i="4"/>
  <c r="T434" i="4"/>
  <c r="T438" i="4"/>
  <c r="T442" i="4"/>
  <c r="T446" i="4"/>
  <c r="T449" i="4"/>
  <c r="T450" i="4"/>
  <c r="T454" i="4"/>
  <c r="T457" i="4"/>
  <c r="T458" i="4"/>
  <c r="T470" i="4"/>
  <c r="T473" i="4"/>
  <c r="T474" i="4"/>
  <c r="T478" i="4"/>
  <c r="T480" i="4"/>
  <c r="T481" i="4"/>
  <c r="T486" i="4"/>
  <c r="T489" i="4"/>
  <c r="T490" i="4"/>
  <c r="T494" i="4"/>
  <c r="T496" i="4"/>
  <c r="T498" i="4"/>
  <c r="T502" i="4"/>
  <c r="T504" i="4"/>
  <c r="T505" i="4"/>
  <c r="T506" i="4"/>
  <c r="T510" i="4"/>
  <c r="T514" i="4"/>
  <c r="T518" i="4"/>
  <c r="T521" i="4"/>
  <c r="T526" i="4"/>
  <c r="T529" i="4"/>
  <c r="T530" i="4"/>
  <c r="T534" i="4"/>
  <c r="T536" i="4"/>
  <c r="T537" i="4"/>
  <c r="T542" i="4"/>
  <c r="T546" i="4"/>
  <c r="T550" i="4"/>
  <c r="T553" i="4"/>
  <c r="T554" i="4"/>
  <c r="T558" i="4"/>
  <c r="T562" i="4"/>
  <c r="T566" i="4"/>
  <c r="T570" i="4"/>
  <c r="T574" i="4"/>
  <c r="T577" i="4"/>
  <c r="T584" i="4"/>
  <c r="T585" i="4"/>
  <c r="T586" i="4"/>
  <c r="T590" i="4"/>
  <c r="T593" i="4"/>
  <c r="T598" i="4"/>
  <c r="T602" i="4"/>
  <c r="T604" i="4"/>
  <c r="T606" i="4"/>
  <c r="T609" i="4"/>
  <c r="T610" i="4"/>
  <c r="T614" i="4"/>
  <c r="T618" i="4"/>
  <c r="T622" i="4"/>
  <c r="T630" i="4"/>
  <c r="T633" i="4"/>
  <c r="T634" i="4"/>
  <c r="T638" i="4"/>
  <c r="T642" i="4"/>
  <c r="T646" i="4"/>
  <c r="T648" i="4"/>
  <c r="T649" i="4"/>
  <c r="T650" i="4"/>
  <c r="T652" i="4"/>
  <c r="T654" i="4"/>
  <c r="T657" i="4"/>
  <c r="T658" i="4"/>
  <c r="T662" i="4"/>
  <c r="T665" i="4"/>
  <c r="T666" i="4"/>
  <c r="T668" i="4"/>
  <c r="T670" i="4"/>
  <c r="T674" i="4"/>
  <c r="T678" i="4"/>
  <c r="T681" i="4"/>
  <c r="T682" i="4"/>
  <c r="T686" i="4"/>
  <c r="T689" i="4"/>
  <c r="T694" i="4"/>
  <c r="T696" i="4"/>
  <c r="T697" i="4"/>
  <c r="T698" i="4"/>
  <c r="T706" i="4"/>
  <c r="T710" i="4"/>
  <c r="T713" i="4"/>
  <c r="T714" i="4"/>
  <c r="T718" i="4"/>
  <c r="T721" i="4"/>
  <c r="T722" i="4"/>
  <c r="T726" i="4"/>
  <c r="T729" i="4"/>
  <c r="T730" i="4"/>
  <c r="O2" i="4"/>
  <c r="P369" i="4"/>
  <c r="P370" i="4"/>
  <c r="P371" i="4"/>
  <c r="R371" i="4" s="1"/>
  <c r="S371" i="4" s="1"/>
  <c r="P372" i="4"/>
  <c r="P373" i="4"/>
  <c r="P374" i="4"/>
  <c r="P375" i="4"/>
  <c r="P376" i="4"/>
  <c r="P377" i="4"/>
  <c r="P378" i="4"/>
  <c r="P379" i="4"/>
  <c r="P380" i="4"/>
  <c r="P381" i="4"/>
  <c r="P382" i="4"/>
  <c r="R382" i="4" s="1"/>
  <c r="S382" i="4" s="1"/>
  <c r="P383" i="4"/>
  <c r="P384" i="4"/>
  <c r="P385" i="4"/>
  <c r="P386" i="4"/>
  <c r="P387" i="4"/>
  <c r="P388" i="4"/>
  <c r="P389" i="4"/>
  <c r="P390" i="4"/>
  <c r="R390" i="4" s="1"/>
  <c r="S390" i="4" s="1"/>
  <c r="P391" i="4"/>
  <c r="P392" i="4"/>
  <c r="R392" i="4" s="1"/>
  <c r="S392" i="4" s="1"/>
  <c r="P393" i="4"/>
  <c r="P394" i="4"/>
  <c r="P395" i="4"/>
  <c r="P396" i="4"/>
  <c r="R396" i="4" s="1"/>
  <c r="P397" i="4"/>
  <c r="P398" i="4"/>
  <c r="P399" i="4"/>
  <c r="P400" i="4"/>
  <c r="P401" i="4"/>
  <c r="P402" i="4"/>
  <c r="P403" i="4"/>
  <c r="R403" i="4" s="1"/>
  <c r="S403" i="4" s="1"/>
  <c r="P404" i="4"/>
  <c r="P405" i="4"/>
  <c r="P406" i="4"/>
  <c r="P407" i="4"/>
  <c r="P408" i="4"/>
  <c r="P409" i="4"/>
  <c r="P410" i="4"/>
  <c r="P411" i="4"/>
  <c r="P412" i="4"/>
  <c r="P413" i="4"/>
  <c r="P414" i="4"/>
  <c r="R414" i="4" s="1"/>
  <c r="S414" i="4" s="1"/>
  <c r="P415" i="4"/>
  <c r="P416" i="4"/>
  <c r="P417" i="4"/>
  <c r="P418" i="4"/>
  <c r="P419" i="4"/>
  <c r="P420" i="4"/>
  <c r="P421" i="4"/>
  <c r="P422" i="4"/>
  <c r="R422" i="4" s="1"/>
  <c r="S422" i="4" s="1"/>
  <c r="P423" i="4"/>
  <c r="P424" i="4"/>
  <c r="R424" i="4" s="1"/>
  <c r="S424" i="4" s="1"/>
  <c r="P425" i="4"/>
  <c r="P426" i="4"/>
  <c r="P427" i="4"/>
  <c r="P428" i="4"/>
  <c r="P429" i="4"/>
  <c r="P430" i="4"/>
  <c r="R430" i="4" s="1"/>
  <c r="S430" i="4" s="1"/>
  <c r="P431" i="4"/>
  <c r="P432" i="4"/>
  <c r="P433" i="4"/>
  <c r="P434" i="4"/>
  <c r="P435" i="4"/>
  <c r="P436" i="4"/>
  <c r="P437" i="4"/>
  <c r="P438" i="4"/>
  <c r="R438" i="4" s="1"/>
  <c r="S438" i="4" s="1"/>
  <c r="P439" i="4"/>
  <c r="P440" i="4"/>
  <c r="P441" i="4"/>
  <c r="P442" i="4"/>
  <c r="P443" i="4"/>
  <c r="P444" i="4"/>
  <c r="P445" i="4"/>
  <c r="P446" i="4"/>
  <c r="R446" i="4" s="1"/>
  <c r="S446" i="4" s="1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R478" i="4" s="1"/>
  <c r="S478" i="4" s="1"/>
  <c r="P479" i="4"/>
  <c r="P480" i="4"/>
  <c r="R480" i="4" s="1"/>
  <c r="S480" i="4" s="1"/>
  <c r="P481" i="4"/>
  <c r="P482" i="4"/>
  <c r="P483" i="4"/>
  <c r="P484" i="4"/>
  <c r="R484" i="4" s="1"/>
  <c r="P485" i="4"/>
  <c r="P486" i="4"/>
  <c r="R486" i="4" s="1"/>
  <c r="S486" i="4" s="1"/>
  <c r="P487" i="4"/>
  <c r="P488" i="4"/>
  <c r="P489" i="4"/>
  <c r="P490" i="4"/>
  <c r="P491" i="4"/>
  <c r="P492" i="4"/>
  <c r="R492" i="4" s="1"/>
  <c r="P493" i="4"/>
  <c r="P494" i="4"/>
  <c r="P495" i="4"/>
  <c r="P496" i="4"/>
  <c r="R496" i="4" s="1"/>
  <c r="S496" i="4" s="1"/>
  <c r="P497" i="4"/>
  <c r="P498" i="4"/>
  <c r="P499" i="4"/>
  <c r="P500" i="4"/>
  <c r="P501" i="4"/>
  <c r="P502" i="4"/>
  <c r="R502" i="4" s="1"/>
  <c r="S502" i="4" s="1"/>
  <c r="P503" i="4"/>
  <c r="P504" i="4"/>
  <c r="R504" i="4" s="1"/>
  <c r="S504" i="4" s="1"/>
  <c r="P505" i="4"/>
  <c r="P506" i="4"/>
  <c r="P507" i="4"/>
  <c r="P508" i="4"/>
  <c r="P509" i="4"/>
  <c r="P510" i="4"/>
  <c r="P511" i="4"/>
  <c r="P512" i="4"/>
  <c r="P513" i="4"/>
  <c r="P514" i="4"/>
  <c r="P515" i="4"/>
  <c r="P516" i="4"/>
  <c r="R516" i="4" s="1"/>
  <c r="P517" i="4"/>
  <c r="P518" i="4"/>
  <c r="P519" i="4"/>
  <c r="P520" i="4"/>
  <c r="P521" i="4"/>
  <c r="P522" i="4"/>
  <c r="P523" i="4"/>
  <c r="P524" i="4"/>
  <c r="R524" i="4" s="1"/>
  <c r="P525" i="4"/>
  <c r="P526" i="4"/>
  <c r="R526" i="4" s="1"/>
  <c r="S526" i="4" s="1"/>
  <c r="P527" i="4"/>
  <c r="P528" i="4"/>
  <c r="P529" i="4"/>
  <c r="P530" i="4"/>
  <c r="P531" i="4"/>
  <c r="P532" i="4"/>
  <c r="P533" i="4"/>
  <c r="P534" i="4"/>
  <c r="R534" i="4" s="1"/>
  <c r="S534" i="4" s="1"/>
  <c r="P535" i="4"/>
  <c r="P536" i="4"/>
  <c r="R536" i="4" s="1"/>
  <c r="S536" i="4" s="1"/>
  <c r="P537" i="4"/>
  <c r="P538" i="4"/>
  <c r="P539" i="4"/>
  <c r="P540" i="4"/>
  <c r="P541" i="4"/>
  <c r="P542" i="4"/>
  <c r="R542" i="4" s="1"/>
  <c r="S542" i="4" s="1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R558" i="4" s="1"/>
  <c r="S558" i="4" s="1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R574" i="4" s="1"/>
  <c r="S574" i="4" s="1"/>
  <c r="P575" i="4"/>
  <c r="P576" i="4"/>
  <c r="P577" i="4"/>
  <c r="P578" i="4"/>
  <c r="P579" i="4"/>
  <c r="P580" i="4"/>
  <c r="P581" i="4"/>
  <c r="P582" i="4"/>
  <c r="P583" i="4"/>
  <c r="P584" i="4"/>
  <c r="R584" i="4" s="1"/>
  <c r="S584" i="4" s="1"/>
  <c r="P585" i="4"/>
  <c r="P586" i="4"/>
  <c r="P587" i="4"/>
  <c r="P588" i="4"/>
  <c r="P589" i="4"/>
  <c r="P590" i="4"/>
  <c r="R590" i="4" s="1"/>
  <c r="S590" i="4" s="1"/>
  <c r="P591" i="4"/>
  <c r="P592" i="4"/>
  <c r="P593" i="4"/>
  <c r="P594" i="4"/>
  <c r="P595" i="4"/>
  <c r="P596" i="4"/>
  <c r="P597" i="4"/>
  <c r="P598" i="4"/>
  <c r="R598" i="4" s="1"/>
  <c r="S598" i="4" s="1"/>
  <c r="P599" i="4"/>
  <c r="P600" i="4"/>
  <c r="P601" i="4"/>
  <c r="P602" i="4"/>
  <c r="P603" i="4"/>
  <c r="P604" i="4"/>
  <c r="R604" i="4" s="1"/>
  <c r="S604" i="4" s="1"/>
  <c r="P605" i="4"/>
  <c r="P606" i="4"/>
  <c r="R606" i="4" s="1"/>
  <c r="S606" i="4" s="1"/>
  <c r="P607" i="4"/>
  <c r="P608" i="4"/>
  <c r="P609" i="4"/>
  <c r="P610" i="4"/>
  <c r="P611" i="4"/>
  <c r="P612" i="4"/>
  <c r="P613" i="4"/>
  <c r="P614" i="4"/>
  <c r="R614" i="4" s="1"/>
  <c r="S614" i="4" s="1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R627" i="4" s="1"/>
  <c r="S627" i="4" s="1"/>
  <c r="P628" i="4"/>
  <c r="P629" i="4"/>
  <c r="P630" i="4"/>
  <c r="P631" i="4"/>
  <c r="P632" i="4"/>
  <c r="P633" i="4"/>
  <c r="P634" i="4"/>
  <c r="P635" i="4"/>
  <c r="P636" i="4"/>
  <c r="P637" i="4"/>
  <c r="P638" i="4"/>
  <c r="R638" i="4" s="1"/>
  <c r="S638" i="4" s="1"/>
  <c r="P639" i="4"/>
  <c r="P640" i="4"/>
  <c r="P641" i="4"/>
  <c r="P642" i="4"/>
  <c r="P643" i="4"/>
  <c r="P644" i="4"/>
  <c r="P645" i="4"/>
  <c r="P646" i="4"/>
  <c r="R646" i="4" s="1"/>
  <c r="S646" i="4" s="1"/>
  <c r="P647" i="4"/>
  <c r="P648" i="4"/>
  <c r="R648" i="4" s="1"/>
  <c r="S648" i="4" s="1"/>
  <c r="P649" i="4"/>
  <c r="P650" i="4"/>
  <c r="P651" i="4"/>
  <c r="P652" i="4"/>
  <c r="R652" i="4" s="1"/>
  <c r="S652" i="4" s="1"/>
  <c r="P653" i="4"/>
  <c r="P654" i="4"/>
  <c r="R654" i="4" s="1"/>
  <c r="S654" i="4" s="1"/>
  <c r="P655" i="4"/>
  <c r="P656" i="4"/>
  <c r="P657" i="4"/>
  <c r="P658" i="4"/>
  <c r="P659" i="4"/>
  <c r="P660" i="4"/>
  <c r="P661" i="4"/>
  <c r="P662" i="4"/>
  <c r="R662" i="4" s="1"/>
  <c r="S662" i="4" s="1"/>
  <c r="P663" i="4"/>
  <c r="P664" i="4"/>
  <c r="P665" i="4"/>
  <c r="P666" i="4"/>
  <c r="P667" i="4"/>
  <c r="R667" i="4" s="1"/>
  <c r="S667" i="4" s="1"/>
  <c r="P668" i="4"/>
  <c r="R668" i="4" s="1"/>
  <c r="S668" i="4" s="1"/>
  <c r="P669" i="4"/>
  <c r="P670" i="4"/>
  <c r="R670" i="4" s="1"/>
  <c r="S670" i="4" s="1"/>
  <c r="P671" i="4"/>
  <c r="P672" i="4"/>
  <c r="P673" i="4"/>
  <c r="P674" i="4"/>
  <c r="P675" i="4"/>
  <c r="P676" i="4"/>
  <c r="P677" i="4"/>
  <c r="P678" i="4"/>
  <c r="R678" i="4" s="1"/>
  <c r="S678" i="4" s="1"/>
  <c r="P679" i="4"/>
  <c r="P680" i="4"/>
  <c r="P681" i="4"/>
  <c r="P682" i="4"/>
  <c r="P683" i="4"/>
  <c r="R683" i="4" s="1"/>
  <c r="S683" i="4" s="1"/>
  <c r="P684" i="4"/>
  <c r="P685" i="4"/>
  <c r="P686" i="4"/>
  <c r="R686" i="4" s="1"/>
  <c r="S686" i="4" s="1"/>
  <c r="P687" i="4"/>
  <c r="P688" i="4"/>
  <c r="P689" i="4"/>
  <c r="P690" i="4"/>
  <c r="P691" i="4"/>
  <c r="P692" i="4"/>
  <c r="P693" i="4"/>
  <c r="P694" i="4"/>
  <c r="R694" i="4" s="1"/>
  <c r="S694" i="4" s="1"/>
  <c r="P695" i="4"/>
  <c r="P696" i="4"/>
  <c r="R696" i="4" s="1"/>
  <c r="S696" i="4" s="1"/>
  <c r="P697" i="4"/>
  <c r="P698" i="4"/>
  <c r="P699" i="4"/>
  <c r="R699" i="4" s="1"/>
  <c r="S699" i="4" s="1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R724" i="4" s="1"/>
  <c r="S724" i="4" s="1"/>
  <c r="P725" i="4"/>
  <c r="P726" i="4"/>
  <c r="P727" i="4"/>
  <c r="P728" i="4"/>
  <c r="P729" i="4"/>
  <c r="P730" i="4"/>
  <c r="P731" i="4"/>
  <c r="P732" i="4"/>
  <c r="P368" i="4"/>
  <c r="Q369" i="4"/>
  <c r="Q370" i="4"/>
  <c r="Q371" i="4"/>
  <c r="Q372" i="4"/>
  <c r="Q373" i="4"/>
  <c r="R373" i="4" s="1"/>
  <c r="S373" i="4" s="1"/>
  <c r="Q374" i="4"/>
  <c r="Q375" i="4"/>
  <c r="Q376" i="4"/>
  <c r="Q377" i="4"/>
  <c r="Q378" i="4"/>
  <c r="Q379" i="4"/>
  <c r="Q380" i="4"/>
  <c r="Q381" i="4"/>
  <c r="R381" i="4" s="1"/>
  <c r="S381" i="4" s="1"/>
  <c r="Q382" i="4"/>
  <c r="Q383" i="4"/>
  <c r="Q384" i="4"/>
  <c r="Q385" i="4"/>
  <c r="Q386" i="4"/>
  <c r="Q387" i="4"/>
  <c r="Q388" i="4"/>
  <c r="Q389" i="4"/>
  <c r="R389" i="4" s="1"/>
  <c r="S389" i="4" s="1"/>
  <c r="Q390" i="4"/>
  <c r="Q391" i="4"/>
  <c r="Q392" i="4"/>
  <c r="Q393" i="4"/>
  <c r="Q394" i="4"/>
  <c r="Q395" i="4"/>
  <c r="Q396" i="4"/>
  <c r="Q397" i="4"/>
  <c r="R397" i="4" s="1"/>
  <c r="S397" i="4" s="1"/>
  <c r="Q398" i="4"/>
  <c r="Q399" i="4"/>
  <c r="Q400" i="4"/>
  <c r="Q401" i="4"/>
  <c r="Q402" i="4"/>
  <c r="Q403" i="4"/>
  <c r="Q404" i="4"/>
  <c r="Q405" i="4"/>
  <c r="R405" i="4" s="1"/>
  <c r="S405" i="4" s="1"/>
  <c r="Q406" i="4"/>
  <c r="Q407" i="4"/>
  <c r="Q408" i="4"/>
  <c r="Q409" i="4"/>
  <c r="Q410" i="4"/>
  <c r="Q411" i="4"/>
  <c r="Q412" i="4"/>
  <c r="Q413" i="4"/>
  <c r="R413" i="4" s="1"/>
  <c r="S413" i="4" s="1"/>
  <c r="Q414" i="4"/>
  <c r="Q415" i="4"/>
  <c r="Q416" i="4"/>
  <c r="Q417" i="4"/>
  <c r="Q418" i="4"/>
  <c r="Q419" i="4"/>
  <c r="Q420" i="4"/>
  <c r="Q421" i="4"/>
  <c r="R421" i="4" s="1"/>
  <c r="S421" i="4" s="1"/>
  <c r="Q422" i="4"/>
  <c r="Q423" i="4"/>
  <c r="Q424" i="4"/>
  <c r="Q425" i="4"/>
  <c r="Q426" i="4"/>
  <c r="Q427" i="4"/>
  <c r="Q428" i="4"/>
  <c r="Q429" i="4"/>
  <c r="R429" i="4" s="1"/>
  <c r="S429" i="4" s="1"/>
  <c r="Q430" i="4"/>
  <c r="Q431" i="4"/>
  <c r="Q432" i="4"/>
  <c r="Q433" i="4"/>
  <c r="Q434" i="4"/>
  <c r="Q435" i="4"/>
  <c r="Q436" i="4"/>
  <c r="Q437" i="4"/>
  <c r="R437" i="4" s="1"/>
  <c r="S437" i="4" s="1"/>
  <c r="Q438" i="4"/>
  <c r="Q439" i="4"/>
  <c r="Q440" i="4"/>
  <c r="Q441" i="4"/>
  <c r="Q442" i="4"/>
  <c r="Q443" i="4"/>
  <c r="Q444" i="4"/>
  <c r="Q445" i="4"/>
  <c r="R445" i="4" s="1"/>
  <c r="S445" i="4" s="1"/>
  <c r="Q446" i="4"/>
  <c r="Q447" i="4"/>
  <c r="Q448" i="4"/>
  <c r="Q449" i="4"/>
  <c r="Q450" i="4"/>
  <c r="Q451" i="4"/>
  <c r="Q452" i="4"/>
  <c r="Q453" i="4"/>
  <c r="R453" i="4" s="1"/>
  <c r="S453" i="4" s="1"/>
  <c r="Q454" i="4"/>
  <c r="Q455" i="4"/>
  <c r="Q456" i="4"/>
  <c r="Q457" i="4"/>
  <c r="Q458" i="4"/>
  <c r="Q459" i="4"/>
  <c r="Q460" i="4"/>
  <c r="Q461" i="4"/>
  <c r="R461" i="4" s="1"/>
  <c r="S461" i="4" s="1"/>
  <c r="Q462" i="4"/>
  <c r="Q463" i="4"/>
  <c r="Q464" i="4"/>
  <c r="Q465" i="4"/>
  <c r="Q466" i="4"/>
  <c r="Q467" i="4"/>
  <c r="Q468" i="4"/>
  <c r="Q469" i="4"/>
  <c r="R469" i="4" s="1"/>
  <c r="S469" i="4" s="1"/>
  <c r="Q470" i="4"/>
  <c r="Q471" i="4"/>
  <c r="Q472" i="4"/>
  <c r="Q473" i="4"/>
  <c r="Q474" i="4"/>
  <c r="Q475" i="4"/>
  <c r="Q476" i="4"/>
  <c r="Q477" i="4"/>
  <c r="R477" i="4" s="1"/>
  <c r="S477" i="4" s="1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R493" i="4" s="1"/>
  <c r="S493" i="4" s="1"/>
  <c r="Q494" i="4"/>
  <c r="Q495" i="4"/>
  <c r="Q496" i="4"/>
  <c r="Q497" i="4"/>
  <c r="Q498" i="4"/>
  <c r="Q499" i="4"/>
  <c r="Q500" i="4"/>
  <c r="Q501" i="4"/>
  <c r="R501" i="4" s="1"/>
  <c r="S501" i="4" s="1"/>
  <c r="Q502" i="4"/>
  <c r="Q503" i="4"/>
  <c r="Q504" i="4"/>
  <c r="Q505" i="4"/>
  <c r="Q506" i="4"/>
  <c r="Q507" i="4"/>
  <c r="Q508" i="4"/>
  <c r="Q509" i="4"/>
  <c r="R509" i="4" s="1"/>
  <c r="S509" i="4" s="1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R525" i="4" s="1"/>
  <c r="S525" i="4" s="1"/>
  <c r="Q526" i="4"/>
  <c r="Q527" i="4"/>
  <c r="Q528" i="4"/>
  <c r="Q529" i="4"/>
  <c r="Q530" i="4"/>
  <c r="Q531" i="4"/>
  <c r="Q532" i="4"/>
  <c r="Q533" i="4"/>
  <c r="R533" i="4" s="1"/>
  <c r="S533" i="4" s="1"/>
  <c r="Q534" i="4"/>
  <c r="Q535" i="4"/>
  <c r="Q536" i="4"/>
  <c r="Q537" i="4"/>
  <c r="Q538" i="4"/>
  <c r="Q539" i="4"/>
  <c r="Q540" i="4"/>
  <c r="Q541" i="4"/>
  <c r="R541" i="4" s="1"/>
  <c r="S541" i="4" s="1"/>
  <c r="Q542" i="4"/>
  <c r="Q543" i="4"/>
  <c r="Q544" i="4"/>
  <c r="Q545" i="4"/>
  <c r="Q546" i="4"/>
  <c r="Q547" i="4"/>
  <c r="Q548" i="4"/>
  <c r="Q549" i="4"/>
  <c r="R549" i="4" s="1"/>
  <c r="S549" i="4" s="1"/>
  <c r="Q550" i="4"/>
  <c r="Q551" i="4"/>
  <c r="Q552" i="4"/>
  <c r="Q553" i="4"/>
  <c r="Q554" i="4"/>
  <c r="Q555" i="4"/>
  <c r="Q556" i="4"/>
  <c r="Q557" i="4"/>
  <c r="R557" i="4" s="1"/>
  <c r="S557" i="4" s="1"/>
  <c r="Q558" i="4"/>
  <c r="Q559" i="4"/>
  <c r="Q560" i="4"/>
  <c r="Q561" i="4"/>
  <c r="Q562" i="4"/>
  <c r="Q563" i="4"/>
  <c r="Q564" i="4"/>
  <c r="Q565" i="4"/>
  <c r="R565" i="4" s="1"/>
  <c r="S565" i="4" s="1"/>
  <c r="Q566" i="4"/>
  <c r="Q567" i="4"/>
  <c r="Q568" i="4"/>
  <c r="Q569" i="4"/>
  <c r="Q570" i="4"/>
  <c r="Q571" i="4"/>
  <c r="Q572" i="4"/>
  <c r="Q573" i="4"/>
  <c r="R573" i="4" s="1"/>
  <c r="S573" i="4" s="1"/>
  <c r="Q574" i="4"/>
  <c r="Q575" i="4"/>
  <c r="Q576" i="4"/>
  <c r="Q577" i="4"/>
  <c r="Q578" i="4"/>
  <c r="Q579" i="4"/>
  <c r="Q580" i="4"/>
  <c r="Q581" i="4"/>
  <c r="R581" i="4" s="1"/>
  <c r="S581" i="4" s="1"/>
  <c r="Q582" i="4"/>
  <c r="Q583" i="4"/>
  <c r="Q584" i="4"/>
  <c r="Q585" i="4"/>
  <c r="Q586" i="4"/>
  <c r="Q587" i="4"/>
  <c r="Q588" i="4"/>
  <c r="Q589" i="4"/>
  <c r="R589" i="4" s="1"/>
  <c r="S589" i="4" s="1"/>
  <c r="Q590" i="4"/>
  <c r="Q591" i="4"/>
  <c r="Q592" i="4"/>
  <c r="Q593" i="4"/>
  <c r="Q594" i="4"/>
  <c r="Q595" i="4"/>
  <c r="Q596" i="4"/>
  <c r="Q597" i="4"/>
  <c r="R597" i="4" s="1"/>
  <c r="S597" i="4" s="1"/>
  <c r="Q598" i="4"/>
  <c r="Q599" i="4"/>
  <c r="Q600" i="4"/>
  <c r="Q601" i="4"/>
  <c r="Q602" i="4"/>
  <c r="Q603" i="4"/>
  <c r="Q604" i="4"/>
  <c r="Q605" i="4"/>
  <c r="R605" i="4" s="1"/>
  <c r="S605" i="4" s="1"/>
  <c r="Q606" i="4"/>
  <c r="Q607" i="4"/>
  <c r="Q608" i="4"/>
  <c r="Q609" i="4"/>
  <c r="Q610" i="4"/>
  <c r="Q611" i="4"/>
  <c r="Q612" i="4"/>
  <c r="Q613" i="4"/>
  <c r="R613" i="4" s="1"/>
  <c r="S613" i="4" s="1"/>
  <c r="Q614" i="4"/>
  <c r="Q615" i="4"/>
  <c r="Q616" i="4"/>
  <c r="Q617" i="4"/>
  <c r="Q618" i="4"/>
  <c r="Q619" i="4"/>
  <c r="Q620" i="4"/>
  <c r="Q621" i="4"/>
  <c r="R621" i="4" s="1"/>
  <c r="S621" i="4" s="1"/>
  <c r="Q622" i="4"/>
  <c r="Q623" i="4"/>
  <c r="Q624" i="4"/>
  <c r="Q625" i="4"/>
  <c r="Q626" i="4"/>
  <c r="Q627" i="4"/>
  <c r="Q628" i="4"/>
  <c r="Q629" i="4"/>
  <c r="R629" i="4" s="1"/>
  <c r="S629" i="4" s="1"/>
  <c r="Q630" i="4"/>
  <c r="Q631" i="4"/>
  <c r="Q632" i="4"/>
  <c r="Q633" i="4"/>
  <c r="Q634" i="4"/>
  <c r="Q635" i="4"/>
  <c r="Q636" i="4"/>
  <c r="Q637" i="4"/>
  <c r="R637" i="4" s="1"/>
  <c r="S637" i="4" s="1"/>
  <c r="Q638" i="4"/>
  <c r="Q639" i="4"/>
  <c r="Q640" i="4"/>
  <c r="Q641" i="4"/>
  <c r="Q642" i="4"/>
  <c r="Q643" i="4"/>
  <c r="Q644" i="4"/>
  <c r="Q645" i="4"/>
  <c r="R645" i="4" s="1"/>
  <c r="S645" i="4" s="1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R661" i="4" s="1"/>
  <c r="S661" i="4" s="1"/>
  <c r="Q662" i="4"/>
  <c r="Q663" i="4"/>
  <c r="Q664" i="4"/>
  <c r="Q665" i="4"/>
  <c r="Q666" i="4"/>
  <c r="Q667" i="4"/>
  <c r="Q668" i="4"/>
  <c r="Q669" i="4"/>
  <c r="R669" i="4" s="1"/>
  <c r="S669" i="4" s="1"/>
  <c r="Q670" i="4"/>
  <c r="Q671" i="4"/>
  <c r="Q672" i="4"/>
  <c r="Q673" i="4"/>
  <c r="Q674" i="4"/>
  <c r="Q675" i="4"/>
  <c r="Q676" i="4"/>
  <c r="Q677" i="4"/>
  <c r="R677" i="4" s="1"/>
  <c r="S677" i="4" s="1"/>
  <c r="Q678" i="4"/>
  <c r="Q679" i="4"/>
  <c r="Q680" i="4"/>
  <c r="Q681" i="4"/>
  <c r="Q682" i="4"/>
  <c r="Q683" i="4"/>
  <c r="Q684" i="4"/>
  <c r="Q685" i="4"/>
  <c r="R685" i="4" s="1"/>
  <c r="S685" i="4" s="1"/>
  <c r="Q686" i="4"/>
  <c r="Q687" i="4"/>
  <c r="Q688" i="4"/>
  <c r="Q689" i="4"/>
  <c r="Q690" i="4"/>
  <c r="Q691" i="4"/>
  <c r="Q692" i="4"/>
  <c r="Q693" i="4"/>
  <c r="R693" i="4" s="1"/>
  <c r="S693" i="4" s="1"/>
  <c r="Q694" i="4"/>
  <c r="Q695" i="4"/>
  <c r="Q696" i="4"/>
  <c r="Q697" i="4"/>
  <c r="Q698" i="4"/>
  <c r="Q699" i="4"/>
  <c r="Q700" i="4"/>
  <c r="Q701" i="4"/>
  <c r="R701" i="4" s="1"/>
  <c r="S701" i="4" s="1"/>
  <c r="Q702" i="4"/>
  <c r="Q703" i="4"/>
  <c r="Q704" i="4"/>
  <c r="Q705" i="4"/>
  <c r="Q706" i="4"/>
  <c r="Q707" i="4"/>
  <c r="Q708" i="4"/>
  <c r="Q709" i="4"/>
  <c r="R709" i="4" s="1"/>
  <c r="S709" i="4" s="1"/>
  <c r="Q710" i="4"/>
  <c r="Q711" i="4"/>
  <c r="Q712" i="4"/>
  <c r="Q713" i="4"/>
  <c r="Q714" i="4"/>
  <c r="Q715" i="4"/>
  <c r="Q716" i="4"/>
  <c r="Q717" i="4"/>
  <c r="R717" i="4" s="1"/>
  <c r="S717" i="4" s="1"/>
  <c r="Q718" i="4"/>
  <c r="Q719" i="4"/>
  <c r="Q720" i="4"/>
  <c r="Q721" i="4"/>
  <c r="Q722" i="4"/>
  <c r="Q723" i="4"/>
  <c r="Q724" i="4"/>
  <c r="Q725" i="4"/>
  <c r="R725" i="4" s="1"/>
  <c r="S725" i="4" s="1"/>
  <c r="Q726" i="4"/>
  <c r="Q727" i="4"/>
  <c r="Q728" i="4"/>
  <c r="Q729" i="4"/>
  <c r="Q730" i="4"/>
  <c r="Q731" i="4"/>
  <c r="Q732" i="4"/>
  <c r="Q368" i="4"/>
  <c r="L3" i="4"/>
  <c r="M3" i="4" s="1"/>
  <c r="N3" i="4" s="1"/>
  <c r="L4" i="4"/>
  <c r="M4" i="4"/>
  <c r="N4" i="4"/>
  <c r="L5" i="4"/>
  <c r="M5" i="4"/>
  <c r="N5" i="4" s="1"/>
  <c r="L6" i="4"/>
  <c r="M6" i="4" s="1"/>
  <c r="N6" i="4"/>
  <c r="L7" i="4"/>
  <c r="M7" i="4" s="1"/>
  <c r="N7" i="4" s="1"/>
  <c r="L8" i="4"/>
  <c r="M8" i="4" s="1"/>
  <c r="N8" i="4" s="1"/>
  <c r="L9" i="4"/>
  <c r="M9" i="4"/>
  <c r="N9" i="4"/>
  <c r="L10" i="4"/>
  <c r="M10" i="4" s="1"/>
  <c r="N10" i="4"/>
  <c r="L11" i="4"/>
  <c r="M11" i="4" s="1"/>
  <c r="N11" i="4" s="1"/>
  <c r="L12" i="4"/>
  <c r="M12" i="4"/>
  <c r="N12" i="4" s="1"/>
  <c r="L13" i="4"/>
  <c r="M13" i="4"/>
  <c r="N13" i="4" s="1"/>
  <c r="L14" i="4"/>
  <c r="M14" i="4" s="1"/>
  <c r="N14" i="4"/>
  <c r="L15" i="4"/>
  <c r="M15" i="4" s="1"/>
  <c r="N15" i="4" s="1"/>
  <c r="L16" i="4"/>
  <c r="M16" i="4" s="1"/>
  <c r="N16" i="4" s="1"/>
  <c r="L17" i="4"/>
  <c r="M17" i="4"/>
  <c r="N17" i="4"/>
  <c r="L18" i="4"/>
  <c r="M18" i="4" s="1"/>
  <c r="N18" i="4"/>
  <c r="L19" i="4"/>
  <c r="M19" i="4" s="1"/>
  <c r="N19" i="4" s="1"/>
  <c r="L20" i="4"/>
  <c r="M20" i="4"/>
  <c r="N20" i="4" s="1"/>
  <c r="L21" i="4"/>
  <c r="M21" i="4"/>
  <c r="N21" i="4" s="1"/>
  <c r="L22" i="4"/>
  <c r="M22" i="4" s="1"/>
  <c r="N22" i="4"/>
  <c r="L23" i="4"/>
  <c r="M23" i="4" s="1"/>
  <c r="N23" i="4" s="1"/>
  <c r="L24" i="4"/>
  <c r="M24" i="4" s="1"/>
  <c r="N24" i="4" s="1"/>
  <c r="L25" i="4"/>
  <c r="M25" i="4"/>
  <c r="N25" i="4"/>
  <c r="L26" i="4"/>
  <c r="M26" i="4" s="1"/>
  <c r="N26" i="4"/>
  <c r="L27" i="4"/>
  <c r="M27" i="4" s="1"/>
  <c r="N27" i="4" s="1"/>
  <c r="L28" i="4"/>
  <c r="M28" i="4"/>
  <c r="N28" i="4" s="1"/>
  <c r="L29" i="4"/>
  <c r="M29" i="4"/>
  <c r="N29" i="4" s="1"/>
  <c r="L30" i="4"/>
  <c r="M30" i="4" s="1"/>
  <c r="N30" i="4"/>
  <c r="L31" i="4"/>
  <c r="M31" i="4" s="1"/>
  <c r="N31" i="4" s="1"/>
  <c r="L32" i="4"/>
  <c r="M32" i="4" s="1"/>
  <c r="N32" i="4" s="1"/>
  <c r="L33" i="4"/>
  <c r="M33" i="4"/>
  <c r="N33" i="4"/>
  <c r="L34" i="4"/>
  <c r="M34" i="4" s="1"/>
  <c r="N34" i="4"/>
  <c r="L35" i="4"/>
  <c r="M35" i="4" s="1"/>
  <c r="N35" i="4" s="1"/>
  <c r="L36" i="4"/>
  <c r="M36" i="4"/>
  <c r="N36" i="4"/>
  <c r="L37" i="4"/>
  <c r="M37" i="4"/>
  <c r="N37" i="4" s="1"/>
  <c r="L38" i="4"/>
  <c r="M38" i="4" s="1"/>
  <c r="N38" i="4"/>
  <c r="L39" i="4"/>
  <c r="M39" i="4" s="1"/>
  <c r="N39" i="4" s="1"/>
  <c r="L40" i="4"/>
  <c r="M40" i="4" s="1"/>
  <c r="N40" i="4" s="1"/>
  <c r="L41" i="4"/>
  <c r="M41" i="4"/>
  <c r="N41" i="4"/>
  <c r="L42" i="4"/>
  <c r="M42" i="4" s="1"/>
  <c r="N42" i="4"/>
  <c r="L43" i="4"/>
  <c r="M43" i="4" s="1"/>
  <c r="N43" i="4" s="1"/>
  <c r="L44" i="4"/>
  <c r="M44" i="4"/>
  <c r="N44" i="4" s="1"/>
  <c r="L45" i="4"/>
  <c r="M45" i="4"/>
  <c r="N45" i="4" s="1"/>
  <c r="L46" i="4"/>
  <c r="M46" i="4" s="1"/>
  <c r="N46" i="4"/>
  <c r="L47" i="4"/>
  <c r="M47" i="4" s="1"/>
  <c r="N47" i="4" s="1"/>
  <c r="L48" i="4"/>
  <c r="M48" i="4" s="1"/>
  <c r="N48" i="4" s="1"/>
  <c r="L49" i="4"/>
  <c r="M49" i="4"/>
  <c r="N49" i="4"/>
  <c r="L50" i="4"/>
  <c r="M50" i="4" s="1"/>
  <c r="N50" i="4"/>
  <c r="L51" i="4"/>
  <c r="M51" i="4" s="1"/>
  <c r="N51" i="4" s="1"/>
  <c r="L52" i="4"/>
  <c r="M52" i="4"/>
  <c r="N52" i="4" s="1"/>
  <c r="L53" i="4"/>
  <c r="M53" i="4"/>
  <c r="N53" i="4" s="1"/>
  <c r="L54" i="4"/>
  <c r="M54" i="4" s="1"/>
  <c r="N54" i="4"/>
  <c r="L55" i="4"/>
  <c r="M55" i="4" s="1"/>
  <c r="N55" i="4" s="1"/>
  <c r="L56" i="4"/>
  <c r="M56" i="4" s="1"/>
  <c r="N56" i="4" s="1"/>
  <c r="L57" i="4"/>
  <c r="M57" i="4"/>
  <c r="N57" i="4"/>
  <c r="L58" i="4"/>
  <c r="M58" i="4" s="1"/>
  <c r="N58" i="4"/>
  <c r="L59" i="4"/>
  <c r="M59" i="4" s="1"/>
  <c r="N59" i="4" s="1"/>
  <c r="L60" i="4"/>
  <c r="M60" i="4"/>
  <c r="N60" i="4" s="1"/>
  <c r="L61" i="4"/>
  <c r="M61" i="4"/>
  <c r="N61" i="4" s="1"/>
  <c r="L62" i="4"/>
  <c r="M62" i="4" s="1"/>
  <c r="N62" i="4"/>
  <c r="L63" i="4"/>
  <c r="M63" i="4" s="1"/>
  <c r="N63" i="4" s="1"/>
  <c r="L64" i="4"/>
  <c r="M64" i="4" s="1"/>
  <c r="N64" i="4" s="1"/>
  <c r="L65" i="4"/>
  <c r="M65" i="4"/>
  <c r="N65" i="4"/>
  <c r="L66" i="4"/>
  <c r="M66" i="4" s="1"/>
  <c r="N66" i="4"/>
  <c r="L67" i="4"/>
  <c r="M67" i="4" s="1"/>
  <c r="N67" i="4" s="1"/>
  <c r="L68" i="4"/>
  <c r="M68" i="4"/>
  <c r="N68" i="4"/>
  <c r="L69" i="4"/>
  <c r="M69" i="4"/>
  <c r="N69" i="4" s="1"/>
  <c r="L70" i="4"/>
  <c r="M70" i="4" s="1"/>
  <c r="N70" i="4"/>
  <c r="L71" i="4"/>
  <c r="M71" i="4" s="1"/>
  <c r="N71" i="4" s="1"/>
  <c r="L72" i="4"/>
  <c r="M72" i="4" s="1"/>
  <c r="N72" i="4" s="1"/>
  <c r="L73" i="4"/>
  <c r="M73" i="4"/>
  <c r="N73" i="4"/>
  <c r="L74" i="4"/>
  <c r="M74" i="4" s="1"/>
  <c r="N74" i="4"/>
  <c r="L75" i="4"/>
  <c r="M75" i="4" s="1"/>
  <c r="N75" i="4" s="1"/>
  <c r="L76" i="4"/>
  <c r="M76" i="4"/>
  <c r="N76" i="4" s="1"/>
  <c r="L77" i="4"/>
  <c r="M77" i="4"/>
  <c r="N77" i="4" s="1"/>
  <c r="L78" i="4"/>
  <c r="M78" i="4" s="1"/>
  <c r="N78" i="4"/>
  <c r="L79" i="4"/>
  <c r="M79" i="4" s="1"/>
  <c r="N79" i="4" s="1"/>
  <c r="L80" i="4"/>
  <c r="M80" i="4" s="1"/>
  <c r="N80" i="4" s="1"/>
  <c r="L81" i="4"/>
  <c r="M81" i="4"/>
  <c r="N81" i="4"/>
  <c r="L82" i="4"/>
  <c r="M82" i="4" s="1"/>
  <c r="N82" i="4"/>
  <c r="L83" i="4"/>
  <c r="M83" i="4" s="1"/>
  <c r="N83" i="4" s="1"/>
  <c r="L84" i="4"/>
  <c r="M84" i="4"/>
  <c r="N84" i="4" s="1"/>
  <c r="L85" i="4"/>
  <c r="M85" i="4"/>
  <c r="N85" i="4" s="1"/>
  <c r="L86" i="4"/>
  <c r="M86" i="4" s="1"/>
  <c r="N86" i="4"/>
  <c r="L87" i="4"/>
  <c r="M87" i="4" s="1"/>
  <c r="N87" i="4" s="1"/>
  <c r="L88" i="4"/>
  <c r="M88" i="4" s="1"/>
  <c r="N88" i="4" s="1"/>
  <c r="L89" i="4"/>
  <c r="M89" i="4"/>
  <c r="N89" i="4"/>
  <c r="L90" i="4"/>
  <c r="M90" i="4" s="1"/>
  <c r="N90" i="4"/>
  <c r="L91" i="4"/>
  <c r="M91" i="4" s="1"/>
  <c r="N91" i="4" s="1"/>
  <c r="L92" i="4"/>
  <c r="M92" i="4"/>
  <c r="N92" i="4" s="1"/>
  <c r="L93" i="4"/>
  <c r="M93" i="4"/>
  <c r="N93" i="4" s="1"/>
  <c r="L94" i="4"/>
  <c r="M94" i="4" s="1"/>
  <c r="N94" i="4"/>
  <c r="L95" i="4"/>
  <c r="M95" i="4" s="1"/>
  <c r="N95" i="4" s="1"/>
  <c r="L96" i="4"/>
  <c r="M96" i="4" s="1"/>
  <c r="N96" i="4" s="1"/>
  <c r="L97" i="4"/>
  <c r="M97" i="4"/>
  <c r="N97" i="4"/>
  <c r="L98" i="4"/>
  <c r="M98" i="4" s="1"/>
  <c r="N98" i="4"/>
  <c r="L99" i="4"/>
  <c r="M99" i="4" s="1"/>
  <c r="N99" i="4" s="1"/>
  <c r="L100" i="4"/>
  <c r="M100" i="4"/>
  <c r="N100" i="4"/>
  <c r="L101" i="4"/>
  <c r="M101" i="4"/>
  <c r="N101" i="4" s="1"/>
  <c r="L102" i="4"/>
  <c r="M102" i="4" s="1"/>
  <c r="N102" i="4"/>
  <c r="L103" i="4"/>
  <c r="M103" i="4" s="1"/>
  <c r="N103" i="4" s="1"/>
  <c r="L104" i="4"/>
  <c r="M104" i="4" s="1"/>
  <c r="N104" i="4" s="1"/>
  <c r="L105" i="4"/>
  <c r="M105" i="4"/>
  <c r="N105" i="4"/>
  <c r="L106" i="4"/>
  <c r="M106" i="4" s="1"/>
  <c r="N106" i="4"/>
  <c r="L107" i="4"/>
  <c r="M107" i="4" s="1"/>
  <c r="N107" i="4" s="1"/>
  <c r="L108" i="4"/>
  <c r="M108" i="4"/>
  <c r="N108" i="4" s="1"/>
  <c r="L109" i="4"/>
  <c r="M109" i="4"/>
  <c r="N109" i="4" s="1"/>
  <c r="L110" i="4"/>
  <c r="M110" i="4" s="1"/>
  <c r="N110" i="4"/>
  <c r="L111" i="4"/>
  <c r="M111" i="4" s="1"/>
  <c r="N111" i="4" s="1"/>
  <c r="L112" i="4"/>
  <c r="M112" i="4" s="1"/>
  <c r="N112" i="4" s="1"/>
  <c r="L113" i="4"/>
  <c r="M113" i="4"/>
  <c r="N113" i="4"/>
  <c r="L114" i="4"/>
  <c r="M114" i="4" s="1"/>
  <c r="N114" i="4"/>
  <c r="L115" i="4"/>
  <c r="M115" i="4" s="1"/>
  <c r="N115" i="4" s="1"/>
  <c r="L116" i="4"/>
  <c r="M116" i="4"/>
  <c r="N116" i="4"/>
  <c r="L117" i="4"/>
  <c r="M117" i="4"/>
  <c r="N117" i="4" s="1"/>
  <c r="L118" i="4"/>
  <c r="M118" i="4" s="1"/>
  <c r="N118" i="4"/>
  <c r="L119" i="4"/>
  <c r="M119" i="4" s="1"/>
  <c r="N119" i="4" s="1"/>
  <c r="L120" i="4"/>
  <c r="M120" i="4" s="1"/>
  <c r="N120" i="4" s="1"/>
  <c r="L121" i="4"/>
  <c r="M121" i="4"/>
  <c r="N121" i="4"/>
  <c r="L122" i="4"/>
  <c r="M122" i="4" s="1"/>
  <c r="N122" i="4"/>
  <c r="L123" i="4"/>
  <c r="M123" i="4" s="1"/>
  <c r="N123" i="4" s="1"/>
  <c r="L124" i="4"/>
  <c r="M124" i="4"/>
  <c r="N124" i="4"/>
  <c r="L125" i="4"/>
  <c r="M125" i="4"/>
  <c r="N125" i="4" s="1"/>
  <c r="L126" i="4"/>
  <c r="M126" i="4" s="1"/>
  <c r="N126" i="4"/>
  <c r="L127" i="4"/>
  <c r="M127" i="4" s="1"/>
  <c r="N127" i="4" s="1"/>
  <c r="L128" i="4"/>
  <c r="M128" i="4" s="1"/>
  <c r="N128" i="4" s="1"/>
  <c r="L129" i="4"/>
  <c r="M129" i="4"/>
  <c r="N129" i="4"/>
  <c r="L130" i="4"/>
  <c r="M130" i="4" s="1"/>
  <c r="N130" i="4"/>
  <c r="L131" i="4"/>
  <c r="M131" i="4" s="1"/>
  <c r="N131" i="4" s="1"/>
  <c r="L132" i="4"/>
  <c r="M132" i="4"/>
  <c r="N132" i="4"/>
  <c r="L133" i="4"/>
  <c r="M133" i="4"/>
  <c r="N133" i="4" s="1"/>
  <c r="L134" i="4"/>
  <c r="M134" i="4" s="1"/>
  <c r="N134" i="4"/>
  <c r="L135" i="4"/>
  <c r="M135" i="4" s="1"/>
  <c r="N135" i="4" s="1"/>
  <c r="L136" i="4"/>
  <c r="M136" i="4" s="1"/>
  <c r="N136" i="4" s="1"/>
  <c r="L137" i="4"/>
  <c r="M137" i="4"/>
  <c r="N137" i="4"/>
  <c r="L138" i="4"/>
  <c r="M138" i="4" s="1"/>
  <c r="N138" i="4"/>
  <c r="L139" i="4"/>
  <c r="M139" i="4" s="1"/>
  <c r="N139" i="4" s="1"/>
  <c r="L140" i="4"/>
  <c r="M140" i="4"/>
  <c r="N140" i="4" s="1"/>
  <c r="L141" i="4"/>
  <c r="M141" i="4"/>
  <c r="N141" i="4" s="1"/>
  <c r="L142" i="4"/>
  <c r="M142" i="4" s="1"/>
  <c r="N142" i="4"/>
  <c r="L143" i="4"/>
  <c r="M143" i="4" s="1"/>
  <c r="N143" i="4" s="1"/>
  <c r="L144" i="4"/>
  <c r="M144" i="4" s="1"/>
  <c r="N144" i="4" s="1"/>
  <c r="L145" i="4"/>
  <c r="M145" i="4"/>
  <c r="N145" i="4"/>
  <c r="L146" i="4"/>
  <c r="M146" i="4" s="1"/>
  <c r="N146" i="4"/>
  <c r="L147" i="4"/>
  <c r="M147" i="4" s="1"/>
  <c r="N147" i="4" s="1"/>
  <c r="L148" i="4"/>
  <c r="M148" i="4"/>
  <c r="N148" i="4" s="1"/>
  <c r="L149" i="4"/>
  <c r="M149" i="4"/>
  <c r="N149" i="4" s="1"/>
  <c r="L150" i="4"/>
  <c r="M150" i="4" s="1"/>
  <c r="N150" i="4"/>
  <c r="L151" i="4"/>
  <c r="M151" i="4" s="1"/>
  <c r="N151" i="4" s="1"/>
  <c r="L152" i="4"/>
  <c r="M152" i="4" s="1"/>
  <c r="N152" i="4" s="1"/>
  <c r="L153" i="4"/>
  <c r="M153" i="4"/>
  <c r="N153" i="4"/>
  <c r="L154" i="4"/>
  <c r="M154" i="4" s="1"/>
  <c r="N154" i="4"/>
  <c r="L155" i="4"/>
  <c r="M155" i="4" s="1"/>
  <c r="N155" i="4" s="1"/>
  <c r="L156" i="4"/>
  <c r="M156" i="4"/>
  <c r="N156" i="4" s="1"/>
  <c r="L157" i="4"/>
  <c r="M157" i="4"/>
  <c r="N157" i="4" s="1"/>
  <c r="L158" i="4"/>
  <c r="M158" i="4" s="1"/>
  <c r="N158" i="4"/>
  <c r="L159" i="4"/>
  <c r="M159" i="4" s="1"/>
  <c r="N159" i="4" s="1"/>
  <c r="L160" i="4"/>
  <c r="M160" i="4" s="1"/>
  <c r="N160" i="4" s="1"/>
  <c r="L161" i="4"/>
  <c r="M161" i="4"/>
  <c r="N161" i="4"/>
  <c r="L162" i="4"/>
  <c r="M162" i="4" s="1"/>
  <c r="N162" i="4"/>
  <c r="L163" i="4"/>
  <c r="M163" i="4" s="1"/>
  <c r="N163" i="4" s="1"/>
  <c r="L164" i="4"/>
  <c r="M164" i="4" s="1"/>
  <c r="N164" i="4" s="1"/>
  <c r="L165" i="4"/>
  <c r="M165" i="4"/>
  <c r="N165" i="4"/>
  <c r="L166" i="4"/>
  <c r="M166" i="4" s="1"/>
  <c r="N166" i="4" s="1"/>
  <c r="L167" i="4"/>
  <c r="M167" i="4" s="1"/>
  <c r="N167" i="4" s="1"/>
  <c r="L168" i="4"/>
  <c r="M168" i="4"/>
  <c r="N168" i="4" s="1"/>
  <c r="L169" i="4"/>
  <c r="M169" i="4"/>
  <c r="N169" i="4" s="1"/>
  <c r="L170" i="4"/>
  <c r="M170" i="4" s="1"/>
  <c r="N170" i="4" s="1"/>
  <c r="L171" i="4"/>
  <c r="M171" i="4"/>
  <c r="N171" i="4" s="1"/>
  <c r="L172" i="4"/>
  <c r="M172" i="4"/>
  <c r="N172" i="4" s="1"/>
  <c r="L173" i="4"/>
  <c r="M173" i="4"/>
  <c r="N173" i="4" s="1"/>
  <c r="L174" i="4"/>
  <c r="M174" i="4" s="1"/>
  <c r="N174" i="4"/>
  <c r="L175" i="4"/>
  <c r="M175" i="4"/>
  <c r="N175" i="4" s="1"/>
  <c r="L176" i="4"/>
  <c r="M176" i="4" s="1"/>
  <c r="N176" i="4"/>
  <c r="L177" i="4"/>
  <c r="M177" i="4"/>
  <c r="N177" i="4"/>
  <c r="L178" i="4"/>
  <c r="M178" i="4" s="1"/>
  <c r="N178" i="4"/>
  <c r="L179" i="4"/>
  <c r="M179" i="4" s="1"/>
  <c r="N179" i="4" s="1"/>
  <c r="L180" i="4"/>
  <c r="M180" i="4"/>
  <c r="N180" i="4" s="1"/>
  <c r="L181" i="4"/>
  <c r="M181" i="4"/>
  <c r="N181" i="4"/>
  <c r="L182" i="4"/>
  <c r="M182" i="4" s="1"/>
  <c r="N182" i="4" s="1"/>
  <c r="L183" i="4"/>
  <c r="M183" i="4"/>
  <c r="N183" i="4" s="1"/>
  <c r="L184" i="4"/>
  <c r="M184" i="4"/>
  <c r="N184" i="4" s="1"/>
  <c r="L185" i="4"/>
  <c r="M185" i="4"/>
  <c r="N185" i="4" s="1"/>
  <c r="L186" i="4"/>
  <c r="M186" i="4" s="1"/>
  <c r="N186" i="4"/>
  <c r="L187" i="4"/>
  <c r="M187" i="4"/>
  <c r="N187" i="4" s="1"/>
  <c r="L188" i="4"/>
  <c r="M188" i="4"/>
  <c r="N188" i="4" s="1"/>
  <c r="L189" i="4"/>
  <c r="M189" i="4"/>
  <c r="N189" i="4" s="1"/>
  <c r="L190" i="4"/>
  <c r="M190" i="4" s="1"/>
  <c r="N190" i="4"/>
  <c r="L191" i="4"/>
  <c r="M191" i="4"/>
  <c r="N191" i="4" s="1"/>
  <c r="L192" i="4"/>
  <c r="M192" i="4" s="1"/>
  <c r="N192" i="4" s="1"/>
  <c r="L193" i="4"/>
  <c r="M193" i="4"/>
  <c r="N193" i="4"/>
  <c r="L194" i="4"/>
  <c r="M194" i="4" s="1"/>
  <c r="N194" i="4"/>
  <c r="L195" i="4"/>
  <c r="M195" i="4" s="1"/>
  <c r="N195" i="4" s="1"/>
  <c r="L196" i="4"/>
  <c r="M196" i="4" s="1"/>
  <c r="N196" i="4" s="1"/>
  <c r="L197" i="4"/>
  <c r="M197" i="4"/>
  <c r="N197" i="4"/>
  <c r="L198" i="4"/>
  <c r="M198" i="4" s="1"/>
  <c r="N198" i="4" s="1"/>
  <c r="L199" i="4"/>
  <c r="M199" i="4" s="1"/>
  <c r="N199" i="4" s="1"/>
  <c r="L200" i="4"/>
  <c r="M200" i="4"/>
  <c r="N200" i="4" s="1"/>
  <c r="L201" i="4"/>
  <c r="M201" i="4"/>
  <c r="N201" i="4" s="1"/>
  <c r="L202" i="4"/>
  <c r="M202" i="4" s="1"/>
  <c r="N202" i="4" s="1"/>
  <c r="L203" i="4"/>
  <c r="M203" i="4"/>
  <c r="N203" i="4" s="1"/>
  <c r="L204" i="4"/>
  <c r="M204" i="4"/>
  <c r="N204" i="4" s="1"/>
  <c r="L205" i="4"/>
  <c r="M205" i="4"/>
  <c r="N205" i="4"/>
  <c r="L206" i="4"/>
  <c r="M206" i="4" s="1"/>
  <c r="N206" i="4"/>
  <c r="L207" i="4"/>
  <c r="M207" i="4"/>
  <c r="N207" i="4" s="1"/>
  <c r="L208" i="4"/>
  <c r="M208" i="4" s="1"/>
  <c r="N208" i="4" s="1"/>
  <c r="L209" i="4"/>
  <c r="M209" i="4"/>
  <c r="N209" i="4"/>
  <c r="L210" i="4"/>
  <c r="M210" i="4" s="1"/>
  <c r="N210" i="4"/>
  <c r="L211" i="4"/>
  <c r="M211" i="4" s="1"/>
  <c r="N211" i="4" s="1"/>
  <c r="L212" i="4"/>
  <c r="M212" i="4" s="1"/>
  <c r="N212" i="4" s="1"/>
  <c r="L213" i="4"/>
  <c r="M213" i="4"/>
  <c r="N213" i="4"/>
  <c r="L214" i="4"/>
  <c r="M214" i="4" s="1"/>
  <c r="N214" i="4" s="1"/>
  <c r="L215" i="4"/>
  <c r="M215" i="4"/>
  <c r="N215" i="4" s="1"/>
  <c r="L216" i="4"/>
  <c r="M216" i="4"/>
  <c r="N216" i="4" s="1"/>
  <c r="L217" i="4"/>
  <c r="M217" i="4"/>
  <c r="N217" i="4" s="1"/>
  <c r="L218" i="4"/>
  <c r="M218" i="4" s="1"/>
  <c r="N218" i="4"/>
  <c r="L219" i="4"/>
  <c r="M219" i="4"/>
  <c r="N219" i="4" s="1"/>
  <c r="L220" i="4"/>
  <c r="M220" i="4"/>
  <c r="N220" i="4" s="1"/>
  <c r="L221" i="4"/>
  <c r="M221" i="4"/>
  <c r="N221" i="4" s="1"/>
  <c r="L222" i="4"/>
  <c r="M222" i="4" s="1"/>
  <c r="N222" i="4"/>
  <c r="L223" i="4"/>
  <c r="M223" i="4"/>
  <c r="N223" i="4" s="1"/>
  <c r="L224" i="4"/>
  <c r="M224" i="4" s="1"/>
  <c r="N224" i="4" s="1"/>
  <c r="L225" i="4"/>
  <c r="M225" i="4"/>
  <c r="N225" i="4"/>
  <c r="L226" i="4"/>
  <c r="M226" i="4" s="1"/>
  <c r="N226" i="4"/>
  <c r="L227" i="4"/>
  <c r="M227" i="4" s="1"/>
  <c r="N227" i="4" s="1"/>
  <c r="L228" i="4"/>
  <c r="M228" i="4" s="1"/>
  <c r="N228" i="4" s="1"/>
  <c r="L229" i="4"/>
  <c r="M229" i="4"/>
  <c r="N229" i="4"/>
  <c r="L230" i="4"/>
  <c r="M230" i="4" s="1"/>
  <c r="N230" i="4" s="1"/>
  <c r="L231" i="4"/>
  <c r="M231" i="4" s="1"/>
  <c r="N231" i="4" s="1"/>
  <c r="L232" i="4"/>
  <c r="M232" i="4"/>
  <c r="N232" i="4" s="1"/>
  <c r="L233" i="4"/>
  <c r="M233" i="4"/>
  <c r="N233" i="4" s="1"/>
  <c r="L234" i="4"/>
  <c r="M234" i="4" s="1"/>
  <c r="N234" i="4" s="1"/>
  <c r="L235" i="4"/>
  <c r="M235" i="4"/>
  <c r="N235" i="4" s="1"/>
  <c r="L236" i="4"/>
  <c r="M236" i="4"/>
  <c r="N236" i="4" s="1"/>
  <c r="L237" i="4"/>
  <c r="M237" i="4"/>
  <c r="N237" i="4"/>
  <c r="L238" i="4"/>
  <c r="M238" i="4" s="1"/>
  <c r="N238" i="4"/>
  <c r="L239" i="4"/>
  <c r="M239" i="4"/>
  <c r="N239" i="4" s="1"/>
  <c r="L240" i="4"/>
  <c r="M240" i="4" s="1"/>
  <c r="N240" i="4"/>
  <c r="L241" i="4"/>
  <c r="M241" i="4"/>
  <c r="N241" i="4"/>
  <c r="L242" i="4"/>
  <c r="M242" i="4" s="1"/>
  <c r="N242" i="4"/>
  <c r="L243" i="4"/>
  <c r="M243" i="4" s="1"/>
  <c r="N243" i="4" s="1"/>
  <c r="L244" i="4"/>
  <c r="M244" i="4"/>
  <c r="N244" i="4" s="1"/>
  <c r="L245" i="4"/>
  <c r="M245" i="4"/>
  <c r="N245" i="4"/>
  <c r="L246" i="4"/>
  <c r="M246" i="4" s="1"/>
  <c r="N246" i="4" s="1"/>
  <c r="L247" i="4"/>
  <c r="M247" i="4" s="1"/>
  <c r="N247" i="4" s="1"/>
  <c r="L248" i="4"/>
  <c r="M248" i="4"/>
  <c r="N248" i="4" s="1"/>
  <c r="L249" i="4"/>
  <c r="M249" i="4"/>
  <c r="N249" i="4" s="1"/>
  <c r="L250" i="4"/>
  <c r="M250" i="4" s="1"/>
  <c r="N250" i="4"/>
  <c r="L251" i="4"/>
  <c r="M251" i="4"/>
  <c r="N251" i="4" s="1"/>
  <c r="L252" i="4"/>
  <c r="M252" i="4"/>
  <c r="N252" i="4" s="1"/>
  <c r="L253" i="4"/>
  <c r="M253" i="4"/>
  <c r="N253" i="4" s="1"/>
  <c r="L254" i="4"/>
  <c r="M254" i="4" s="1"/>
  <c r="N254" i="4"/>
  <c r="L255" i="4"/>
  <c r="M255" i="4"/>
  <c r="N255" i="4" s="1"/>
  <c r="L256" i="4"/>
  <c r="M256" i="4" s="1"/>
  <c r="N256" i="4" s="1"/>
  <c r="L257" i="4"/>
  <c r="M257" i="4"/>
  <c r="N257" i="4"/>
  <c r="L258" i="4"/>
  <c r="M258" i="4" s="1"/>
  <c r="N258" i="4"/>
  <c r="L259" i="4"/>
  <c r="M259" i="4" s="1"/>
  <c r="N259" i="4" s="1"/>
  <c r="L260" i="4"/>
  <c r="M260" i="4" s="1"/>
  <c r="N260" i="4" s="1"/>
  <c r="L261" i="4"/>
  <c r="M261" i="4"/>
  <c r="N261" i="4"/>
  <c r="L262" i="4"/>
  <c r="M262" i="4" s="1"/>
  <c r="N262" i="4" s="1"/>
  <c r="L263" i="4"/>
  <c r="M263" i="4" s="1"/>
  <c r="N263" i="4" s="1"/>
  <c r="L264" i="4"/>
  <c r="M264" i="4"/>
  <c r="N264" i="4" s="1"/>
  <c r="L265" i="4"/>
  <c r="M265" i="4"/>
  <c r="N265" i="4" s="1"/>
  <c r="L266" i="4"/>
  <c r="M266" i="4" s="1"/>
  <c r="N266" i="4" s="1"/>
  <c r="L267" i="4"/>
  <c r="M267" i="4"/>
  <c r="N267" i="4" s="1"/>
  <c r="L268" i="4"/>
  <c r="M268" i="4"/>
  <c r="N268" i="4" s="1"/>
  <c r="L269" i="4"/>
  <c r="M269" i="4"/>
  <c r="N269" i="4"/>
  <c r="L270" i="4"/>
  <c r="M270" i="4" s="1"/>
  <c r="N270" i="4"/>
  <c r="L271" i="4"/>
  <c r="M271" i="4"/>
  <c r="N271" i="4" s="1"/>
  <c r="L272" i="4"/>
  <c r="M272" i="4" s="1"/>
  <c r="N272" i="4"/>
  <c r="L273" i="4"/>
  <c r="M273" i="4"/>
  <c r="N273" i="4"/>
  <c r="L274" i="4"/>
  <c r="M274" i="4" s="1"/>
  <c r="N274" i="4"/>
  <c r="L275" i="4"/>
  <c r="M275" i="4" s="1"/>
  <c r="N275" i="4" s="1"/>
  <c r="L276" i="4"/>
  <c r="M276" i="4"/>
  <c r="N276" i="4" s="1"/>
  <c r="L277" i="4"/>
  <c r="M277" i="4"/>
  <c r="N277" i="4"/>
  <c r="L278" i="4"/>
  <c r="M278" i="4" s="1"/>
  <c r="N278" i="4" s="1"/>
  <c r="L279" i="4"/>
  <c r="M279" i="4"/>
  <c r="N279" i="4" s="1"/>
  <c r="L280" i="4"/>
  <c r="M280" i="4"/>
  <c r="N280" i="4" s="1"/>
  <c r="L281" i="4"/>
  <c r="M281" i="4"/>
  <c r="N281" i="4" s="1"/>
  <c r="L282" i="4"/>
  <c r="M282" i="4" s="1"/>
  <c r="N282" i="4" s="1"/>
  <c r="L283" i="4"/>
  <c r="M283" i="4"/>
  <c r="N283" i="4" s="1"/>
  <c r="L284" i="4"/>
  <c r="M284" i="4"/>
  <c r="N284" i="4" s="1"/>
  <c r="L285" i="4"/>
  <c r="M285" i="4"/>
  <c r="N285" i="4" s="1"/>
  <c r="L286" i="4"/>
  <c r="M286" i="4" s="1"/>
  <c r="N286" i="4"/>
  <c r="L287" i="4"/>
  <c r="M287" i="4"/>
  <c r="N287" i="4" s="1"/>
  <c r="L288" i="4"/>
  <c r="M288" i="4" s="1"/>
  <c r="N288" i="4"/>
  <c r="L289" i="4"/>
  <c r="M289" i="4"/>
  <c r="N289" i="4"/>
  <c r="L290" i="4"/>
  <c r="M290" i="4" s="1"/>
  <c r="N290" i="4"/>
  <c r="L291" i="4"/>
  <c r="M291" i="4" s="1"/>
  <c r="N291" i="4" s="1"/>
  <c r="L292" i="4"/>
  <c r="M292" i="4"/>
  <c r="N292" i="4" s="1"/>
  <c r="L293" i="4"/>
  <c r="M293" i="4"/>
  <c r="N293" i="4"/>
  <c r="L294" i="4"/>
  <c r="M294" i="4" s="1"/>
  <c r="N294" i="4" s="1"/>
  <c r="L295" i="4"/>
  <c r="M295" i="4" s="1"/>
  <c r="N295" i="4" s="1"/>
  <c r="L296" i="4"/>
  <c r="M296" i="4"/>
  <c r="N296" i="4" s="1"/>
  <c r="L297" i="4"/>
  <c r="M297" i="4"/>
  <c r="N297" i="4" s="1"/>
  <c r="L298" i="4"/>
  <c r="M298" i="4" s="1"/>
  <c r="N298" i="4"/>
  <c r="L299" i="4"/>
  <c r="M299" i="4"/>
  <c r="N299" i="4" s="1"/>
  <c r="L300" i="4"/>
  <c r="M300" i="4"/>
  <c r="N300" i="4" s="1"/>
  <c r="L301" i="4"/>
  <c r="M301" i="4"/>
  <c r="N301" i="4"/>
  <c r="L302" i="4"/>
  <c r="M302" i="4" s="1"/>
  <c r="N302" i="4"/>
  <c r="L303" i="4"/>
  <c r="M303" i="4"/>
  <c r="N303" i="4" s="1"/>
  <c r="L304" i="4"/>
  <c r="M304" i="4" s="1"/>
  <c r="N304" i="4" s="1"/>
  <c r="L305" i="4"/>
  <c r="M305" i="4"/>
  <c r="N305" i="4"/>
  <c r="L306" i="4"/>
  <c r="M306" i="4" s="1"/>
  <c r="N306" i="4"/>
  <c r="L307" i="4"/>
  <c r="M307" i="4" s="1"/>
  <c r="N307" i="4" s="1"/>
  <c r="L308" i="4"/>
  <c r="M308" i="4" s="1"/>
  <c r="N308" i="4" s="1"/>
  <c r="L309" i="4"/>
  <c r="M309" i="4"/>
  <c r="N309" i="4"/>
  <c r="L310" i="4"/>
  <c r="M310" i="4" s="1"/>
  <c r="N310" i="4" s="1"/>
  <c r="L311" i="4"/>
  <c r="M311" i="4"/>
  <c r="N311" i="4" s="1"/>
  <c r="L312" i="4"/>
  <c r="M312" i="4"/>
  <c r="N312" i="4" s="1"/>
  <c r="L313" i="4"/>
  <c r="M313" i="4"/>
  <c r="N313" i="4" s="1"/>
  <c r="L314" i="4"/>
  <c r="M314" i="4" s="1"/>
  <c r="N314" i="4"/>
  <c r="L315" i="4"/>
  <c r="M315" i="4"/>
  <c r="N315" i="4" s="1"/>
  <c r="L316" i="4"/>
  <c r="M316" i="4"/>
  <c r="N316" i="4" s="1"/>
  <c r="L317" i="4"/>
  <c r="M317" i="4"/>
  <c r="N317" i="4" s="1"/>
  <c r="L318" i="4"/>
  <c r="M318" i="4" s="1"/>
  <c r="N318" i="4"/>
  <c r="L319" i="4"/>
  <c r="M319" i="4"/>
  <c r="N319" i="4" s="1"/>
  <c r="L320" i="4"/>
  <c r="M320" i="4" s="1"/>
  <c r="N320" i="4"/>
  <c r="L321" i="4"/>
  <c r="M321" i="4"/>
  <c r="N321" i="4"/>
  <c r="L322" i="4"/>
  <c r="M322" i="4" s="1"/>
  <c r="N322" i="4"/>
  <c r="L323" i="4"/>
  <c r="M323" i="4" s="1"/>
  <c r="N323" i="4" s="1"/>
  <c r="L324" i="4"/>
  <c r="M324" i="4" s="1"/>
  <c r="L325" i="4"/>
  <c r="M325" i="4"/>
  <c r="O325" i="4" s="1"/>
  <c r="N325" i="4"/>
  <c r="L326" i="4"/>
  <c r="M326" i="4" s="1"/>
  <c r="L327" i="4"/>
  <c r="M327" i="4" s="1"/>
  <c r="N327" i="4" s="1"/>
  <c r="L328" i="4"/>
  <c r="M328" i="4" s="1"/>
  <c r="L329" i="4"/>
  <c r="M329" i="4" s="1"/>
  <c r="N329" i="4" s="1"/>
  <c r="L330" i="4"/>
  <c r="M330" i="4" s="1"/>
  <c r="N330" i="4" s="1"/>
  <c r="L331" i="4"/>
  <c r="M331" i="4" s="1"/>
  <c r="N331" i="4" s="1"/>
  <c r="L332" i="4"/>
  <c r="M332" i="4" s="1"/>
  <c r="L333" i="4"/>
  <c r="M333" i="4"/>
  <c r="O333" i="4" s="1"/>
  <c r="N333" i="4"/>
  <c r="L334" i="4"/>
  <c r="M334" i="4" s="1"/>
  <c r="N334" i="4" s="1"/>
  <c r="L335" i="4"/>
  <c r="M335" i="4" s="1"/>
  <c r="L336" i="4"/>
  <c r="M336" i="4" s="1"/>
  <c r="N336" i="4" s="1"/>
  <c r="L337" i="4"/>
  <c r="M337" i="4"/>
  <c r="O337" i="4" s="1"/>
  <c r="N337" i="4"/>
  <c r="L338" i="4"/>
  <c r="M338" i="4" s="1"/>
  <c r="N338" i="4" s="1"/>
  <c r="L339" i="4"/>
  <c r="M339" i="4" s="1"/>
  <c r="L340" i="4"/>
  <c r="M340" i="4" s="1"/>
  <c r="N340" i="4" s="1"/>
  <c r="L341" i="4"/>
  <c r="M341" i="4" s="1"/>
  <c r="L342" i="4"/>
  <c r="M342" i="4" s="1"/>
  <c r="N342" i="4" s="1"/>
  <c r="L343" i="4"/>
  <c r="M343" i="4" s="1"/>
  <c r="N343" i="4" s="1"/>
  <c r="L344" i="4"/>
  <c r="M344" i="4"/>
  <c r="L345" i="4"/>
  <c r="M345" i="4" s="1"/>
  <c r="N345" i="4" s="1"/>
  <c r="L346" i="4"/>
  <c r="M346" i="4"/>
  <c r="N346" i="4" s="1"/>
  <c r="L347" i="4"/>
  <c r="M347" i="4" s="1"/>
  <c r="L348" i="4"/>
  <c r="M348" i="4" s="1"/>
  <c r="N348" i="4" s="1"/>
  <c r="L349" i="4"/>
  <c r="M349" i="4" s="1"/>
  <c r="N349" i="4" s="1"/>
  <c r="L350" i="4"/>
  <c r="M350" i="4" s="1"/>
  <c r="L351" i="4"/>
  <c r="M351" i="4" s="1"/>
  <c r="L352" i="4"/>
  <c r="M352" i="4"/>
  <c r="L353" i="4"/>
  <c r="M353" i="4"/>
  <c r="N353" i="4" s="1"/>
  <c r="L354" i="4"/>
  <c r="M354" i="4" s="1"/>
  <c r="N354" i="4" s="1"/>
  <c r="L355" i="4"/>
  <c r="M355" i="4" s="1"/>
  <c r="L356" i="4"/>
  <c r="M356" i="4" s="1"/>
  <c r="L357" i="4"/>
  <c r="M357" i="4" s="1"/>
  <c r="N357" i="4" s="1"/>
  <c r="L358" i="4"/>
  <c r="M358" i="4" s="1"/>
  <c r="L359" i="4"/>
  <c r="M359" i="4" s="1"/>
  <c r="N359" i="4" s="1"/>
  <c r="L360" i="4"/>
  <c r="M360" i="4" s="1"/>
  <c r="L361" i="4"/>
  <c r="M361" i="4"/>
  <c r="N361" i="4" s="1"/>
  <c r="L362" i="4"/>
  <c r="M362" i="4"/>
  <c r="N362" i="4" s="1"/>
  <c r="L363" i="4"/>
  <c r="M363" i="4" s="1"/>
  <c r="N363" i="4" s="1"/>
  <c r="L364" i="4"/>
  <c r="M364" i="4" s="1"/>
  <c r="L365" i="4"/>
  <c r="M365" i="4" s="1"/>
  <c r="N365" i="4" s="1"/>
  <c r="L366" i="4"/>
  <c r="M366" i="4" s="1"/>
  <c r="L367" i="4"/>
  <c r="M367" i="4" s="1"/>
  <c r="N367" i="4" s="1"/>
  <c r="R368" i="4"/>
  <c r="R369" i="4"/>
  <c r="S369" i="4" s="1"/>
  <c r="R370" i="4"/>
  <c r="S370" i="4" s="1"/>
  <c r="R374" i="4"/>
  <c r="R375" i="4"/>
  <c r="S375" i="4" s="1"/>
  <c r="R376" i="4"/>
  <c r="R377" i="4"/>
  <c r="S377" i="4" s="1"/>
  <c r="R378" i="4"/>
  <c r="S378" i="4" s="1"/>
  <c r="R383" i="4"/>
  <c r="R385" i="4"/>
  <c r="S385" i="4" s="1"/>
  <c r="R386" i="4"/>
  <c r="S386" i="4" s="1"/>
  <c r="R391" i="4"/>
  <c r="R393" i="4"/>
  <c r="S393" i="4" s="1"/>
  <c r="R394" i="4"/>
  <c r="S394" i="4" s="1"/>
  <c r="R395" i="4"/>
  <c r="S395" i="4" s="1"/>
  <c r="R398" i="4"/>
  <c r="S398" i="4" s="1"/>
  <c r="R399" i="4"/>
  <c r="R401" i="4"/>
  <c r="S401" i="4" s="1"/>
  <c r="R402" i="4"/>
  <c r="S402" i="4" s="1"/>
  <c r="R406" i="4"/>
  <c r="R407" i="4"/>
  <c r="S407" i="4" s="1"/>
  <c r="R408" i="4"/>
  <c r="R409" i="4"/>
  <c r="S409" i="4" s="1"/>
  <c r="R410" i="4"/>
  <c r="S410" i="4" s="1"/>
  <c r="R415" i="4"/>
  <c r="T415" i="4" s="1"/>
  <c r="S415" i="4"/>
  <c r="R416" i="4"/>
  <c r="S416" i="4" s="1"/>
  <c r="R417" i="4"/>
  <c r="S417" i="4" s="1"/>
  <c r="R418" i="4"/>
  <c r="S418" i="4" s="1"/>
  <c r="R423" i="4"/>
  <c r="R425" i="4"/>
  <c r="S425" i="4" s="1"/>
  <c r="R426" i="4"/>
  <c r="S426" i="4" s="1"/>
  <c r="R431" i="4"/>
  <c r="R433" i="4"/>
  <c r="S433" i="4" s="1"/>
  <c r="R434" i="4"/>
  <c r="S434" i="4" s="1"/>
  <c r="R439" i="4"/>
  <c r="R441" i="4"/>
  <c r="S441" i="4" s="1"/>
  <c r="R442" i="4"/>
  <c r="S442" i="4" s="1"/>
  <c r="R443" i="4"/>
  <c r="R447" i="4"/>
  <c r="R448" i="4"/>
  <c r="R449" i="4"/>
  <c r="S449" i="4"/>
  <c r="R450" i="4"/>
  <c r="S450" i="4" s="1"/>
  <c r="R454" i="4"/>
  <c r="S454" i="4" s="1"/>
  <c r="R455" i="4"/>
  <c r="T455" i="4" s="1"/>
  <c r="R456" i="4"/>
  <c r="S456" i="4" s="1"/>
  <c r="R457" i="4"/>
  <c r="S457" i="4" s="1"/>
  <c r="R458" i="4"/>
  <c r="S458" i="4" s="1"/>
  <c r="R462" i="4"/>
  <c r="R463" i="4"/>
  <c r="T463" i="4" s="1"/>
  <c r="R465" i="4"/>
  <c r="S465" i="4" s="1"/>
  <c r="R466" i="4"/>
  <c r="S466" i="4" s="1"/>
  <c r="R470" i="4"/>
  <c r="S470" i="4" s="1"/>
  <c r="R471" i="4"/>
  <c r="R473" i="4"/>
  <c r="S473" i="4" s="1"/>
  <c r="R474" i="4"/>
  <c r="S474" i="4" s="1"/>
  <c r="R479" i="4"/>
  <c r="S479" i="4" s="1"/>
  <c r="R481" i="4"/>
  <c r="S481" i="4" s="1"/>
  <c r="R482" i="4"/>
  <c r="S482" i="4" s="1"/>
  <c r="R483" i="4"/>
  <c r="R485" i="4"/>
  <c r="S485" i="4" s="1"/>
  <c r="R487" i="4"/>
  <c r="R489" i="4"/>
  <c r="S489" i="4" s="1"/>
  <c r="R490" i="4"/>
  <c r="S490" i="4" s="1"/>
  <c r="R491" i="4"/>
  <c r="S491" i="4" s="1"/>
  <c r="R494" i="4"/>
  <c r="S494" i="4" s="1"/>
  <c r="R495" i="4"/>
  <c r="R497" i="4"/>
  <c r="S497" i="4" s="1"/>
  <c r="R498" i="4"/>
  <c r="S498" i="4" s="1"/>
  <c r="R503" i="4"/>
  <c r="R505" i="4"/>
  <c r="S505" i="4" s="1"/>
  <c r="R506" i="4"/>
  <c r="S506" i="4" s="1"/>
  <c r="R510" i="4"/>
  <c r="S510" i="4" s="1"/>
  <c r="R511" i="4"/>
  <c r="R513" i="4"/>
  <c r="S513" i="4" s="1"/>
  <c r="R514" i="4"/>
  <c r="S514" i="4" s="1"/>
  <c r="R515" i="4"/>
  <c r="R517" i="4"/>
  <c r="S517" i="4" s="1"/>
  <c r="R518" i="4"/>
  <c r="S518" i="4" s="1"/>
  <c r="R519" i="4"/>
  <c r="S519" i="4" s="1"/>
  <c r="R521" i="4"/>
  <c r="S521" i="4" s="1"/>
  <c r="R522" i="4"/>
  <c r="S522" i="4" s="1"/>
  <c r="R523" i="4"/>
  <c r="R527" i="4"/>
  <c r="S527" i="4" s="1"/>
  <c r="R529" i="4"/>
  <c r="S529" i="4" s="1"/>
  <c r="R530" i="4"/>
  <c r="S530" i="4" s="1"/>
  <c r="R531" i="4"/>
  <c r="R535" i="4"/>
  <c r="S535" i="4" s="1"/>
  <c r="R537" i="4"/>
  <c r="S537" i="4" s="1"/>
  <c r="R538" i="4"/>
  <c r="S538" i="4" s="1"/>
  <c r="R543" i="4"/>
  <c r="R544" i="4"/>
  <c r="S544" i="4" s="1"/>
  <c r="R545" i="4"/>
  <c r="S545" i="4" s="1"/>
  <c r="R546" i="4"/>
  <c r="S546" i="4" s="1"/>
  <c r="R550" i="4"/>
  <c r="S550" i="4" s="1"/>
  <c r="R551" i="4"/>
  <c r="S551" i="4" s="1"/>
  <c r="R552" i="4"/>
  <c r="S552" i="4" s="1"/>
  <c r="R553" i="4"/>
  <c r="S553" i="4" s="1"/>
  <c r="R554" i="4"/>
  <c r="S554" i="4" s="1"/>
  <c r="R559" i="4"/>
  <c r="S559" i="4" s="1"/>
  <c r="R561" i="4"/>
  <c r="S561" i="4" s="1"/>
  <c r="R562" i="4"/>
  <c r="S562" i="4" s="1"/>
  <c r="R566" i="4"/>
  <c r="S566" i="4" s="1"/>
  <c r="R567" i="4"/>
  <c r="T567" i="4" s="1"/>
  <c r="R569" i="4"/>
  <c r="T569" i="4" s="1"/>
  <c r="S569" i="4"/>
  <c r="R570" i="4"/>
  <c r="S570" i="4" s="1"/>
  <c r="R571" i="4"/>
  <c r="R575" i="4"/>
  <c r="S575" i="4" s="1"/>
  <c r="R576" i="4"/>
  <c r="R577" i="4"/>
  <c r="S577" i="4" s="1"/>
  <c r="R578" i="4"/>
  <c r="S578" i="4" s="1"/>
  <c r="R582" i="4"/>
  <c r="S582" i="4" s="1"/>
  <c r="R583" i="4"/>
  <c r="T583" i="4" s="1"/>
  <c r="S583" i="4"/>
  <c r="R585" i="4"/>
  <c r="S585" i="4" s="1"/>
  <c r="R586" i="4"/>
  <c r="S586" i="4" s="1"/>
  <c r="R591" i="4"/>
  <c r="T591" i="4" s="1"/>
  <c r="R593" i="4"/>
  <c r="S593" i="4" s="1"/>
  <c r="R594" i="4"/>
  <c r="S594" i="4" s="1"/>
  <c r="R599" i="4"/>
  <c r="S599" i="4" s="1"/>
  <c r="R601" i="4"/>
  <c r="S601" i="4" s="1"/>
  <c r="R602" i="4"/>
  <c r="S602" i="4"/>
  <c r="R603" i="4"/>
  <c r="S603" i="4" s="1"/>
  <c r="R607" i="4"/>
  <c r="S607" i="4" s="1"/>
  <c r="R609" i="4"/>
  <c r="S609" i="4"/>
  <c r="R610" i="4"/>
  <c r="S610" i="4" s="1"/>
  <c r="R615" i="4"/>
  <c r="R616" i="4"/>
  <c r="S616" i="4" s="1"/>
  <c r="R617" i="4"/>
  <c r="S617" i="4" s="1"/>
  <c r="R618" i="4"/>
  <c r="S618" i="4" s="1"/>
  <c r="R622" i="4"/>
  <c r="S622" i="4" s="1"/>
  <c r="R623" i="4"/>
  <c r="R624" i="4"/>
  <c r="S624" i="4" s="1"/>
  <c r="R625" i="4"/>
  <c r="S625" i="4" s="1"/>
  <c r="R626" i="4"/>
  <c r="S626" i="4" s="1"/>
  <c r="R630" i="4"/>
  <c r="S630" i="4" s="1"/>
  <c r="R631" i="4"/>
  <c r="S631" i="4" s="1"/>
  <c r="R632" i="4"/>
  <c r="R633" i="4"/>
  <c r="S633" i="4" s="1"/>
  <c r="R634" i="4"/>
  <c r="S634" i="4" s="1"/>
  <c r="R639" i="4"/>
  <c r="R641" i="4"/>
  <c r="S641" i="4" s="1"/>
  <c r="R642" i="4"/>
  <c r="S642" i="4" s="1"/>
  <c r="R643" i="4"/>
  <c r="S643" i="4" s="1"/>
  <c r="R647" i="4"/>
  <c r="T647" i="4" s="1"/>
  <c r="R649" i="4"/>
  <c r="S649" i="4" s="1"/>
  <c r="R650" i="4"/>
  <c r="S650" i="4" s="1"/>
  <c r="R653" i="4"/>
  <c r="S653" i="4" s="1"/>
  <c r="R655" i="4"/>
  <c r="R657" i="4"/>
  <c r="S657" i="4" s="1"/>
  <c r="R658" i="4"/>
  <c r="S658" i="4"/>
  <c r="R663" i="4"/>
  <c r="R665" i="4"/>
  <c r="S665" i="4" s="1"/>
  <c r="R666" i="4"/>
  <c r="S666" i="4" s="1"/>
  <c r="R671" i="4"/>
  <c r="S671" i="4" s="1"/>
  <c r="R672" i="4"/>
  <c r="R673" i="4"/>
  <c r="S673" i="4" s="1"/>
  <c r="R674" i="4"/>
  <c r="S674" i="4" s="1"/>
  <c r="R679" i="4"/>
  <c r="R681" i="4"/>
  <c r="S681" i="4" s="1"/>
  <c r="R682" i="4"/>
  <c r="S682" i="4" s="1"/>
  <c r="R687" i="4"/>
  <c r="T687" i="4" s="1"/>
  <c r="S687" i="4"/>
  <c r="R688" i="4"/>
  <c r="R689" i="4"/>
  <c r="S689" i="4" s="1"/>
  <c r="R690" i="4"/>
  <c r="S690" i="4" s="1"/>
  <c r="R695" i="4"/>
  <c r="S695" i="4" s="1"/>
  <c r="R697" i="4"/>
  <c r="S697" i="4" s="1"/>
  <c r="R698" i="4"/>
  <c r="S698" i="4"/>
  <c r="R702" i="4"/>
  <c r="S702" i="4" s="1"/>
  <c r="R703" i="4"/>
  <c r="T703" i="4" s="1"/>
  <c r="S703" i="4"/>
  <c r="R704" i="4"/>
  <c r="S704" i="4" s="1"/>
  <c r="R705" i="4"/>
  <c r="S705" i="4" s="1"/>
  <c r="R706" i="4"/>
  <c r="S706" i="4" s="1"/>
  <c r="R710" i="4"/>
  <c r="S710" i="4" s="1"/>
  <c r="R711" i="4"/>
  <c r="R712" i="4"/>
  <c r="R713" i="4"/>
  <c r="S713" i="4" s="1"/>
  <c r="R714" i="4"/>
  <c r="S714" i="4" s="1"/>
  <c r="R718" i="4"/>
  <c r="S718" i="4" s="1"/>
  <c r="R719" i="4"/>
  <c r="R721" i="4"/>
  <c r="S721" i="4" s="1"/>
  <c r="R722" i="4"/>
  <c r="S722" i="4" s="1"/>
  <c r="R723" i="4"/>
  <c r="R726" i="4"/>
  <c r="S726" i="4" s="1"/>
  <c r="R727" i="4"/>
  <c r="R729" i="4"/>
  <c r="S729" i="4" s="1"/>
  <c r="R730" i="4"/>
  <c r="S730" i="4" s="1"/>
  <c r="N2" i="4"/>
  <c r="M2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2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1" i="1"/>
  <c r="N726" i="4" l="1"/>
  <c r="O726" i="4"/>
  <c r="O673" i="4"/>
  <c r="N673" i="4"/>
  <c r="O634" i="4"/>
  <c r="N634" i="4"/>
  <c r="N732" i="4"/>
  <c r="O732" i="4"/>
  <c r="N624" i="4"/>
  <c r="O624" i="4"/>
  <c r="N719" i="4"/>
  <c r="O719" i="4"/>
  <c r="O689" i="4"/>
  <c r="N689" i="4"/>
  <c r="N680" i="4"/>
  <c r="O680" i="4"/>
  <c r="O665" i="4"/>
  <c r="N665" i="4"/>
  <c r="O657" i="4"/>
  <c r="N657" i="4"/>
  <c r="O633" i="4"/>
  <c r="N633" i="4"/>
  <c r="O602" i="4"/>
  <c r="N602" i="4"/>
  <c r="N598" i="4"/>
  <c r="O598" i="4"/>
  <c r="N569" i="4"/>
  <c r="O569" i="4"/>
  <c r="O560" i="4"/>
  <c r="N560" i="4"/>
  <c r="N537" i="4"/>
  <c r="O537" i="4"/>
  <c r="O512" i="4"/>
  <c r="N512" i="4"/>
  <c r="N503" i="4"/>
  <c r="O503" i="4"/>
  <c r="N712" i="4"/>
  <c r="O712" i="4"/>
  <c r="O697" i="4"/>
  <c r="N697" i="4"/>
  <c r="N679" i="4"/>
  <c r="O679" i="4"/>
  <c r="N676" i="4"/>
  <c r="O676" i="4"/>
  <c r="N672" i="4"/>
  <c r="O672" i="4"/>
  <c r="O626" i="4"/>
  <c r="N626" i="4"/>
  <c r="O609" i="4"/>
  <c r="N609" i="4"/>
  <c r="O545" i="4"/>
  <c r="N545" i="4"/>
  <c r="O520" i="4"/>
  <c r="N520" i="4"/>
  <c r="N502" i="4"/>
  <c r="O502" i="4"/>
  <c r="N389" i="4"/>
  <c r="O389" i="4"/>
  <c r="N706" i="4"/>
  <c r="O706" i="4"/>
  <c r="O684" i="4"/>
  <c r="N684" i="4"/>
  <c r="O528" i="4"/>
  <c r="N528" i="4"/>
  <c r="N725" i="4"/>
  <c r="O725" i="4"/>
  <c r="O705" i="4"/>
  <c r="N705" i="4"/>
  <c r="O692" i="4"/>
  <c r="N692" i="4"/>
  <c r="N606" i="4"/>
  <c r="O606" i="4"/>
  <c r="N563" i="4"/>
  <c r="O563" i="4"/>
  <c r="N513" i="4"/>
  <c r="O513" i="4"/>
  <c r="N730" i="4"/>
  <c r="O730" i="4"/>
  <c r="N724" i="4"/>
  <c r="O724" i="4"/>
  <c r="N718" i="4"/>
  <c r="O718" i="4"/>
  <c r="N711" i="4"/>
  <c r="O711" i="4"/>
  <c r="N708" i="4"/>
  <c r="O708" i="4"/>
  <c r="N704" i="4"/>
  <c r="O704" i="4"/>
  <c r="O682" i="4"/>
  <c r="N682" i="4"/>
  <c r="N662" i="4"/>
  <c r="O662" i="4"/>
  <c r="N640" i="4"/>
  <c r="O640" i="4"/>
  <c r="N632" i="4"/>
  <c r="O632" i="4"/>
  <c r="O601" i="4"/>
  <c r="N601" i="4"/>
  <c r="N717" i="4"/>
  <c r="O717" i="4"/>
  <c r="O714" i="4"/>
  <c r="N714" i="4"/>
  <c r="N694" i="4"/>
  <c r="O694" i="4"/>
  <c r="N639" i="4"/>
  <c r="O639" i="4"/>
  <c r="N631" i="4"/>
  <c r="O631" i="4"/>
  <c r="N515" i="4"/>
  <c r="O515" i="4"/>
  <c r="O505" i="4"/>
  <c r="N505" i="4"/>
  <c r="N678" i="4"/>
  <c r="O678" i="4"/>
  <c r="N622" i="4"/>
  <c r="O622" i="4"/>
  <c r="N600" i="4"/>
  <c r="O600" i="4"/>
  <c r="N571" i="4"/>
  <c r="O571" i="4"/>
  <c r="O488" i="4"/>
  <c r="N488" i="4"/>
  <c r="N469" i="4"/>
  <c r="O469" i="4"/>
  <c r="O729" i="4"/>
  <c r="N729" i="4"/>
  <c r="N710" i="4"/>
  <c r="O710" i="4"/>
  <c r="N674" i="4"/>
  <c r="O674" i="4"/>
  <c r="N655" i="4"/>
  <c r="O655" i="4"/>
  <c r="O642" i="4"/>
  <c r="N642" i="4"/>
  <c r="N638" i="4"/>
  <c r="O638" i="4"/>
  <c r="N607" i="4"/>
  <c r="O607" i="4"/>
  <c r="N559" i="4"/>
  <c r="O559" i="4"/>
  <c r="N581" i="4"/>
  <c r="O581" i="4"/>
  <c r="O576" i="4"/>
  <c r="N576" i="4"/>
  <c r="N567" i="4"/>
  <c r="O567" i="4"/>
  <c r="O546" i="4"/>
  <c r="N546" i="4"/>
  <c r="N543" i="4"/>
  <c r="O543" i="4"/>
  <c r="N521" i="4"/>
  <c r="O483" i="4"/>
  <c r="N471" i="4"/>
  <c r="O471" i="4"/>
  <c r="O463" i="4"/>
  <c r="N460" i="4"/>
  <c r="O460" i="4"/>
  <c r="N437" i="4"/>
  <c r="O437" i="4"/>
  <c r="N429" i="4"/>
  <c r="O429" i="4"/>
  <c r="N393" i="4"/>
  <c r="O393" i="4"/>
  <c r="N373" i="4"/>
  <c r="O373" i="4"/>
  <c r="O731" i="4"/>
  <c r="M723" i="4"/>
  <c r="M643" i="4"/>
  <c r="O630" i="4"/>
  <c r="O628" i="4"/>
  <c r="M604" i="4"/>
  <c r="O599" i="4"/>
  <c r="M565" i="4"/>
  <c r="N536" i="4"/>
  <c r="O523" i="4"/>
  <c r="N518" i="4"/>
  <c r="O485" i="4"/>
  <c r="O478" i="4"/>
  <c r="N451" i="4"/>
  <c r="O444" i="4"/>
  <c r="N444" i="4"/>
  <c r="O439" i="4"/>
  <c r="O434" i="4"/>
  <c r="N434" i="4"/>
  <c r="N426" i="4"/>
  <c r="O403" i="4"/>
  <c r="N400" i="4"/>
  <c r="O398" i="4"/>
  <c r="O388" i="4"/>
  <c r="N388" i="4"/>
  <c r="O380" i="4"/>
  <c r="N380" i="4"/>
  <c r="O375" i="4"/>
  <c r="O370" i="4"/>
  <c r="N370" i="4"/>
  <c r="O594" i="4"/>
  <c r="N594" i="4"/>
  <c r="N517" i="4"/>
  <c r="O517" i="4"/>
  <c r="N511" i="4"/>
  <c r="O511" i="4"/>
  <c r="N425" i="4"/>
  <c r="O425" i="4"/>
  <c r="N405" i="4"/>
  <c r="O405" i="4"/>
  <c r="N397" i="4"/>
  <c r="O397" i="4"/>
  <c r="O722" i="4"/>
  <c r="N691" i="4"/>
  <c r="O687" i="4"/>
  <c r="O605" i="4"/>
  <c r="N603" i="4"/>
  <c r="O590" i="4"/>
  <c r="O583" i="4"/>
  <c r="O533" i="4"/>
  <c r="N499" i="4"/>
  <c r="N496" i="4"/>
  <c r="N490" i="4"/>
  <c r="O473" i="4"/>
  <c r="N473" i="4"/>
  <c r="N465" i="4"/>
  <c r="O459" i="4"/>
  <c r="N456" i="4"/>
  <c r="N441" i="4"/>
  <c r="O441" i="4"/>
  <c r="N421" i="4"/>
  <c r="O421" i="4"/>
  <c r="N413" i="4"/>
  <c r="O413" i="4"/>
  <c r="N377" i="4"/>
  <c r="O377" i="4"/>
  <c r="O702" i="4"/>
  <c r="O670" i="4"/>
  <c r="M659" i="4"/>
  <c r="N650" i="4"/>
  <c r="O648" i="4"/>
  <c r="O646" i="4"/>
  <c r="M620" i="4"/>
  <c r="N617" i="4"/>
  <c r="O615" i="4"/>
  <c r="M595" i="4"/>
  <c r="N592" i="4"/>
  <c r="O580" i="4"/>
  <c r="M578" i="4"/>
  <c r="O575" i="4"/>
  <c r="O573" i="4"/>
  <c r="O566" i="4"/>
  <c r="O557" i="4"/>
  <c r="N547" i="4"/>
  <c r="N542" i="4"/>
  <c r="O509" i="4"/>
  <c r="O504" i="4"/>
  <c r="N504" i="4"/>
  <c r="N493" i="4"/>
  <c r="O493" i="4"/>
  <c r="O487" i="4"/>
  <c r="N470" i="4"/>
  <c r="O470" i="4"/>
  <c r="N462" i="4"/>
  <c r="O462" i="4"/>
  <c r="N453" i="4"/>
  <c r="O453" i="4"/>
  <c r="N448" i="4"/>
  <c r="O446" i="4"/>
  <c r="O436" i="4"/>
  <c r="N436" i="4"/>
  <c r="O428" i="4"/>
  <c r="N428" i="4"/>
  <c r="O423" i="4"/>
  <c r="O418" i="4"/>
  <c r="N418" i="4"/>
  <c r="N410" i="4"/>
  <c r="O387" i="4"/>
  <c r="N384" i="4"/>
  <c r="O382" i="4"/>
  <c r="O372" i="4"/>
  <c r="N372" i="4"/>
  <c r="N369" i="4"/>
  <c r="O369" i="4"/>
  <c r="N527" i="4"/>
  <c r="O527" i="4"/>
  <c r="M611" i="4"/>
  <c r="M555" i="4"/>
  <c r="N549" i="4"/>
  <c r="O549" i="4"/>
  <c r="O544" i="4"/>
  <c r="N544" i="4"/>
  <c r="N532" i="4"/>
  <c r="O532" i="4"/>
  <c r="M514" i="4"/>
  <c r="O472" i="4"/>
  <c r="N472" i="4"/>
  <c r="N455" i="4"/>
  <c r="O455" i="4"/>
  <c r="O420" i="4"/>
  <c r="N420" i="4"/>
  <c r="O412" i="4"/>
  <c r="N412" i="4"/>
  <c r="O402" i="4"/>
  <c r="N402" i="4"/>
  <c r="O728" i="4"/>
  <c r="O716" i="4"/>
  <c r="M715" i="4"/>
  <c r="N707" i="4"/>
  <c r="O703" i="4"/>
  <c r="O688" i="4"/>
  <c r="M683" i="4"/>
  <c r="N675" i="4"/>
  <c r="O671" i="4"/>
  <c r="M644" i="4"/>
  <c r="N641" i="4"/>
  <c r="O637" i="4"/>
  <c r="N635" i="4"/>
  <c r="M619" i="4"/>
  <c r="N610" i="4"/>
  <c r="O608" i="4"/>
  <c r="O589" i="4"/>
  <c r="N579" i="4"/>
  <c r="N570" i="4"/>
  <c r="O539" i="4"/>
  <c r="O524" i="4"/>
  <c r="O519" i="4"/>
  <c r="O516" i="4"/>
  <c r="M498" i="4"/>
  <c r="N486" i="4"/>
  <c r="O486" i="4"/>
  <c r="O458" i="4"/>
  <c r="N458" i="4"/>
  <c r="N445" i="4"/>
  <c r="O445" i="4"/>
  <c r="N409" i="4"/>
  <c r="O409" i="4"/>
  <c r="N381" i="4"/>
  <c r="O381" i="4"/>
  <c r="O552" i="4"/>
  <c r="N552" i="4"/>
  <c r="N535" i="4"/>
  <c r="O535" i="4"/>
  <c r="N501" i="4"/>
  <c r="O501" i="4"/>
  <c r="M636" i="4"/>
  <c r="N721" i="4"/>
  <c r="O686" i="4"/>
  <c r="N649" i="4"/>
  <c r="O647" i="4"/>
  <c r="N618" i="4"/>
  <c r="O616" i="4"/>
  <c r="O614" i="4"/>
  <c r="O593" i="4"/>
  <c r="N591" i="4"/>
  <c r="O591" i="4"/>
  <c r="O584" i="4"/>
  <c r="N584" i="4"/>
  <c r="N574" i="4"/>
  <c r="O556" i="4"/>
  <c r="O541" i="4"/>
  <c r="O534" i="4"/>
  <c r="O531" i="4"/>
  <c r="N526" i="4"/>
  <c r="N510" i="4"/>
  <c r="N500" i="4"/>
  <c r="O457" i="4"/>
  <c r="N457" i="4"/>
  <c r="N416" i="4"/>
  <c r="O414" i="4"/>
  <c r="O404" i="4"/>
  <c r="N404" i="4"/>
  <c r="O396" i="4"/>
  <c r="N396" i="4"/>
  <c r="O391" i="4"/>
  <c r="O386" i="4"/>
  <c r="N386" i="4"/>
  <c r="M562" i="4"/>
  <c r="M530" i="4"/>
  <c r="M491" i="4"/>
  <c r="M466" i="4"/>
  <c r="N433" i="4"/>
  <c r="O433" i="4"/>
  <c r="N417" i="4"/>
  <c r="O417" i="4"/>
  <c r="N401" i="4"/>
  <c r="O401" i="4"/>
  <c r="N385" i="4"/>
  <c r="O385" i="4"/>
  <c r="M586" i="4"/>
  <c r="M554" i="4"/>
  <c r="M522" i="4"/>
  <c r="M507" i="4"/>
  <c r="M482" i="4"/>
  <c r="M506" i="4"/>
  <c r="N497" i="4"/>
  <c r="O495" i="4"/>
  <c r="M467" i="4"/>
  <c r="N464" i="4"/>
  <c r="S423" i="4"/>
  <c r="T423" i="4"/>
  <c r="S376" i="4"/>
  <c r="T376" i="4"/>
  <c r="S523" i="4"/>
  <c r="T523" i="4"/>
  <c r="S406" i="4"/>
  <c r="T406" i="4"/>
  <c r="N344" i="4"/>
  <c r="O344" i="4"/>
  <c r="S492" i="4"/>
  <c r="T492" i="4"/>
  <c r="S727" i="4"/>
  <c r="T727" i="4"/>
  <c r="S672" i="4"/>
  <c r="T672" i="4"/>
  <c r="N356" i="4"/>
  <c r="O356" i="4"/>
  <c r="N350" i="4"/>
  <c r="O350" i="4"/>
  <c r="N332" i="4"/>
  <c r="O332" i="4"/>
  <c r="T724" i="4"/>
  <c r="T617" i="4"/>
  <c r="T601" i="4"/>
  <c r="S639" i="4"/>
  <c r="T639" i="4"/>
  <c r="N355" i="4"/>
  <c r="O355" i="4"/>
  <c r="T545" i="4"/>
  <c r="T385" i="4"/>
  <c r="S723" i="4"/>
  <c r="T723" i="4"/>
  <c r="S711" i="4"/>
  <c r="T711" i="4"/>
  <c r="S623" i="4"/>
  <c r="T623" i="4"/>
  <c r="S531" i="4"/>
  <c r="T531" i="4"/>
  <c r="S448" i="4"/>
  <c r="T448" i="4"/>
  <c r="S431" i="4"/>
  <c r="T431" i="4"/>
  <c r="S399" i="4"/>
  <c r="T399" i="4"/>
  <c r="S383" i="4"/>
  <c r="T383" i="4"/>
  <c r="S368" i="4"/>
  <c r="T368" i="4"/>
  <c r="N324" i="4"/>
  <c r="O324" i="4"/>
  <c r="T705" i="4"/>
  <c r="T690" i="4"/>
  <c r="T582" i="4"/>
  <c r="T522" i="4"/>
  <c r="T466" i="4"/>
  <c r="T401" i="4"/>
  <c r="S571" i="4"/>
  <c r="T571" i="4"/>
  <c r="S483" i="4"/>
  <c r="T483" i="4"/>
  <c r="N339" i="4"/>
  <c r="O339" i="4"/>
  <c r="T497" i="4"/>
  <c r="S543" i="4"/>
  <c r="T543" i="4"/>
  <c r="S495" i="4"/>
  <c r="T495" i="4"/>
  <c r="N358" i="4"/>
  <c r="O358" i="4"/>
  <c r="T513" i="4"/>
  <c r="S439" i="4"/>
  <c r="T439" i="4"/>
  <c r="S391" i="4"/>
  <c r="T391" i="4"/>
  <c r="N351" i="4"/>
  <c r="O351" i="4"/>
  <c r="S516" i="4"/>
  <c r="T516" i="4"/>
  <c r="S688" i="4"/>
  <c r="T688" i="4"/>
  <c r="S655" i="4"/>
  <c r="T655" i="4"/>
  <c r="S462" i="4"/>
  <c r="T462" i="4"/>
  <c r="S576" i="4"/>
  <c r="T576" i="4"/>
  <c r="S503" i="4"/>
  <c r="T503" i="4"/>
  <c r="S487" i="4"/>
  <c r="T487" i="4"/>
  <c r="S471" i="4"/>
  <c r="T471" i="4"/>
  <c r="S447" i="4"/>
  <c r="T447" i="4"/>
  <c r="N347" i="4"/>
  <c r="O347" i="4"/>
  <c r="N341" i="4"/>
  <c r="O341" i="4"/>
  <c r="N335" i="4"/>
  <c r="O335" i="4"/>
  <c r="T702" i="4"/>
  <c r="T673" i="4"/>
  <c r="T626" i="4"/>
  <c r="T594" i="4"/>
  <c r="T561" i="4"/>
  <c r="T538" i="4"/>
  <c r="T482" i="4"/>
  <c r="T465" i="4"/>
  <c r="T441" i="4"/>
  <c r="S719" i="4"/>
  <c r="T719" i="4"/>
  <c r="S679" i="4"/>
  <c r="T679" i="4"/>
  <c r="S408" i="4"/>
  <c r="T408" i="4"/>
  <c r="N352" i="4"/>
  <c r="O352" i="4"/>
  <c r="N364" i="4"/>
  <c r="O364" i="4"/>
  <c r="N326" i="4"/>
  <c r="O326" i="4"/>
  <c r="S615" i="4"/>
  <c r="T615" i="4"/>
  <c r="S511" i="4"/>
  <c r="T511" i="4"/>
  <c r="S374" i="4"/>
  <c r="T374" i="4"/>
  <c r="S524" i="4"/>
  <c r="T524" i="4"/>
  <c r="S484" i="4"/>
  <c r="T484" i="4"/>
  <c r="S396" i="4"/>
  <c r="T396" i="4"/>
  <c r="S712" i="4"/>
  <c r="T712" i="4"/>
  <c r="S663" i="4"/>
  <c r="T663" i="4"/>
  <c r="S647" i="4"/>
  <c r="S632" i="4"/>
  <c r="T632" i="4"/>
  <c r="S515" i="4"/>
  <c r="T515" i="4"/>
  <c r="S455" i="4"/>
  <c r="S443" i="4"/>
  <c r="T443" i="4"/>
  <c r="O366" i="4"/>
  <c r="N366" i="4"/>
  <c r="N360" i="4"/>
  <c r="O360" i="4"/>
  <c r="N328" i="4"/>
  <c r="O328" i="4"/>
  <c r="T641" i="4"/>
  <c r="T625" i="4"/>
  <c r="T578" i="4"/>
  <c r="T394" i="4"/>
  <c r="S591" i="4"/>
  <c r="S567" i="4"/>
  <c r="S463" i="4"/>
  <c r="T704" i="4"/>
  <c r="T624" i="4"/>
  <c r="T616" i="4"/>
  <c r="T552" i="4"/>
  <c r="T544" i="4"/>
  <c r="T456" i="4"/>
  <c r="T416" i="4"/>
  <c r="O336" i="4"/>
  <c r="T695" i="4"/>
  <c r="T671" i="4"/>
  <c r="T631" i="4"/>
  <c r="T607" i="4"/>
  <c r="T599" i="4"/>
  <c r="T575" i="4"/>
  <c r="T559" i="4"/>
  <c r="T551" i="4"/>
  <c r="T535" i="4"/>
  <c r="T527" i="4"/>
  <c r="T519" i="4"/>
  <c r="T479" i="4"/>
  <c r="T407" i="4"/>
  <c r="T375" i="4"/>
  <c r="O367" i="4"/>
  <c r="O359" i="4"/>
  <c r="O343" i="4"/>
  <c r="O327" i="4"/>
  <c r="T725" i="4"/>
  <c r="T717" i="4"/>
  <c r="T709" i="4"/>
  <c r="T701" i="4"/>
  <c r="T693" i="4"/>
  <c r="T685" i="4"/>
  <c r="T677" i="4"/>
  <c r="T669" i="4"/>
  <c r="T661" i="4"/>
  <c r="T653" i="4"/>
  <c r="T645" i="4"/>
  <c r="T637" i="4"/>
  <c r="T629" i="4"/>
  <c r="T621" i="4"/>
  <c r="T613" i="4"/>
  <c r="T605" i="4"/>
  <c r="T597" i="4"/>
  <c r="T589" i="4"/>
  <c r="T581" i="4"/>
  <c r="T573" i="4"/>
  <c r="T565" i="4"/>
  <c r="T557" i="4"/>
  <c r="T549" i="4"/>
  <c r="T541" i="4"/>
  <c r="T533" i="4"/>
  <c r="T525" i="4"/>
  <c r="T517" i="4"/>
  <c r="T509" i="4"/>
  <c r="T501" i="4"/>
  <c r="T493" i="4"/>
  <c r="T485" i="4"/>
  <c r="T477" i="4"/>
  <c r="T469" i="4"/>
  <c r="T461" i="4"/>
  <c r="T453" i="4"/>
  <c r="T445" i="4"/>
  <c r="T437" i="4"/>
  <c r="T429" i="4"/>
  <c r="T421" i="4"/>
  <c r="T413" i="4"/>
  <c r="T405" i="4"/>
  <c r="T397" i="4"/>
  <c r="T389" i="4"/>
  <c r="T381" i="4"/>
  <c r="T373" i="4"/>
  <c r="O365" i="4"/>
  <c r="O357" i="4"/>
  <c r="O349" i="4"/>
  <c r="T699" i="4"/>
  <c r="T683" i="4"/>
  <c r="T667" i="4"/>
  <c r="T643" i="4"/>
  <c r="T627" i="4"/>
  <c r="T603" i="4"/>
  <c r="T491" i="4"/>
  <c r="T403" i="4"/>
  <c r="T395" i="4"/>
  <c r="T371" i="4"/>
  <c r="O363" i="4"/>
  <c r="O331" i="4"/>
  <c r="O323" i="4"/>
  <c r="R731" i="4"/>
  <c r="R715" i="4"/>
  <c r="R707" i="4"/>
  <c r="R691" i="4"/>
  <c r="R675" i="4"/>
  <c r="R659" i="4"/>
  <c r="R651" i="4"/>
  <c r="R635" i="4"/>
  <c r="R619" i="4"/>
  <c r="R611" i="4"/>
  <c r="R595" i="4"/>
  <c r="R587" i="4"/>
  <c r="R579" i="4"/>
  <c r="R563" i="4"/>
  <c r="R555" i="4"/>
  <c r="R547" i="4"/>
  <c r="R539" i="4"/>
  <c r="R507" i="4"/>
  <c r="R499" i="4"/>
  <c r="R475" i="4"/>
  <c r="R467" i="4"/>
  <c r="R459" i="4"/>
  <c r="R451" i="4"/>
  <c r="R435" i="4"/>
  <c r="R427" i="4"/>
  <c r="R419" i="4"/>
  <c r="R411" i="4"/>
  <c r="R387" i="4"/>
  <c r="R379" i="4"/>
  <c r="R728" i="4"/>
  <c r="R720" i="4"/>
  <c r="R680" i="4"/>
  <c r="R664" i="4"/>
  <c r="R656" i="4"/>
  <c r="R640" i="4"/>
  <c r="R608" i="4"/>
  <c r="R600" i="4"/>
  <c r="R592" i="4"/>
  <c r="R568" i="4"/>
  <c r="R560" i="4"/>
  <c r="R528" i="4"/>
  <c r="R520" i="4"/>
  <c r="R512" i="4"/>
  <c r="R488" i="4"/>
  <c r="R472" i="4"/>
  <c r="R464" i="4"/>
  <c r="R440" i="4"/>
  <c r="R432" i="4"/>
  <c r="R400" i="4"/>
  <c r="R384" i="4"/>
  <c r="R732" i="4"/>
  <c r="R716" i="4"/>
  <c r="R708" i="4"/>
  <c r="R700" i="4"/>
  <c r="R692" i="4"/>
  <c r="R684" i="4"/>
  <c r="R676" i="4"/>
  <c r="R660" i="4"/>
  <c r="R644" i="4"/>
  <c r="R636" i="4"/>
  <c r="R628" i="4"/>
  <c r="R620" i="4"/>
  <c r="R612" i="4"/>
  <c r="R596" i="4"/>
  <c r="R588" i="4"/>
  <c r="R580" i="4"/>
  <c r="R572" i="4"/>
  <c r="R564" i="4"/>
  <c r="R556" i="4"/>
  <c r="R548" i="4"/>
  <c r="R540" i="4"/>
  <c r="R532" i="4"/>
  <c r="R508" i="4"/>
  <c r="R500" i="4"/>
  <c r="R476" i="4"/>
  <c r="R468" i="4"/>
  <c r="R460" i="4"/>
  <c r="R452" i="4"/>
  <c r="R444" i="4"/>
  <c r="R436" i="4"/>
  <c r="R428" i="4"/>
  <c r="R420" i="4"/>
  <c r="R412" i="4"/>
  <c r="R404" i="4"/>
  <c r="R388" i="4"/>
  <c r="R380" i="4"/>
  <c r="R372" i="4"/>
  <c r="N507" i="4" l="1"/>
  <c r="O507" i="4"/>
  <c r="O466" i="4"/>
  <c r="N466" i="4"/>
  <c r="O643" i="4"/>
  <c r="N643" i="4"/>
  <c r="N491" i="4"/>
  <c r="O491" i="4"/>
  <c r="O715" i="4"/>
  <c r="N715" i="4"/>
  <c r="N723" i="4"/>
  <c r="O723" i="4"/>
  <c r="O506" i="4"/>
  <c r="N506" i="4"/>
  <c r="O530" i="4"/>
  <c r="N530" i="4"/>
  <c r="O644" i="4"/>
  <c r="N644" i="4"/>
  <c r="N620" i="4"/>
  <c r="O620" i="4"/>
  <c r="O482" i="4"/>
  <c r="N482" i="4"/>
  <c r="O562" i="4"/>
  <c r="N562" i="4"/>
  <c r="N636" i="4"/>
  <c r="O636" i="4"/>
  <c r="N565" i="4"/>
  <c r="O565" i="4"/>
  <c r="O498" i="4"/>
  <c r="N498" i="4"/>
  <c r="O522" i="4"/>
  <c r="N522" i="4"/>
  <c r="O683" i="4"/>
  <c r="N683" i="4"/>
  <c r="N555" i="4"/>
  <c r="O555" i="4"/>
  <c r="N604" i="4"/>
  <c r="O604" i="4"/>
  <c r="O554" i="4"/>
  <c r="N554" i="4"/>
  <c r="O619" i="4"/>
  <c r="N619" i="4"/>
  <c r="O514" i="4"/>
  <c r="N514" i="4"/>
  <c r="O611" i="4"/>
  <c r="N611" i="4"/>
  <c r="O659" i="4"/>
  <c r="N659" i="4"/>
  <c r="O578" i="4"/>
  <c r="N578" i="4"/>
  <c r="O467" i="4"/>
  <c r="N467" i="4"/>
  <c r="O586" i="4"/>
  <c r="N586" i="4"/>
  <c r="O595" i="4"/>
  <c r="N595" i="4"/>
  <c r="S500" i="4"/>
  <c r="T500" i="4"/>
  <c r="S384" i="4"/>
  <c r="T384" i="4"/>
  <c r="S656" i="4"/>
  <c r="T656" i="4"/>
  <c r="S507" i="4"/>
  <c r="T507" i="4"/>
  <c r="S715" i="4"/>
  <c r="T715" i="4"/>
  <c r="S428" i="4"/>
  <c r="T428" i="4"/>
  <c r="S588" i="4"/>
  <c r="T588" i="4"/>
  <c r="S400" i="4"/>
  <c r="T400" i="4"/>
  <c r="S664" i="4"/>
  <c r="T664" i="4"/>
  <c r="S539" i="4"/>
  <c r="T539" i="4"/>
  <c r="S731" i="4"/>
  <c r="T731" i="4"/>
  <c r="S436" i="4"/>
  <c r="T436" i="4"/>
  <c r="S532" i="4"/>
  <c r="T532" i="4"/>
  <c r="S596" i="4"/>
  <c r="T596" i="4"/>
  <c r="S684" i="4"/>
  <c r="T684" i="4"/>
  <c r="S432" i="4"/>
  <c r="T432" i="4"/>
  <c r="S560" i="4"/>
  <c r="T560" i="4"/>
  <c r="S680" i="4"/>
  <c r="T680" i="4"/>
  <c r="S435" i="4"/>
  <c r="T435" i="4"/>
  <c r="S547" i="4"/>
  <c r="T547" i="4"/>
  <c r="S635" i="4"/>
  <c r="T635" i="4"/>
  <c r="S420" i="4"/>
  <c r="T420" i="4"/>
  <c r="S580" i="4"/>
  <c r="T580" i="4"/>
  <c r="S660" i="4"/>
  <c r="T660" i="4"/>
  <c r="S520" i="4"/>
  <c r="T520" i="4"/>
  <c r="S419" i="4"/>
  <c r="T419" i="4"/>
  <c r="S611" i="4"/>
  <c r="T611" i="4"/>
  <c r="S508" i="4"/>
  <c r="T508" i="4"/>
  <c r="S676" i="4"/>
  <c r="T676" i="4"/>
  <c r="S528" i="4"/>
  <c r="T528" i="4"/>
  <c r="S427" i="4"/>
  <c r="T427" i="4"/>
  <c r="S619" i="4"/>
  <c r="T619" i="4"/>
  <c r="S372" i="4"/>
  <c r="T372" i="4"/>
  <c r="S444" i="4"/>
  <c r="T444" i="4"/>
  <c r="S540" i="4"/>
  <c r="T540" i="4"/>
  <c r="S612" i="4"/>
  <c r="T612" i="4"/>
  <c r="S692" i="4"/>
  <c r="T692" i="4"/>
  <c r="S440" i="4"/>
  <c r="T440" i="4"/>
  <c r="S568" i="4"/>
  <c r="T568" i="4"/>
  <c r="S720" i="4"/>
  <c r="T720" i="4"/>
  <c r="S451" i="4"/>
  <c r="T451" i="4"/>
  <c r="S555" i="4"/>
  <c r="T555" i="4"/>
  <c r="S651" i="4"/>
  <c r="T651" i="4"/>
  <c r="S452" i="4"/>
  <c r="T452" i="4"/>
  <c r="S620" i="4"/>
  <c r="T620" i="4"/>
  <c r="S464" i="4"/>
  <c r="T464" i="4"/>
  <c r="S728" i="4"/>
  <c r="T728" i="4"/>
  <c r="S563" i="4"/>
  <c r="T563" i="4"/>
  <c r="S460" i="4"/>
  <c r="T460" i="4"/>
  <c r="S628" i="4"/>
  <c r="T628" i="4"/>
  <c r="S472" i="4"/>
  <c r="T472" i="4"/>
  <c r="S379" i="4"/>
  <c r="T379" i="4"/>
  <c r="S467" i="4"/>
  <c r="T467" i="4"/>
  <c r="S675" i="4"/>
  <c r="T675" i="4"/>
  <c r="S404" i="4"/>
  <c r="T404" i="4"/>
  <c r="S468" i="4"/>
  <c r="T468" i="4"/>
  <c r="S564" i="4"/>
  <c r="T564" i="4"/>
  <c r="S636" i="4"/>
  <c r="T636" i="4"/>
  <c r="S716" i="4"/>
  <c r="T716" i="4"/>
  <c r="S488" i="4"/>
  <c r="T488" i="4"/>
  <c r="S608" i="4"/>
  <c r="T608" i="4"/>
  <c r="S387" i="4"/>
  <c r="T387" i="4"/>
  <c r="S475" i="4"/>
  <c r="T475" i="4"/>
  <c r="S587" i="4"/>
  <c r="T587" i="4"/>
  <c r="S691" i="4"/>
  <c r="T691" i="4"/>
  <c r="S380" i="4"/>
  <c r="T380" i="4"/>
  <c r="S548" i="4"/>
  <c r="T548" i="4"/>
  <c r="S700" i="4"/>
  <c r="T700" i="4"/>
  <c r="S592" i="4"/>
  <c r="T592" i="4"/>
  <c r="S459" i="4"/>
  <c r="T459" i="4"/>
  <c r="S659" i="4"/>
  <c r="T659" i="4"/>
  <c r="S388" i="4"/>
  <c r="T388" i="4"/>
  <c r="S556" i="4"/>
  <c r="T556" i="4"/>
  <c r="S708" i="4"/>
  <c r="T708" i="4"/>
  <c r="S600" i="4"/>
  <c r="T600" i="4"/>
  <c r="S579" i="4"/>
  <c r="T579" i="4"/>
  <c r="S412" i="4"/>
  <c r="T412" i="4"/>
  <c r="S476" i="4"/>
  <c r="T476" i="4"/>
  <c r="S572" i="4"/>
  <c r="T572" i="4"/>
  <c r="S644" i="4"/>
  <c r="T644" i="4"/>
  <c r="S732" i="4"/>
  <c r="T732" i="4"/>
  <c r="S512" i="4"/>
  <c r="T512" i="4"/>
  <c r="S640" i="4"/>
  <c r="T640" i="4"/>
  <c r="S411" i="4"/>
  <c r="T411" i="4"/>
  <c r="S499" i="4"/>
  <c r="T499" i="4"/>
  <c r="S595" i="4"/>
  <c r="T595" i="4"/>
  <c r="S707" i="4"/>
  <c r="T707" i="4"/>
</calcChain>
</file>

<file path=xl/sharedStrings.xml><?xml version="1.0" encoding="utf-8"?>
<sst xmlns="http://schemas.openxmlformats.org/spreadsheetml/2006/main" count="31" uniqueCount="30">
  <si>
    <t>Date</t>
  </si>
  <si>
    <t>Month</t>
  </si>
  <si>
    <t>Day</t>
  </si>
  <si>
    <t>Year</t>
  </si>
  <si>
    <t>FY</t>
  </si>
  <si>
    <t>Weekday</t>
  </si>
  <si>
    <t>Use (kWh)</t>
  </si>
  <si>
    <t>LF (%)</t>
  </si>
  <si>
    <t>Hours</t>
  </si>
  <si>
    <t>Toa_F</t>
  </si>
  <si>
    <t>Row Labels</t>
  </si>
  <si>
    <t>Grand Total</t>
  </si>
  <si>
    <t>IndPre</t>
  </si>
  <si>
    <t>WeaPost</t>
  </si>
  <si>
    <t>TotalPost</t>
  </si>
  <si>
    <t>WeaPre</t>
  </si>
  <si>
    <t>TotalPre</t>
  </si>
  <si>
    <t>DifferencePre</t>
  </si>
  <si>
    <t>LogDiffPre</t>
  </si>
  <si>
    <t>IndPost</t>
  </si>
  <si>
    <t>DifferencePost</t>
  </si>
  <si>
    <t>LogDiffPost</t>
  </si>
  <si>
    <t>SavActual</t>
  </si>
  <si>
    <t>SavModel</t>
  </si>
  <si>
    <t>Sum of Use (kWh)</t>
  </si>
  <si>
    <t>Sum of TotalPre</t>
  </si>
  <si>
    <t>SavInd</t>
  </si>
  <si>
    <t>SavWea</t>
  </si>
  <si>
    <t>Sum of SavInd</t>
  </si>
  <si>
    <t>Sum of SavWea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</si>
</sst>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Analysis!$O$1</c:f>
              <c:strCache>
                <c:ptCount val="1"/>
                <c:pt idx="0">
                  <c:v>LogDiffPre</c:v>
                </c:pt>
              </c:strCache>
            </c:strRef>
          </c:tx>
          <c:marker>
            <c:symbol val="none"/>
          </c:marker>
          <c:val>
            <c:numRef>
              <c:f>Analysis!$O$2:$O$732</c:f>
              <c:numCache>
                <c:formatCode>General</c:formatCode>
                <c:ptCount val="731"/>
                <c:pt idx="0">
                  <c:v>1.7024476378181053E-2</c:v>
                </c:pt>
                <c:pt idx="1">
                  <c:v>-2.7069976560966325E-2</c:v>
                </c:pt>
                <c:pt idx="2">
                  <c:v>-3.9165042016553908E-2</c:v>
                </c:pt>
                <c:pt idx="3">
                  <c:v>8.4458106445592929E-2</c:v>
                </c:pt>
                <c:pt idx="4">
                  <c:v>-1.7957605649031372E-2</c:v>
                </c:pt>
                <c:pt idx="5">
                  <c:v>-2.1743145553736465E-2</c:v>
                </c:pt>
                <c:pt idx="6">
                  <c:v>-4.3598619634488855E-2</c:v>
                </c:pt>
                <c:pt idx="7">
                  <c:v>-4.0221964366957685E-3</c:v>
                </c:pt>
                <c:pt idx="8">
                  <c:v>-2.8356212970563455E-2</c:v>
                </c:pt>
                <c:pt idx="9">
                  <c:v>-2.3153672806675463E-2</c:v>
                </c:pt>
                <c:pt idx="10">
                  <c:v>-1.7828718966409252E-2</c:v>
                </c:pt>
                <c:pt idx="11">
                  <c:v>-2.6731631495406027E-2</c:v>
                </c:pt>
                <c:pt idx="12">
                  <c:v>4.8245281256913408E-3</c:v>
                </c:pt>
                <c:pt idx="13">
                  <c:v>-1.1796255622248619E-2</c:v>
                </c:pt>
                <c:pt idx="14">
                  <c:v>-5.8976490670779036E-3</c:v>
                </c:pt>
                <c:pt idx="15">
                  <c:v>-2.753495223952207E-2</c:v>
                </c:pt>
                <c:pt idx="16">
                  <c:v>-1.9711485342401858E-2</c:v>
                </c:pt>
                <c:pt idx="17">
                  <c:v>-1.3136374436116149E-2</c:v>
                </c:pt>
                <c:pt idx="18">
                  <c:v>-1.2291456457968586E-2</c:v>
                </c:pt>
                <c:pt idx="19">
                  <c:v>-4.9453394708571796E-2</c:v>
                </c:pt>
                <c:pt idx="20">
                  <c:v>-2.6593884115148736E-2</c:v>
                </c:pt>
                <c:pt idx="21">
                  <c:v>1.7379219234286314E-2</c:v>
                </c:pt>
                <c:pt idx="22">
                  <c:v>2.7942109951852423E-2</c:v>
                </c:pt>
                <c:pt idx="23">
                  <c:v>-1.3395933083368838E-3</c:v>
                </c:pt>
                <c:pt idx="24">
                  <c:v>-9.8802027736657472E-3</c:v>
                </c:pt>
                <c:pt idx="25">
                  <c:v>-2.807375299025594E-2</c:v>
                </c:pt>
                <c:pt idx="26">
                  <c:v>9.7209611202915269E-3</c:v>
                </c:pt>
                <c:pt idx="27">
                  <c:v>-1.6225275551246643E-2</c:v>
                </c:pt>
                <c:pt idx="28">
                  <c:v>-2.0658334122072297E-3</c:v>
                </c:pt>
                <c:pt idx="29">
                  <c:v>5.057260511410977E-3</c:v>
                </c:pt>
                <c:pt idx="30">
                  <c:v>3.6496361468194571E-3</c:v>
                </c:pt>
                <c:pt idx="31">
                  <c:v>-1.254156078099955E-2</c:v>
                </c:pt>
                <c:pt idx="32">
                  <c:v>-6.9516300358918315E-3</c:v>
                </c:pt>
                <c:pt idx="33">
                  <c:v>1.0646257151645688E-2</c:v>
                </c:pt>
                <c:pt idx="34">
                  <c:v>-2.4905890427984634E-2</c:v>
                </c:pt>
                <c:pt idx="35">
                  <c:v>-1.1561706585938136E-2</c:v>
                </c:pt>
                <c:pt idx="36">
                  <c:v>-1.6719792593002047E-2</c:v>
                </c:pt>
                <c:pt idx="37">
                  <c:v>-1.4510785533325965E-2</c:v>
                </c:pt>
                <c:pt idx="38">
                  <c:v>-2.1241252475090899E-2</c:v>
                </c:pt>
                <c:pt idx="39">
                  <c:v>-6.5065013444067787E-3</c:v>
                </c:pt>
                <c:pt idx="40">
                  <c:v>8.844844588981271E-3</c:v>
                </c:pt>
                <c:pt idx="41">
                  <c:v>-1.67817661412486E-2</c:v>
                </c:pt>
                <c:pt idx="42">
                  <c:v>-1.2985486897366005E-2</c:v>
                </c:pt>
                <c:pt idx="43">
                  <c:v>-3.895908930436498E-2</c:v>
                </c:pt>
                <c:pt idx="44">
                  <c:v>-2.9305840812011041E-2</c:v>
                </c:pt>
                <c:pt idx="45">
                  <c:v>-2.0609109128313374E-2</c:v>
                </c:pt>
                <c:pt idx="46">
                  <c:v>-5.8205240366526745E-3</c:v>
                </c:pt>
                <c:pt idx="47">
                  <c:v>4.1734973182672164E-3</c:v>
                </c:pt>
                <c:pt idx="48">
                  <c:v>-2.9047184509981339E-2</c:v>
                </c:pt>
                <c:pt idx="49">
                  <c:v>-3.6638951811188925E-2</c:v>
                </c:pt>
                <c:pt idx="50">
                  <c:v>-5.4309246281245116E-2</c:v>
                </c:pt>
                <c:pt idx="51">
                  <c:v>-2.4244745472978835E-3</c:v>
                </c:pt>
                <c:pt idx="52">
                  <c:v>4.5084030071885106E-2</c:v>
                </c:pt>
                <c:pt idx="53">
                  <c:v>4.3535294353389986E-2</c:v>
                </c:pt>
                <c:pt idx="54">
                  <c:v>-8.3460091297604677E-4</c:v>
                </c:pt>
                <c:pt idx="55">
                  <c:v>1.0127525919629399E-2</c:v>
                </c:pt>
                <c:pt idx="56">
                  <c:v>6.3358415821208602E-3</c:v>
                </c:pt>
                <c:pt idx="57">
                  <c:v>9.5181950880542487E-2</c:v>
                </c:pt>
                <c:pt idx="58">
                  <c:v>0.10459747148324228</c:v>
                </c:pt>
                <c:pt idx="59">
                  <c:v>4.4173549132765721E-2</c:v>
                </c:pt>
                <c:pt idx="60">
                  <c:v>1.8879066346154438E-2</c:v>
                </c:pt>
                <c:pt idx="61">
                  <c:v>1.0758322315152835E-2</c:v>
                </c:pt>
                <c:pt idx="62">
                  <c:v>-8.0011077191737279E-3</c:v>
                </c:pt>
                <c:pt idx="63">
                  <c:v>1.9841272618660089E-2</c:v>
                </c:pt>
                <c:pt idx="64">
                  <c:v>-1.5160604049766491E-3</c:v>
                </c:pt>
                <c:pt idx="65">
                  <c:v>2.3541238133466535E-3</c:v>
                </c:pt>
                <c:pt idx="66">
                  <c:v>2.1947474823037272E-2</c:v>
                </c:pt>
                <c:pt idx="67">
                  <c:v>2.3702886607892992E-2</c:v>
                </c:pt>
                <c:pt idx="68">
                  <c:v>-1.0719884389727152E-2</c:v>
                </c:pt>
                <c:pt idx="69">
                  <c:v>-6.6286480488089161E-3</c:v>
                </c:pt>
                <c:pt idx="70">
                  <c:v>-3.8308524997137106E-3</c:v>
                </c:pt>
                <c:pt idx="71">
                  <c:v>3.6561436548065984E-5</c:v>
                </c:pt>
                <c:pt idx="72">
                  <c:v>2.0935523142453061E-2</c:v>
                </c:pt>
                <c:pt idx="73">
                  <c:v>1.7121686090062926E-2</c:v>
                </c:pt>
                <c:pt idx="74">
                  <c:v>-5.6221039154604746E-3</c:v>
                </c:pt>
                <c:pt idx="75">
                  <c:v>-1.8580392050677741E-2</c:v>
                </c:pt>
                <c:pt idx="76">
                  <c:v>5.7052853700527706E-3</c:v>
                </c:pt>
                <c:pt idx="77">
                  <c:v>-3.8758695858404302E-2</c:v>
                </c:pt>
                <c:pt idx="78">
                  <c:v>-4.3336923889701673E-2</c:v>
                </c:pt>
                <c:pt idx="79">
                  <c:v>-2.394829119271602E-2</c:v>
                </c:pt>
                <c:pt idx="80">
                  <c:v>-8.9734778482739586E-3</c:v>
                </c:pt>
                <c:pt idx="81">
                  <c:v>-1.4443848868167297E-2</c:v>
                </c:pt>
                <c:pt idx="82">
                  <c:v>-1.9914439653884397E-2</c:v>
                </c:pt>
                <c:pt idx="83">
                  <c:v>-2.0508387442468745E-2</c:v>
                </c:pt>
                <c:pt idx="84">
                  <c:v>-1.2955398329603796E-2</c:v>
                </c:pt>
                <c:pt idx="85">
                  <c:v>-7.8200463893236538E-3</c:v>
                </c:pt>
                <c:pt idx="86">
                  <c:v>3.3302996690152131E-2</c:v>
                </c:pt>
                <c:pt idx="87">
                  <c:v>7.5280285021079862E-3</c:v>
                </c:pt>
                <c:pt idx="88">
                  <c:v>9.0948893991966706E-3</c:v>
                </c:pt>
                <c:pt idx="89">
                  <c:v>-9.3568922439817293E-3</c:v>
                </c:pt>
                <c:pt idx="90">
                  <c:v>-5.2814480382945561E-3</c:v>
                </c:pt>
                <c:pt idx="91">
                  <c:v>-2.3264279335413196E-2</c:v>
                </c:pt>
                <c:pt idx="92">
                  <c:v>-6.3706449986300484E-4</c:v>
                </c:pt>
                <c:pt idx="93">
                  <c:v>4.2228106241682717E-2</c:v>
                </c:pt>
                <c:pt idx="94">
                  <c:v>5.1880685165516027E-2</c:v>
                </c:pt>
                <c:pt idx="95">
                  <c:v>-1.4500665984717998E-4</c:v>
                </c:pt>
                <c:pt idx="96">
                  <c:v>3.6711203671444537E-3</c:v>
                </c:pt>
                <c:pt idx="97">
                  <c:v>-4.6837222664823486E-2</c:v>
                </c:pt>
                <c:pt idx="98">
                  <c:v>-1.8126994200034829E-2</c:v>
                </c:pt>
                <c:pt idx="99">
                  <c:v>7.9811645304603829E-3</c:v>
                </c:pt>
                <c:pt idx="100">
                  <c:v>5.1822553409025307E-2</c:v>
                </c:pt>
                <c:pt idx="101">
                  <c:v>-2.3121631809961407E-3</c:v>
                </c:pt>
                <c:pt idx="102">
                  <c:v>1.6731775211837441E-2</c:v>
                </c:pt>
                <c:pt idx="103">
                  <c:v>5.7073718224839975E-2</c:v>
                </c:pt>
                <c:pt idx="104">
                  <c:v>2.4215624441255024E-3</c:v>
                </c:pt>
                <c:pt idx="105">
                  <c:v>2.5172582415256883E-2</c:v>
                </c:pt>
                <c:pt idx="106">
                  <c:v>-1.412571694280107E-3</c:v>
                </c:pt>
                <c:pt idx="107">
                  <c:v>8.7975526644168411E-4</c:v>
                </c:pt>
                <c:pt idx="108">
                  <c:v>8.4741951865314746E-3</c:v>
                </c:pt>
                <c:pt idx="109">
                  <c:v>-7.2673000222129858E-3</c:v>
                </c:pt>
                <c:pt idx="110">
                  <c:v>-2.3858797447237734E-2</c:v>
                </c:pt>
                <c:pt idx="111">
                  <c:v>-1.4360163012007821E-2</c:v>
                </c:pt>
                <c:pt idx="112">
                  <c:v>3.4775889371340796E-2</c:v>
                </c:pt>
                <c:pt idx="113">
                  <c:v>3.606530461220725E-2</c:v>
                </c:pt>
                <c:pt idx="114">
                  <c:v>3.8398282648123505E-2</c:v>
                </c:pt>
                <c:pt idx="115">
                  <c:v>3.5147220111135802E-2</c:v>
                </c:pt>
                <c:pt idx="116">
                  <c:v>1.2980544761111101E-2</c:v>
                </c:pt>
                <c:pt idx="117">
                  <c:v>-1.6239999654770187E-2</c:v>
                </c:pt>
                <c:pt idx="118">
                  <c:v>1.4526712805955633E-3</c:v>
                </c:pt>
                <c:pt idx="119">
                  <c:v>4.8024962283453654E-2</c:v>
                </c:pt>
                <c:pt idx="120">
                  <c:v>2.1198977895279025E-2</c:v>
                </c:pt>
                <c:pt idx="121">
                  <c:v>6.3310629549612862E-2</c:v>
                </c:pt>
                <c:pt idx="122">
                  <c:v>8.3596012364606231E-2</c:v>
                </c:pt>
                <c:pt idx="123">
                  <c:v>6.7455155478697293E-2</c:v>
                </c:pt>
                <c:pt idx="124">
                  <c:v>6.6056781973715228E-2</c:v>
                </c:pt>
                <c:pt idx="125">
                  <c:v>5.6782535569352532E-2</c:v>
                </c:pt>
                <c:pt idx="126">
                  <c:v>9.8462063026205193E-2</c:v>
                </c:pt>
                <c:pt idx="127">
                  <c:v>0.10407204563064898</c:v>
                </c:pt>
                <c:pt idx="128">
                  <c:v>9.5357174148926749E-2</c:v>
                </c:pt>
                <c:pt idx="129">
                  <c:v>7.1551236792604112E-2</c:v>
                </c:pt>
                <c:pt idx="130">
                  <c:v>7.0844861644530521E-2</c:v>
                </c:pt>
                <c:pt idx="131">
                  <c:v>7.5342343271755485E-2</c:v>
                </c:pt>
                <c:pt idx="132">
                  <c:v>5.6453205786783034E-2</c:v>
                </c:pt>
                <c:pt idx="133">
                  <c:v>4.9018648317380009E-2</c:v>
                </c:pt>
                <c:pt idx="134">
                  <c:v>3.4404875855774009E-2</c:v>
                </c:pt>
                <c:pt idx="135">
                  <c:v>5.1133293916635125E-2</c:v>
                </c:pt>
                <c:pt idx="136">
                  <c:v>5.5927369875635069E-2</c:v>
                </c:pt>
                <c:pt idx="137">
                  <c:v>6.8056358125963001E-2</c:v>
                </c:pt>
                <c:pt idx="138">
                  <c:v>-2.0459691642313871E-3</c:v>
                </c:pt>
                <c:pt idx="139">
                  <c:v>9.6836756535876312E-3</c:v>
                </c:pt>
                <c:pt idx="140">
                  <c:v>2.7883003409537199E-2</c:v>
                </c:pt>
                <c:pt idx="141">
                  <c:v>8.7977953168514311E-3</c:v>
                </c:pt>
                <c:pt idx="142">
                  <c:v>3.0023150519713493E-2</c:v>
                </c:pt>
                <c:pt idx="143">
                  <c:v>4.7367745894093538E-2</c:v>
                </c:pt>
                <c:pt idx="144">
                  <c:v>2.7301152651255656E-2</c:v>
                </c:pt>
                <c:pt idx="145">
                  <c:v>6.4659780099614039E-3</c:v>
                </c:pt>
                <c:pt idx="146">
                  <c:v>0.12489006737782393</c:v>
                </c:pt>
                <c:pt idx="147">
                  <c:v>-2.9720726789013163E-3</c:v>
                </c:pt>
                <c:pt idx="148">
                  <c:v>-9.8608406140385796E-3</c:v>
                </c:pt>
                <c:pt idx="149">
                  <c:v>8.5902576135805653E-3</c:v>
                </c:pt>
                <c:pt idx="150">
                  <c:v>-1.2719149549014208E-2</c:v>
                </c:pt>
                <c:pt idx="151">
                  <c:v>-1.529011238416933E-2</c:v>
                </c:pt>
                <c:pt idx="152">
                  <c:v>-5.8759290780203699E-3</c:v>
                </c:pt>
                <c:pt idx="153">
                  <c:v>-5.3923693168313136E-2</c:v>
                </c:pt>
                <c:pt idx="154">
                  <c:v>-2.3471163442369658E-2</c:v>
                </c:pt>
                <c:pt idx="155">
                  <c:v>-1.676567389514938E-2</c:v>
                </c:pt>
                <c:pt idx="156">
                  <c:v>3.0885961245932236E-3</c:v>
                </c:pt>
                <c:pt idx="157">
                  <c:v>-1.3741075163706817E-3</c:v>
                </c:pt>
                <c:pt idx="158">
                  <c:v>2.9699997632208763E-3</c:v>
                </c:pt>
                <c:pt idx="159">
                  <c:v>3.725257176389718E-3</c:v>
                </c:pt>
                <c:pt idx="160">
                  <c:v>-2.9294756340723982E-2</c:v>
                </c:pt>
                <c:pt idx="161">
                  <c:v>3.4229965817202945E-3</c:v>
                </c:pt>
                <c:pt idx="162">
                  <c:v>-8.3300825626966279E-3</c:v>
                </c:pt>
                <c:pt idx="163">
                  <c:v>-8.1619997442552439E-3</c:v>
                </c:pt>
                <c:pt idx="164">
                  <c:v>-5.474362260779575E-3</c:v>
                </c:pt>
                <c:pt idx="165">
                  <c:v>-1.3539778710038863E-2</c:v>
                </c:pt>
                <c:pt idx="166">
                  <c:v>5.8397427340928232E-5</c:v>
                </c:pt>
                <c:pt idx="167">
                  <c:v>-2.8784039550206586E-2</c:v>
                </c:pt>
                <c:pt idx="168">
                  <c:v>-1.1427938111486569E-2</c:v>
                </c:pt>
                <c:pt idx="169">
                  <c:v>-1.4793693042824962E-2</c:v>
                </c:pt>
                <c:pt idx="170">
                  <c:v>4.9764689452391764E-4</c:v>
                </c:pt>
                <c:pt idx="171">
                  <c:v>1.0582337211652693E-2</c:v>
                </c:pt>
                <c:pt idx="172">
                  <c:v>-5.9815428724423469E-3</c:v>
                </c:pt>
                <c:pt idx="173">
                  <c:v>-1.1104534526021226E-2</c:v>
                </c:pt>
                <c:pt idx="174">
                  <c:v>-3.1391402662122037E-2</c:v>
                </c:pt>
                <c:pt idx="175">
                  <c:v>-2.0921974255205811E-4</c:v>
                </c:pt>
                <c:pt idx="176">
                  <c:v>2.2200681237772191E-2</c:v>
                </c:pt>
                <c:pt idx="177">
                  <c:v>9.6465426491209705E-2</c:v>
                </c:pt>
                <c:pt idx="178">
                  <c:v>1.8062536135738494E-2</c:v>
                </c:pt>
                <c:pt idx="179">
                  <c:v>8.3173327011238918E-3</c:v>
                </c:pt>
                <c:pt idx="180">
                  <c:v>2.2144344473446598E-2</c:v>
                </c:pt>
                <c:pt idx="181">
                  <c:v>-1.9916653861831612E-2</c:v>
                </c:pt>
                <c:pt idx="182">
                  <c:v>-5.5483630003019258E-3</c:v>
                </c:pt>
                <c:pt idx="183">
                  <c:v>-2.1743374265836835E-2</c:v>
                </c:pt>
                <c:pt idx="184">
                  <c:v>6.9938349959886459E-2</c:v>
                </c:pt>
                <c:pt idx="185">
                  <c:v>-1.9619980156750039E-2</c:v>
                </c:pt>
                <c:pt idx="186">
                  <c:v>-1.6374055484798866E-2</c:v>
                </c:pt>
                <c:pt idx="187">
                  <c:v>-3.2247116400227593E-2</c:v>
                </c:pt>
                <c:pt idx="188">
                  <c:v>-4.5954938615462737E-2</c:v>
                </c:pt>
                <c:pt idx="189">
                  <c:v>-1.8287567371904068E-2</c:v>
                </c:pt>
                <c:pt idx="190">
                  <c:v>-3.1461116848439996E-2</c:v>
                </c:pt>
                <c:pt idx="191">
                  <c:v>-1.6611129863424612E-2</c:v>
                </c:pt>
                <c:pt idx="192">
                  <c:v>-9.9236332039454034E-3</c:v>
                </c:pt>
                <c:pt idx="193">
                  <c:v>-1.5104021620651498E-2</c:v>
                </c:pt>
                <c:pt idx="194">
                  <c:v>-1.7167231191962173E-2</c:v>
                </c:pt>
                <c:pt idx="195">
                  <c:v>-3.8650965715423258E-2</c:v>
                </c:pt>
                <c:pt idx="196">
                  <c:v>-2.5949182859481112E-2</c:v>
                </c:pt>
                <c:pt idx="197">
                  <c:v>-3.3765335206870528E-2</c:v>
                </c:pt>
                <c:pt idx="198">
                  <c:v>-1.5031631450743266E-2</c:v>
                </c:pt>
                <c:pt idx="199">
                  <c:v>-3.0464136355273119E-2</c:v>
                </c:pt>
                <c:pt idx="200">
                  <c:v>-2.9304764394323612E-2</c:v>
                </c:pt>
                <c:pt idx="201">
                  <c:v>-3.744452326437786E-2</c:v>
                </c:pt>
                <c:pt idx="202">
                  <c:v>-5.3942605550222122E-2</c:v>
                </c:pt>
                <c:pt idx="203">
                  <c:v>-2.7298550031424895E-2</c:v>
                </c:pt>
                <c:pt idx="204">
                  <c:v>-2.2638617365875024E-2</c:v>
                </c:pt>
                <c:pt idx="205">
                  <c:v>-2.5878578170866806E-2</c:v>
                </c:pt>
                <c:pt idx="206">
                  <c:v>-3.237632190424744E-2</c:v>
                </c:pt>
                <c:pt idx="207">
                  <c:v>-3.7012135184951056E-2</c:v>
                </c:pt>
                <c:pt idx="208">
                  <c:v>-3.5436175977944906E-2</c:v>
                </c:pt>
                <c:pt idx="209">
                  <c:v>-4.9207808505285389E-2</c:v>
                </c:pt>
                <c:pt idx="210">
                  <c:v>-2.058087689566479E-2</c:v>
                </c:pt>
                <c:pt idx="211">
                  <c:v>-2.3288546094986096E-2</c:v>
                </c:pt>
                <c:pt idx="212">
                  <c:v>-1.090620032420242E-2</c:v>
                </c:pt>
                <c:pt idx="213">
                  <c:v>-1.6580214456629605E-2</c:v>
                </c:pt>
                <c:pt idx="214">
                  <c:v>-3.4557067043222034E-2</c:v>
                </c:pt>
                <c:pt idx="215">
                  <c:v>-4.5685172528893592E-2</c:v>
                </c:pt>
                <c:pt idx="216">
                  <c:v>-3.555457149375929E-2</c:v>
                </c:pt>
                <c:pt idx="217">
                  <c:v>-2.0601298426334402E-2</c:v>
                </c:pt>
                <c:pt idx="218">
                  <c:v>-3.5179541580389273E-2</c:v>
                </c:pt>
                <c:pt idx="219">
                  <c:v>-5.7280266039776428E-3</c:v>
                </c:pt>
                <c:pt idx="220">
                  <c:v>-2.5283024975648161E-2</c:v>
                </c:pt>
                <c:pt idx="221">
                  <c:v>-2.7509638534034764E-2</c:v>
                </c:pt>
                <c:pt idx="222">
                  <c:v>-3.1660238596914692E-2</c:v>
                </c:pt>
                <c:pt idx="223">
                  <c:v>-5.504754899649722E-2</c:v>
                </c:pt>
                <c:pt idx="224">
                  <c:v>-2.3744945564498465E-2</c:v>
                </c:pt>
                <c:pt idx="225">
                  <c:v>-3.6057392662018906E-2</c:v>
                </c:pt>
                <c:pt idx="226">
                  <c:v>-2.8302815670055992E-2</c:v>
                </c:pt>
                <c:pt idx="227">
                  <c:v>-2.2821508150092207E-2</c:v>
                </c:pt>
                <c:pt idx="228">
                  <c:v>-2.3471163442369658E-2</c:v>
                </c:pt>
                <c:pt idx="229">
                  <c:v>-3.2217294285799003E-2</c:v>
                </c:pt>
                <c:pt idx="230">
                  <c:v>-2.7057180329598474E-2</c:v>
                </c:pt>
                <c:pt idx="231">
                  <c:v>1.6191486364920404E-2</c:v>
                </c:pt>
                <c:pt idx="232">
                  <c:v>5.2581023959659134E-2</c:v>
                </c:pt>
                <c:pt idx="233">
                  <c:v>8.3064192713302454E-3</c:v>
                </c:pt>
                <c:pt idx="234">
                  <c:v>-2.2912924668085033E-2</c:v>
                </c:pt>
                <c:pt idx="235">
                  <c:v>-1.2573559711276605E-2</c:v>
                </c:pt>
                <c:pt idx="236">
                  <c:v>-3.2326632028573332E-2</c:v>
                </c:pt>
                <c:pt idx="237">
                  <c:v>-5.1477064073154111E-2</c:v>
                </c:pt>
                <c:pt idx="238">
                  <c:v>-1.4855776500745765E-2</c:v>
                </c:pt>
                <c:pt idx="239">
                  <c:v>-1.8728741123725801E-2</c:v>
                </c:pt>
                <c:pt idx="240">
                  <c:v>-1.2459133446804938E-2</c:v>
                </c:pt>
                <c:pt idx="241">
                  <c:v>-1.6835062735194306E-3</c:v>
                </c:pt>
                <c:pt idx="242">
                  <c:v>-1.1542636358295333E-2</c:v>
                </c:pt>
                <c:pt idx="243">
                  <c:v>-3.4078285737164649E-3</c:v>
                </c:pt>
                <c:pt idx="244">
                  <c:v>-4.5482737940688356E-2</c:v>
                </c:pt>
                <c:pt idx="245">
                  <c:v>-7.6994362863334054E-3</c:v>
                </c:pt>
                <c:pt idx="246">
                  <c:v>-5.04067596137725E-3</c:v>
                </c:pt>
                <c:pt idx="247">
                  <c:v>1.1197127652462502E-2</c:v>
                </c:pt>
                <c:pt idx="248">
                  <c:v>8.1933063983941068E-4</c:v>
                </c:pt>
                <c:pt idx="249">
                  <c:v>-2.4294239594198075E-3</c:v>
                </c:pt>
                <c:pt idx="250">
                  <c:v>-1.1094098141628539E-2</c:v>
                </c:pt>
                <c:pt idx="251">
                  <c:v>-7.602215399029788E-2</c:v>
                </c:pt>
                <c:pt idx="252">
                  <c:v>-2.3278398434914305E-2</c:v>
                </c:pt>
                <c:pt idx="253">
                  <c:v>-5.8759290780199258E-3</c:v>
                </c:pt>
                <c:pt idx="254">
                  <c:v>1.9639127302130799E-2</c:v>
                </c:pt>
                <c:pt idx="255">
                  <c:v>-5.7280266039776428E-3</c:v>
                </c:pt>
                <c:pt idx="256">
                  <c:v>1.54029908708333E-2</c:v>
                </c:pt>
                <c:pt idx="257">
                  <c:v>-1.0035747620307678E-2</c:v>
                </c:pt>
                <c:pt idx="258">
                  <c:v>-3.5251340812016085E-2</c:v>
                </c:pt>
                <c:pt idx="259">
                  <c:v>-1.7033420009657352E-2</c:v>
                </c:pt>
                <c:pt idx="260">
                  <c:v>-5.4637995223362879E-2</c:v>
                </c:pt>
                <c:pt idx="261">
                  <c:v>-4.2886323551618588E-3</c:v>
                </c:pt>
                <c:pt idx="262">
                  <c:v>-2.2298657609074901E-2</c:v>
                </c:pt>
                <c:pt idx="263">
                  <c:v>1.5744249585147863E-3</c:v>
                </c:pt>
                <c:pt idx="264">
                  <c:v>-1.9430564674908002E-2</c:v>
                </c:pt>
                <c:pt idx="265">
                  <c:v>-4.2404233780726663E-2</c:v>
                </c:pt>
                <c:pt idx="266">
                  <c:v>6.2965160219365934E-3</c:v>
                </c:pt>
                <c:pt idx="267">
                  <c:v>-9.2479507253742099E-3</c:v>
                </c:pt>
                <c:pt idx="268">
                  <c:v>1.8620956314901349E-2</c:v>
                </c:pt>
                <c:pt idx="269">
                  <c:v>2.8406588399501054E-3</c:v>
                </c:pt>
                <c:pt idx="270">
                  <c:v>2.690229389070975E-2</c:v>
                </c:pt>
                <c:pt idx="271">
                  <c:v>1.8073158421492153E-3</c:v>
                </c:pt>
                <c:pt idx="272">
                  <c:v>-2.6406820937197928E-2</c:v>
                </c:pt>
                <c:pt idx="273">
                  <c:v>1.8989907357256364E-2</c:v>
                </c:pt>
                <c:pt idx="274">
                  <c:v>8.3064192713302454E-3</c:v>
                </c:pt>
                <c:pt idx="275">
                  <c:v>2.7757440234627229E-2</c:v>
                </c:pt>
                <c:pt idx="276">
                  <c:v>2.6003356961206148E-2</c:v>
                </c:pt>
                <c:pt idx="277">
                  <c:v>9.4428873762031351E-3</c:v>
                </c:pt>
                <c:pt idx="278">
                  <c:v>2.4446548982617333E-2</c:v>
                </c:pt>
                <c:pt idx="279">
                  <c:v>-2.2973858324798702E-2</c:v>
                </c:pt>
                <c:pt idx="280">
                  <c:v>1.6235941618115923E-2</c:v>
                </c:pt>
                <c:pt idx="281">
                  <c:v>9.2241047303818213E-3</c:v>
                </c:pt>
                <c:pt idx="282">
                  <c:v>0.13289970570521215</c:v>
                </c:pt>
                <c:pt idx="283">
                  <c:v>1.6210887860648171E-3</c:v>
                </c:pt>
                <c:pt idx="284">
                  <c:v>9.0163632539779215E-3</c:v>
                </c:pt>
                <c:pt idx="285">
                  <c:v>1.7404522516650367E-2</c:v>
                </c:pt>
                <c:pt idx="286">
                  <c:v>-1.9179711291540169E-2</c:v>
                </c:pt>
                <c:pt idx="287">
                  <c:v>-5.3157467751887566E-3</c:v>
                </c:pt>
                <c:pt idx="288">
                  <c:v>-2.6140766316603337E-2</c:v>
                </c:pt>
                <c:pt idx="289">
                  <c:v>-1.2456203286901335E-3</c:v>
                </c:pt>
                <c:pt idx="290">
                  <c:v>3.6603599224272809E-2</c:v>
                </c:pt>
                <c:pt idx="291">
                  <c:v>4.9617781311829479E-2</c:v>
                </c:pt>
                <c:pt idx="292">
                  <c:v>-1.6487455029706055E-2</c:v>
                </c:pt>
                <c:pt idx="293">
                  <c:v>-5.2265662764942267E-2</c:v>
                </c:pt>
                <c:pt idx="294">
                  <c:v>-1.5283953529614536E-3</c:v>
                </c:pt>
                <c:pt idx="295">
                  <c:v>9.0334129968043797E-3</c:v>
                </c:pt>
                <c:pt idx="296">
                  <c:v>2.8294191440898508E-2</c:v>
                </c:pt>
                <c:pt idx="297">
                  <c:v>3.276231652847672E-2</c:v>
                </c:pt>
                <c:pt idx="298">
                  <c:v>2.2211949467652481E-2</c:v>
                </c:pt>
                <c:pt idx="299">
                  <c:v>3.5741005831115835E-3</c:v>
                </c:pt>
                <c:pt idx="300">
                  <c:v>-4.3138842562139068E-2</c:v>
                </c:pt>
                <c:pt idx="301">
                  <c:v>2.6574917791846175E-3</c:v>
                </c:pt>
                <c:pt idx="302">
                  <c:v>2.9736423136882628E-2</c:v>
                </c:pt>
                <c:pt idx="303">
                  <c:v>2.2538855378385847E-2</c:v>
                </c:pt>
                <c:pt idx="304">
                  <c:v>1.9795981075386937E-2</c:v>
                </c:pt>
                <c:pt idx="305">
                  <c:v>2.5201917926814144E-2</c:v>
                </c:pt>
                <c:pt idx="306">
                  <c:v>2.6108400396337217E-2</c:v>
                </c:pt>
                <c:pt idx="307">
                  <c:v>-4.8859736831923684E-2</c:v>
                </c:pt>
                <c:pt idx="308">
                  <c:v>1.961816235735192E-2</c:v>
                </c:pt>
                <c:pt idx="309">
                  <c:v>-9.2730522487198819E-3</c:v>
                </c:pt>
                <c:pt idx="310">
                  <c:v>3.0993363389821837E-3</c:v>
                </c:pt>
                <c:pt idx="311">
                  <c:v>2.0781736009576335E-3</c:v>
                </c:pt>
                <c:pt idx="312">
                  <c:v>-2.6131706575314162E-3</c:v>
                </c:pt>
                <c:pt idx="313">
                  <c:v>3.1396531974252628E-2</c:v>
                </c:pt>
                <c:pt idx="314">
                  <c:v>-7.1125472595752193E-2</c:v>
                </c:pt>
                <c:pt idx="315">
                  <c:v>-2.9073169040527702E-2</c:v>
                </c:pt>
                <c:pt idx="316">
                  <c:v>-1.2836178293248679E-2</c:v>
                </c:pt>
                <c:pt idx="317">
                  <c:v>-8.7802635317046906E-5</c:v>
                </c:pt>
                <c:pt idx="318">
                  <c:v>2.2782574364831998E-2</c:v>
                </c:pt>
                <c:pt idx="319">
                  <c:v>9.3481993707924538E-3</c:v>
                </c:pt>
                <c:pt idx="320">
                  <c:v>1.6299582193457507E-2</c:v>
                </c:pt>
                <c:pt idx="321">
                  <c:v>-2.4319925120876995E-3</c:v>
                </c:pt>
                <c:pt idx="322">
                  <c:v>7.7913516895269375E-3</c:v>
                </c:pt>
                <c:pt idx="323">
                  <c:v>9.3441076299072279E-4</c:v>
                </c:pt>
                <c:pt idx="324">
                  <c:v>2.5511358399135098E-2</c:v>
                </c:pt>
                <c:pt idx="325">
                  <c:v>1.158765694773134E-2</c:v>
                </c:pt>
                <c:pt idx="326">
                  <c:v>1.0036408997717849E-3</c:v>
                </c:pt>
                <c:pt idx="327">
                  <c:v>1.0062259043515986E-2</c:v>
                </c:pt>
                <c:pt idx="328">
                  <c:v>-1.3265610952664098E-3</c:v>
                </c:pt>
                <c:pt idx="329">
                  <c:v>8.8403945482071755E-3</c:v>
                </c:pt>
                <c:pt idx="330">
                  <c:v>-7.2771424228221804E-3</c:v>
                </c:pt>
                <c:pt idx="331">
                  <c:v>1.4238058479544513E-2</c:v>
                </c:pt>
                <c:pt idx="332">
                  <c:v>4.7677598786703967E-3</c:v>
                </c:pt>
                <c:pt idx="333">
                  <c:v>1.4424594646726074E-2</c:v>
                </c:pt>
                <c:pt idx="334">
                  <c:v>1.5587014815570122E-2</c:v>
                </c:pt>
                <c:pt idx="335">
                  <c:v>-4.4640110526863452E-3</c:v>
                </c:pt>
                <c:pt idx="336">
                  <c:v>2.1493946485283022E-2</c:v>
                </c:pt>
                <c:pt idx="337">
                  <c:v>5.6897663778232577E-3</c:v>
                </c:pt>
                <c:pt idx="338">
                  <c:v>9.2568727579753762E-3</c:v>
                </c:pt>
                <c:pt idx="339">
                  <c:v>2.4342285465960956E-2</c:v>
                </c:pt>
                <c:pt idx="340">
                  <c:v>-6.2212562514720737E-3</c:v>
                </c:pt>
                <c:pt idx="341">
                  <c:v>6.2082948303743279E-4</c:v>
                </c:pt>
                <c:pt idx="342">
                  <c:v>-1.9076477709499606E-2</c:v>
                </c:pt>
                <c:pt idx="343">
                  <c:v>1.4309881722847972E-2</c:v>
                </c:pt>
                <c:pt idx="344">
                  <c:v>2.7226845618555373E-2</c:v>
                </c:pt>
                <c:pt idx="345">
                  <c:v>1.8312987097313993E-2</c:v>
                </c:pt>
                <c:pt idx="346">
                  <c:v>2.0124525245881042E-2</c:v>
                </c:pt>
                <c:pt idx="347">
                  <c:v>1.9582786107400274E-2</c:v>
                </c:pt>
                <c:pt idx="348">
                  <c:v>3.957877980007396E-2</c:v>
                </c:pt>
                <c:pt idx="349">
                  <c:v>-3.8612641917241675E-3</c:v>
                </c:pt>
                <c:pt idx="350">
                  <c:v>-2.8691136812346585E-3</c:v>
                </c:pt>
                <c:pt idx="351">
                  <c:v>5.9016063382073547E-3</c:v>
                </c:pt>
                <c:pt idx="352">
                  <c:v>-2.5739550074583839E-3</c:v>
                </c:pt>
                <c:pt idx="353">
                  <c:v>7.5118487266006007E-3</c:v>
                </c:pt>
                <c:pt idx="354">
                  <c:v>1.566976575076362E-2</c:v>
                </c:pt>
                <c:pt idx="355">
                  <c:v>9.3228303755634734E-3</c:v>
                </c:pt>
                <c:pt idx="356">
                  <c:v>-1.0499000911297074E-2</c:v>
                </c:pt>
                <c:pt idx="357">
                  <c:v>1.2114833712624229E-2</c:v>
                </c:pt>
                <c:pt idx="358">
                  <c:v>2.6221836960464984E-3</c:v>
                </c:pt>
                <c:pt idx="359">
                  <c:v>1.8332060716120591E-2</c:v>
                </c:pt>
                <c:pt idx="360">
                  <c:v>4.1497627388229041E-2</c:v>
                </c:pt>
                <c:pt idx="361">
                  <c:v>1.0503073774116523E-2</c:v>
                </c:pt>
                <c:pt idx="362">
                  <c:v>1.5906759867681419E-2</c:v>
                </c:pt>
                <c:pt idx="363">
                  <c:v>7.306680409802091E-3</c:v>
                </c:pt>
                <c:pt idx="364">
                  <c:v>4.5901823441862888E-4</c:v>
                </c:pt>
                <c:pt idx="365">
                  <c:v>-2.6900904583824214E-3</c:v>
                </c:pt>
                <c:pt idx="366">
                  <c:v>-1.357287104427396E-3</c:v>
                </c:pt>
                <c:pt idx="367">
                  <c:v>3.3290257752705443E-2</c:v>
                </c:pt>
                <c:pt idx="368">
                  <c:v>1.6128101880300338E-2</c:v>
                </c:pt>
                <c:pt idx="369">
                  <c:v>7.308732650106986E-2</c:v>
                </c:pt>
                <c:pt idx="370">
                  <c:v>-2.1339138535579227E-2</c:v>
                </c:pt>
                <c:pt idx="371">
                  <c:v>5.0679976756784484E-3</c:v>
                </c:pt>
                <c:pt idx="372">
                  <c:v>-2.873587525616772E-2</c:v>
                </c:pt>
                <c:pt idx="373">
                  <c:v>-3.6390656958909862E-2</c:v>
                </c:pt>
                <c:pt idx="374">
                  <c:v>-6.2814172343919061E-3</c:v>
                </c:pt>
                <c:pt idx="375">
                  <c:v>2.8800317637895922E-2</c:v>
                </c:pt>
                <c:pt idx="376">
                  <c:v>1.9748025266235203E-3</c:v>
                </c:pt>
                <c:pt idx="377">
                  <c:v>-4.3600757756188102E-3</c:v>
                </c:pt>
                <c:pt idx="378">
                  <c:v>1.9227036083140803E-2</c:v>
                </c:pt>
                <c:pt idx="379">
                  <c:v>-1.869094749934197E-2</c:v>
                </c:pt>
                <c:pt idx="380">
                  <c:v>-2.8058212400841498E-2</c:v>
                </c:pt>
                <c:pt idx="381">
                  <c:v>-6.1853707245416167E-3</c:v>
                </c:pt>
                <c:pt idx="382">
                  <c:v>1.449670200771358E-3</c:v>
                </c:pt>
                <c:pt idx="383">
                  <c:v>-2.0548797243318262E-2</c:v>
                </c:pt>
                <c:pt idx="384">
                  <c:v>-3.9544703891941424E-2</c:v>
                </c:pt>
                <c:pt idx="385">
                  <c:v>-2.0563780083826089E-2</c:v>
                </c:pt>
                <c:pt idx="386">
                  <c:v>-3.134875673039339E-2</c:v>
                </c:pt>
                <c:pt idx="387">
                  <c:v>-1.3167992874852708E-2</c:v>
                </c:pt>
                <c:pt idx="388">
                  <c:v>1.71428701385552E-2</c:v>
                </c:pt>
                <c:pt idx="389">
                  <c:v>1.700324328136027E-2</c:v>
                </c:pt>
                <c:pt idx="390">
                  <c:v>2.9823941940621879E-2</c:v>
                </c:pt>
                <c:pt idx="391">
                  <c:v>-5.1161883585640222E-2</c:v>
                </c:pt>
                <c:pt idx="392">
                  <c:v>-2.0761854225076704E-2</c:v>
                </c:pt>
                <c:pt idx="393">
                  <c:v>-1.1176315448255369E-2</c:v>
                </c:pt>
                <c:pt idx="394">
                  <c:v>-1.6090667391658098E-2</c:v>
                </c:pt>
                <c:pt idx="395">
                  <c:v>-2.2147006576491712E-3</c:v>
                </c:pt>
                <c:pt idx="396">
                  <c:v>-8.455844608463714E-4</c:v>
                </c:pt>
                <c:pt idx="397">
                  <c:v>-4.3179896949543384E-3</c:v>
                </c:pt>
                <c:pt idx="398">
                  <c:v>-2.9256480446958388E-2</c:v>
                </c:pt>
                <c:pt idx="399">
                  <c:v>-2.0473780868289104E-2</c:v>
                </c:pt>
                <c:pt idx="400">
                  <c:v>-2.1978667566367793E-2</c:v>
                </c:pt>
                <c:pt idx="401">
                  <c:v>6.474521672168887E-3</c:v>
                </c:pt>
                <c:pt idx="402">
                  <c:v>8.51952220183394E-3</c:v>
                </c:pt>
                <c:pt idx="403">
                  <c:v>1.0983439700927189E-2</c:v>
                </c:pt>
                <c:pt idx="404">
                  <c:v>-1.7070158919305634E-3</c:v>
                </c:pt>
                <c:pt idx="405">
                  <c:v>-2.0496456111318118E-2</c:v>
                </c:pt>
                <c:pt idx="406">
                  <c:v>-1.8755612989740378E-3</c:v>
                </c:pt>
                <c:pt idx="407">
                  <c:v>2.3176670181084269E-3</c:v>
                </c:pt>
                <c:pt idx="408">
                  <c:v>3.5394933102163684E-2</c:v>
                </c:pt>
                <c:pt idx="409">
                  <c:v>6.0122015714025867E-2</c:v>
                </c:pt>
                <c:pt idx="410">
                  <c:v>1.5573679720943812E-2</c:v>
                </c:pt>
                <c:pt idx="411">
                  <c:v>2.5312786500835127E-2</c:v>
                </c:pt>
                <c:pt idx="412">
                  <c:v>-4.0348368532416856E-4</c:v>
                </c:pt>
                <c:pt idx="413">
                  <c:v>2.1954715456339979E-2</c:v>
                </c:pt>
                <c:pt idx="414">
                  <c:v>-1.064626642494737E-3</c:v>
                </c:pt>
                <c:pt idx="415">
                  <c:v>2.117752608006418E-2</c:v>
                </c:pt>
                <c:pt idx="416">
                  <c:v>5.3404671496396716E-2</c:v>
                </c:pt>
                <c:pt idx="417">
                  <c:v>2.850493300980439E-2</c:v>
                </c:pt>
                <c:pt idx="418">
                  <c:v>2.3684230618929547E-2</c:v>
                </c:pt>
                <c:pt idx="419">
                  <c:v>-1.6864894181264134E-2</c:v>
                </c:pt>
                <c:pt idx="420">
                  <c:v>1.5380270182103306E-2</c:v>
                </c:pt>
                <c:pt idx="421">
                  <c:v>-4.9772474418796619E-4</c:v>
                </c:pt>
                <c:pt idx="422">
                  <c:v>-1.7570430628936151E-2</c:v>
                </c:pt>
                <c:pt idx="423">
                  <c:v>1.987180096883101E-2</c:v>
                </c:pt>
                <c:pt idx="424">
                  <c:v>2.0328023573066734E-2</c:v>
                </c:pt>
                <c:pt idx="425">
                  <c:v>2.1449341285761481E-2</c:v>
                </c:pt>
                <c:pt idx="426">
                  <c:v>-2.8988908063233065E-2</c:v>
                </c:pt>
                <c:pt idx="427">
                  <c:v>-2.1844563189525878E-3</c:v>
                </c:pt>
                <c:pt idx="428">
                  <c:v>1.5252809837582593E-2</c:v>
                </c:pt>
                <c:pt idx="429">
                  <c:v>1.1880278562604207E-2</c:v>
                </c:pt>
                <c:pt idx="430">
                  <c:v>-5.3136441670078582E-3</c:v>
                </c:pt>
                <c:pt idx="431">
                  <c:v>-1.2761987479541048E-2</c:v>
                </c:pt>
                <c:pt idx="432">
                  <c:v>-9.655863794937769E-3</c:v>
                </c:pt>
                <c:pt idx="433">
                  <c:v>-2.8050321540198375E-3</c:v>
                </c:pt>
                <c:pt idx="434">
                  <c:v>-3.6404563288026548E-2</c:v>
                </c:pt>
                <c:pt idx="435">
                  <c:v>9.2173297661468645E-3</c:v>
                </c:pt>
                <c:pt idx="436">
                  <c:v>1.7514683137120901E-2</c:v>
                </c:pt>
                <c:pt idx="437">
                  <c:v>-9.4265091791032596E-3</c:v>
                </c:pt>
                <c:pt idx="438">
                  <c:v>1.2747838133857492E-3</c:v>
                </c:pt>
                <c:pt idx="439">
                  <c:v>-4.0602232931958859E-3</c:v>
                </c:pt>
                <c:pt idx="440">
                  <c:v>-3.1949602256810206E-2</c:v>
                </c:pt>
                <c:pt idx="441">
                  <c:v>4.1347269139859755E-2</c:v>
                </c:pt>
                <c:pt idx="442">
                  <c:v>3.4438683852807905E-2</c:v>
                </c:pt>
                <c:pt idx="443">
                  <c:v>1.6876242764755744E-2</c:v>
                </c:pt>
                <c:pt idx="444">
                  <c:v>3.2997591641525048E-2</c:v>
                </c:pt>
                <c:pt idx="445">
                  <c:v>4.9522443730757537E-2</c:v>
                </c:pt>
                <c:pt idx="446">
                  <c:v>4.1353267844186803E-2</c:v>
                </c:pt>
                <c:pt idx="447">
                  <c:v>-7.5145421311653138E-3</c:v>
                </c:pt>
                <c:pt idx="448">
                  <c:v>9.3886179375770595E-3</c:v>
                </c:pt>
                <c:pt idx="449">
                  <c:v>-1.6473244848338453E-2</c:v>
                </c:pt>
                <c:pt idx="450">
                  <c:v>7.9768139019296136E-3</c:v>
                </c:pt>
                <c:pt idx="451">
                  <c:v>5.3204868422911389E-2</c:v>
                </c:pt>
                <c:pt idx="452">
                  <c:v>1.6443656588255973E-2</c:v>
                </c:pt>
                <c:pt idx="453">
                  <c:v>5.4912404364662937E-2</c:v>
                </c:pt>
                <c:pt idx="454">
                  <c:v>8.4732308383537625E-2</c:v>
                </c:pt>
                <c:pt idx="455">
                  <c:v>6.4893731670472743E-2</c:v>
                </c:pt>
                <c:pt idx="456">
                  <c:v>8.9961476735239909E-2</c:v>
                </c:pt>
                <c:pt idx="457">
                  <c:v>2.7563704881838458E-2</c:v>
                </c:pt>
                <c:pt idx="458">
                  <c:v>7.5456344974251799E-2</c:v>
                </c:pt>
                <c:pt idx="459">
                  <c:v>8.2040181451311867E-2</c:v>
                </c:pt>
                <c:pt idx="460">
                  <c:v>0.11209801371850325</c:v>
                </c:pt>
                <c:pt idx="461">
                  <c:v>0.11841456177762977</c:v>
                </c:pt>
                <c:pt idx="462">
                  <c:v>4.4217020525771478E-2</c:v>
                </c:pt>
                <c:pt idx="463">
                  <c:v>4.9058652127836222E-2</c:v>
                </c:pt>
                <c:pt idx="464">
                  <c:v>8.1266031313460108E-2</c:v>
                </c:pt>
                <c:pt idx="465">
                  <c:v>0.13719549074429027</c:v>
                </c:pt>
                <c:pt idx="466">
                  <c:v>0.13488159121760646</c:v>
                </c:pt>
                <c:pt idx="467">
                  <c:v>0.1235754395403017</c:v>
                </c:pt>
                <c:pt idx="468">
                  <c:v>0.11505347557491241</c:v>
                </c:pt>
                <c:pt idx="469">
                  <c:v>0.1067332975425983</c:v>
                </c:pt>
                <c:pt idx="470">
                  <c:v>0.10780238126078956</c:v>
                </c:pt>
                <c:pt idx="471">
                  <c:v>5.7429724890478706E-2</c:v>
                </c:pt>
                <c:pt idx="472">
                  <c:v>0.10396999640999072</c:v>
                </c:pt>
                <c:pt idx="473">
                  <c:v>5.5150534417957253E-2</c:v>
                </c:pt>
                <c:pt idx="474">
                  <c:v>0.1021036840560825</c:v>
                </c:pt>
                <c:pt idx="475">
                  <c:v>0.1118345275407715</c:v>
                </c:pt>
                <c:pt idx="476">
                  <c:v>0.14497768555620816</c:v>
                </c:pt>
                <c:pt idx="477">
                  <c:v>9.2300808470601403E-2</c:v>
                </c:pt>
                <c:pt idx="478">
                  <c:v>8.6069074000325596E-2</c:v>
                </c:pt>
                <c:pt idx="479">
                  <c:v>9.0727874657186458E-2</c:v>
                </c:pt>
                <c:pt idx="480">
                  <c:v>5.3789808353057467E-2</c:v>
                </c:pt>
                <c:pt idx="481">
                  <c:v>7.4821637075806358E-2</c:v>
                </c:pt>
                <c:pt idx="482">
                  <c:v>9.3350237990128981E-2</c:v>
                </c:pt>
                <c:pt idx="483">
                  <c:v>4.9354945103422754E-2</c:v>
                </c:pt>
                <c:pt idx="484">
                  <c:v>6.6631705626396531E-2</c:v>
                </c:pt>
                <c:pt idx="485">
                  <c:v>5.1772113052420465E-2</c:v>
                </c:pt>
                <c:pt idx="486">
                  <c:v>0.27826944255133323</c:v>
                </c:pt>
                <c:pt idx="487">
                  <c:v>0.27768056858734314</c:v>
                </c:pt>
                <c:pt idx="488">
                  <c:v>0.1271081602332309</c:v>
                </c:pt>
                <c:pt idx="489">
                  <c:v>7.4706070182817719E-2</c:v>
                </c:pt>
                <c:pt idx="490">
                  <c:v>0.10573512330223744</c:v>
                </c:pt>
                <c:pt idx="491">
                  <c:v>7.4032636921565143E-2</c:v>
                </c:pt>
                <c:pt idx="492">
                  <c:v>5.5758773056778121E-2</c:v>
                </c:pt>
                <c:pt idx="493">
                  <c:v>7.8935643105508824E-2</c:v>
                </c:pt>
                <c:pt idx="494">
                  <c:v>7.8217164625938196E-2</c:v>
                </c:pt>
                <c:pt idx="495">
                  <c:v>8.1588893247463545E-2</c:v>
                </c:pt>
                <c:pt idx="496">
                  <c:v>2.8762963584452184E-2</c:v>
                </c:pt>
                <c:pt idx="497">
                  <c:v>5.7002227580733145E-2</c:v>
                </c:pt>
                <c:pt idx="498">
                  <c:v>4.2133717481626309E-2</c:v>
                </c:pt>
                <c:pt idx="499">
                  <c:v>4.7917349702554457E-2</c:v>
                </c:pt>
                <c:pt idx="500">
                  <c:v>7.1728010243122586E-2</c:v>
                </c:pt>
                <c:pt idx="501">
                  <c:v>7.049210444559062E-2</c:v>
                </c:pt>
                <c:pt idx="502">
                  <c:v>4.1320464804839752E-2</c:v>
                </c:pt>
                <c:pt idx="503">
                  <c:v>2.3272470629005504E-2</c:v>
                </c:pt>
                <c:pt idx="504">
                  <c:v>6.6518246796950287E-2</c:v>
                </c:pt>
                <c:pt idx="505">
                  <c:v>4.2653109710196979E-2</c:v>
                </c:pt>
                <c:pt idx="506">
                  <c:v>6.763026918017534E-2</c:v>
                </c:pt>
                <c:pt idx="507">
                  <c:v>8.6343278670217405E-2</c:v>
                </c:pt>
                <c:pt idx="508">
                  <c:v>8.5964660600717391E-2</c:v>
                </c:pt>
                <c:pt idx="509">
                  <c:v>5.7869875862770481E-2</c:v>
                </c:pt>
                <c:pt idx="510">
                  <c:v>0.14021619502833271</c:v>
                </c:pt>
                <c:pt idx="511">
                  <c:v>2.3928129037425361E-2</c:v>
                </c:pt>
                <c:pt idx="512">
                  <c:v>1.461626582751574E-2</c:v>
                </c:pt>
                <c:pt idx="513">
                  <c:v>4.0277282851337581E-3</c:v>
                </c:pt>
                <c:pt idx="514">
                  <c:v>1.1372942034097111E-2</c:v>
                </c:pt>
                <c:pt idx="515">
                  <c:v>8.3064192713302454E-3</c:v>
                </c:pt>
                <c:pt idx="516">
                  <c:v>-1.7835669369542284E-2</c:v>
                </c:pt>
                <c:pt idx="517">
                  <c:v>-6.0726029308594054E-2</c:v>
                </c:pt>
                <c:pt idx="518">
                  <c:v>-3.4260336721550377E-2</c:v>
                </c:pt>
                <c:pt idx="519">
                  <c:v>-3.6648202614016689E-2</c:v>
                </c:pt>
                <c:pt idx="520">
                  <c:v>-2.2892611549189645E-2</c:v>
                </c:pt>
                <c:pt idx="521">
                  <c:v>-3.0039720863053176E-3</c:v>
                </c:pt>
                <c:pt idx="522">
                  <c:v>-2.9614899718982901E-2</c:v>
                </c:pt>
                <c:pt idx="523">
                  <c:v>-5.6857595010826323E-3</c:v>
                </c:pt>
                <c:pt idx="524">
                  <c:v>9.9026899964140824E-3</c:v>
                </c:pt>
                <c:pt idx="525">
                  <c:v>5.0315050718548804E-2</c:v>
                </c:pt>
                <c:pt idx="526">
                  <c:v>4.9102557216864628E-2</c:v>
                </c:pt>
                <c:pt idx="527">
                  <c:v>3.8211182515703879E-2</c:v>
                </c:pt>
                <c:pt idx="528">
                  <c:v>4.8001046072097431E-2</c:v>
                </c:pt>
                <c:pt idx="529">
                  <c:v>8.3245717314729628E-2</c:v>
                </c:pt>
                <c:pt idx="530">
                  <c:v>7.1134840988001713E-2</c:v>
                </c:pt>
                <c:pt idx="531">
                  <c:v>2.3487146279715709E-2</c:v>
                </c:pt>
                <c:pt idx="532">
                  <c:v>5.5369402207516849E-2</c:v>
                </c:pt>
                <c:pt idx="533">
                  <c:v>2.5185690209106326E-2</c:v>
                </c:pt>
                <c:pt idx="534">
                  <c:v>6.9674306752610882E-2</c:v>
                </c:pt>
                <c:pt idx="535">
                  <c:v>7.2663581379024844E-2</c:v>
                </c:pt>
                <c:pt idx="536">
                  <c:v>7.7743106908299442E-2</c:v>
                </c:pt>
                <c:pt idx="537">
                  <c:v>8.5860272298222018E-2</c:v>
                </c:pt>
                <c:pt idx="538">
                  <c:v>3.5135611218393592E-2</c:v>
                </c:pt>
                <c:pt idx="539">
                  <c:v>8.7743111477758706E-2</c:v>
                </c:pt>
                <c:pt idx="540">
                  <c:v>9.5917623075716829E-2</c:v>
                </c:pt>
                <c:pt idx="541">
                  <c:v>9.0780653958691726E-2</c:v>
                </c:pt>
                <c:pt idx="542">
                  <c:v>8.1124048065767784E-2</c:v>
                </c:pt>
                <c:pt idx="543">
                  <c:v>0.14672645118249772</c:v>
                </c:pt>
                <c:pt idx="544">
                  <c:v>7.1993305404305818E-2</c:v>
                </c:pt>
                <c:pt idx="545">
                  <c:v>3.3490291059631971E-2</c:v>
                </c:pt>
                <c:pt idx="546">
                  <c:v>7.0857465416769738E-2</c:v>
                </c:pt>
                <c:pt idx="547">
                  <c:v>6.3682393381510494E-2</c:v>
                </c:pt>
                <c:pt idx="548">
                  <c:v>5.6636135944874155E-2</c:v>
                </c:pt>
                <c:pt idx="549">
                  <c:v>3.8386586528065703E-2</c:v>
                </c:pt>
                <c:pt idx="550">
                  <c:v>0.14313894969047603</c:v>
                </c:pt>
                <c:pt idx="551">
                  <c:v>2.5503488819704323E-2</c:v>
                </c:pt>
                <c:pt idx="552">
                  <c:v>3.9944942089666036E-2</c:v>
                </c:pt>
                <c:pt idx="553">
                  <c:v>4.5437703871174406E-2</c:v>
                </c:pt>
                <c:pt idx="554">
                  <c:v>1.1043348432214106E-2</c:v>
                </c:pt>
                <c:pt idx="555">
                  <c:v>2.5118395235113056E-4</c:v>
                </c:pt>
                <c:pt idx="556">
                  <c:v>2.8332336170988626E-4</c:v>
                </c:pt>
                <c:pt idx="557">
                  <c:v>-3.8006967307819828E-3</c:v>
                </c:pt>
                <c:pt idx="558">
                  <c:v>-3.4078285737164649E-3</c:v>
                </c:pt>
                <c:pt idx="559">
                  <c:v>-1.3591665125066044E-2</c:v>
                </c:pt>
                <c:pt idx="560">
                  <c:v>1.118614161646736E-2</c:v>
                </c:pt>
                <c:pt idx="561">
                  <c:v>1.826348469400596E-2</c:v>
                </c:pt>
                <c:pt idx="562">
                  <c:v>1.8051375052718477E-2</c:v>
                </c:pt>
                <c:pt idx="563">
                  <c:v>1.0428775489927489E-2</c:v>
                </c:pt>
                <c:pt idx="564">
                  <c:v>-2.6955129563739355E-3</c:v>
                </c:pt>
                <c:pt idx="565">
                  <c:v>1.2770999061904043E-2</c:v>
                </c:pt>
                <c:pt idx="566">
                  <c:v>-2.0246561897017123E-3</c:v>
                </c:pt>
                <c:pt idx="567">
                  <c:v>2.0457630834296747E-2</c:v>
                </c:pt>
                <c:pt idx="568">
                  <c:v>1.785813986421303E-3</c:v>
                </c:pt>
                <c:pt idx="569">
                  <c:v>2.8514357790898615E-3</c:v>
                </c:pt>
                <c:pt idx="570">
                  <c:v>1.528115506238592E-2</c:v>
                </c:pt>
                <c:pt idx="571">
                  <c:v>-2.052981886742522E-2</c:v>
                </c:pt>
                <c:pt idx="572">
                  <c:v>-2.8854173502888436E-2</c:v>
                </c:pt>
                <c:pt idx="573">
                  <c:v>-1.8246505160186999E-2</c:v>
                </c:pt>
                <c:pt idx="574">
                  <c:v>7.4560155857290589E-3</c:v>
                </c:pt>
                <c:pt idx="575">
                  <c:v>-1.3249100172312289E-2</c:v>
                </c:pt>
                <c:pt idx="576">
                  <c:v>-1.6497762611130007E-2</c:v>
                </c:pt>
                <c:pt idx="577">
                  <c:v>-1.3062132608872457E-2</c:v>
                </c:pt>
                <c:pt idx="578">
                  <c:v>-1.7804841012340145E-2</c:v>
                </c:pt>
                <c:pt idx="579">
                  <c:v>-1.8256771077096889E-2</c:v>
                </c:pt>
                <c:pt idx="580">
                  <c:v>-2.3836167931066132E-2</c:v>
                </c:pt>
                <c:pt idx="581">
                  <c:v>-1.1500931409696324E-2</c:v>
                </c:pt>
                <c:pt idx="582">
                  <c:v>-1.9568809028519762E-2</c:v>
                </c:pt>
                <c:pt idx="583">
                  <c:v>-1.1896966816956844E-2</c:v>
                </c:pt>
                <c:pt idx="584">
                  <c:v>-3.4517514712245401E-2</c:v>
                </c:pt>
                <c:pt idx="585">
                  <c:v>-2.4868684492136861E-2</c:v>
                </c:pt>
                <c:pt idx="586">
                  <c:v>-1.842099275349085E-2</c:v>
                </c:pt>
                <c:pt idx="587">
                  <c:v>-2.2648779985817491E-2</c:v>
                </c:pt>
                <c:pt idx="588">
                  <c:v>-1.141750949589726E-2</c:v>
                </c:pt>
                <c:pt idx="589">
                  <c:v>-1.5197076969660106E-2</c:v>
                </c:pt>
                <c:pt idx="590">
                  <c:v>-1.001780506917882E-2</c:v>
                </c:pt>
                <c:pt idx="591">
                  <c:v>-1.198029669333911E-2</c:v>
                </c:pt>
                <c:pt idx="592">
                  <c:v>-6.7622877237938361E-3</c:v>
                </c:pt>
                <c:pt idx="593">
                  <c:v>-7.5205865559113683E-3</c:v>
                </c:pt>
                <c:pt idx="594">
                  <c:v>-2.7640260971591779E-2</c:v>
                </c:pt>
                <c:pt idx="595">
                  <c:v>-3.4928031589465114E-3</c:v>
                </c:pt>
                <c:pt idx="596">
                  <c:v>-5.2840167252323766E-3</c:v>
                </c:pt>
                <c:pt idx="597">
                  <c:v>-3.8582396253487694E-2</c:v>
                </c:pt>
                <c:pt idx="598">
                  <c:v>-2.7449338001889423E-2</c:v>
                </c:pt>
                <c:pt idx="599">
                  <c:v>-1.9364064201445874E-2</c:v>
                </c:pt>
                <c:pt idx="600">
                  <c:v>-2.0192685250495224E-2</c:v>
                </c:pt>
                <c:pt idx="601">
                  <c:v>-2.2597964507855561E-2</c:v>
                </c:pt>
                <c:pt idx="602">
                  <c:v>-2.9482241992351277E-4</c:v>
                </c:pt>
                <c:pt idx="603">
                  <c:v>2.3452085067763306E-3</c:v>
                </c:pt>
                <c:pt idx="604">
                  <c:v>-3.8431476845230961E-3</c:v>
                </c:pt>
                <c:pt idx="605">
                  <c:v>-5.2205496697714793E-3</c:v>
                </c:pt>
                <c:pt idx="606">
                  <c:v>-5.1253316926271886E-3</c:v>
                </c:pt>
                <c:pt idx="607">
                  <c:v>5.2939096278827869E-3</c:v>
                </c:pt>
                <c:pt idx="608">
                  <c:v>4.8497847838393504E-3</c:v>
                </c:pt>
                <c:pt idx="609">
                  <c:v>1.0538456893153025E-2</c:v>
                </c:pt>
                <c:pt idx="610">
                  <c:v>-4.0235179599394932E-3</c:v>
                </c:pt>
                <c:pt idx="611">
                  <c:v>-6.4564873694079594E-3</c:v>
                </c:pt>
                <c:pt idx="612">
                  <c:v>-2.1101326199025383E-2</c:v>
                </c:pt>
                <c:pt idx="613">
                  <c:v>-2.6523679873331485E-2</c:v>
                </c:pt>
                <c:pt idx="614">
                  <c:v>4.9198472957398209E-2</c:v>
                </c:pt>
                <c:pt idx="615">
                  <c:v>-1.6209057816706451E-2</c:v>
                </c:pt>
                <c:pt idx="616">
                  <c:v>5.6517061530398927E-3</c:v>
                </c:pt>
                <c:pt idx="617">
                  <c:v>4.5791996846182847E-3</c:v>
                </c:pt>
                <c:pt idx="618">
                  <c:v>8.3500746360698486E-3</c:v>
                </c:pt>
                <c:pt idx="619">
                  <c:v>1.5092666409013855E-2</c:v>
                </c:pt>
                <c:pt idx="620">
                  <c:v>-2.1992100000689518E-4</c:v>
                </c:pt>
                <c:pt idx="621">
                  <c:v>-1.438139139325223E-3</c:v>
                </c:pt>
                <c:pt idx="622">
                  <c:v>-2.4443827862163925E-2</c:v>
                </c:pt>
                <c:pt idx="623">
                  <c:v>1.8395706219105357E-3</c:v>
                </c:pt>
                <c:pt idx="624">
                  <c:v>1.6447166236227329E-2</c:v>
                </c:pt>
                <c:pt idx="625">
                  <c:v>-9.0425359289847407E-4</c:v>
                </c:pt>
                <c:pt idx="626">
                  <c:v>-7.4363964845214348E-3</c:v>
                </c:pt>
                <c:pt idx="627">
                  <c:v>-2.8231777895615373E-3</c:v>
                </c:pt>
                <c:pt idx="628">
                  <c:v>4.9147503010740223E-3</c:v>
                </c:pt>
                <c:pt idx="629">
                  <c:v>-7.9307795993552865E-3</c:v>
                </c:pt>
                <c:pt idx="630">
                  <c:v>1.2506454191651084E-2</c:v>
                </c:pt>
                <c:pt idx="631">
                  <c:v>1.2209033703142858E-2</c:v>
                </c:pt>
                <c:pt idx="632">
                  <c:v>1.8464526274446502E-2</c:v>
                </c:pt>
                <c:pt idx="633">
                  <c:v>2.1930331393339664E-2</c:v>
                </c:pt>
                <c:pt idx="634">
                  <c:v>-1.8008067862069765E-3</c:v>
                </c:pt>
                <c:pt idx="635">
                  <c:v>6.7703646430294917E-3</c:v>
                </c:pt>
                <c:pt idx="636">
                  <c:v>5.6083211744164529E-3</c:v>
                </c:pt>
                <c:pt idx="637">
                  <c:v>2.4573448833131728E-2</c:v>
                </c:pt>
                <c:pt idx="638">
                  <c:v>2.3792394336936695E-2</c:v>
                </c:pt>
                <c:pt idx="639">
                  <c:v>0.13017484819485414</c:v>
                </c:pt>
                <c:pt idx="640">
                  <c:v>1.4516620179804818E-2</c:v>
                </c:pt>
                <c:pt idx="641">
                  <c:v>4.9764689452391764E-4</c:v>
                </c:pt>
                <c:pt idx="642">
                  <c:v>1.6513890096021555E-2</c:v>
                </c:pt>
                <c:pt idx="643">
                  <c:v>8.1427507252427311E-3</c:v>
                </c:pt>
                <c:pt idx="644">
                  <c:v>3.0206755440020938E-2</c:v>
                </c:pt>
                <c:pt idx="645">
                  <c:v>1.7293093527738002E-2</c:v>
                </c:pt>
                <c:pt idx="646">
                  <c:v>-4.0023018152401946E-3</c:v>
                </c:pt>
                <c:pt idx="647">
                  <c:v>2.1230858125246055E-2</c:v>
                </c:pt>
                <c:pt idx="648">
                  <c:v>4.7006554502716735E-2</c:v>
                </c:pt>
                <c:pt idx="649">
                  <c:v>1.4177375975092943E-2</c:v>
                </c:pt>
                <c:pt idx="650">
                  <c:v>4.5633855139167512E-2</c:v>
                </c:pt>
                <c:pt idx="651">
                  <c:v>-2.4568135357781795E-2</c:v>
                </c:pt>
                <c:pt idx="652">
                  <c:v>-9.3896065769514259E-3</c:v>
                </c:pt>
                <c:pt idx="653">
                  <c:v>-1.4167963139577466E-3</c:v>
                </c:pt>
                <c:pt idx="654">
                  <c:v>1.9952891519857463E-2</c:v>
                </c:pt>
                <c:pt idx="655">
                  <c:v>1.9302157854673485E-2</c:v>
                </c:pt>
                <c:pt idx="656">
                  <c:v>4.506614559556521E-2</c:v>
                </c:pt>
                <c:pt idx="657">
                  <c:v>3.5067351687797288E-2</c:v>
                </c:pt>
                <c:pt idx="658">
                  <c:v>8.4670973812480899E-2</c:v>
                </c:pt>
                <c:pt idx="659">
                  <c:v>4.535450000165353E-2</c:v>
                </c:pt>
                <c:pt idx="660">
                  <c:v>9.3663009125570795E-3</c:v>
                </c:pt>
                <c:pt idx="661">
                  <c:v>7.3797786697227252E-3</c:v>
                </c:pt>
                <c:pt idx="662">
                  <c:v>2.2640358990797083E-2</c:v>
                </c:pt>
                <c:pt idx="663">
                  <c:v>1.0406842532905358E-2</c:v>
                </c:pt>
                <c:pt idx="664">
                  <c:v>5.0519467035532895E-2</c:v>
                </c:pt>
                <c:pt idx="665">
                  <c:v>2.4041273703004684E-2</c:v>
                </c:pt>
                <c:pt idx="666">
                  <c:v>1.2075002993776174E-2</c:v>
                </c:pt>
                <c:pt idx="667">
                  <c:v>1.9852014012090358E-2</c:v>
                </c:pt>
                <c:pt idx="668">
                  <c:v>3.8000791170372583E-2</c:v>
                </c:pt>
                <c:pt idx="669">
                  <c:v>2.2290835264128006E-2</c:v>
                </c:pt>
                <c:pt idx="670">
                  <c:v>2.6811177584607826E-2</c:v>
                </c:pt>
                <c:pt idx="671">
                  <c:v>1.8062536135738494E-2</c:v>
                </c:pt>
                <c:pt idx="672">
                  <c:v>3.5449160293083537E-2</c:v>
                </c:pt>
                <c:pt idx="673">
                  <c:v>2.545807477784523E-2</c:v>
                </c:pt>
                <c:pt idx="674">
                  <c:v>3.8117662667822572E-2</c:v>
                </c:pt>
                <c:pt idx="675">
                  <c:v>3.194336064750658E-2</c:v>
                </c:pt>
                <c:pt idx="676">
                  <c:v>2.1698627835327944E-2</c:v>
                </c:pt>
                <c:pt idx="677">
                  <c:v>4.7315077267263028E-2</c:v>
                </c:pt>
                <c:pt idx="678">
                  <c:v>9.9532398187607285E-3</c:v>
                </c:pt>
                <c:pt idx="679">
                  <c:v>4.6002242221108602E-2</c:v>
                </c:pt>
                <c:pt idx="680">
                  <c:v>4.9467454127266386E-2</c:v>
                </c:pt>
                <c:pt idx="681">
                  <c:v>2.3125110243083835E-2</c:v>
                </c:pt>
                <c:pt idx="682">
                  <c:v>1.5902638085330434E-2</c:v>
                </c:pt>
                <c:pt idx="683">
                  <c:v>2.265163863450681E-2</c:v>
                </c:pt>
                <c:pt idx="684">
                  <c:v>3.8519970996939712E-2</c:v>
                </c:pt>
                <c:pt idx="685">
                  <c:v>8.1380853373456574E-2</c:v>
                </c:pt>
                <c:pt idx="686">
                  <c:v>9.1372874125047243E-2</c:v>
                </c:pt>
                <c:pt idx="687">
                  <c:v>5.5065779659757563E-2</c:v>
                </c:pt>
                <c:pt idx="688">
                  <c:v>2.9709180399955848E-2</c:v>
                </c:pt>
                <c:pt idx="689">
                  <c:v>5.3133002754460534E-2</c:v>
                </c:pt>
                <c:pt idx="690">
                  <c:v>5.0786938480690935E-2</c:v>
                </c:pt>
                <c:pt idx="691">
                  <c:v>6.4728170772485605E-2</c:v>
                </c:pt>
                <c:pt idx="692">
                  <c:v>6.2148470974937808E-2</c:v>
                </c:pt>
                <c:pt idx="693">
                  <c:v>5.9729726542594452E-2</c:v>
                </c:pt>
                <c:pt idx="694">
                  <c:v>3.4381698031517249E-2</c:v>
                </c:pt>
                <c:pt idx="695">
                  <c:v>1.7595939220685697E-2</c:v>
                </c:pt>
                <c:pt idx="696">
                  <c:v>3.013540269040238E-2</c:v>
                </c:pt>
                <c:pt idx="697">
                  <c:v>4.1372497345830261E-2</c:v>
                </c:pt>
                <c:pt idx="698">
                  <c:v>1.65392108759983E-2</c:v>
                </c:pt>
                <c:pt idx="699">
                  <c:v>2.9533881132445483E-2</c:v>
                </c:pt>
                <c:pt idx="700">
                  <c:v>2.9022752446238975E-2</c:v>
                </c:pt>
                <c:pt idx="701">
                  <c:v>2.7923069921325983E-2</c:v>
                </c:pt>
                <c:pt idx="702">
                  <c:v>4.2713343042000584E-2</c:v>
                </c:pt>
                <c:pt idx="703">
                  <c:v>3.2198754280288178E-2</c:v>
                </c:pt>
                <c:pt idx="704">
                  <c:v>5.5868473349096615E-2</c:v>
                </c:pt>
                <c:pt idx="705">
                  <c:v>4.3535057939312782E-2</c:v>
                </c:pt>
                <c:pt idx="706">
                  <c:v>4.2480524018999155E-2</c:v>
                </c:pt>
                <c:pt idx="707">
                  <c:v>7.0388920518576814E-2</c:v>
                </c:pt>
                <c:pt idx="708">
                  <c:v>7.4304618135041078E-2</c:v>
                </c:pt>
                <c:pt idx="709">
                  <c:v>5.3300184634105019E-2</c:v>
                </c:pt>
                <c:pt idx="710">
                  <c:v>6.0044049631548635E-2</c:v>
                </c:pt>
                <c:pt idx="711">
                  <c:v>5.4978122011467789E-2</c:v>
                </c:pt>
                <c:pt idx="712">
                  <c:v>5.8696261155458895E-2</c:v>
                </c:pt>
                <c:pt idx="713">
                  <c:v>0.11214669216052853</c:v>
                </c:pt>
                <c:pt idx="714">
                  <c:v>6.5629469354069325E-2</c:v>
                </c:pt>
                <c:pt idx="715">
                  <c:v>5.0987869453797963E-2</c:v>
                </c:pt>
                <c:pt idx="716">
                  <c:v>2.9068833687624807E-2</c:v>
                </c:pt>
                <c:pt idx="717">
                  <c:v>2.8056033086183874E-2</c:v>
                </c:pt>
                <c:pt idx="718">
                  <c:v>5.5204063599112896E-2</c:v>
                </c:pt>
                <c:pt idx="719">
                  <c:v>7.2260389588220342E-2</c:v>
                </c:pt>
                <c:pt idx="720">
                  <c:v>7.7472084207614866E-2</c:v>
                </c:pt>
                <c:pt idx="721">
                  <c:v>3.4026112985000356E-2</c:v>
                </c:pt>
                <c:pt idx="722">
                  <c:v>1.6444495324256181E-2</c:v>
                </c:pt>
                <c:pt idx="723">
                  <c:v>2.6642795932016128E-2</c:v>
                </c:pt>
                <c:pt idx="724">
                  <c:v>3.4772523274132272E-2</c:v>
                </c:pt>
                <c:pt idx="725">
                  <c:v>2.1040124844014851E-2</c:v>
                </c:pt>
                <c:pt idx="726">
                  <c:v>1.1539811028034919E-2</c:v>
                </c:pt>
                <c:pt idx="727">
                  <c:v>1.8430391486762954E-2</c:v>
                </c:pt>
                <c:pt idx="728">
                  <c:v>3.7529809971436734E-2</c:v>
                </c:pt>
                <c:pt idx="729">
                  <c:v>3.8063457173738158E-3</c:v>
                </c:pt>
                <c:pt idx="730">
                  <c:v>-1.8590707847874643E-2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369216"/>
        <c:axId val="259694592"/>
      </c:lineChart>
      <c:catAx>
        <c:axId val="25936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59694592"/>
        <c:crosses val="autoZero"/>
        <c:auto val="1"/>
        <c:lblAlgn val="ctr"/>
        <c:lblOffset val="100"/>
        <c:noMultiLvlLbl val="0"/>
      </c:catAx>
      <c:valAx>
        <c:axId val="25969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369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Sheet5!$A$27:$A$38</c:f>
              <c:numCache>
                <c:formatCode>General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</c:numCache>
            </c:numRef>
          </c:cat>
          <c:val>
            <c:numRef>
              <c:f>Sheet5!$B$27:$B$38</c:f>
              <c:numCache>
                <c:formatCode>General</c:formatCode>
                <c:ptCount val="12"/>
                <c:pt idx="0">
                  <c:v>203683.70000000004</c:v>
                </c:pt>
                <c:pt idx="1">
                  <c:v>186335.90000000005</c:v>
                </c:pt>
                <c:pt idx="2">
                  <c:v>152214.69999999998</c:v>
                </c:pt>
                <c:pt idx="3">
                  <c:v>108228.30000000002</c:v>
                </c:pt>
                <c:pt idx="4">
                  <c:v>109563.50000000003</c:v>
                </c:pt>
                <c:pt idx="5">
                  <c:v>112685.6</c:v>
                </c:pt>
                <c:pt idx="6">
                  <c:v>124291.09999999999</c:v>
                </c:pt>
                <c:pt idx="7">
                  <c:v>117153.9</c:v>
                </c:pt>
                <c:pt idx="8">
                  <c:v>123646.90000000002</c:v>
                </c:pt>
                <c:pt idx="9">
                  <c:v>123168.20000000001</c:v>
                </c:pt>
                <c:pt idx="10">
                  <c:v>134449.39999999997</c:v>
                </c:pt>
                <c:pt idx="11">
                  <c:v>155737.70000000001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7361280"/>
        <c:axId val="267567872"/>
      </c:barChart>
      <c:barChart>
        <c:barDir val="col"/>
        <c:grouping val="stacked"/>
        <c:varyColors val="0"/>
        <c:ser>
          <c:idx val="1"/>
          <c:order val="1"/>
          <c:spPr>
            <a:solidFill>
              <a:srgbClr val="FF0000">
                <a:alpha val="16000"/>
              </a:srgbClr>
            </a:solidFill>
          </c:spPr>
          <c:invertIfNegative val="0"/>
          <c:val>
            <c:numRef>
              <c:f>Sheet5!$C$27:$C$38</c:f>
              <c:numCache>
                <c:formatCode>General</c:formatCode>
                <c:ptCount val="12"/>
                <c:pt idx="0">
                  <c:v>201289.48171332999</c:v>
                </c:pt>
                <c:pt idx="1">
                  <c:v>188986.06258333</c:v>
                </c:pt>
                <c:pt idx="2">
                  <c:v>157923.04432289998</c:v>
                </c:pt>
                <c:pt idx="3">
                  <c:v>136052.09926645004</c:v>
                </c:pt>
                <c:pt idx="4">
                  <c:v>121690.36200000005</c:v>
                </c:pt>
                <c:pt idx="5">
                  <c:v>125746.70740000006</c:v>
                </c:pt>
                <c:pt idx="6">
                  <c:v>125746.70740000006</c:v>
                </c:pt>
                <c:pt idx="7">
                  <c:v>113577.67120000004</c:v>
                </c:pt>
                <c:pt idx="8">
                  <c:v>125746.70740000006</c:v>
                </c:pt>
                <c:pt idx="9">
                  <c:v>129565.90685430008</c:v>
                </c:pt>
                <c:pt idx="10">
                  <c:v>147267.96501946001</c:v>
                </c:pt>
                <c:pt idx="11">
                  <c:v>171395.23609289996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8369920"/>
        <c:axId val="267569408"/>
      </c:barChart>
      <c:catAx>
        <c:axId val="26736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7567872"/>
        <c:crosses val="autoZero"/>
        <c:auto val="1"/>
        <c:lblAlgn val="ctr"/>
        <c:lblOffset val="100"/>
        <c:noMultiLvlLbl val="0"/>
      </c:catAx>
      <c:valAx>
        <c:axId val="26756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361280"/>
        <c:crosses val="autoZero"/>
        <c:crossBetween val="between"/>
      </c:valAx>
      <c:valAx>
        <c:axId val="26756940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68369920"/>
        <c:crosses val="max"/>
        <c:crossBetween val="between"/>
      </c:valAx>
      <c:catAx>
        <c:axId val="268369920"/>
        <c:scaling>
          <c:orientation val="minMax"/>
        </c:scaling>
        <c:delete val="1"/>
        <c:axPos val="b"/>
        <c:majorTickMark val="out"/>
        <c:minorTickMark val="none"/>
        <c:tickLblPos val="nextTo"/>
        <c:crossAx val="26756940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Sheet5!$A$27:$A$38</c:f>
              <c:numCache>
                <c:formatCode>General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</c:numCache>
            </c:numRef>
          </c:cat>
          <c:val>
            <c:numRef>
              <c:f>Sheet5!$D$27:$D$38</c:f>
              <c:numCache>
                <c:formatCode>General</c:formatCode>
                <c:ptCount val="12"/>
                <c:pt idx="0">
                  <c:v>-2394.2182866700459</c:v>
                </c:pt>
                <c:pt idx="1">
                  <c:v>2650.1625833299477</c:v>
                </c:pt>
                <c:pt idx="2">
                  <c:v>5708.3443228999968</c:v>
                </c:pt>
                <c:pt idx="3">
                  <c:v>27823.79926645002</c:v>
                </c:pt>
                <c:pt idx="4">
                  <c:v>12126.862000000023</c:v>
                </c:pt>
                <c:pt idx="5">
                  <c:v>13061.107400000052</c:v>
                </c:pt>
                <c:pt idx="6">
                  <c:v>1455.6074000000663</c:v>
                </c:pt>
                <c:pt idx="7">
                  <c:v>-3576.2287999999535</c:v>
                </c:pt>
                <c:pt idx="8">
                  <c:v>2099.8074000000342</c:v>
                </c:pt>
                <c:pt idx="9">
                  <c:v>6397.7068543000642</c:v>
                </c:pt>
                <c:pt idx="10">
                  <c:v>12818.565019460046</c:v>
                </c:pt>
                <c:pt idx="11">
                  <c:v>15657.536092899943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381568"/>
        <c:axId val="268403840"/>
      </c:barChart>
      <c:catAx>
        <c:axId val="26838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8403840"/>
        <c:crosses val="autoZero"/>
        <c:auto val="1"/>
        <c:lblAlgn val="ctr"/>
        <c:lblOffset val="100"/>
        <c:noMultiLvlLbl val="0"/>
      </c:catAx>
      <c:valAx>
        <c:axId val="26840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381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202407</xdr:colOff>
      <xdr:row>6</xdr:row>
      <xdr:rowOff>98821</xdr:rowOff>
    </xdr:from>
    <xdr:to>
      <xdr:col>31</xdr:col>
      <xdr:colOff>523876</xdr:colOff>
      <xdr:row>20</xdr:row>
      <xdr:rowOff>175021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31</xdr:row>
      <xdr:rowOff>176212</xdr:rowOff>
    </xdr:from>
    <xdr:to>
      <xdr:col>18</xdr:col>
      <xdr:colOff>371475</xdr:colOff>
      <xdr:row>46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304800</xdr:colOff>
      <xdr:row>15</xdr:row>
      <xdr:rowOff>71437</xdr:rowOff>
    </xdr:from>
    <xdr:to>
      <xdr:col>18</xdr:col>
      <xdr:colOff>0</xdr:colOff>
      <xdr:row>29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ll Eger" refreshedDate="41479.055879861109" createdVersion="4" refreshedVersion="4" minRefreshableVersion="3" recordCount="731">
  <cacheSource type="worksheet">
    <worksheetSource ref="A1:X732" sheet="Analysis"/>
  </cacheSource>
  <cacheFields count="24">
    <cacheField name="Date" numFmtId="0">
      <sharedItems containsSemiMixedTypes="0" containsString="0" containsNumber="1" containsInteger="1" minValue="40725" maxValue="41455"/>
    </cacheField>
    <cacheField name="Month" numFmtId="0">
      <sharedItems containsSemiMixedTypes="0" containsString="0" containsNumber="1" containsInteger="1" minValue="1" maxValue="12" count="12">
        <n v="7"/>
        <n v="8"/>
        <n v="9"/>
        <n v="10"/>
        <n v="11"/>
        <n v="12"/>
        <n v="1"/>
        <n v="2"/>
        <n v="3"/>
        <n v="4"/>
        <n v="5"/>
        <n v="6"/>
      </sharedItems>
    </cacheField>
    <cacheField name="Day" numFmtId="0">
      <sharedItems containsSemiMixedTypes="0" containsString="0" containsNumber="1" containsInteger="1" minValue="1" maxValue="31"/>
    </cacheField>
    <cacheField name="Year" numFmtId="0">
      <sharedItems containsSemiMixedTypes="0" containsString="0" containsNumber="1" containsInteger="1" minValue="2011" maxValue="2013"/>
    </cacheField>
    <cacheField name="FY" numFmtId="0">
      <sharedItems containsSemiMixedTypes="0" containsString="0" containsNumber="1" containsInteger="1" minValue="2012" maxValue="2013" count="2">
        <n v="2012"/>
        <n v="2013"/>
      </sharedItems>
    </cacheField>
    <cacheField name="Weekday" numFmtId="0">
      <sharedItems containsSemiMixedTypes="0" containsString="0" containsNumber="1" containsInteger="1" minValue="1" maxValue="7"/>
    </cacheField>
    <cacheField name="Use (kWh)" numFmtId="0">
      <sharedItems containsSemiMixedTypes="0" containsString="0" containsNumber="1" minValue="2137.3000000000002" maxValue="8053.0999999999995"/>
    </cacheField>
    <cacheField name="LF (%)" numFmtId="0">
      <sharedItems containsSemiMixedTypes="0" containsString="0" containsNumber="1" minValue="0.43128930817610073" maxValue="0.78706236323851175"/>
    </cacheField>
    <cacheField name="Hours" numFmtId="0">
      <sharedItems containsSemiMixedTypes="0" containsString="0" containsNumber="1" minValue="10.350943396226418" maxValue="18.889496717724281"/>
    </cacheField>
    <cacheField name="Toa_F" numFmtId="0">
      <sharedItems containsSemiMixedTypes="0" containsString="0" containsNumber="1" minValue="21" maxValue="92.6"/>
    </cacheField>
    <cacheField name="IndPre" numFmtId="0">
      <sharedItems containsSemiMixedTypes="0" containsString="0" containsNumber="1" minValue="4056.3454000000002" maxValue="4056.3454000000002"/>
    </cacheField>
    <cacheField name="WeaPre" numFmtId="0">
      <sharedItems containsSemiMixedTypes="0" containsString="0" containsNumber="1" minValue="0" maxValue="3370.3333104299991"/>
    </cacheField>
    <cacheField name="TotalPre" numFmtId="0">
      <sharedItems containsSemiMixedTypes="0" containsString="0" containsNumber="1" minValue="4056.3454000000002" maxValue="7426.6787104299992"/>
    </cacheField>
    <cacheField name="DifferencePre" numFmtId="0">
      <sharedItems containsSemiMixedTypes="0" containsString="0" containsNumber="1" minValue="-815.00717956999961" maxValue="1919.0454"/>
    </cacheField>
    <cacheField name="LogDiffPre" numFmtId="0">
      <sharedItems containsSemiMixedTypes="0" containsString="0" containsNumber="1" minValue="-7.602215399029788E-2" maxValue="0.27826944255133323"/>
    </cacheField>
    <cacheField name="IndPost" numFmtId="0">
      <sharedItems containsString="0" containsBlank="1" containsNumber="1" minValue="3833.8996999999999" maxValue="3833.8996999999999"/>
    </cacheField>
    <cacheField name="WeaPost" numFmtId="0">
      <sharedItems containsString="0" containsBlank="1" containsNumber="1" minValue="0" maxValue="3812.2330534399998"/>
    </cacheField>
    <cacheField name="TotalPost" numFmtId="0">
      <sharedItems containsString="0" containsBlank="1" containsNumber="1" minValue="3833.8996999999999" maxValue="7646.1327534399998"/>
    </cacheField>
    <cacheField name="DifferencePost" numFmtId="0">
      <sharedItems containsString="0" containsBlank="1" containsNumber="1" minValue="-875.88180655999895" maxValue="1696.5996999999998"/>
    </cacheField>
    <cacheField name="LogDiffPost" numFmtId="0">
      <sharedItems containsString="0" containsBlank="1" containsNumber="1" minValue="-8.5220210658134121E-2" maxValue="0.25377526120179317"/>
    </cacheField>
    <cacheField name="SavActual" numFmtId="0">
      <sharedItems containsString="0" containsBlank="1" containsNumber="1" minValue="-815.00717956999961" maxValue="1919.0454"/>
    </cacheField>
    <cacheField name="SavModel" numFmtId="0">
      <sharedItems containsString="0" containsBlank="1" containsNumber="1" minValue="-658.57290698999941" maxValue="219.45404301000053"/>
    </cacheField>
    <cacheField name="SavInd" numFmtId="0">
      <sharedItems containsString="0" containsBlank="1" containsNumber="1" minValue="-222.44570000000022" maxValue="-222.44570000000022"/>
    </cacheField>
    <cacheField name="SavWea" numFmtId="0">
      <sharedItems containsString="0" containsBlank="1" containsNumber="1" minValue="-436.12720698999908" maxValue="441.899743010000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1">
  <r>
    <n v="40725"/>
    <x v="0"/>
    <n v="1"/>
    <n v="2011"/>
    <x v="0"/>
    <n v="5"/>
    <n v="5947.1000000000022"/>
    <n v="0.5294782763532766"/>
    <n v="12.707478632478638"/>
    <n v="80.7"/>
    <n v="4056.3454000000002"/>
    <n v="2128.5123804300001"/>
    <n v="6184.8577804300003"/>
    <n v="237.75778042999809"/>
    <n v="1.7024476378181053E-2"/>
    <m/>
    <m/>
    <m/>
    <m/>
    <m/>
    <m/>
    <m/>
    <m/>
    <m/>
  </r>
  <r>
    <n v="40726"/>
    <x v="0"/>
    <n v="2"/>
    <n v="2011"/>
    <x v="0"/>
    <n v="6"/>
    <n v="6693.7"/>
    <n v="0.53023605830164766"/>
    <n v="12.725665399239544"/>
    <n v="81.7"/>
    <n v="4056.3454000000002"/>
    <n v="2232.86708043"/>
    <n v="6289.2124804300001"/>
    <n v="-404.48751956999968"/>
    <n v="-2.7069976560966325E-2"/>
    <m/>
    <m/>
    <m/>
    <m/>
    <m/>
    <m/>
    <m/>
    <m/>
    <m/>
  </r>
  <r>
    <n v="40727"/>
    <x v="0"/>
    <n v="3"/>
    <n v="2011"/>
    <x v="0"/>
    <n v="7"/>
    <n v="6916.9999999999982"/>
    <n v="0.55127837286406522"/>
    <n v="13.230680948737565"/>
    <n v="82"/>
    <n v="4056.3454000000002"/>
    <n v="2264.1734904299997"/>
    <n v="6320.5188904299994"/>
    <n v="-596.48110956999881"/>
    <n v="-3.9165042016553908E-2"/>
    <m/>
    <m/>
    <m/>
    <m/>
    <m/>
    <m/>
    <m/>
    <m/>
    <m/>
  </r>
  <r>
    <n v="40728"/>
    <x v="0"/>
    <n v="4"/>
    <n v="2011"/>
    <x v="0"/>
    <n v="1"/>
    <n v="4997.2999999999993"/>
    <n v="0.64866303219106947"/>
    <n v="15.567912772585668"/>
    <n v="79.599999999999994"/>
    <n v="4056.3454000000002"/>
    <n v="2013.7222104299992"/>
    <n v="6070.0676104299991"/>
    <n v="1072.7676104299999"/>
    <n v="8.4458106445592929E-2"/>
    <m/>
    <m/>
    <m/>
    <m/>
    <m/>
    <m/>
    <m/>
    <m/>
    <m/>
  </r>
  <r>
    <n v="40729"/>
    <x v="0"/>
    <n v="5"/>
    <n v="2011"/>
    <x v="0"/>
    <n v="2"/>
    <n v="6652.6000000000013"/>
    <n v="0.54629812114045473"/>
    <n v="13.111154907370913"/>
    <n v="82.6"/>
    <n v="4056.3454000000002"/>
    <n v="2326.786310429999"/>
    <n v="6383.1317104299997"/>
    <n v="-269.46828957000162"/>
    <n v="-1.7957605649031372E-2"/>
    <m/>
    <m/>
    <m/>
    <m/>
    <m/>
    <m/>
    <m/>
    <m/>
    <m/>
  </r>
  <r>
    <n v="40730"/>
    <x v="0"/>
    <n v="6"/>
    <n v="2011"/>
    <x v="0"/>
    <n v="3"/>
    <n v="6612.0999999999995"/>
    <n v="0.55792662346429045"/>
    <n v="13.39023896314297"/>
    <n v="81.7"/>
    <n v="4056.3454000000002"/>
    <n v="2232.86708043"/>
    <n v="6289.2124804300001"/>
    <n v="-322.88751956999931"/>
    <n v="-2.1743145553736465E-2"/>
    <m/>
    <m/>
    <m/>
    <m/>
    <m/>
    <m/>
    <m/>
    <m/>
    <m/>
  </r>
  <r>
    <n v="40731"/>
    <x v="0"/>
    <n v="7"/>
    <n v="2011"/>
    <x v="0"/>
    <n v="4"/>
    <n v="7057.2"/>
    <n v="0.58833533413365346"/>
    <n v="14.120048019207683"/>
    <n v="82.6"/>
    <n v="4056.3454000000002"/>
    <n v="2326.786310429999"/>
    <n v="6383.1317104299997"/>
    <n v="-674.06828957000016"/>
    <n v="-4.3598619634488855E-2"/>
    <m/>
    <m/>
    <m/>
    <m/>
    <m/>
    <m/>
    <m/>
    <m/>
    <m/>
  </r>
  <r>
    <n v="40732"/>
    <x v="0"/>
    <n v="8"/>
    <n v="2011"/>
    <x v="0"/>
    <n v="5"/>
    <n v="6305.5999999999985"/>
    <n v="0.53227984873041578"/>
    <n v="12.77471636952998"/>
    <n v="81.3"/>
    <n v="4056.3454000000002"/>
    <n v="2191.1252004299995"/>
    <n v="6247.4706004299996"/>
    <n v="-58.129399569998895"/>
    <n v="-4.0221964366957685E-3"/>
    <m/>
    <m/>
    <m/>
    <m/>
    <m/>
    <m/>
    <m/>
    <m/>
    <m/>
  </r>
  <r>
    <n v="40733"/>
    <x v="0"/>
    <n v="9"/>
    <n v="2011"/>
    <x v="0"/>
    <n v="6"/>
    <n v="6557.5999999999985"/>
    <n v="0.53743771308680821"/>
    <n v="12.898505114083397"/>
    <n v="80.3"/>
    <n v="4056.3454000000002"/>
    <n v="2086.7705004299996"/>
    <n v="6143.1159004299998"/>
    <n v="-414.48409956999876"/>
    <n v="-2.8356212970563455E-2"/>
    <m/>
    <m/>
    <m/>
    <m/>
    <m/>
    <m/>
    <m/>
    <m/>
    <m/>
  </r>
  <r>
    <n v="40734"/>
    <x v="0"/>
    <n v="10"/>
    <n v="2011"/>
    <x v="0"/>
    <n v="7"/>
    <n v="6776.7000000000025"/>
    <n v="0.5497712227414332"/>
    <n v="13.194509345794398"/>
    <n v="83"/>
    <n v="4056.3454000000002"/>
    <n v="2368.52819043"/>
    <n v="6424.8735904300001"/>
    <n v="-351.8264095700024"/>
    <n v="-2.3153672806675463E-2"/>
    <m/>
    <m/>
    <m/>
    <m/>
    <m/>
    <m/>
    <m/>
    <m/>
    <m/>
  </r>
  <r>
    <n v="40735"/>
    <x v="0"/>
    <n v="11"/>
    <n v="2011"/>
    <x v="0"/>
    <n v="1"/>
    <n v="6900.7000000000007"/>
    <n v="0.56070430317212694"/>
    <n v="13.456903276131047"/>
    <n v="84.9"/>
    <n v="4056.3454000000002"/>
    <n v="2566.8021204300003"/>
    <n v="6623.1475204300004"/>
    <n v="-277.55247957000029"/>
    <n v="-1.7828718966409252E-2"/>
    <m/>
    <m/>
    <m/>
    <m/>
    <m/>
    <m/>
    <m/>
    <m/>
    <m/>
  </r>
  <r>
    <n v="40736"/>
    <x v="0"/>
    <n v="12"/>
    <n v="2011"/>
    <x v="0"/>
    <n v="2"/>
    <n v="7165.7000000000007"/>
    <n v="0.57219400792129815"/>
    <n v="13.732656190111156"/>
    <n v="86"/>
    <n v="4056.3454000000002"/>
    <n v="2681.5922904299996"/>
    <n v="6737.9376904299997"/>
    <n v="-427.76230957000098"/>
    <n v="-2.6731631495406027E-2"/>
    <m/>
    <m/>
    <m/>
    <m/>
    <m/>
    <m/>
    <m/>
    <m/>
    <m/>
  </r>
  <r>
    <n v="40737"/>
    <x v="0"/>
    <n v="13"/>
    <n v="2011"/>
    <x v="0"/>
    <n v="3"/>
    <n v="6611.8999999999987"/>
    <n v="0.56131995381689748"/>
    <n v="13.471678891605539"/>
    <n v="85.5"/>
    <n v="4056.3454000000002"/>
    <n v="2629.4149404299997"/>
    <n v="6685.7603404299998"/>
    <n v="73.860340430001088"/>
    <n v="4.8245281256913408E-3"/>
    <m/>
    <m/>
    <m/>
    <m/>
    <m/>
    <m/>
    <m/>
    <m/>
    <m/>
  </r>
  <r>
    <n v="40738"/>
    <x v="0"/>
    <n v="14"/>
    <n v="2011"/>
    <x v="0"/>
    <n v="4"/>
    <n v="6001.3"/>
    <n v="0.57616167434715826"/>
    <n v="13.827880184331798"/>
    <n v="77.400000000000006"/>
    <n v="4056.3454000000002"/>
    <n v="1784.1418704300004"/>
    <n v="5840.4872704300005"/>
    <n v="-160.81272956999965"/>
    <n v="-1.1796255622248619E-2"/>
    <m/>
    <m/>
    <m/>
    <m/>
    <m/>
    <m/>
    <m/>
    <m/>
    <m/>
  </r>
  <r>
    <n v="40739"/>
    <x v="0"/>
    <n v="15"/>
    <n v="2011"/>
    <x v="0"/>
    <n v="5"/>
    <n v="5698.2000000000016"/>
    <n v="0.53886745347253751"/>
    <n v="12.9328188833409"/>
    <n v="75.3"/>
    <n v="4056.3454000000002"/>
    <n v="1564.9970004299996"/>
    <n v="5621.3424004299995"/>
    <n v="-76.857599570002094"/>
    <n v="-5.8976490670779036E-3"/>
    <m/>
    <m/>
    <m/>
    <m/>
    <m/>
    <m/>
    <m/>
    <m/>
    <m/>
  </r>
  <r>
    <n v="40740"/>
    <x v="0"/>
    <n v="16"/>
    <n v="2011"/>
    <x v="0"/>
    <n v="6"/>
    <n v="6178.2999999999993"/>
    <n v="0.5188012226252855"/>
    <n v="12.451229343006851"/>
    <n v="77"/>
    <n v="4056.3454000000002"/>
    <n v="1742.3999904299999"/>
    <n v="5798.74539043"/>
    <n v="-379.55460956999923"/>
    <n v="-2.753495223952207E-2"/>
    <m/>
    <m/>
    <m/>
    <m/>
    <m/>
    <m/>
    <m/>
    <m/>
    <m/>
  </r>
  <r>
    <n v="40741"/>
    <x v="0"/>
    <n v="17"/>
    <n v="2011"/>
    <x v="0"/>
    <n v="7"/>
    <n v="6395.5999999999976"/>
    <n v="0.52623091100579245"/>
    <n v="12.629541864139018"/>
    <n v="80"/>
    <n v="4056.3454000000002"/>
    <n v="2055.4640904299999"/>
    <n v="6111.8094904299996"/>
    <n v="-283.79050956999799"/>
    <n v="-1.9711485342401858E-2"/>
    <m/>
    <m/>
    <m/>
    <m/>
    <m/>
    <m/>
    <m/>
    <m/>
    <m/>
  </r>
  <r>
    <n v="40742"/>
    <x v="0"/>
    <n v="18"/>
    <n v="2011"/>
    <x v="0"/>
    <n v="1"/>
    <n v="6568.4000000000005"/>
    <n v="0.54868350708366753"/>
    <n v="13.168404170008021"/>
    <n v="82.5"/>
    <n v="4056.3454000000002"/>
    <n v="2316.3508404299996"/>
    <n v="6372.6962404299993"/>
    <n v="-195.70375957000124"/>
    <n v="-1.3136374436116149E-2"/>
    <m/>
    <m/>
    <m/>
    <m/>
    <m/>
    <m/>
    <m/>
    <m/>
    <m/>
  </r>
  <r>
    <n v="40743"/>
    <x v="0"/>
    <n v="19"/>
    <n v="2011"/>
    <x v="0"/>
    <n v="2"/>
    <n v="6974.3"/>
    <n v="0.57001928860991236"/>
    <n v="13.680462926637897"/>
    <n v="86.4"/>
    <n v="4056.3454000000002"/>
    <n v="2723.3341704300005"/>
    <n v="6779.6795704300002"/>
    <n v="-194.62042956999994"/>
    <n v="-1.2291456457968586E-2"/>
    <m/>
    <m/>
    <m/>
    <m/>
    <m/>
    <m/>
    <m/>
    <m/>
    <m/>
  </r>
  <r>
    <n v="40744"/>
    <x v="0"/>
    <n v="20"/>
    <n v="2011"/>
    <x v="0"/>
    <n v="3"/>
    <n v="7316.7000000000007"/>
    <n v="0.59404228371005452"/>
    <n v="14.257014809041308"/>
    <n v="84"/>
    <n v="4056.3454000000002"/>
    <n v="2472.8828904299999"/>
    <n v="6529.22829043"/>
    <n v="-787.47170957000071"/>
    <n v="-4.9453394708571796E-2"/>
    <m/>
    <m/>
    <m/>
    <m/>
    <m/>
    <m/>
    <m/>
    <m/>
    <m/>
  </r>
  <r>
    <n v="40745"/>
    <x v="0"/>
    <n v="21"/>
    <n v="2011"/>
    <x v="0"/>
    <n v="4"/>
    <n v="7418.6000000000013"/>
    <n v="0.58565428824049526"/>
    <n v="14.055702917771885"/>
    <n v="88.3"/>
    <n v="4056.3454000000002"/>
    <n v="2921.6081004299995"/>
    <n v="6977.9535004299996"/>
    <n v="-440.64649957000165"/>
    <n v="-2.6593884115148736E-2"/>
    <m/>
    <m/>
    <m/>
    <m/>
    <m/>
    <m/>
    <m/>
    <m/>
    <m/>
  </r>
  <r>
    <n v="40746"/>
    <x v="0"/>
    <n v="22"/>
    <n v="2011"/>
    <x v="0"/>
    <n v="5"/>
    <n v="7115.2999999999993"/>
    <n v="0.59941535247337907"/>
    <n v="14.385968459361099"/>
    <n v="92.4"/>
    <n v="4056.3454000000002"/>
    <n v="3349.4623704300002"/>
    <n v="7405.8077704300003"/>
    <n v="290.50777043000107"/>
    <n v="1.7379219234286314E-2"/>
    <m/>
    <m/>
    <m/>
    <m/>
    <m/>
    <m/>
    <m/>
    <m/>
    <m/>
  </r>
  <r>
    <n v="40747"/>
    <x v="0"/>
    <n v="23"/>
    <n v="2011"/>
    <x v="0"/>
    <n v="6"/>
    <n v="6963.9000000000005"/>
    <n v="0.57709327764518692"/>
    <n v="13.850238663484486"/>
    <n v="92.6"/>
    <n v="4056.3454000000002"/>
    <n v="3370.3333104299991"/>
    <n v="7426.6787104299992"/>
    <n v="462.77871042999868"/>
    <n v="2.7942109951852423E-2"/>
    <m/>
    <m/>
    <m/>
    <m/>
    <m/>
    <m/>
    <m/>
    <m/>
    <m/>
  </r>
  <r>
    <n v="40748"/>
    <x v="0"/>
    <n v="24"/>
    <n v="2011"/>
    <x v="0"/>
    <n v="7"/>
    <n v="7229.8"/>
    <n v="0.61780489472245004"/>
    <n v="14.827317473338802"/>
    <n v="90.5"/>
    <n v="4056.3454000000002"/>
    <n v="3151.1884404299999"/>
    <n v="7207.5338404300001"/>
    <n v="-22.266159570000127"/>
    <n v="-1.3395933083368838E-3"/>
    <m/>
    <m/>
    <m/>
    <m/>
    <m/>
    <m/>
    <m/>
    <m/>
    <m/>
  </r>
  <r>
    <n v="40749"/>
    <x v="0"/>
    <n v="25"/>
    <n v="2011"/>
    <x v="0"/>
    <n v="1"/>
    <n v="6754.199999999998"/>
    <n v="0.59623940677966081"/>
    <n v="14.309745762711859"/>
    <n v="84.7"/>
    <n v="4056.3454000000002"/>
    <n v="2545.93118043"/>
    <n v="6602.2765804299997"/>
    <n v="-151.92341956999826"/>
    <n v="-9.8802027736657472E-3"/>
    <m/>
    <m/>
    <m/>
    <m/>
    <m/>
    <m/>
    <m/>
    <m/>
    <m/>
  </r>
  <r>
    <n v="40750"/>
    <x v="0"/>
    <n v="26"/>
    <n v="2011"/>
    <x v="0"/>
    <n v="2"/>
    <n v="6954.1"/>
    <n v="0.59206000544884907"/>
    <n v="14.209440130772379"/>
    <n v="83.9"/>
    <n v="4056.3454000000002"/>
    <n v="2462.4474204300004"/>
    <n v="6518.7928204300006"/>
    <n v="-435.30717956999979"/>
    <n v="-2.807375299025594E-2"/>
    <m/>
    <m/>
    <m/>
    <m/>
    <m/>
    <m/>
    <m/>
    <m/>
    <m/>
  </r>
  <r>
    <n v="40751"/>
    <x v="0"/>
    <n v="27"/>
    <n v="2011"/>
    <x v="0"/>
    <n v="3"/>
    <n v="6599.0000000000009"/>
    <n v="0.58328029981615059"/>
    <n v="13.998727195587614"/>
    <n v="86.1"/>
    <n v="4056.3454000000002"/>
    <n v="2692.027760429999"/>
    <n v="6748.3731604299992"/>
    <n v="149.37316042999828"/>
    <n v="9.7209611202915269E-3"/>
    <m/>
    <m/>
    <m/>
    <m/>
    <m/>
    <m/>
    <m/>
    <m/>
    <m/>
  </r>
  <r>
    <n v="40752"/>
    <x v="0"/>
    <n v="28"/>
    <n v="2011"/>
    <x v="0"/>
    <n v="4"/>
    <n v="6918.6"/>
    <n v="0.62155023717119451"/>
    <n v="14.917205692108668"/>
    <n v="85.3"/>
    <n v="4056.3454000000002"/>
    <n v="2608.5440004299994"/>
    <n v="6664.88940043"/>
    <n v="-253.71059957000034"/>
    <n v="-1.6225275551246643E-2"/>
    <m/>
    <m/>
    <m/>
    <m/>
    <m/>
    <m/>
    <m/>
    <m/>
    <m/>
  </r>
  <r>
    <n v="40753"/>
    <x v="0"/>
    <n v="29"/>
    <n v="2011"/>
    <x v="0"/>
    <n v="5"/>
    <n v="7241.9000000000015"/>
    <n v="0.62062080076785975"/>
    <n v="14.894899218428634"/>
    <n v="90.5"/>
    <n v="4056.3454000000002"/>
    <n v="3151.1884404299999"/>
    <n v="7207.5338404300001"/>
    <n v="-34.3661595700014"/>
    <n v="-2.0658334122072297E-3"/>
    <m/>
    <m/>
    <m/>
    <m/>
    <m/>
    <m/>
    <m/>
    <m/>
    <m/>
  </r>
  <r>
    <n v="40754"/>
    <x v="0"/>
    <n v="30"/>
    <n v="2011"/>
    <x v="0"/>
    <n v="6"/>
    <n v="6990.0000000000009"/>
    <n v="0.6085457584621814"/>
    <n v="14.605098203092354"/>
    <n v="89.2"/>
    <n v="4056.3454000000002"/>
    <n v="3015.5273304299999"/>
    <n v="7071.87273043"/>
    <n v="81.872730429999137"/>
    <n v="5.057260511410977E-3"/>
    <m/>
    <m/>
    <m/>
    <m/>
    <m/>
    <m/>
    <m/>
    <m/>
    <m/>
  </r>
  <r>
    <n v="40755"/>
    <x v="0"/>
    <n v="31"/>
    <n v="2011"/>
    <x v="0"/>
    <n v="7"/>
    <n v="6971.300000000002"/>
    <n v="0.59620450191570906"/>
    <n v="14.308908045977017"/>
    <n v="88.8"/>
    <n v="4056.3454000000002"/>
    <n v="2973.7854504299994"/>
    <n v="7030.1308504299996"/>
    <n v="58.830850429997554"/>
    <n v="3.6496361468194571E-3"/>
    <m/>
    <m/>
    <m/>
    <m/>
    <m/>
    <m/>
    <m/>
    <m/>
    <m/>
  </r>
  <r>
    <n v="40756"/>
    <x v="1"/>
    <n v="1"/>
    <n v="2011"/>
    <x v="0"/>
    <n v="1"/>
    <n v="6999.8000000000011"/>
    <n v="0.6119562176528186"/>
    <n v="14.686949223667646"/>
    <n v="86.6"/>
    <n v="4056.3454000000002"/>
    <n v="2744.205110429999"/>
    <n v="6800.5505104299991"/>
    <n v="-199.24948957000197"/>
    <n v="-1.254156078099955E-2"/>
    <m/>
    <m/>
    <m/>
    <m/>
    <m/>
    <m/>
    <m/>
    <m/>
    <m/>
  </r>
  <r>
    <n v="40757"/>
    <x v="1"/>
    <n v="2"/>
    <n v="2011"/>
    <x v="0"/>
    <n v="2"/>
    <n v="6687.6"/>
    <n v="0.6015759930915372"/>
    <n v="14.437823834196893"/>
    <n v="84.5"/>
    <n v="4056.3454000000002"/>
    <n v="2525.0602404299998"/>
    <n v="6581.4056404299999"/>
    <n v="-106.19435957000042"/>
    <n v="-6.9516300358918315E-3"/>
    <m/>
    <m/>
    <m/>
    <m/>
    <m/>
    <m/>
    <m/>
    <m/>
    <m/>
  </r>
  <r>
    <n v="40758"/>
    <x v="1"/>
    <n v="3"/>
    <n v="2011"/>
    <x v="0"/>
    <n v="3"/>
    <n v="6381.3000000000011"/>
    <n v="0.60483962693357596"/>
    <n v="14.516151046405824"/>
    <n v="84.1"/>
    <n v="4056.3454000000002"/>
    <n v="2483.3183604299993"/>
    <n v="6539.6637604299995"/>
    <n v="158.36376042999836"/>
    <n v="1.0646257151645688E-2"/>
    <m/>
    <m/>
    <m/>
    <m/>
    <m/>
    <m/>
    <m/>
    <m/>
    <m/>
  </r>
  <r>
    <n v="40759"/>
    <x v="1"/>
    <n v="4"/>
    <n v="2011"/>
    <x v="0"/>
    <n v="4"/>
    <n v="6439.4"/>
    <n v="0.62022268454307272"/>
    <n v="14.885344429033745"/>
    <n v="79.7"/>
    <n v="4056.3454000000002"/>
    <n v="2024.15768043"/>
    <n v="6080.5030804300004"/>
    <n v="-358.89691956999923"/>
    <n v="-2.4905890427984634E-2"/>
    <m/>
    <m/>
    <m/>
    <m/>
    <m/>
    <m/>
    <m/>
    <m/>
    <m/>
  </r>
  <r>
    <n v="40760"/>
    <x v="1"/>
    <n v="5"/>
    <n v="2011"/>
    <x v="0"/>
    <n v="5"/>
    <n v="6212.3999999999987"/>
    <n v="0.58012102196324511"/>
    <n v="13.922904527117883"/>
    <n v="79.400000000000006"/>
    <n v="4056.3454000000002"/>
    <n v="1992.8512704300003"/>
    <n v="6049.1966704300003"/>
    <n v="-163.20332956999846"/>
    <n v="-1.1561706585938136E-2"/>
    <m/>
    <m/>
    <m/>
    <m/>
    <m/>
    <m/>
    <m/>
    <m/>
    <m/>
  </r>
  <r>
    <n v="40761"/>
    <x v="1"/>
    <n v="6"/>
    <n v="2011"/>
    <x v="0"/>
    <n v="6"/>
    <n v="6449.2999999999975"/>
    <n v="0.56596637180567233"/>
    <n v="13.583192923336135"/>
    <n v="80.900000000000006"/>
    <n v="4056.3454000000002"/>
    <n v="2149.3833204300004"/>
    <n v="6205.728720430001"/>
    <n v="-243.57127956999648"/>
    <n v="-1.6719792593002047E-2"/>
    <m/>
    <m/>
    <m/>
    <m/>
    <m/>
    <m/>
    <m/>
    <m/>
    <m/>
  </r>
  <r>
    <n v="40762"/>
    <x v="1"/>
    <n v="7"/>
    <n v="2011"/>
    <x v="0"/>
    <n v="7"/>
    <n v="6610.8"/>
    <n v="0.57266112266112268"/>
    <n v="13.743866943866944"/>
    <n v="82.7"/>
    <n v="4056.3454000000002"/>
    <n v="2337.2217804300003"/>
    <n v="6393.56718043"/>
    <n v="-217.23281957000017"/>
    <n v="-1.4510785533325965E-2"/>
    <m/>
    <m/>
    <m/>
    <m/>
    <m/>
    <m/>
    <m/>
    <m/>
    <m/>
  </r>
  <r>
    <n v="40763"/>
    <x v="1"/>
    <n v="8"/>
    <n v="2011"/>
    <x v="0"/>
    <n v="1"/>
    <n v="6779.8"/>
    <n v="0.61278018799710776"/>
    <n v="14.706724511930586"/>
    <n v="83.3"/>
    <n v="4056.3454000000002"/>
    <n v="2399.8346004299997"/>
    <n v="6456.1800004300003"/>
    <n v="-323.61999956999989"/>
    <n v="-2.1241252475090899E-2"/>
    <m/>
    <m/>
    <m/>
    <m/>
    <m/>
    <m/>
    <m/>
    <m/>
    <m/>
  </r>
  <r>
    <n v="40764"/>
    <x v="1"/>
    <n v="9"/>
    <n v="2011"/>
    <x v="0"/>
    <n v="2"/>
    <n v="6754.9"/>
    <n v="0.59453774116321645"/>
    <n v="14.268905787917195"/>
    <n v="85.2"/>
    <n v="4056.3454000000002"/>
    <n v="2598.10853043"/>
    <n v="6654.4539304299997"/>
    <n v="-100.44606956999996"/>
    <n v="-6.5065013444067787E-3"/>
    <m/>
    <m/>
    <m/>
    <m/>
    <m/>
    <m/>
    <m/>
    <m/>
    <m/>
  </r>
  <r>
    <n v="40765"/>
    <x v="1"/>
    <n v="10"/>
    <n v="2011"/>
    <x v="0"/>
    <n v="3"/>
    <n v="6520.3"/>
    <n v="0.56670664719788633"/>
    <n v="13.600959532749272"/>
    <n v="85.2"/>
    <n v="4056.3454000000002"/>
    <n v="2598.10853043"/>
    <n v="6654.4539304299997"/>
    <n v="134.15393042999949"/>
    <n v="8.844844588981271E-3"/>
    <m/>
    <m/>
    <m/>
    <m/>
    <m/>
    <m/>
    <m/>
    <m/>
    <m/>
  </r>
  <r>
    <n v="40766"/>
    <x v="1"/>
    <n v="11"/>
    <n v="2011"/>
    <x v="0"/>
    <n v="4"/>
    <n v="6515.2999999999975"/>
    <n v="0.60273275606867949"/>
    <n v="14.465586145648308"/>
    <n v="81.5"/>
    <n v="4056.3454000000002"/>
    <n v="2211.9961404299997"/>
    <n v="6268.3415404299994"/>
    <n v="-246.95845956999801"/>
    <n v="-1.67817661412486E-2"/>
    <m/>
    <m/>
    <m/>
    <m/>
    <m/>
    <m/>
    <m/>
    <m/>
    <m/>
  </r>
  <r>
    <n v="40767"/>
    <x v="1"/>
    <n v="12"/>
    <n v="2011"/>
    <x v="0"/>
    <n v="5"/>
    <n v="6232.7999999999984"/>
    <n v="0.56876916338151529"/>
    <n v="13.650459921156367"/>
    <n v="79.400000000000006"/>
    <n v="4056.3454000000002"/>
    <n v="1992.8512704300003"/>
    <n v="6049.1966704300003"/>
    <n v="-183.6033295699981"/>
    <n v="-1.2985486897366005E-2"/>
    <m/>
    <m/>
    <m/>
    <m/>
    <m/>
    <m/>
    <m/>
    <m/>
    <m/>
  </r>
  <r>
    <n v="40768"/>
    <x v="1"/>
    <n v="13"/>
    <n v="2011"/>
    <x v="0"/>
    <n v="6"/>
    <n v="6514.2000000000016"/>
    <n v="0.55619877049180344"/>
    <n v="13.348770491803283"/>
    <n v="78.5"/>
    <n v="4056.3454000000002"/>
    <n v="1898.9320404299999"/>
    <n v="5955.2774404299998"/>
    <n v="-558.92255957000179"/>
    <n v="-3.895908930436498E-2"/>
    <m/>
    <m/>
    <m/>
    <m/>
    <m/>
    <m/>
    <m/>
    <m/>
    <m/>
  </r>
  <r>
    <n v="40769"/>
    <x v="1"/>
    <n v="14"/>
    <n v="2011"/>
    <x v="0"/>
    <n v="7"/>
    <n v="6248.1999999999989"/>
    <n v="0.56205023028209555"/>
    <n v="13.489205526770293"/>
    <n v="77.400000000000006"/>
    <n v="4056.3454000000002"/>
    <n v="1784.1418704300004"/>
    <n v="5840.4872704300005"/>
    <n v="-407.71272956999837"/>
    <n v="-2.9305840812011041E-2"/>
    <m/>
    <m/>
    <m/>
    <m/>
    <m/>
    <m/>
    <m/>
    <m/>
    <m/>
  </r>
  <r>
    <n v="40770"/>
    <x v="1"/>
    <n v="15"/>
    <n v="2011"/>
    <x v="0"/>
    <n v="1"/>
    <n v="5938.2999999999993"/>
    <n v="0.55802698842279352"/>
    <n v="13.392647722147045"/>
    <n v="75.7"/>
    <n v="4056.3454000000002"/>
    <n v="1606.7388804300001"/>
    <n v="5663.08428043"/>
    <n v="-275.21571956999924"/>
    <n v="-2.0609109128313374E-2"/>
    <m/>
    <m/>
    <m/>
    <m/>
    <m/>
    <m/>
    <m/>
    <m/>
    <m/>
  </r>
  <r>
    <n v="40771"/>
    <x v="1"/>
    <n v="16"/>
    <n v="2011"/>
    <x v="0"/>
    <n v="2"/>
    <n v="6003.8999999999987"/>
    <n v="0.56777689514298668"/>
    <n v="13.62664548343168"/>
    <n v="78.2"/>
    <n v="4056.3454000000002"/>
    <n v="1867.6256304300002"/>
    <n v="5923.9710304300006"/>
    <n v="-79.928969569998117"/>
    <n v="-5.8205240366526745E-3"/>
    <m/>
    <m/>
    <m/>
    <m/>
    <m/>
    <m/>
    <m/>
    <m/>
    <m/>
  </r>
  <r>
    <n v="40772"/>
    <x v="1"/>
    <n v="17"/>
    <n v="2011"/>
    <x v="0"/>
    <n v="3"/>
    <n v="6094.7000000000025"/>
    <n v="0.5753190605648697"/>
    <n v="13.807657453556873"/>
    <n v="80.400000000000006"/>
    <n v="4056.3454000000002"/>
    <n v="2097.2059704300004"/>
    <n v="6153.551370430001"/>
    <n v="58.851370429998497"/>
    <n v="4.1734973182672164E-3"/>
    <m/>
    <m/>
    <m/>
    <m/>
    <m/>
    <m/>
    <m/>
    <m/>
    <m/>
  </r>
  <r>
    <n v="40773"/>
    <x v="1"/>
    <n v="18"/>
    <n v="2011"/>
    <x v="0"/>
    <n v="4"/>
    <n v="6657.2999999999993"/>
    <n v="0.56632809309922405"/>
    <n v="13.591874234381377"/>
    <n v="81.099999999999994"/>
    <n v="4056.3454000000002"/>
    <n v="2170.2542604299992"/>
    <n v="6226.5996604299999"/>
    <n v="-430.70033956999941"/>
    <n v="-2.9047184509981339E-2"/>
    <m/>
    <m/>
    <m/>
    <m/>
    <m/>
    <m/>
    <m/>
    <m/>
    <m/>
  </r>
  <r>
    <n v="40774"/>
    <x v="1"/>
    <n v="19"/>
    <n v="2011"/>
    <x v="0"/>
    <n v="5"/>
    <n v="6502.199999999998"/>
    <n v="0.58188359106529186"/>
    <n v="13.965206185567006"/>
    <n v="78.7"/>
    <n v="4056.3454000000002"/>
    <n v="1919.8029804300002"/>
    <n v="5976.1483804300005"/>
    <n v="-526.05161956999746"/>
    <n v="-3.6638951811188925E-2"/>
    <m/>
    <m/>
    <m/>
    <m/>
    <m/>
    <m/>
    <m/>
    <m/>
    <m/>
  </r>
  <r>
    <n v="40775"/>
    <x v="1"/>
    <n v="20"/>
    <n v="2011"/>
    <x v="0"/>
    <n v="6"/>
    <n v="6488.4000000000005"/>
    <n v="0.55926768721555664"/>
    <n v="13.422424493173359"/>
    <n v="76.3"/>
    <n v="4056.3454000000002"/>
    <n v="1669.3517004299995"/>
    <n v="5725.6971004299994"/>
    <n v="-762.70289957000114"/>
    <n v="-5.4309246281245116E-2"/>
    <m/>
    <m/>
    <m/>
    <m/>
    <m/>
    <m/>
    <m/>
    <m/>
    <m/>
  </r>
  <r>
    <n v="40776"/>
    <x v="1"/>
    <n v="21"/>
    <n v="2011"/>
    <x v="0"/>
    <n v="7"/>
    <n v="6188"/>
    <n v="0.53760077842646647"/>
    <n v="12.902418682235195"/>
    <n v="80.400000000000006"/>
    <n v="4056.3454000000002"/>
    <n v="2097.2059704300004"/>
    <n v="6153.551370430001"/>
    <n v="-34.448629569998957"/>
    <n v="-2.4244745472978835E-3"/>
    <m/>
    <m/>
    <m/>
    <m/>
    <m/>
    <m/>
    <m/>
    <m/>
    <m/>
  </r>
  <r>
    <n v="40777"/>
    <x v="1"/>
    <n v="22"/>
    <n v="2011"/>
    <x v="0"/>
    <n v="1"/>
    <n v="5415.0999999999985"/>
    <n v="0.57470495839701108"/>
    <n v="13.792919001528265"/>
    <n v="79"/>
    <n v="4056.3454000000002"/>
    <n v="1951.1093904299998"/>
    <n v="6007.4547904299998"/>
    <n v="592.35479043000123"/>
    <n v="4.5084030071885106E-2"/>
    <m/>
    <m/>
    <m/>
    <m/>
    <m/>
    <m/>
    <m/>
    <m/>
    <m/>
  </r>
  <r>
    <n v="40778"/>
    <x v="1"/>
    <n v="23"/>
    <n v="2011"/>
    <x v="0"/>
    <n v="2"/>
    <n v="4952.9999999999991"/>
    <n v="0.55180481283422445"/>
    <n v="13.243315508021386"/>
    <n v="73.900000000000006"/>
    <n v="4056.3454000000002"/>
    <n v="1418.9004204300004"/>
    <n v="5475.2458204300001"/>
    <n v="522.245820430001"/>
    <n v="4.3535294353389986E-2"/>
    <m/>
    <m/>
    <m/>
    <m/>
    <m/>
    <m/>
    <m/>
    <m/>
    <m/>
  </r>
  <r>
    <n v="40779"/>
    <x v="1"/>
    <n v="24"/>
    <n v="2011"/>
    <x v="0"/>
    <n v="3"/>
    <n v="5621.7000000000007"/>
    <n v="0.55244693396226419"/>
    <n v="13.25872641509434"/>
    <n v="75.2"/>
    <n v="4056.3454000000002"/>
    <n v="1554.5615304300002"/>
    <n v="5610.9069304300001"/>
    <n v="-10.793069570000625"/>
    <n v="-8.3460091297604677E-4"/>
    <m/>
    <m/>
    <m/>
    <m/>
    <m/>
    <m/>
    <m/>
    <m/>
    <m/>
  </r>
  <r>
    <n v="40780"/>
    <x v="1"/>
    <n v="25"/>
    <n v="2011"/>
    <x v="0"/>
    <n v="4"/>
    <n v="5838.4000000000005"/>
    <n v="0.62472179421331975"/>
    <n v="14.993323061119675"/>
    <n v="78.7"/>
    <n v="4056.3454000000002"/>
    <n v="1919.8029804300002"/>
    <n v="5976.1483804300005"/>
    <n v="137.74838043"/>
    <n v="1.0127525919629399E-2"/>
    <m/>
    <m/>
    <m/>
    <m/>
    <m/>
    <m/>
    <m/>
    <m/>
    <m/>
  </r>
  <r>
    <n v="40781"/>
    <x v="1"/>
    <n v="26"/>
    <n v="2011"/>
    <x v="0"/>
    <n v="5"/>
    <n v="5755.8999999999978"/>
    <n v="0.56377331139319842"/>
    <n v="13.530559473436762"/>
    <n v="77.400000000000006"/>
    <n v="4056.3454000000002"/>
    <n v="1784.1418704300004"/>
    <n v="5840.4872704300005"/>
    <n v="84.587270430002718"/>
    <n v="6.3358415821208602E-3"/>
    <m/>
    <m/>
    <m/>
    <m/>
    <m/>
    <m/>
    <m/>
    <m/>
    <m/>
  </r>
  <r>
    <n v="40782"/>
    <x v="1"/>
    <n v="27"/>
    <n v="2011"/>
    <x v="0"/>
    <n v="6"/>
    <n v="4699.4000000000005"/>
    <n v="0.59192361950826278"/>
    <n v="14.206166868198306"/>
    <n v="77.5"/>
    <n v="4056.3454000000002"/>
    <n v="1794.5773404299998"/>
    <n v="5850.92274043"/>
    <n v="1151.5227404299994"/>
    <n v="9.5181950880542487E-2"/>
    <m/>
    <m/>
    <m/>
    <m/>
    <m/>
    <m/>
    <m/>
    <m/>
    <m/>
  </r>
  <r>
    <n v="40783"/>
    <x v="1"/>
    <n v="28"/>
    <n v="2011"/>
    <x v="0"/>
    <n v="7"/>
    <n v="4541.2000000000007"/>
    <n v="0.53663263376819814"/>
    <n v="12.879183210436755"/>
    <n v="76.8"/>
    <n v="4056.3454000000002"/>
    <n v="1721.5290504299996"/>
    <n v="5777.8744504299993"/>
    <n v="1236.6744504299986"/>
    <n v="0.10459747148324228"/>
    <m/>
    <m/>
    <m/>
    <m/>
    <m/>
    <m/>
    <m/>
    <m/>
    <m/>
  </r>
  <r>
    <n v="40784"/>
    <x v="1"/>
    <n v="29"/>
    <n v="2011"/>
    <x v="0"/>
    <n v="1"/>
    <n v="4936.3"/>
    <n v="0.56474235767893111"/>
    <n v="13.553816584294346"/>
    <n v="73.8"/>
    <n v="4056.3454000000002"/>
    <n v="1408.4649504299996"/>
    <n v="5464.8103504299997"/>
    <n v="528.51035042999956"/>
    <n v="4.4173549132765721E-2"/>
    <m/>
    <m/>
    <m/>
    <m/>
    <m/>
    <m/>
    <m/>
    <m/>
    <m/>
  </r>
  <r>
    <n v="40785"/>
    <x v="1"/>
    <n v="30"/>
    <n v="2011"/>
    <x v="0"/>
    <n v="2"/>
    <n v="5162.4000000000015"/>
    <n v="0.55466735430634362"/>
    <n v="13.312016503352247"/>
    <n v="73.099999999999994"/>
    <n v="4056.3454000000002"/>
    <n v="1335.4166604299992"/>
    <n v="5391.7620604299991"/>
    <n v="229.36206042999765"/>
    <n v="1.8879066346154438E-2"/>
    <m/>
    <m/>
    <m/>
    <m/>
    <m/>
    <m/>
    <m/>
    <m/>
    <m/>
  </r>
  <r>
    <n v="40786"/>
    <x v="1"/>
    <n v="31"/>
    <n v="2011"/>
    <x v="0"/>
    <n v="3"/>
    <n v="5382"/>
    <n v="0.592001055966209"/>
    <n v="14.208025343189016"/>
    <n v="74.3"/>
    <n v="4056.3454000000002"/>
    <n v="1460.6423004299995"/>
    <n v="5516.9877004299997"/>
    <n v="134.98770042999968"/>
    <n v="1.0758322315152835E-2"/>
    <m/>
    <m/>
    <m/>
    <m/>
    <m/>
    <m/>
    <m/>
    <m/>
    <m/>
  </r>
  <r>
    <n v="40787"/>
    <x v="2"/>
    <n v="1"/>
    <n v="2011"/>
    <x v="0"/>
    <n v="4"/>
    <n v="5630.2000000000016"/>
    <n v="0.60120878182128845"/>
    <n v="14.429010763710924"/>
    <n v="74.400000000000006"/>
    <n v="4056.3454000000002"/>
    <n v="1471.0777704300006"/>
    <n v="5527.4231704300009"/>
    <n v="-102.7768295700007"/>
    <n v="-8.0011077191737279E-3"/>
    <m/>
    <m/>
    <m/>
    <m/>
    <m/>
    <m/>
    <m/>
    <m/>
    <m/>
  </r>
  <r>
    <n v="40788"/>
    <x v="2"/>
    <n v="2"/>
    <n v="2011"/>
    <x v="0"/>
    <n v="5"/>
    <n v="5240.7000000000007"/>
    <n v="0.59956754530477774"/>
    <n v="14.389621087314666"/>
    <n v="74"/>
    <n v="4056.3454000000002"/>
    <n v="1429.3358904299998"/>
    <n v="5485.6812904300004"/>
    <n v="244.98129042999972"/>
    <n v="1.9841272618660089E-2"/>
    <m/>
    <m/>
    <m/>
    <m/>
    <m/>
    <m/>
    <m/>
    <m/>
    <m/>
  </r>
  <r>
    <n v="40789"/>
    <x v="2"/>
    <n v="3"/>
    <n v="2011"/>
    <x v="0"/>
    <n v="6"/>
    <n v="5641.0000000000009"/>
    <n v="0.57892036124794755"/>
    <n v="13.89408866995074"/>
    <n v="75.3"/>
    <n v="4056.3454000000002"/>
    <n v="1564.9970004299996"/>
    <n v="5621.3424004299995"/>
    <n v="-19.657599570001366"/>
    <n v="-1.5160604049766491E-3"/>
    <m/>
    <m/>
    <m/>
    <m/>
    <m/>
    <m/>
    <m/>
    <m/>
    <m/>
  </r>
  <r>
    <n v="40790"/>
    <x v="2"/>
    <n v="4"/>
    <n v="2011"/>
    <x v="0"/>
    <n v="7"/>
    <n v="5964.6"/>
    <n v="0.53630772550712136"/>
    <n v="12.871385412170913"/>
    <n v="78.900000000000006"/>
    <n v="4056.3454000000002"/>
    <n v="1940.6739204300004"/>
    <n v="5997.0193204300003"/>
    <n v="32.419320429999971"/>
    <n v="2.3541238133466535E-3"/>
    <m/>
    <m/>
    <m/>
    <m/>
    <m/>
    <m/>
    <m/>
    <m/>
    <m/>
  </r>
  <r>
    <n v="40791"/>
    <x v="2"/>
    <n v="5"/>
    <n v="2011"/>
    <x v="0"/>
    <n v="1"/>
    <n v="5661.8000000000011"/>
    <n v="0.59362942459318924"/>
    <n v="14.247106190236542"/>
    <n v="78.5"/>
    <n v="4056.3454000000002"/>
    <n v="1898.9320404299999"/>
    <n v="5955.2774404299998"/>
    <n v="293.47744042999875"/>
    <n v="2.1947474823037272E-2"/>
    <m/>
    <m/>
    <m/>
    <m/>
    <m/>
    <m/>
    <m/>
    <m/>
    <m/>
  </r>
  <r>
    <n v="40792"/>
    <x v="2"/>
    <n v="6"/>
    <n v="2011"/>
    <x v="0"/>
    <n v="2"/>
    <n v="4463.0999999999995"/>
    <n v="0.58222448340638699"/>
    <n v="13.973387601753288"/>
    <n v="66.599999999999994"/>
    <n v="4056.3454000000002"/>
    <n v="657.11111042999926"/>
    <n v="4713.4565104299991"/>
    <n v="250.35651042999962"/>
    <n v="2.3702886607892992E-2"/>
    <m/>
    <m/>
    <m/>
    <m/>
    <m/>
    <m/>
    <m/>
    <m/>
    <m/>
  </r>
  <r>
    <n v="40793"/>
    <x v="2"/>
    <n v="7"/>
    <n v="2011"/>
    <x v="0"/>
    <n v="3"/>
    <n v="4970.3"/>
    <n v="0.60696316920672144"/>
    <n v="14.567116060961315"/>
    <n v="67.900000000000006"/>
    <n v="4056.3454000000002"/>
    <n v="792.77222043000052"/>
    <n v="4849.1176204300009"/>
    <n v="-121.18237956999928"/>
    <n v="-1.0719884389727152E-2"/>
    <m/>
    <m/>
    <m/>
    <m/>
    <m/>
    <m/>
    <m/>
    <m/>
    <m/>
  </r>
  <r>
    <n v="40794"/>
    <x v="2"/>
    <n v="8"/>
    <n v="2011"/>
    <x v="0"/>
    <n v="4"/>
    <n v="5442.8999999999987"/>
    <n v="0.6122772678185745"/>
    <n v="14.694654427645787"/>
    <n v="72.8"/>
    <n v="4056.3454000000002"/>
    <n v="1304.1102504299995"/>
    <n v="5360.4556504299999"/>
    <n v="-82.444349569998849"/>
    <n v="-6.6286480488089161E-3"/>
    <m/>
    <m/>
    <m/>
    <m/>
    <m/>
    <m/>
    <m/>
    <m/>
    <m/>
  </r>
  <r>
    <n v="40795"/>
    <x v="2"/>
    <n v="9"/>
    <n v="2011"/>
    <x v="0"/>
    <n v="5"/>
    <n v="5502.7"/>
    <n v="0.59123044524669066"/>
    <n v="14.189530685920577"/>
    <n v="73.7"/>
    <n v="4056.3454000000002"/>
    <n v="1398.0294804300001"/>
    <n v="5454.3748804300003"/>
    <n v="-48.325119569999515"/>
    <n v="-3.8308524997137106E-3"/>
    <m/>
    <m/>
    <m/>
    <m/>
    <m/>
    <m/>
    <m/>
    <m/>
    <m/>
  </r>
  <r>
    <n v="40796"/>
    <x v="2"/>
    <n v="10"/>
    <n v="2011"/>
    <x v="0"/>
    <n v="6"/>
    <n v="5600.0000000000009"/>
    <n v="0.54850336937784061"/>
    <n v="13.164080865068176"/>
    <n v="75.099999999999994"/>
    <n v="4056.3454000000002"/>
    <n v="1544.1260604299994"/>
    <n v="5600.4714604299998"/>
    <n v="0.4714604299988423"/>
    <n v="3.6561436548065984E-5"/>
    <m/>
    <m/>
    <m/>
    <m/>
    <m/>
    <m/>
    <m/>
    <m/>
    <m/>
  </r>
  <r>
    <n v="40797"/>
    <x v="2"/>
    <n v="11"/>
    <n v="2011"/>
    <x v="0"/>
    <n v="7"/>
    <n v="5336.8999999999987"/>
    <n v="0.53660915379665375"/>
    <n v="12.87861969111969"/>
    <n v="75.099999999999994"/>
    <n v="4056.3454000000002"/>
    <n v="1544.1260604299994"/>
    <n v="5600.4714604299998"/>
    <n v="263.57146043000103"/>
    <n v="2.0935523142453061E-2"/>
    <m/>
    <m/>
    <m/>
    <m/>
    <m/>
    <m/>
    <m/>
    <m/>
    <m/>
  </r>
  <r>
    <n v="40798"/>
    <x v="2"/>
    <n v="12"/>
    <n v="2011"/>
    <x v="0"/>
    <n v="1"/>
    <n v="5173.3"/>
    <n v="0.57419863256970349"/>
    <n v="13.780767181672884"/>
    <n v="73"/>
    <n v="4056.3454000000002"/>
    <n v="1324.98119043"/>
    <n v="5381.3265904300006"/>
    <n v="208.0265904300004"/>
    <n v="1.7121686090062926E-2"/>
    <m/>
    <m/>
    <m/>
    <m/>
    <m/>
    <m/>
    <m/>
    <m/>
    <m/>
  </r>
  <r>
    <n v="40799"/>
    <x v="2"/>
    <n v="13"/>
    <n v="2011"/>
    <x v="0"/>
    <n v="2"/>
    <n v="5578.3"/>
    <n v="0.57248563218390802"/>
    <n v="13.739655172413793"/>
    <n v="74.2"/>
    <n v="4056.3454000000002"/>
    <n v="1450.2068304300001"/>
    <n v="5506.5522304300002"/>
    <n v="-71.747769569999946"/>
    <n v="-5.6221039154604746E-3"/>
    <m/>
    <m/>
    <m/>
    <m/>
    <m/>
    <m/>
    <m/>
    <m/>
    <m/>
  </r>
  <r>
    <n v="40800"/>
    <x v="2"/>
    <n v="14"/>
    <n v="2011"/>
    <x v="0"/>
    <n v="3"/>
    <n v="5943.3"/>
    <n v="0.56875861276986683"/>
    <n v="13.650206706476805"/>
    <n v="76"/>
    <n v="4056.3454000000002"/>
    <n v="1638.0452904299998"/>
    <n v="5694.3906904300002"/>
    <n v="-248.90930957"/>
    <n v="-1.8580392050677741E-2"/>
    <m/>
    <m/>
    <m/>
    <m/>
    <m/>
    <m/>
    <m/>
    <m/>
    <m/>
  </r>
  <r>
    <n v="40801"/>
    <x v="2"/>
    <n v="15"/>
    <n v="2011"/>
    <x v="0"/>
    <n v="4"/>
    <n v="5239"/>
    <n v="0.57536021788789327"/>
    <n v="13.808645229309437"/>
    <n v="72.3"/>
    <n v="4056.3454000000002"/>
    <n v="1251.9329004299996"/>
    <n v="5308.2783004299999"/>
    <n v="69.278300429999945"/>
    <n v="5.7052853700527706E-3"/>
    <m/>
    <m/>
    <m/>
    <m/>
    <m/>
    <m/>
    <m/>
    <m/>
    <m/>
  </r>
  <r>
    <n v="40802"/>
    <x v="2"/>
    <n v="16"/>
    <n v="2011"/>
    <x v="0"/>
    <n v="5"/>
    <n v="4434.9999999999991"/>
    <n v="0.55862051592099948"/>
    <n v="13.406892382103987"/>
    <n v="57.3"/>
    <n v="4056.3454000000002"/>
    <n v="0"/>
    <n v="4056.3454000000002"/>
    <n v="-378.65459999999894"/>
    <n v="-3.8758695858404302E-2"/>
    <m/>
    <m/>
    <m/>
    <m/>
    <m/>
    <m/>
    <m/>
    <m/>
    <m/>
  </r>
  <r>
    <n v="40803"/>
    <x v="2"/>
    <n v="17"/>
    <n v="2011"/>
    <x v="0"/>
    <n v="6"/>
    <n v="4482.0000000000009"/>
    <n v="0.53880553952683208"/>
    <n v="12.93133294864397"/>
    <n v="59.9"/>
    <n v="4056.3454000000002"/>
    <n v="0"/>
    <n v="4056.3454000000002"/>
    <n v="-425.65460000000076"/>
    <n v="-4.3336923889701673E-2"/>
    <m/>
    <m/>
    <m/>
    <m/>
    <m/>
    <m/>
    <m/>
    <m/>
    <m/>
  </r>
  <r>
    <n v="40804"/>
    <x v="2"/>
    <n v="18"/>
    <n v="2011"/>
    <x v="0"/>
    <n v="7"/>
    <n v="4341.1000000000004"/>
    <n v="0.53673343224530168"/>
    <n v="12.88160237388724"/>
    <n v="60.8"/>
    <n v="4056.3454000000002"/>
    <n v="51.853850429999639"/>
    <n v="4108.1992504299997"/>
    <n v="-232.9007495700007"/>
    <n v="-2.394829119271602E-2"/>
    <m/>
    <m/>
    <m/>
    <m/>
    <m/>
    <m/>
    <m/>
    <m/>
    <m/>
  </r>
  <r>
    <n v="40805"/>
    <x v="2"/>
    <n v="19"/>
    <n v="2011"/>
    <x v="0"/>
    <n v="1"/>
    <n v="4620.1000000000004"/>
    <n v="0.57021376382306477"/>
    <n v="13.685130331753555"/>
    <n v="64.8"/>
    <n v="4056.3454000000002"/>
    <n v="469.2726504299996"/>
    <n v="4525.61805043"/>
    <n v="-94.481949570000324"/>
    <n v="-8.9734778482739586E-3"/>
    <m/>
    <m/>
    <m/>
    <m/>
    <m/>
    <m/>
    <m/>
    <m/>
    <m/>
  </r>
  <r>
    <n v="40806"/>
    <x v="2"/>
    <n v="20"/>
    <n v="2011"/>
    <x v="0"/>
    <n v="2"/>
    <n v="4829.7"/>
    <n v="0.59467346335697402"/>
    <n v="14.272163120567377"/>
    <n v="66.2"/>
    <n v="4056.3454000000002"/>
    <n v="615.36923043000024"/>
    <n v="4671.7146304300004"/>
    <n v="-157.98536956999942"/>
    <n v="-1.4443848868167297E-2"/>
    <m/>
    <m/>
    <m/>
    <m/>
    <m/>
    <m/>
    <m/>
    <m/>
    <m/>
  </r>
  <r>
    <n v="40807"/>
    <x v="2"/>
    <n v="21"/>
    <n v="2011"/>
    <x v="0"/>
    <n v="3"/>
    <n v="5142.1999999999989"/>
    <n v="0.58604576951130538"/>
    <n v="14.06509846827133"/>
    <n v="68.5"/>
    <n v="4056.3454000000002"/>
    <n v="855.38504042999989"/>
    <n v="4911.7304404300003"/>
    <n v="-230.46955956999864"/>
    <n v="-1.9914439653884397E-2"/>
    <m/>
    <m/>
    <m/>
    <m/>
    <m/>
    <m/>
    <m/>
    <m/>
    <m/>
  </r>
  <r>
    <n v="40808"/>
    <x v="2"/>
    <n v="22"/>
    <n v="2011"/>
    <x v="0"/>
    <n v="4"/>
    <n v="5521.1999999999989"/>
    <n v="0.60892006352567474"/>
    <n v="14.614081524616193"/>
    <n v="71.900000000000006"/>
    <n v="4056.3454000000002"/>
    <n v="1210.1910204300004"/>
    <n v="5266.5364204300004"/>
    <n v="-254.66357956999855"/>
    <n v="-2.0508387442468745E-2"/>
    <m/>
    <m/>
    <m/>
    <m/>
    <m/>
    <m/>
    <m/>
    <m/>
    <m/>
  </r>
  <r>
    <n v="40809"/>
    <x v="2"/>
    <n v="23"/>
    <n v="2011"/>
    <x v="0"/>
    <n v="5"/>
    <n v="5361.5"/>
    <n v="0.61916805247597928"/>
    <n v="14.860033259423503"/>
    <n v="71.3"/>
    <n v="4056.3454000000002"/>
    <n v="1147.5782004299995"/>
    <n v="5203.9236004300001"/>
    <n v="-157.57639956999992"/>
    <n v="-1.2955398329603796E-2"/>
    <m/>
    <m/>
    <m/>
    <m/>
    <m/>
    <m/>
    <m/>
    <m/>
    <m/>
  </r>
  <r>
    <n v="40810"/>
    <x v="2"/>
    <n v="24"/>
    <n v="2011"/>
    <x v="0"/>
    <n v="6"/>
    <n v="5181.6000000000004"/>
    <n v="0.56429691583899633"/>
    <n v="13.543125980135912"/>
    <n v="70.2"/>
    <n v="4056.3454000000002"/>
    <n v="1032.7880304300002"/>
    <n v="5089.1334304299999"/>
    <n v="-92.466569570000502"/>
    <n v="-7.8200463893236538E-3"/>
    <m/>
    <m/>
    <m/>
    <m/>
    <m/>
    <m/>
    <m/>
    <m/>
    <m/>
  </r>
  <r>
    <n v="40811"/>
    <x v="2"/>
    <n v="25"/>
    <n v="2011"/>
    <x v="0"/>
    <n v="7"/>
    <n v="4955.1000000000004"/>
    <n v="0.56845401982378863"/>
    <n v="13.642896475770927"/>
    <n v="72.7"/>
    <n v="4056.3454000000002"/>
    <n v="1293.6747804300001"/>
    <n v="5350.0201804300004"/>
    <n v="394.92018043000007"/>
    <n v="3.3302996690152131E-2"/>
    <m/>
    <m/>
    <m/>
    <m/>
    <m/>
    <m/>
    <m/>
    <m/>
    <m/>
  </r>
  <r>
    <n v="40812"/>
    <x v="2"/>
    <n v="26"/>
    <n v="2011"/>
    <x v="0"/>
    <n v="1"/>
    <n v="5370.8999999999987"/>
    <n v="0.5961307938199254"/>
    <n v="14.30713905167821"/>
    <n v="73.8"/>
    <n v="4056.3454000000002"/>
    <n v="1408.4649504299996"/>
    <n v="5464.8103504299997"/>
    <n v="93.910350430001017"/>
    <n v="7.5280285021079862E-3"/>
    <m/>
    <m/>
    <m/>
    <m/>
    <m/>
    <m/>
    <m/>
    <m/>
    <m/>
  </r>
  <r>
    <n v="40813"/>
    <x v="2"/>
    <n v="27"/>
    <n v="2011"/>
    <x v="0"/>
    <n v="2"/>
    <n v="5320.8999999999987"/>
    <n v="0.58220632002801098"/>
    <n v="13.972951680672264"/>
    <n v="73.5"/>
    <n v="4056.3454000000002"/>
    <n v="1377.1585404299999"/>
    <n v="5433.5039404300005"/>
    <n v="112.60394043000178"/>
    <n v="9.0948893991966706E-3"/>
    <m/>
    <m/>
    <m/>
    <m/>
    <m/>
    <m/>
    <m/>
    <m/>
    <m/>
  </r>
  <r>
    <n v="40814"/>
    <x v="2"/>
    <n v="28"/>
    <n v="2011"/>
    <x v="0"/>
    <n v="3"/>
    <n v="5477.2"/>
    <n v="0.60374779541446211"/>
    <n v="14.489947089947091"/>
    <n v="72.8"/>
    <n v="4056.3454000000002"/>
    <n v="1304.1102504299995"/>
    <n v="5360.4556504299999"/>
    <n v="-116.74434956999994"/>
    <n v="-9.3568922439817293E-3"/>
    <m/>
    <m/>
    <m/>
    <m/>
    <m/>
    <m/>
    <m/>
    <m/>
    <m/>
  </r>
  <r>
    <n v="40815"/>
    <x v="2"/>
    <n v="29"/>
    <n v="2011"/>
    <x v="0"/>
    <n v="4"/>
    <n v="5352.0999999999995"/>
    <n v="0.61467521131936775"/>
    <n v="14.752205071664825"/>
    <n v="72.099999999999994"/>
    <n v="4056.3454000000002"/>
    <n v="1231.0619604299993"/>
    <n v="5287.4073604299992"/>
    <n v="-64.69263957000021"/>
    <n v="-5.2814480382945561E-3"/>
    <m/>
    <m/>
    <m/>
    <m/>
    <m/>
    <m/>
    <m/>
    <m/>
    <m/>
  </r>
  <r>
    <n v="40816"/>
    <x v="2"/>
    <n v="30"/>
    <n v="2011"/>
    <x v="0"/>
    <n v="5"/>
    <n v="5049.9000000000005"/>
    <n v="0.56471417069243157"/>
    <n v="13.553140096618357"/>
    <n v="67.3"/>
    <n v="4056.3454000000002"/>
    <n v="730.15940042999955"/>
    <n v="4786.5048004299997"/>
    <n v="-263.39519957000084"/>
    <n v="-2.3264279335413196E-2"/>
    <m/>
    <m/>
    <m/>
    <m/>
    <m/>
    <m/>
    <m/>
    <m/>
    <m/>
  </r>
  <r>
    <n v="40817"/>
    <x v="3"/>
    <n v="1"/>
    <n v="2011"/>
    <x v="0"/>
    <n v="6"/>
    <n v="4062.3"/>
    <n v="0.57221940500338064"/>
    <n v="13.733265720081135"/>
    <n v="55.6"/>
    <n v="4056.3454000000002"/>
    <n v="0"/>
    <n v="4056.3454000000002"/>
    <n v="-5.9546000000000276"/>
    <n v="-6.3706449986300484E-4"/>
    <m/>
    <m/>
    <m/>
    <m/>
    <m/>
    <m/>
    <m/>
    <m/>
    <m/>
  </r>
  <r>
    <n v="40818"/>
    <x v="3"/>
    <n v="2"/>
    <n v="2011"/>
    <x v="0"/>
    <n v="7"/>
    <n v="3680.4999999999986"/>
    <n v="0.51773857753769958"/>
    <n v="12.425725860904791"/>
    <n v="48.1"/>
    <n v="4056.3454000000002"/>
    <n v="0"/>
    <n v="4056.3454000000002"/>
    <n v="375.84540000000152"/>
    <n v="4.2228106241682717E-2"/>
    <m/>
    <m/>
    <m/>
    <m/>
    <m/>
    <m/>
    <m/>
    <m/>
    <m/>
  </r>
  <r>
    <n v="40819"/>
    <x v="3"/>
    <n v="3"/>
    <n v="2011"/>
    <x v="0"/>
    <n v="1"/>
    <n v="3599.5999999999995"/>
    <n v="0.55797371031746013"/>
    <n v="13.391369047619044"/>
    <n v="49.8"/>
    <n v="4056.3454000000002"/>
    <n v="0"/>
    <n v="4056.3454000000002"/>
    <n v="456.7454000000007"/>
    <n v="5.1880685165516027E-2"/>
    <m/>
    <m/>
    <m/>
    <m/>
    <m/>
    <m/>
    <m/>
    <m/>
    <m/>
  </r>
  <r>
    <n v="40820"/>
    <x v="3"/>
    <n v="4"/>
    <n v="2011"/>
    <x v="0"/>
    <n v="2"/>
    <n v="4057.7000000000003"/>
    <n v="0.54644742512389577"/>
    <n v="13.114738202973498"/>
    <n v="57.3"/>
    <n v="4056.3454000000002"/>
    <n v="0"/>
    <n v="4056.3454000000002"/>
    <n v="-1.3546000000001186"/>
    <n v="-1.4500665984717998E-4"/>
    <m/>
    <m/>
    <m/>
    <m/>
    <m/>
    <m/>
    <m/>
    <m/>
    <m/>
  </r>
  <r>
    <n v="40821"/>
    <x v="3"/>
    <n v="5"/>
    <n v="2011"/>
    <x v="0"/>
    <n v="3"/>
    <n v="4373.7000000000007"/>
    <n v="0.55458764455264764"/>
    <n v="13.310103469263543"/>
    <n v="63.7"/>
    <n v="4056.3454000000002"/>
    <n v="354.48248043000024"/>
    <n v="4410.8278804300007"/>
    <n v="37.127880430000005"/>
    <n v="3.6711203671444537E-3"/>
    <m/>
    <m/>
    <m/>
    <m/>
    <m/>
    <m/>
    <m/>
    <m/>
    <m/>
  </r>
  <r>
    <n v="40822"/>
    <x v="3"/>
    <n v="6"/>
    <n v="2011"/>
    <x v="0"/>
    <n v="4"/>
    <n v="4610.9000000000005"/>
    <n v="0.56373483959311421"/>
    <n v="13.52963615023474"/>
    <n v="61.1"/>
    <n v="4056.3454000000002"/>
    <n v="83.160260430000079"/>
    <n v="4139.5056604299998"/>
    <n v="-471.39433957000074"/>
    <n v="-4.6837222664823486E-2"/>
    <m/>
    <m/>
    <m/>
    <m/>
    <m/>
    <m/>
    <m/>
    <m/>
    <m/>
  </r>
  <r>
    <n v="40823"/>
    <x v="3"/>
    <n v="7"/>
    <n v="2011"/>
    <x v="0"/>
    <n v="5"/>
    <n v="4283.3"/>
    <n v="0.51640866126543206"/>
    <n v="12.39380787037037"/>
    <n v="60.8"/>
    <n v="4056.3454000000002"/>
    <n v="51.853850429999639"/>
    <n v="4108.1992504299997"/>
    <n v="-175.10074957000052"/>
    <n v="-1.8126994200034829E-2"/>
    <m/>
    <m/>
    <m/>
    <m/>
    <m/>
    <m/>
    <m/>
    <m/>
    <m/>
  </r>
  <r>
    <n v="40824"/>
    <x v="3"/>
    <n v="8"/>
    <n v="2011"/>
    <x v="0"/>
    <n v="6"/>
    <n v="4238.3"/>
    <n v="0.4518828897987035"/>
    <n v="10.845189355168884"/>
    <n v="62.8"/>
    <n v="4056.3454000000002"/>
    <n v="260.56325042999964"/>
    <n v="4316.9086504299994"/>
    <n v="78.608650429999216"/>
    <n v="7.9811645304603829E-3"/>
    <m/>
    <m/>
    <m/>
    <m/>
    <m/>
    <m/>
    <m/>
    <m/>
    <m/>
  </r>
  <r>
    <n v="40825"/>
    <x v="3"/>
    <n v="9"/>
    <n v="2011"/>
    <x v="0"/>
    <n v="7"/>
    <n v="3961"/>
    <n v="0.46966894327452102"/>
    <n v="11.272054638588504"/>
    <n v="64.2"/>
    <n v="4056.3454000000002"/>
    <n v="406.65983043000023"/>
    <n v="4463.0052304300007"/>
    <n v="502.00523043000067"/>
    <n v="5.1822553409025307E-2"/>
    <m/>
    <m/>
    <m/>
    <m/>
    <m/>
    <m/>
    <m/>
    <m/>
    <m/>
  </r>
  <r>
    <n v="40826"/>
    <x v="3"/>
    <n v="10"/>
    <n v="2011"/>
    <x v="0"/>
    <n v="1"/>
    <n v="4759.5999999999995"/>
    <n v="0.56371991661929111"/>
    <n v="13.529277998862987"/>
    <n v="66.8"/>
    <n v="4056.3454000000002"/>
    <n v="677.98205042999962"/>
    <n v="4734.3274504299998"/>
    <n v="-25.272549569999683"/>
    <n v="-2.3121631809961407E-3"/>
    <m/>
    <m/>
    <m/>
    <m/>
    <m/>
    <m/>
    <m/>
    <m/>
    <m/>
  </r>
  <r>
    <n v="40827"/>
    <x v="3"/>
    <n v="11"/>
    <n v="2011"/>
    <x v="0"/>
    <n v="2"/>
    <n v="4555.3999999999996"/>
    <n v="0.54045652999240701"/>
    <n v="12.970956719817767"/>
    <n v="66.8"/>
    <n v="4056.3454000000002"/>
    <n v="677.98205042999962"/>
    <n v="4734.3274504299998"/>
    <n v="178.92745043000014"/>
    <n v="1.6731775211837441E-2"/>
    <m/>
    <m/>
    <m/>
    <m/>
    <m/>
    <m/>
    <m/>
    <m/>
    <m/>
  </r>
  <r>
    <n v="40828"/>
    <x v="3"/>
    <n v="12"/>
    <n v="2011"/>
    <x v="0"/>
    <n v="3"/>
    <n v="4041.4999999999991"/>
    <n v="0.56470769058797221"/>
    <n v="13.552984574111333"/>
    <n v="65.599999999999994"/>
    <n v="4056.3454000000002"/>
    <n v="552.75641042999928"/>
    <n v="4609.1018104299992"/>
    <n v="567.60181043000011"/>
    <n v="5.7073718224839975E-2"/>
    <m/>
    <m/>
    <m/>
    <m/>
    <m/>
    <m/>
    <m/>
    <m/>
    <m/>
  </r>
  <r>
    <n v="40829"/>
    <x v="3"/>
    <n v="13"/>
    <n v="2011"/>
    <x v="0"/>
    <n v="4"/>
    <n v="4801.3999999999996"/>
    <n v="0.54810502283105023"/>
    <n v="13.154520547945205"/>
    <n v="67.7"/>
    <n v="4056.3454000000002"/>
    <n v="771.90128043000016"/>
    <n v="4828.2466804300002"/>
    <n v="26.846680430000561"/>
    <n v="2.4215624441255024E-3"/>
    <m/>
    <m/>
    <m/>
    <m/>
    <m/>
    <m/>
    <m/>
    <m/>
    <m/>
  </r>
  <r>
    <n v="40830"/>
    <x v="3"/>
    <n v="14"/>
    <n v="2011"/>
    <x v="0"/>
    <n v="5"/>
    <n v="4546.5"/>
    <n v="0.55326372663551415"/>
    <n v="13.278329439252339"/>
    <n v="67.599999999999994"/>
    <n v="4056.3454000000002"/>
    <n v="761.46581042999935"/>
    <n v="4817.8112104299998"/>
    <n v="271.31121042999985"/>
    <n v="2.5172582415256883E-2"/>
    <m/>
    <m/>
    <m/>
    <m/>
    <m/>
    <m/>
    <m/>
    <m/>
    <m/>
  </r>
  <r>
    <n v="40831"/>
    <x v="3"/>
    <n v="15"/>
    <n v="2011"/>
    <x v="0"/>
    <n v="6"/>
    <n v="4184.4000000000005"/>
    <n v="0.49842767295597484"/>
    <n v="11.962264150943396"/>
    <n v="61.4"/>
    <n v="4056.3454000000002"/>
    <n v="114.46667042999978"/>
    <n v="4170.8120704299999"/>
    <n v="-13.587929570000597"/>
    <n v="-1.412571694280107E-3"/>
    <m/>
    <m/>
    <m/>
    <m/>
    <m/>
    <m/>
    <m/>
    <m/>
    <m/>
  </r>
  <r>
    <n v="40832"/>
    <x v="3"/>
    <n v="16"/>
    <n v="2011"/>
    <x v="0"/>
    <n v="7"/>
    <n v="4110.3"/>
    <n v="0.51897727272727279"/>
    <n v="12.455454545454547"/>
    <n v="60.9"/>
    <n v="4056.3454000000002"/>
    <n v="62.289320429999783"/>
    <n v="4118.63472043"/>
    <n v="8.3347204299998339"/>
    <n v="8.7975526644168411E-4"/>
    <m/>
    <m/>
    <m/>
    <m/>
    <m/>
    <m/>
    <m/>
    <m/>
    <m/>
  </r>
  <r>
    <n v="40833"/>
    <x v="3"/>
    <n v="17"/>
    <n v="2011"/>
    <x v="0"/>
    <n v="1"/>
    <n v="4417.7000000000007"/>
    <n v="0.57200383260824528"/>
    <n v="13.728091982597887"/>
    <n v="64.599999999999994"/>
    <n v="4056.3454000000002"/>
    <n v="448.4017104299993"/>
    <n v="4504.7471104299993"/>
    <n v="87.047110429998611"/>
    <n v="8.4741951865314746E-3"/>
    <m/>
    <m/>
    <m/>
    <m/>
    <m/>
    <m/>
    <m/>
    <m/>
    <m/>
  </r>
  <r>
    <n v="40834"/>
    <x v="3"/>
    <n v="18"/>
    <n v="2011"/>
    <x v="0"/>
    <n v="2"/>
    <n v="4432.1999999999989"/>
    <n v="0.55325044937088053"/>
    <n v="13.278010784901133"/>
    <n v="63.2"/>
    <n v="4056.3454000000002"/>
    <n v="302.30513043000019"/>
    <n v="4358.6505304300008"/>
    <n v="-73.549469569998109"/>
    <n v="-7.2673000222129858E-3"/>
    <m/>
    <m/>
    <m/>
    <m/>
    <m/>
    <m/>
    <m/>
    <m/>
    <m/>
  </r>
  <r>
    <n v="40835"/>
    <x v="3"/>
    <n v="19"/>
    <n v="2011"/>
    <x v="0"/>
    <n v="3"/>
    <n v="4648.8999999999996"/>
    <n v="0.60193961052413492"/>
    <n v="14.446550652579237"/>
    <n v="63.6"/>
    <n v="4056.3454000000002"/>
    <n v="344.04701043000006"/>
    <n v="4400.3924104300004"/>
    <n v="-248.50758956999925"/>
    <n v="-2.3858797447237734E-2"/>
    <m/>
    <m/>
    <m/>
    <m/>
    <m/>
    <m/>
    <m/>
    <m/>
    <m/>
  </r>
  <r>
    <n v="40836"/>
    <x v="3"/>
    <n v="20"/>
    <n v="2011"/>
    <x v="0"/>
    <n v="4"/>
    <n v="4332.6000000000004"/>
    <n v="0.61361318830727407"/>
    <n v="14.726716519374577"/>
    <n v="61.6"/>
    <n v="4056.3454000000002"/>
    <n v="135.33761043000007"/>
    <n v="4191.6830104300006"/>
    <n v="-140.91698956999971"/>
    <n v="-1.4360163012007821E-2"/>
    <m/>
    <m/>
    <m/>
    <m/>
    <m/>
    <m/>
    <m/>
    <m/>
    <m/>
  </r>
  <r>
    <n v="40837"/>
    <x v="3"/>
    <n v="21"/>
    <n v="2011"/>
    <x v="0"/>
    <n v="5"/>
    <n v="3744.2000000000012"/>
    <n v="0.57271781693587887"/>
    <n v="13.745227606461093"/>
    <n v="54.6"/>
    <n v="4056.3454000000002"/>
    <n v="0"/>
    <n v="4056.3454000000002"/>
    <n v="312.14539999999897"/>
    <n v="3.4775889371340796E-2"/>
    <m/>
    <m/>
    <m/>
    <m/>
    <m/>
    <m/>
    <m/>
    <m/>
    <m/>
  </r>
  <r>
    <n v="40838"/>
    <x v="3"/>
    <n v="22"/>
    <n v="2011"/>
    <x v="0"/>
    <n v="6"/>
    <n v="3733.0999999999995"/>
    <n v="0.53378803477465109"/>
    <n v="12.810912834591626"/>
    <n v="54.1"/>
    <n v="4056.3454000000002"/>
    <n v="0"/>
    <n v="4056.3454000000002"/>
    <n v="323.2454000000007"/>
    <n v="3.606530461220725E-2"/>
    <m/>
    <m/>
    <m/>
    <m/>
    <m/>
    <m/>
    <m/>
    <m/>
    <m/>
  </r>
  <r>
    <n v="40839"/>
    <x v="3"/>
    <n v="23"/>
    <n v="2011"/>
    <x v="0"/>
    <n v="7"/>
    <n v="3713.1"/>
    <n v="0.50925773535220531"/>
    <n v="12.222185648452928"/>
    <n v="53.1"/>
    <n v="4056.3454000000002"/>
    <n v="0"/>
    <n v="4056.3454000000002"/>
    <n v="343.24540000000025"/>
    <n v="3.8398282648123505E-2"/>
    <m/>
    <m/>
    <m/>
    <m/>
    <m/>
    <m/>
    <m/>
    <m/>
    <m/>
  </r>
  <r>
    <n v="40840"/>
    <x v="3"/>
    <n v="24"/>
    <n v="2011"/>
    <x v="0"/>
    <n v="1"/>
    <n v="3740.9999999999991"/>
    <n v="0.53675964187327818"/>
    <n v="12.882231404958677"/>
    <n v="56.7"/>
    <n v="4056.3454000000002"/>
    <n v="0"/>
    <n v="4056.3454000000002"/>
    <n v="315.34540000000106"/>
    <n v="3.5147220111135802E-2"/>
    <m/>
    <m/>
    <m/>
    <m/>
    <m/>
    <m/>
    <m/>
    <m/>
    <m/>
  </r>
  <r>
    <n v="40841"/>
    <x v="3"/>
    <n v="25"/>
    <n v="2011"/>
    <x v="0"/>
    <n v="2"/>
    <n v="3936.900000000001"/>
    <n v="0.54752169559412556"/>
    <n v="13.140520694259013"/>
    <n v="58.7"/>
    <n v="4056.3454000000002"/>
    <n v="0"/>
    <n v="4056.3454000000002"/>
    <n v="119.44539999999915"/>
    <n v="1.2980544761111101E-2"/>
    <m/>
    <m/>
    <m/>
    <m/>
    <m/>
    <m/>
    <m/>
    <m/>
    <m/>
  </r>
  <r>
    <n v="40842"/>
    <x v="3"/>
    <n v="26"/>
    <n v="2011"/>
    <x v="0"/>
    <n v="3"/>
    <n v="4210.8999999999996"/>
    <n v="0.57753181917928453"/>
    <n v="13.86076366030283"/>
    <n v="58.7"/>
    <n v="4056.3454000000002"/>
    <n v="0"/>
    <n v="4056.3454000000002"/>
    <n v="-154.55459999999948"/>
    <n v="-1.6239999654770187E-2"/>
    <m/>
    <m/>
    <m/>
    <m/>
    <m/>
    <m/>
    <m/>
    <m/>
    <m/>
  </r>
  <r>
    <n v="40843"/>
    <x v="3"/>
    <n v="27"/>
    <n v="2011"/>
    <x v="0"/>
    <n v="4"/>
    <n v="4042.7999999999993"/>
    <n v="0.567553908355795"/>
    <n v="13.62129380053908"/>
    <n v="60.1"/>
    <n v="4056.3454000000002"/>
    <n v="0"/>
    <n v="4056.3454000000002"/>
    <n v="13.545400000000882"/>
    <n v="1.4526712805955633E-3"/>
    <m/>
    <m/>
    <m/>
    <m/>
    <m/>
    <m/>
    <m/>
    <m/>
    <m/>
  </r>
  <r>
    <n v="40844"/>
    <x v="3"/>
    <n v="28"/>
    <n v="2011"/>
    <x v="0"/>
    <n v="5"/>
    <n v="3631.7000000000007"/>
    <n v="0.56716954022988508"/>
    <n v="13.612068965517242"/>
    <n v="47"/>
    <n v="4056.3454000000002"/>
    <n v="0"/>
    <n v="4056.3454000000002"/>
    <n v="424.64539999999943"/>
    <n v="4.8024962283453654E-2"/>
    <m/>
    <m/>
    <m/>
    <m/>
    <m/>
    <m/>
    <m/>
    <m/>
    <m/>
  </r>
  <r>
    <n v="40845"/>
    <x v="3"/>
    <n v="29"/>
    <n v="2011"/>
    <x v="0"/>
    <n v="6"/>
    <n v="3863.099999999999"/>
    <n v="0.55237645847632111"/>
    <n v="13.257035003431707"/>
    <n v="40.4"/>
    <n v="4056.3454000000002"/>
    <n v="0"/>
    <n v="4056.3454000000002"/>
    <n v="193.24540000000115"/>
    <n v="2.1198977895279025E-2"/>
    <m/>
    <m/>
    <m/>
    <m/>
    <m/>
    <m/>
    <m/>
    <m/>
    <m/>
  </r>
  <r>
    <n v="40846"/>
    <x v="3"/>
    <n v="30"/>
    <n v="2011"/>
    <x v="0"/>
    <n v="7"/>
    <n v="3506.1"/>
    <n v="0.55673589939024393"/>
    <n v="13.361661585365855"/>
    <n v="42.1"/>
    <n v="4056.3454000000002"/>
    <n v="0"/>
    <n v="4056.3454000000002"/>
    <n v="550.24540000000025"/>
    <n v="6.3310629549612862E-2"/>
    <m/>
    <m/>
    <m/>
    <m/>
    <m/>
    <m/>
    <m/>
    <m/>
    <m/>
  </r>
  <r>
    <n v="40847"/>
    <x v="3"/>
    <n v="31"/>
    <n v="2011"/>
    <x v="0"/>
    <n v="1"/>
    <n v="3346.1000000000008"/>
    <n v="0.55194312483504904"/>
    <n v="13.246634996041177"/>
    <n v="45.3"/>
    <n v="4056.3454000000002"/>
    <n v="0"/>
    <n v="4056.3454000000002"/>
    <n v="710.24539999999934"/>
    <n v="8.3596012364606231E-2"/>
    <m/>
    <m/>
    <m/>
    <m/>
    <m/>
    <m/>
    <m/>
    <m/>
    <m/>
  </r>
  <r>
    <n v="40848"/>
    <x v="4"/>
    <n v="1"/>
    <n v="2011"/>
    <x v="0"/>
    <n v="2"/>
    <n v="3472.7999999999997"/>
    <n v="0.5481060606060606"/>
    <n v="13.154545454545454"/>
    <n v="51.8"/>
    <n v="4056.3454000000002"/>
    <n v="0"/>
    <n v="4056.3454000000002"/>
    <n v="583.54540000000043"/>
    <n v="6.7455155478697293E-2"/>
    <m/>
    <m/>
    <m/>
    <m/>
    <m/>
    <m/>
    <m/>
    <m/>
    <m/>
  </r>
  <r>
    <n v="40849"/>
    <x v="4"/>
    <n v="2"/>
    <n v="2011"/>
    <x v="0"/>
    <n v="3"/>
    <n v="3484.0000000000005"/>
    <n v="0.54207119741100329"/>
    <n v="13.009708737864079"/>
    <n v="49.5"/>
    <n v="4056.3454000000002"/>
    <n v="0"/>
    <n v="4056.3454000000002"/>
    <n v="572.3453999999997"/>
    <n v="6.6056781973715228E-2"/>
    <m/>
    <m/>
    <m/>
    <m/>
    <m/>
    <m/>
    <m/>
    <m/>
    <m/>
  </r>
  <r>
    <n v="40850"/>
    <x v="4"/>
    <n v="3"/>
    <n v="2011"/>
    <x v="0"/>
    <n v="4"/>
    <n v="3559.2000000000016"/>
    <n v="0.53192252510760418"/>
    <n v="12.766140602582499"/>
    <n v="52.1"/>
    <n v="4056.3454000000002"/>
    <n v="0"/>
    <n v="4056.3454000000002"/>
    <n v="497.14539999999852"/>
    <n v="5.6782535569352532E-2"/>
    <m/>
    <m/>
    <m/>
    <m/>
    <m/>
    <m/>
    <m/>
    <m/>
    <m/>
  </r>
  <r>
    <n v="40851"/>
    <x v="4"/>
    <n v="4"/>
    <n v="2011"/>
    <x v="0"/>
    <n v="5"/>
    <n v="3233.5"/>
    <n v="0.52546476859074365"/>
    <n v="12.611154446177848"/>
    <n v="53.1"/>
    <n v="4056.3454000000002"/>
    <n v="0"/>
    <n v="4056.3454000000002"/>
    <n v="822.84540000000015"/>
    <n v="9.8462063026205193E-2"/>
    <m/>
    <m/>
    <m/>
    <m/>
    <m/>
    <m/>
    <m/>
    <m/>
    <m/>
  </r>
  <r>
    <n v="40852"/>
    <x v="4"/>
    <n v="5"/>
    <n v="2011"/>
    <x v="0"/>
    <n v="6"/>
    <n v="3192.0000000000005"/>
    <n v="0.48223350253807107"/>
    <n v="11.573604060913706"/>
    <n v="46"/>
    <n v="4056.3454000000002"/>
    <n v="0"/>
    <n v="4056.3454000000002"/>
    <n v="864.3453999999997"/>
    <n v="0.10407204563064898"/>
    <m/>
    <m/>
    <m/>
    <m/>
    <m/>
    <m/>
    <m/>
    <m/>
    <m/>
  </r>
  <r>
    <n v="40853"/>
    <x v="4"/>
    <n v="6"/>
    <n v="2011"/>
    <x v="0"/>
    <n v="7"/>
    <n v="3256.6999999999989"/>
    <n v="0.48050932483474962"/>
    <n v="11.532223796033991"/>
    <n v="46.2"/>
    <n v="4056.3454000000002"/>
    <n v="0"/>
    <n v="4056.3454000000002"/>
    <n v="799.64540000000125"/>
    <n v="9.5357174148926749E-2"/>
    <m/>
    <m/>
    <m/>
    <m/>
    <m/>
    <m/>
    <m/>
    <m/>
    <m/>
  </r>
  <r>
    <n v="40854"/>
    <x v="4"/>
    <n v="7"/>
    <n v="2011"/>
    <x v="0"/>
    <n v="1"/>
    <n v="3440.2"/>
    <n v="0.53726261869065461"/>
    <n v="12.894302848575711"/>
    <n v="50.9"/>
    <n v="4056.3454000000002"/>
    <n v="0"/>
    <n v="4056.3454000000002"/>
    <n v="616.14540000000034"/>
    <n v="7.1551236792604112E-2"/>
    <m/>
    <m/>
    <m/>
    <m/>
    <m/>
    <m/>
    <m/>
    <m/>
    <m/>
  </r>
  <r>
    <n v="40855"/>
    <x v="4"/>
    <n v="8"/>
    <n v="2011"/>
    <x v="0"/>
    <n v="2"/>
    <n v="3445.8"/>
    <n v="0.52784926470588234"/>
    <n v="12.668382352941176"/>
    <n v="52.6"/>
    <n v="4056.3454000000002"/>
    <n v="0"/>
    <n v="4056.3454000000002"/>
    <n v="610.54539999999997"/>
    <n v="7.0844861644530521E-2"/>
    <m/>
    <m/>
    <m/>
    <m/>
    <m/>
    <m/>
    <m/>
    <m/>
    <m/>
  </r>
  <r>
    <n v="40856"/>
    <x v="4"/>
    <n v="9"/>
    <n v="2011"/>
    <x v="0"/>
    <n v="3"/>
    <n v="3410.3000000000006"/>
    <n v="0.52589131507525311"/>
    <n v="12.621391561806075"/>
    <n v="51.5"/>
    <n v="4056.3454000000002"/>
    <n v="0"/>
    <n v="4056.3454000000002"/>
    <n v="646.04539999999952"/>
    <n v="7.5342343271755485E-2"/>
    <m/>
    <m/>
    <m/>
    <m/>
    <m/>
    <m/>
    <m/>
    <m/>
    <m/>
  </r>
  <r>
    <n v="40857"/>
    <x v="4"/>
    <n v="10"/>
    <n v="2011"/>
    <x v="0"/>
    <n v="4"/>
    <n v="3561.8999999999992"/>
    <n v="0.56302162367223052"/>
    <n v="13.512518968133532"/>
    <n v="51"/>
    <n v="4056.3454000000002"/>
    <n v="0"/>
    <n v="4056.3454000000002"/>
    <n v="494.44540000000097"/>
    <n v="5.6453205786783034E-2"/>
    <m/>
    <m/>
    <m/>
    <m/>
    <m/>
    <m/>
    <m/>
    <m/>
    <m/>
  </r>
  <r>
    <n v="40858"/>
    <x v="4"/>
    <n v="11"/>
    <n v="2011"/>
    <x v="0"/>
    <n v="5"/>
    <n v="3623.400000000001"/>
    <n v="0.52060344827586225"/>
    <n v="12.494482758620695"/>
    <n v="45.7"/>
    <n v="4056.3454000000002"/>
    <n v="0"/>
    <n v="4056.3454000000002"/>
    <n v="432.94539999999915"/>
    <n v="4.9018648317380009E-2"/>
    <m/>
    <m/>
    <m/>
    <m/>
    <m/>
    <m/>
    <m/>
    <m/>
    <m/>
  </r>
  <r>
    <n v="40859"/>
    <x v="4"/>
    <n v="12"/>
    <n v="2011"/>
    <x v="0"/>
    <n v="6"/>
    <n v="3747.3999999999996"/>
    <n v="0.54103141603141591"/>
    <n v="12.984753984753983"/>
    <n v="45.7"/>
    <n v="4056.3454000000002"/>
    <n v="0"/>
    <n v="4056.3454000000002"/>
    <n v="308.94540000000052"/>
    <n v="3.4404875855774009E-2"/>
    <m/>
    <m/>
    <m/>
    <m/>
    <m/>
    <m/>
    <m/>
    <m/>
    <m/>
  </r>
  <r>
    <n v="40860"/>
    <x v="4"/>
    <n v="13"/>
    <n v="2011"/>
    <x v="0"/>
    <n v="7"/>
    <n v="3605.8"/>
    <n v="0.55114331132306182"/>
    <n v="13.227439471753485"/>
    <n v="54"/>
    <n v="4056.3454000000002"/>
    <n v="0"/>
    <n v="4056.3454000000002"/>
    <n v="450.54539999999997"/>
    <n v="5.1133293916635125E-2"/>
    <m/>
    <m/>
    <m/>
    <m/>
    <m/>
    <m/>
    <m/>
    <m/>
    <m/>
  </r>
  <r>
    <n v="40861"/>
    <x v="4"/>
    <n v="14"/>
    <n v="2011"/>
    <x v="0"/>
    <n v="1"/>
    <n v="3685.1999999999989"/>
    <n v="0.55593772628530036"/>
    <n v="13.342505430847208"/>
    <n v="61.6"/>
    <n v="4056.3454000000002"/>
    <n v="135.33761043000007"/>
    <n v="4191.6830104300006"/>
    <n v="506.48301043000174"/>
    <n v="5.5927369875635069E-2"/>
    <m/>
    <m/>
    <m/>
    <m/>
    <m/>
    <m/>
    <m/>
    <m/>
    <m/>
  </r>
  <r>
    <n v="40862"/>
    <x v="4"/>
    <n v="15"/>
    <n v="2011"/>
    <x v="0"/>
    <n v="2"/>
    <n v="3949.5"/>
    <n v="0.52676856594110122"/>
    <n v="12.642445582586429"/>
    <n v="65.7"/>
    <n v="4056.3454000000002"/>
    <n v="563.1918804300002"/>
    <n v="4619.5372804300005"/>
    <n v="670.03728043000046"/>
    <n v="6.8056358125963001E-2"/>
    <m/>
    <m/>
    <m/>
    <m/>
    <m/>
    <m/>
    <m/>
    <m/>
    <m/>
  </r>
  <r>
    <n v="40863"/>
    <x v="4"/>
    <n v="16"/>
    <n v="2011"/>
    <x v="0"/>
    <n v="3"/>
    <n v="4075.4999999999986"/>
    <n v="0.59003648366921446"/>
    <n v="14.160875608061147"/>
    <n v="57.6"/>
    <n v="4056.3454000000002"/>
    <n v="0"/>
    <n v="4056.3454000000002"/>
    <n v="-19.154599999998482"/>
    <n v="-2.0459691642313871E-3"/>
    <m/>
    <m/>
    <m/>
    <m/>
    <m/>
    <m/>
    <m/>
    <m/>
    <m/>
  </r>
  <r>
    <n v="40864"/>
    <x v="4"/>
    <n v="17"/>
    <n v="2011"/>
    <x v="0"/>
    <n v="4"/>
    <n v="3966.9"/>
    <n v="0.5832304163726183"/>
    <n v="13.997529992942839"/>
    <n v="49.5"/>
    <n v="4056.3454000000002"/>
    <n v="0"/>
    <n v="4056.3454000000002"/>
    <n v="89.445400000000063"/>
    <n v="9.6836756535876312E-3"/>
    <m/>
    <m/>
    <m/>
    <m/>
    <m/>
    <m/>
    <m/>
    <m/>
    <m/>
  </r>
  <r>
    <n v="40865"/>
    <x v="4"/>
    <n v="18"/>
    <n v="2011"/>
    <x v="0"/>
    <n v="5"/>
    <n v="3804.0999999999995"/>
    <n v="0.57180435305435307"/>
    <n v="13.723304473304474"/>
    <n v="40.799999999999997"/>
    <n v="4056.3454000000002"/>
    <n v="0"/>
    <n v="4056.3454000000002"/>
    <n v="252.2454000000007"/>
    <n v="2.7883003409537199E-2"/>
    <m/>
    <m/>
    <m/>
    <m/>
    <m/>
    <m/>
    <m/>
    <m/>
    <m/>
  </r>
  <r>
    <n v="40866"/>
    <x v="4"/>
    <n v="19"/>
    <n v="2011"/>
    <x v="0"/>
    <n v="6"/>
    <n v="3975"/>
    <n v="0.55841200269723534"/>
    <n v="13.401888064733647"/>
    <n v="43.7"/>
    <n v="4056.3454000000002"/>
    <n v="0"/>
    <n v="4056.3454000000002"/>
    <n v="81.345400000000154"/>
    <n v="8.7977953168514311E-3"/>
    <m/>
    <m/>
    <m/>
    <m/>
    <m/>
    <m/>
    <m/>
    <m/>
    <m/>
  </r>
  <r>
    <n v="40867"/>
    <x v="4"/>
    <n v="20"/>
    <n v="2011"/>
    <x v="0"/>
    <n v="7"/>
    <n v="3785.400000000001"/>
    <n v="0.54089506172839519"/>
    <n v="12.981481481481485"/>
    <n v="55.2"/>
    <n v="4056.3454000000002"/>
    <n v="0"/>
    <n v="4056.3454000000002"/>
    <n v="270.94539999999915"/>
    <n v="3.0023150519713493E-2"/>
    <m/>
    <m/>
    <m/>
    <m/>
    <m/>
    <m/>
    <m/>
    <m/>
    <m/>
  </r>
  <r>
    <n v="40868"/>
    <x v="4"/>
    <n v="21"/>
    <n v="2011"/>
    <x v="0"/>
    <n v="1"/>
    <n v="3637.1999999999994"/>
    <n v="0.55029048656499635"/>
    <n v="13.206971677559913"/>
    <n v="57.9"/>
    <n v="4056.3454000000002"/>
    <n v="0"/>
    <n v="4056.3454000000002"/>
    <n v="419.14540000000079"/>
    <n v="4.7367745894093538E-2"/>
    <m/>
    <m/>
    <m/>
    <m/>
    <m/>
    <m/>
    <m/>
    <m/>
    <m/>
  </r>
  <r>
    <n v="40869"/>
    <x v="4"/>
    <n v="22"/>
    <n v="2011"/>
    <x v="0"/>
    <n v="2"/>
    <n v="3809.2000000000003"/>
    <n v="0.56644063763978125"/>
    <n v="13.59457530335475"/>
    <n v="51.9"/>
    <n v="4056.3454000000002"/>
    <n v="0"/>
    <n v="4056.3454000000002"/>
    <n v="247.14539999999988"/>
    <n v="2.7301152651255656E-2"/>
    <m/>
    <m/>
    <m/>
    <m/>
    <m/>
    <m/>
    <m/>
    <m/>
    <m/>
  </r>
  <r>
    <n v="40870"/>
    <x v="4"/>
    <n v="23"/>
    <n v="2011"/>
    <x v="0"/>
    <n v="3"/>
    <n v="3996.4"/>
    <n v="0.6112946647087617"/>
    <n v="14.67107195301028"/>
    <n v="57.5"/>
    <n v="4056.3454000000002"/>
    <n v="0"/>
    <n v="4056.3454000000002"/>
    <n v="59.945400000000063"/>
    <n v="6.4659780099614039E-3"/>
    <m/>
    <m/>
    <m/>
    <m/>
    <m/>
    <m/>
    <m/>
    <m/>
    <m/>
  </r>
  <r>
    <n v="40871"/>
    <x v="4"/>
    <n v="24"/>
    <n v="2011"/>
    <x v="0"/>
    <n v="4"/>
    <n v="3042.6"/>
    <n v="0.78547087980173469"/>
    <n v="18.851301115241633"/>
    <n v="49.3"/>
    <n v="4056.3454000000002"/>
    <n v="0"/>
    <n v="4056.3454000000002"/>
    <n v="1013.7454000000002"/>
    <n v="0.12489006737782393"/>
    <m/>
    <m/>
    <m/>
    <m/>
    <m/>
    <m/>
    <m/>
    <m/>
    <m/>
  </r>
  <r>
    <n v="40872"/>
    <x v="4"/>
    <n v="25"/>
    <n v="2011"/>
    <x v="0"/>
    <n v="5"/>
    <n v="4084.2000000000003"/>
    <n v="0.58359053497942381"/>
    <n v="14.006172839506171"/>
    <n v="49.3"/>
    <n v="4056.3454000000002"/>
    <n v="0"/>
    <n v="4056.3454000000002"/>
    <n v="-27.854600000000119"/>
    <n v="-2.9720726789013163E-3"/>
    <m/>
    <m/>
    <m/>
    <m/>
    <m/>
    <m/>
    <m/>
    <m/>
    <m/>
  </r>
  <r>
    <n v="40873"/>
    <x v="4"/>
    <n v="26"/>
    <n v="2011"/>
    <x v="0"/>
    <n v="6"/>
    <n v="4149.5000000000009"/>
    <n v="0.57364244636142458"/>
    <n v="13.767418712674189"/>
    <n v="49.3"/>
    <n v="4056.3454000000002"/>
    <n v="0"/>
    <n v="4056.3454000000002"/>
    <n v="-93.154600000000755"/>
    <n v="-9.8608406140385796E-3"/>
    <m/>
    <m/>
    <m/>
    <m/>
    <m/>
    <m/>
    <m/>
    <m/>
    <m/>
  </r>
  <r>
    <n v="40874"/>
    <x v="4"/>
    <n v="27"/>
    <n v="2011"/>
    <x v="0"/>
    <n v="7"/>
    <n v="3976.900000000001"/>
    <n v="0.53556614953673798"/>
    <n v="12.853587588881712"/>
    <n v="55.1"/>
    <n v="4056.3454000000002"/>
    <n v="0"/>
    <n v="4056.3454000000002"/>
    <n v="79.445399999999154"/>
    <n v="8.5902576135805653E-3"/>
    <m/>
    <m/>
    <m/>
    <m/>
    <m/>
    <m/>
    <m/>
    <m/>
    <m/>
  </r>
  <r>
    <n v="40875"/>
    <x v="4"/>
    <n v="28"/>
    <n v="2011"/>
    <x v="0"/>
    <n v="1"/>
    <n v="4176.8999999999996"/>
    <n v="0.55781249999999993"/>
    <n v="13.387499999999999"/>
    <n v="60"/>
    <n v="4056.3454000000002"/>
    <n v="0"/>
    <n v="4056.3454000000002"/>
    <n v="-120.55459999999948"/>
    <n v="-1.2719149549014208E-2"/>
    <m/>
    <m/>
    <m/>
    <m/>
    <m/>
    <m/>
    <m/>
    <m/>
    <m/>
  </r>
  <r>
    <n v="40876"/>
    <x v="4"/>
    <n v="29"/>
    <n v="2011"/>
    <x v="0"/>
    <n v="2"/>
    <n v="4201.6999999999989"/>
    <n v="0.5950742125538182"/>
    <n v="14.281781101291637"/>
    <n v="59.7"/>
    <n v="4056.3454000000002"/>
    <n v="0"/>
    <n v="4056.3454000000002"/>
    <n v="-145.35459999999875"/>
    <n v="-1.529011238416933E-2"/>
    <m/>
    <m/>
    <m/>
    <m/>
    <m/>
    <m/>
    <m/>
    <m/>
    <m/>
  </r>
  <r>
    <n v="40877"/>
    <x v="4"/>
    <n v="30"/>
    <n v="2011"/>
    <x v="0"/>
    <n v="3"/>
    <n v="4111.6000000000013"/>
    <n v="0.60578736445073089"/>
    <n v="14.538896746817542"/>
    <n v="46.5"/>
    <n v="4056.3454000000002"/>
    <n v="0"/>
    <n v="4056.3454000000002"/>
    <n v="-55.254600000001119"/>
    <n v="-5.8759290780203699E-3"/>
    <m/>
    <m/>
    <m/>
    <m/>
    <m/>
    <m/>
    <m/>
    <m/>
    <m/>
  </r>
  <r>
    <n v="40878"/>
    <x v="5"/>
    <n v="1"/>
    <n v="2011"/>
    <x v="0"/>
    <n v="4"/>
    <n v="4592.6000000000013"/>
    <n v="0.65758877434135188"/>
    <n v="15.782130584192444"/>
    <n v="43.9"/>
    <n v="4056.3454000000002"/>
    <n v="0"/>
    <n v="4056.3454000000002"/>
    <n v="-536.25460000000112"/>
    <n v="-5.3923693168313136E-2"/>
    <m/>
    <m/>
    <m/>
    <m/>
    <m/>
    <m/>
    <m/>
    <m/>
    <m/>
  </r>
  <r>
    <n v="40879"/>
    <x v="5"/>
    <n v="2"/>
    <n v="2011"/>
    <x v="0"/>
    <n v="5"/>
    <n v="4281.5999999999995"/>
    <n v="0.62116991643454034"/>
    <n v="14.908077994428968"/>
    <n v="43.5"/>
    <n v="4056.3454000000002"/>
    <n v="0"/>
    <n v="4056.3454000000002"/>
    <n v="-225.2545999999993"/>
    <n v="-2.3471163442369658E-2"/>
    <m/>
    <m/>
    <m/>
    <m/>
    <m/>
    <m/>
    <m/>
    <m/>
    <m/>
  </r>
  <r>
    <n v="40880"/>
    <x v="5"/>
    <n v="3"/>
    <n v="2011"/>
    <x v="0"/>
    <n v="6"/>
    <n v="4216"/>
    <n v="0.58361018826135103"/>
    <n v="14.006644518272424"/>
    <n v="43.4"/>
    <n v="4056.3454000000002"/>
    <n v="0"/>
    <n v="4056.3454000000002"/>
    <n v="-159.65459999999985"/>
    <n v="-1.676567389514938E-2"/>
    <m/>
    <m/>
    <m/>
    <m/>
    <m/>
    <m/>
    <m/>
    <m/>
    <m/>
  </r>
  <r>
    <n v="40881"/>
    <x v="5"/>
    <n v="4"/>
    <n v="2011"/>
    <x v="0"/>
    <n v="7"/>
    <n v="4027.6000000000004"/>
    <n v="0.58229238954429807"/>
    <n v="13.975017349063155"/>
    <n v="44.6"/>
    <n v="4056.3454000000002"/>
    <n v="0"/>
    <n v="4056.3454000000002"/>
    <n v="28.74539999999979"/>
    <n v="3.0885961245932236E-3"/>
    <m/>
    <m/>
    <m/>
    <m/>
    <m/>
    <m/>
    <m/>
    <m/>
    <m/>
  </r>
  <r>
    <n v="40882"/>
    <x v="5"/>
    <n v="5"/>
    <n v="2011"/>
    <x v="0"/>
    <n v="1"/>
    <n v="4069.2000000000007"/>
    <n v="0.62106227106227119"/>
    <n v="14.905494505494509"/>
    <n v="48.6"/>
    <n v="4056.3454000000002"/>
    <n v="0"/>
    <n v="4056.3454000000002"/>
    <n v="-12.854600000000573"/>
    <n v="-1.3741075163706817E-3"/>
    <m/>
    <m/>
    <m/>
    <m/>
    <m/>
    <m/>
    <m/>
    <m/>
    <m/>
  </r>
  <r>
    <n v="40883"/>
    <x v="5"/>
    <n v="6"/>
    <n v="2011"/>
    <x v="0"/>
    <n v="2"/>
    <n v="4028.7000000000003"/>
    <n v="0.58164414414414412"/>
    <n v="13.95945945945946"/>
    <n v="57.3"/>
    <n v="4056.3454000000002"/>
    <n v="0"/>
    <n v="4056.3454000000002"/>
    <n v="27.645399999999881"/>
    <n v="2.9699997632208763E-3"/>
    <m/>
    <m/>
    <m/>
    <m/>
    <m/>
    <m/>
    <m/>
    <m/>
    <m/>
  </r>
  <r>
    <n v="40884"/>
    <x v="5"/>
    <n v="7"/>
    <n v="2011"/>
    <x v="0"/>
    <n v="3"/>
    <n v="4021.7000000000003"/>
    <n v="0.59548981284055924"/>
    <n v="14.291755508173422"/>
    <n v="55.8"/>
    <n v="4056.3454000000002"/>
    <n v="0"/>
    <n v="4056.3454000000002"/>
    <n v="34.645399999999881"/>
    <n v="3.725257176389718E-3"/>
    <m/>
    <m/>
    <m/>
    <m/>
    <m/>
    <m/>
    <m/>
    <m/>
    <m/>
  </r>
  <r>
    <n v="40885"/>
    <x v="5"/>
    <n v="8"/>
    <n v="2011"/>
    <x v="0"/>
    <n v="4"/>
    <n v="4339.3999999999996"/>
    <n v="0.63575363338021562"/>
    <n v="15.258087201125175"/>
    <n v="40.5"/>
    <n v="4056.3454000000002"/>
    <n v="0"/>
    <n v="4056.3454000000002"/>
    <n v="-283.05459999999948"/>
    <n v="-2.9294756340723982E-2"/>
    <m/>
    <m/>
    <m/>
    <m/>
    <m/>
    <m/>
    <m/>
    <m/>
    <m/>
  </r>
  <r>
    <n v="40886"/>
    <x v="5"/>
    <n v="9"/>
    <n v="2011"/>
    <x v="0"/>
    <n v="5"/>
    <n v="4024.5000000000005"/>
    <n v="0.57348666210670329"/>
    <n v="13.76367989056088"/>
    <n v="41.3"/>
    <n v="4056.3454000000002"/>
    <n v="0"/>
    <n v="4056.3454000000002"/>
    <n v="31.8453999999997"/>
    <n v="3.4229965817202945E-3"/>
    <m/>
    <m/>
    <m/>
    <m/>
    <m/>
    <m/>
    <m/>
    <m/>
    <m/>
  </r>
  <r>
    <n v="40887"/>
    <x v="5"/>
    <n v="10"/>
    <n v="2011"/>
    <x v="0"/>
    <n v="6"/>
    <n v="4134.8999999999996"/>
    <n v="0.58323459715639814"/>
    <n v="13.997630331753555"/>
    <n v="42"/>
    <n v="4056.3454000000002"/>
    <n v="0"/>
    <n v="4056.3454000000002"/>
    <n v="-78.554599999999482"/>
    <n v="-8.3300825626966279E-3"/>
    <m/>
    <m/>
    <m/>
    <m/>
    <m/>
    <m/>
    <m/>
    <m/>
    <m/>
  </r>
  <r>
    <n v="40888"/>
    <x v="5"/>
    <n v="11"/>
    <n v="2011"/>
    <x v="0"/>
    <n v="7"/>
    <n v="4133.3000000000011"/>
    <n v="0.58065014610024734"/>
    <n v="13.935603506405936"/>
    <n v="35.9"/>
    <n v="4056.3454000000002"/>
    <n v="0"/>
    <n v="4056.3454000000002"/>
    <n v="-76.954600000000937"/>
    <n v="-8.1619997442552439E-3"/>
    <m/>
    <m/>
    <m/>
    <m/>
    <m/>
    <m/>
    <m/>
    <m/>
    <m/>
  </r>
  <r>
    <n v="40889"/>
    <x v="5"/>
    <n v="12"/>
    <n v="2011"/>
    <x v="0"/>
    <n v="1"/>
    <n v="4107.7999999999993"/>
    <n v="0.60479976442873962"/>
    <n v="14.51519434628975"/>
    <n v="36.200000000000003"/>
    <n v="4056.3454000000002"/>
    <n v="0"/>
    <n v="4056.3454000000002"/>
    <n v="-51.454599999999118"/>
    <n v="-5.474362260779575E-3"/>
    <m/>
    <m/>
    <m/>
    <m/>
    <m/>
    <m/>
    <m/>
    <m/>
    <m/>
  </r>
  <r>
    <n v="40890"/>
    <x v="5"/>
    <n v="13"/>
    <n v="2011"/>
    <x v="0"/>
    <n v="2"/>
    <n v="4184.8"/>
    <n v="0.57584764420959922"/>
    <n v="13.820343461030381"/>
    <n v="40.4"/>
    <n v="4056.3454000000002"/>
    <n v="0"/>
    <n v="4056.3454000000002"/>
    <n v="-128.45460000000003"/>
    <n v="-1.3539778710038863E-2"/>
    <m/>
    <m/>
    <m/>
    <m/>
    <m/>
    <m/>
    <m/>
    <m/>
    <m/>
  </r>
  <r>
    <n v="40891"/>
    <x v="5"/>
    <n v="14"/>
    <n v="2011"/>
    <x v="0"/>
    <n v="3"/>
    <n v="4055.7999999999984"/>
    <n v="0.58841109563602578"/>
    <n v="14.121866295264619"/>
    <n v="43.7"/>
    <n v="4056.3454000000002"/>
    <n v="0"/>
    <n v="4056.3454000000002"/>
    <n v="0.54540000000179134"/>
    <n v="5.8397427340928232E-5"/>
    <m/>
    <m/>
    <m/>
    <m/>
    <m/>
    <m/>
    <m/>
    <m/>
    <m/>
  </r>
  <r>
    <n v="40892"/>
    <x v="5"/>
    <n v="15"/>
    <n v="2011"/>
    <x v="0"/>
    <n v="4"/>
    <n v="4334.3"/>
    <n v="0.6155277209725063"/>
    <n v="14.772665303340151"/>
    <n v="50.5"/>
    <n v="4056.3454000000002"/>
    <n v="0"/>
    <n v="4056.3454000000002"/>
    <n v="-277.95460000000003"/>
    <n v="-2.8784039550206586E-2"/>
    <m/>
    <m/>
    <m/>
    <m/>
    <m/>
    <m/>
    <m/>
    <m/>
    <m/>
  </r>
  <r>
    <n v="40893"/>
    <x v="5"/>
    <n v="16"/>
    <n v="2011"/>
    <x v="0"/>
    <n v="5"/>
    <n v="4164.5000000000009"/>
    <n v="0.59222127417519921"/>
    <n v="14.21331058020478"/>
    <n v="53.3"/>
    <n v="4056.3454000000002"/>
    <n v="0"/>
    <n v="4056.3454000000002"/>
    <n v="-108.15460000000076"/>
    <n v="-1.1427938111486569E-2"/>
    <m/>
    <m/>
    <m/>
    <m/>
    <m/>
    <m/>
    <m/>
    <m/>
    <m/>
  </r>
  <r>
    <n v="40894"/>
    <x v="5"/>
    <n v="17"/>
    <n v="2011"/>
    <x v="0"/>
    <n v="6"/>
    <n v="4196.8999999999996"/>
    <n v="0.5817392991794188"/>
    <n v="13.961743180306051"/>
    <n v="41.1"/>
    <n v="4056.3454000000002"/>
    <n v="0"/>
    <n v="4056.3454000000002"/>
    <n v="-140.55459999999948"/>
    <n v="-1.4793693042824962E-2"/>
    <m/>
    <m/>
    <m/>
    <m/>
    <m/>
    <m/>
    <m/>
    <m/>
    <m/>
  </r>
  <r>
    <n v="40895"/>
    <x v="5"/>
    <n v="18"/>
    <n v="2011"/>
    <x v="0"/>
    <n v="7"/>
    <n v="4051.6999999999989"/>
    <n v="0.59193840579710133"/>
    <n v="14.206521739130432"/>
    <n v="36.799999999999997"/>
    <n v="4056.3454000000002"/>
    <n v="0"/>
    <n v="4056.3454000000002"/>
    <n v="4.6454000000012456"/>
    <n v="4.9764689452391764E-4"/>
    <m/>
    <m/>
    <m/>
    <m/>
    <m/>
    <m/>
    <m/>
    <m/>
    <m/>
  </r>
  <r>
    <n v="40896"/>
    <x v="5"/>
    <n v="19"/>
    <n v="2011"/>
    <x v="0"/>
    <n v="1"/>
    <n v="3958.7"/>
    <n v="0.57713727548402138"/>
    <n v="13.851294611616513"/>
    <n v="38.299999999999997"/>
    <n v="4056.3454000000002"/>
    <n v="0"/>
    <n v="4056.3454000000002"/>
    <n v="97.645400000000336"/>
    <n v="1.0582337211652693E-2"/>
    <m/>
    <m/>
    <m/>
    <m/>
    <m/>
    <m/>
    <m/>
    <m/>
    <m/>
  </r>
  <r>
    <n v="40897"/>
    <x v="5"/>
    <n v="20"/>
    <n v="2011"/>
    <x v="0"/>
    <n v="2"/>
    <n v="4112.5999999999995"/>
    <n v="0.59540769052582798"/>
    <n v="14.289784572619872"/>
    <n v="50.7"/>
    <n v="4056.3454000000002"/>
    <n v="0"/>
    <n v="4056.3454000000002"/>
    <n v="-56.2545999999993"/>
    <n v="-5.9815428724423469E-3"/>
    <m/>
    <m/>
    <m/>
    <m/>
    <m/>
    <m/>
    <m/>
    <m/>
    <m/>
  </r>
  <r>
    <n v="40898"/>
    <x v="5"/>
    <n v="21"/>
    <n v="2011"/>
    <x v="0"/>
    <n v="3"/>
    <n v="4161.4000000000005"/>
    <n v="0.59790229885057478"/>
    <n v="14.349655172413794"/>
    <n v="52.3"/>
    <n v="4056.3454000000002"/>
    <n v="0"/>
    <n v="4056.3454000000002"/>
    <n v="-105.05460000000039"/>
    <n v="-1.1104534526021226E-2"/>
    <m/>
    <m/>
    <m/>
    <m/>
    <m/>
    <m/>
    <m/>
    <m/>
    <m/>
  </r>
  <r>
    <n v="40899"/>
    <x v="5"/>
    <n v="22"/>
    <n v="2011"/>
    <x v="0"/>
    <n v="4"/>
    <n v="4360.3999999999996"/>
    <n v="0.63659191777622048"/>
    <n v="15.278206026629292"/>
    <n v="55.7"/>
    <n v="4056.3454000000002"/>
    <n v="0"/>
    <n v="4056.3454000000002"/>
    <n v="-304.05459999999948"/>
    <n v="-3.1391402662122037E-2"/>
    <m/>
    <m/>
    <m/>
    <m/>
    <m/>
    <m/>
    <m/>
    <m/>
    <m/>
  </r>
  <r>
    <n v="40900"/>
    <x v="5"/>
    <n v="23"/>
    <n v="2011"/>
    <x v="0"/>
    <n v="5"/>
    <n v="4058.3"/>
    <n v="0.5900063968364736"/>
    <n v="14.160153524075366"/>
    <n v="50.6"/>
    <n v="4056.3454000000002"/>
    <n v="0"/>
    <n v="4056.3454000000002"/>
    <n v="-1.9546000000000276"/>
    <n v="-2.0921974255205811E-4"/>
    <m/>
    <m/>
    <m/>
    <m/>
    <m/>
    <m/>
    <m/>
    <m/>
    <m/>
  </r>
  <r>
    <n v="40901"/>
    <x v="5"/>
    <n v="24"/>
    <n v="2011"/>
    <x v="0"/>
    <n v="6"/>
    <n v="3854.2000000000007"/>
    <n v="0.59346513919684662"/>
    <n v="14.243163340724319"/>
    <n v="44.2"/>
    <n v="4056.3454000000002"/>
    <n v="0"/>
    <n v="4056.3454000000002"/>
    <n v="202.14539999999943"/>
    <n v="2.2200681237772191E-2"/>
    <m/>
    <m/>
    <m/>
    <m/>
    <m/>
    <m/>
    <m/>
    <m/>
    <m/>
  </r>
  <r>
    <n v="40902"/>
    <x v="5"/>
    <n v="25"/>
    <n v="2011"/>
    <x v="0"/>
    <n v="7"/>
    <n v="3248.3999999999996"/>
    <n v="0.77876869965477535"/>
    <n v="18.690448791714608"/>
    <n v="39.6"/>
    <n v="4056.3454000000002"/>
    <n v="0"/>
    <n v="4056.3454000000002"/>
    <n v="807.94540000000052"/>
    <n v="9.6465426491209705E-2"/>
    <m/>
    <m/>
    <m/>
    <m/>
    <m/>
    <m/>
    <m/>
    <m/>
    <m/>
  </r>
  <r>
    <n v="40903"/>
    <x v="5"/>
    <n v="26"/>
    <n v="2011"/>
    <x v="0"/>
    <n v="1"/>
    <n v="3891.1000000000008"/>
    <n v="0.61552455074664658"/>
    <n v="14.772589217919517"/>
    <n v="45.3"/>
    <n v="4056.3454000000002"/>
    <n v="0"/>
    <n v="4056.3454000000002"/>
    <n v="165.24539999999934"/>
    <n v="1.8062536135738494E-2"/>
    <m/>
    <m/>
    <m/>
    <m/>
    <m/>
    <m/>
    <m/>
    <m/>
    <m/>
  </r>
  <r>
    <n v="40904"/>
    <x v="5"/>
    <n v="27"/>
    <n v="2011"/>
    <x v="0"/>
    <n v="2"/>
    <n v="3979.400000000001"/>
    <n v="0.60031981655804989"/>
    <n v="14.407675597393197"/>
    <n v="44"/>
    <n v="4056.3454000000002"/>
    <n v="0"/>
    <n v="4056.3454000000002"/>
    <n v="76.945399999999154"/>
    <n v="8.3173327011238918E-3"/>
    <m/>
    <m/>
    <m/>
    <m/>
    <m/>
    <m/>
    <m/>
    <m/>
    <m/>
  </r>
  <r>
    <n v="40905"/>
    <x v="5"/>
    <n v="28"/>
    <n v="2011"/>
    <x v="0"/>
    <n v="3"/>
    <n v="3854.7000000000003"/>
    <n v="0.58746342355523051"/>
    <n v="14.099122165325532"/>
    <n v="44.3"/>
    <n v="4056.3454000000002"/>
    <n v="0"/>
    <n v="4056.3454000000002"/>
    <n v="201.64539999999988"/>
    <n v="2.2144344473446598E-2"/>
    <m/>
    <m/>
    <m/>
    <m/>
    <m/>
    <m/>
    <m/>
    <m/>
    <m/>
  </r>
  <r>
    <n v="40906"/>
    <x v="5"/>
    <n v="29"/>
    <n v="2011"/>
    <x v="0"/>
    <n v="4"/>
    <n v="4246.7000000000007"/>
    <n v="0.60722660718371102"/>
    <n v="14.573438572409064"/>
    <n v="36.9"/>
    <n v="4056.3454000000002"/>
    <n v="0"/>
    <n v="4056.3454000000002"/>
    <n v="-190.35460000000057"/>
    <n v="-1.9916653861831612E-2"/>
    <m/>
    <m/>
    <m/>
    <m/>
    <m/>
    <m/>
    <m/>
    <m/>
    <m/>
  </r>
  <r>
    <n v="40907"/>
    <x v="5"/>
    <n v="30"/>
    <n v="2011"/>
    <x v="0"/>
    <n v="5"/>
    <n v="4108.5"/>
    <n v="0.61007662152530284"/>
    <n v="14.641838916607268"/>
    <n v="42.8"/>
    <n v="4056.3454000000002"/>
    <n v="0"/>
    <n v="4056.3454000000002"/>
    <n v="-52.154599999999846"/>
    <n v="-5.5483630003019258E-3"/>
    <m/>
    <m/>
    <m/>
    <m/>
    <m/>
    <m/>
    <m/>
    <m/>
    <m/>
  </r>
  <r>
    <n v="40908"/>
    <x v="5"/>
    <n v="31"/>
    <n v="2011"/>
    <x v="0"/>
    <n v="6"/>
    <n v="4264.6000000000004"/>
    <n v="0.55528645833333334"/>
    <n v="13.326875000000001"/>
    <n v="51.9"/>
    <n v="4056.3454000000002"/>
    <n v="0"/>
    <n v="4056.3454000000002"/>
    <n v="-208.25460000000021"/>
    <n v="-2.1743374265836835E-2"/>
    <m/>
    <m/>
    <m/>
    <m/>
    <m/>
    <m/>
    <m/>
    <m/>
    <m/>
  </r>
  <r>
    <n v="40909"/>
    <x v="6"/>
    <n v="1"/>
    <n v="2012"/>
    <x v="0"/>
    <n v="7"/>
    <n v="3452.9999999999995"/>
    <n v="0.78706236323851175"/>
    <n v="18.889496717724281"/>
    <n v="48.4"/>
    <n v="4056.3454000000002"/>
    <n v="0"/>
    <n v="4056.3454000000002"/>
    <n v="603.34540000000061"/>
    <n v="6.9938349959886459E-2"/>
    <m/>
    <m/>
    <m/>
    <m/>
    <m/>
    <m/>
    <m/>
    <m/>
    <m/>
  </r>
  <r>
    <n v="40910"/>
    <x v="6"/>
    <n v="2"/>
    <n v="2012"/>
    <x v="0"/>
    <n v="1"/>
    <n v="4243.8"/>
    <n v="0.62262323943661979"/>
    <n v="14.942957746478875"/>
    <n v="44.1"/>
    <n v="4056.3454000000002"/>
    <n v="0"/>
    <n v="4056.3454000000002"/>
    <n v="-187.45460000000003"/>
    <n v="-1.9619980156750039E-2"/>
    <m/>
    <m/>
    <m/>
    <m/>
    <m/>
    <m/>
    <m/>
    <m/>
    <m/>
  </r>
  <r>
    <n v="40911"/>
    <x v="6"/>
    <n v="3"/>
    <n v="2012"/>
    <x v="0"/>
    <n v="2"/>
    <n v="4212.2"/>
    <n v="0.62325402462121204"/>
    <n v="14.95809659090909"/>
    <n v="31.3"/>
    <n v="4056.3454000000002"/>
    <n v="0"/>
    <n v="4056.3454000000002"/>
    <n v="-155.85459999999966"/>
    <n v="-1.6374055484798866E-2"/>
    <m/>
    <m/>
    <m/>
    <m/>
    <m/>
    <m/>
    <m/>
    <m/>
    <m/>
  </r>
  <r>
    <n v="40912"/>
    <x v="6"/>
    <n v="4"/>
    <n v="2012"/>
    <x v="0"/>
    <n v="3"/>
    <n v="4369"/>
    <n v="0.62172700364298716"/>
    <n v="14.921448087431692"/>
    <n v="24"/>
    <n v="4056.3454000000002"/>
    <n v="0"/>
    <n v="4056.3454000000002"/>
    <n v="-312.65459999999985"/>
    <n v="-3.2247116400227593E-2"/>
    <m/>
    <m/>
    <m/>
    <m/>
    <m/>
    <m/>
    <m/>
    <m/>
    <m/>
  </r>
  <r>
    <n v="40913"/>
    <x v="6"/>
    <n v="5"/>
    <n v="2012"/>
    <x v="0"/>
    <n v="4"/>
    <n v="4509.0999999999995"/>
    <n v="0.65326553082985617"/>
    <n v="15.678372739916547"/>
    <n v="38.6"/>
    <n v="4056.3454000000002"/>
    <n v="0"/>
    <n v="4056.3454000000002"/>
    <n v="-452.7545999999993"/>
    <n v="-4.5954938615462737E-2"/>
    <m/>
    <m/>
    <m/>
    <m/>
    <m/>
    <m/>
    <m/>
    <m/>
    <m/>
  </r>
  <r>
    <n v="40914"/>
    <x v="6"/>
    <n v="6"/>
    <n v="2012"/>
    <x v="0"/>
    <n v="5"/>
    <n v="4230.8000000000011"/>
    <n v="0.60453818015546423"/>
    <n v="14.508916323731142"/>
    <n v="44.1"/>
    <n v="4056.3454000000002"/>
    <n v="0"/>
    <n v="4056.3454000000002"/>
    <n v="-174.45460000000094"/>
    <n v="-1.8287567371904068E-2"/>
    <m/>
    <m/>
    <m/>
    <m/>
    <m/>
    <m/>
    <m/>
    <m/>
    <m/>
  </r>
  <r>
    <n v="40915"/>
    <x v="6"/>
    <n v="7"/>
    <n v="2012"/>
    <x v="0"/>
    <n v="6"/>
    <n v="4361.1000000000013"/>
    <n v="0.5824118589743591"/>
    <n v="13.977884615384617"/>
    <n v="50.1"/>
    <n v="4056.3454000000002"/>
    <n v="0"/>
    <n v="4056.3454000000002"/>
    <n v="-304.75460000000112"/>
    <n v="-3.1461116848439996E-2"/>
    <m/>
    <m/>
    <m/>
    <m/>
    <m/>
    <m/>
    <m/>
    <m/>
    <m/>
  </r>
  <r>
    <n v="40916"/>
    <x v="6"/>
    <n v="8"/>
    <n v="2012"/>
    <x v="0"/>
    <n v="7"/>
    <n v="4214.5000000000009"/>
    <n v="0.59006776433691766"/>
    <n v="14.161626344086024"/>
    <n v="48.8"/>
    <n v="4056.3454000000002"/>
    <n v="0"/>
    <n v="4056.3454000000002"/>
    <n v="-158.15460000000076"/>
    <n v="-1.6611129863424612E-2"/>
    <m/>
    <m/>
    <m/>
    <m/>
    <m/>
    <m/>
    <m/>
    <m/>
    <m/>
  </r>
  <r>
    <n v="40917"/>
    <x v="6"/>
    <n v="9"/>
    <n v="2012"/>
    <x v="0"/>
    <n v="1"/>
    <n v="4150.1000000000004"/>
    <n v="0.60716584737827717"/>
    <n v="14.571980337078653"/>
    <n v="37.1"/>
    <n v="4056.3454000000002"/>
    <n v="0"/>
    <n v="4056.3454000000002"/>
    <n v="-93.75460000000021"/>
    <n v="-9.9236332039454034E-3"/>
    <m/>
    <m/>
    <m/>
    <m/>
    <m/>
    <m/>
    <m/>
    <m/>
    <m/>
  </r>
  <r>
    <n v="40918"/>
    <x v="6"/>
    <n v="10"/>
    <n v="2012"/>
    <x v="0"/>
    <n v="2"/>
    <n v="4199.9000000000005"/>
    <n v="0.60343390804597707"/>
    <n v="14.482413793103451"/>
    <n v="39.5"/>
    <n v="4056.3454000000002"/>
    <n v="0"/>
    <n v="4056.3454000000002"/>
    <n v="-143.55460000000039"/>
    <n v="-1.5104021620651498E-2"/>
    <m/>
    <m/>
    <m/>
    <m/>
    <m/>
    <m/>
    <m/>
    <m/>
    <m/>
  </r>
  <r>
    <n v="40919"/>
    <x v="6"/>
    <n v="11"/>
    <n v="2012"/>
    <x v="0"/>
    <n v="3"/>
    <n v="4219.9000000000005"/>
    <n v="0.62174387081565297"/>
    <n v="14.921852899575672"/>
    <n v="39.9"/>
    <n v="4056.3454000000002"/>
    <n v="0"/>
    <n v="4056.3454000000002"/>
    <n v="-163.55460000000039"/>
    <n v="-1.7167231191962173E-2"/>
    <m/>
    <m/>
    <m/>
    <m/>
    <m/>
    <m/>
    <m/>
    <m/>
    <m/>
  </r>
  <r>
    <n v="40920"/>
    <x v="6"/>
    <n v="12"/>
    <n v="2012"/>
    <x v="0"/>
    <n v="4"/>
    <n v="4433.8999999999996"/>
    <n v="0.6419243687746119"/>
    <n v="15.406184850590686"/>
    <n v="48.9"/>
    <n v="4056.3454000000002"/>
    <n v="0"/>
    <n v="4056.3454000000002"/>
    <n v="-377.55459999999948"/>
    <n v="-3.8650965715423258E-2"/>
    <m/>
    <m/>
    <m/>
    <m/>
    <m/>
    <m/>
    <m/>
    <m/>
    <m/>
  </r>
  <r>
    <n v="40921"/>
    <x v="6"/>
    <n v="13"/>
    <n v="2012"/>
    <x v="0"/>
    <n v="5"/>
    <n v="4306.0999999999985"/>
    <n v="0.5941087196467989"/>
    <n v="14.258609271523174"/>
    <n v="43.6"/>
    <n v="4056.3454000000002"/>
    <n v="0"/>
    <n v="4056.3454000000002"/>
    <n v="-249.75459999999839"/>
    <n v="-2.5949182859481112E-2"/>
    <m/>
    <m/>
    <m/>
    <m/>
    <m/>
    <m/>
    <m/>
    <m/>
    <m/>
  </r>
  <r>
    <n v="40922"/>
    <x v="6"/>
    <n v="14"/>
    <n v="2012"/>
    <x v="0"/>
    <n v="6"/>
    <n v="4384.2999999999993"/>
    <n v="0.5966008055736991"/>
    <n v="14.318419333768778"/>
    <n v="32.6"/>
    <n v="4056.3454000000002"/>
    <n v="0"/>
    <n v="4056.3454000000002"/>
    <n v="-327.95459999999912"/>
    <n v="-3.3765335206870528E-2"/>
    <m/>
    <m/>
    <m/>
    <m/>
    <m/>
    <m/>
    <m/>
    <m/>
    <m/>
  </r>
  <r>
    <n v="40923"/>
    <x v="6"/>
    <n v="15"/>
    <n v="2012"/>
    <x v="0"/>
    <n v="7"/>
    <n v="4199.1999999999989"/>
    <n v="0.60250229568411373"/>
    <n v="14.46005509641873"/>
    <n v="31.1"/>
    <n v="4056.3454000000002"/>
    <n v="0"/>
    <n v="4056.3454000000002"/>
    <n v="-142.85459999999875"/>
    <n v="-1.5031631450743266E-2"/>
    <m/>
    <m/>
    <m/>
    <m/>
    <m/>
    <m/>
    <m/>
    <m/>
    <m/>
  </r>
  <r>
    <n v="40924"/>
    <x v="6"/>
    <n v="16"/>
    <n v="2012"/>
    <x v="0"/>
    <n v="1"/>
    <n v="4351.1000000000004"/>
    <n v="0.59597578347578362"/>
    <n v="14.303418803418808"/>
    <n v="31.4"/>
    <n v="4056.3454000000002"/>
    <n v="0"/>
    <n v="4056.3454000000002"/>
    <n v="-294.75460000000021"/>
    <n v="-3.0464136355273119E-2"/>
    <m/>
    <m/>
    <m/>
    <m/>
    <m/>
    <m/>
    <m/>
    <m/>
    <m/>
  </r>
  <r>
    <n v="40925"/>
    <x v="6"/>
    <n v="17"/>
    <n v="2012"/>
    <x v="0"/>
    <n v="2"/>
    <n v="4339.5"/>
    <n v="0.63088799720865307"/>
    <n v="15.141311933007675"/>
    <n v="46"/>
    <n v="4056.3454000000002"/>
    <n v="0"/>
    <n v="4056.3454000000002"/>
    <n v="-283.15459999999985"/>
    <n v="-2.9304764394323612E-2"/>
    <m/>
    <m/>
    <m/>
    <m/>
    <m/>
    <m/>
    <m/>
    <m/>
    <m/>
  </r>
  <r>
    <n v="40926"/>
    <x v="6"/>
    <n v="18"/>
    <n v="2012"/>
    <x v="0"/>
    <n v="3"/>
    <n v="4421.6000000000004"/>
    <n v="0.63223518645618859"/>
    <n v="15.173644474948526"/>
    <n v="47.3"/>
    <n v="4056.3454000000002"/>
    <n v="0"/>
    <n v="4056.3454000000002"/>
    <n v="-365.25460000000021"/>
    <n v="-3.744452326437786E-2"/>
    <m/>
    <m/>
    <m/>
    <m/>
    <m/>
    <m/>
    <m/>
    <m/>
    <m/>
  </r>
  <r>
    <n v="40927"/>
    <x v="6"/>
    <n v="19"/>
    <n v="2012"/>
    <x v="0"/>
    <n v="4"/>
    <n v="4592.7999999999993"/>
    <n v="0.63157315731573149"/>
    <n v="15.157755775577556"/>
    <n v="32"/>
    <n v="4056.3454000000002"/>
    <n v="0"/>
    <n v="4056.3454000000002"/>
    <n v="-536.45459999999912"/>
    <n v="-5.3942605550222122E-2"/>
    <m/>
    <m/>
    <m/>
    <m/>
    <m/>
    <m/>
    <m/>
    <m/>
    <m/>
  </r>
  <r>
    <n v="40928"/>
    <x v="6"/>
    <n v="20"/>
    <n v="2012"/>
    <x v="0"/>
    <n v="5"/>
    <n v="4319.5"/>
    <n v="0.59164749068595224"/>
    <n v="14.199539776462853"/>
    <n v="36.6"/>
    <n v="4056.3454000000002"/>
    <n v="0"/>
    <n v="4056.3454000000002"/>
    <n v="-263.15459999999985"/>
    <n v="-2.7298550031424895E-2"/>
    <m/>
    <m/>
    <m/>
    <m/>
    <m/>
    <m/>
    <m/>
    <m/>
    <m/>
  </r>
  <r>
    <n v="40929"/>
    <x v="6"/>
    <n v="21"/>
    <n v="2012"/>
    <x v="0"/>
    <n v="6"/>
    <n v="4273.3999999999996"/>
    <n v="0.60317863595302623"/>
    <n v="14.47628726287263"/>
    <n v="31.6"/>
    <n v="4056.3454000000002"/>
    <n v="0"/>
    <n v="4056.3454000000002"/>
    <n v="-217.05459999999948"/>
    <n v="-2.2638617365875024E-2"/>
    <m/>
    <m/>
    <m/>
    <m/>
    <m/>
    <m/>
    <m/>
    <m/>
    <m/>
  </r>
  <r>
    <n v="40930"/>
    <x v="6"/>
    <n v="22"/>
    <n v="2012"/>
    <x v="0"/>
    <n v="7"/>
    <n v="4305.3999999999996"/>
    <n v="0.60769534778681122"/>
    <n v="14.584688346883469"/>
    <n v="30.9"/>
    <n v="4056.3454000000002"/>
    <n v="0"/>
    <n v="4056.3454000000002"/>
    <n v="-249.05459999999948"/>
    <n v="-2.5878578170866806E-2"/>
    <m/>
    <m/>
    <m/>
    <m/>
    <m/>
    <m/>
    <m/>
    <m/>
    <m/>
  </r>
  <r>
    <n v="40931"/>
    <x v="6"/>
    <n v="23"/>
    <n v="2012"/>
    <x v="0"/>
    <n v="1"/>
    <n v="4370.3"/>
    <n v="0.6077965064530485"/>
    <n v="14.587116154873165"/>
    <n v="33.700000000000003"/>
    <n v="4056.3454000000002"/>
    <n v="0"/>
    <n v="4056.3454000000002"/>
    <n v="-313.95460000000003"/>
    <n v="-3.237632190424744E-2"/>
    <m/>
    <m/>
    <m/>
    <m/>
    <m/>
    <m/>
    <m/>
    <m/>
    <m/>
  </r>
  <r>
    <n v="40932"/>
    <x v="6"/>
    <n v="24"/>
    <n v="2012"/>
    <x v="0"/>
    <n v="2"/>
    <n v="4417.2000000000007"/>
    <n v="0.62559483344663513"/>
    <n v="15.014276002719242"/>
    <n v="45.7"/>
    <n v="4056.3454000000002"/>
    <n v="0"/>
    <n v="4056.3454000000002"/>
    <n v="-360.85460000000057"/>
    <n v="-3.7012135184951056E-2"/>
    <m/>
    <m/>
    <m/>
    <m/>
    <m/>
    <m/>
    <m/>
    <m/>
    <m/>
  </r>
  <r>
    <n v="40933"/>
    <x v="6"/>
    <n v="25"/>
    <n v="2012"/>
    <x v="0"/>
    <n v="3"/>
    <n v="4401.2"/>
    <n v="0.61209390298175337"/>
    <n v="14.690253671562081"/>
    <n v="42.8"/>
    <n v="4056.3454000000002"/>
    <n v="0"/>
    <n v="4056.3454000000002"/>
    <n v="-344.85459999999966"/>
    <n v="-3.5436175977944906E-2"/>
    <m/>
    <m/>
    <m/>
    <m/>
    <m/>
    <m/>
    <m/>
    <m/>
    <m/>
  </r>
  <r>
    <n v="40934"/>
    <x v="6"/>
    <n v="26"/>
    <n v="2012"/>
    <x v="0"/>
    <n v="4"/>
    <n v="4543.0000000000009"/>
    <n v="0.6377751572327045"/>
    <n v="15.306603773584907"/>
    <n v="45"/>
    <n v="4056.3454000000002"/>
    <n v="0"/>
    <n v="4056.3454000000002"/>
    <n v="-486.65460000000076"/>
    <n v="-4.9207808505285389E-2"/>
    <m/>
    <m/>
    <m/>
    <m/>
    <m/>
    <m/>
    <m/>
    <m/>
    <m/>
  </r>
  <r>
    <n v="40935"/>
    <x v="6"/>
    <n v="27"/>
    <n v="2012"/>
    <x v="0"/>
    <n v="5"/>
    <n v="4253.2000000000007"/>
    <n v="0.58525979744605905"/>
    <n v="14.046235138705416"/>
    <n v="54.6"/>
    <n v="4056.3454000000002"/>
    <n v="0"/>
    <n v="4056.3454000000002"/>
    <n v="-196.85460000000057"/>
    <n v="-2.058087689566479E-2"/>
    <m/>
    <m/>
    <m/>
    <m/>
    <m/>
    <m/>
    <m/>
    <m/>
    <m/>
  </r>
  <r>
    <n v="40936"/>
    <x v="6"/>
    <n v="28"/>
    <n v="2012"/>
    <x v="0"/>
    <n v="6"/>
    <n v="4279.7999999999984"/>
    <n v="0.5816210045662098"/>
    <n v="13.958904109589035"/>
    <n v="43.9"/>
    <n v="4056.3454000000002"/>
    <n v="0"/>
    <n v="4056.3454000000002"/>
    <n v="-223.45459999999821"/>
    <n v="-2.3288546094986096E-2"/>
    <m/>
    <m/>
    <m/>
    <m/>
    <m/>
    <m/>
    <m/>
    <m/>
    <m/>
  </r>
  <r>
    <n v="40937"/>
    <x v="6"/>
    <n v="29"/>
    <n v="2012"/>
    <x v="0"/>
    <n v="7"/>
    <n v="4159.5"/>
    <n v="0.5784796395193591"/>
    <n v="13.883511348464619"/>
    <n v="41.9"/>
    <n v="4056.3454000000002"/>
    <n v="0"/>
    <n v="4056.3454000000002"/>
    <n v="-103.15459999999985"/>
    <n v="-1.090620032420242E-2"/>
    <m/>
    <m/>
    <m/>
    <m/>
    <m/>
    <m/>
    <m/>
    <m/>
    <m/>
  </r>
  <r>
    <n v="40938"/>
    <x v="6"/>
    <n v="30"/>
    <n v="2012"/>
    <x v="0"/>
    <n v="1"/>
    <n v="4214.2"/>
    <n v="0.62354995265151503"/>
    <n v="14.96519886363636"/>
    <n v="40.5"/>
    <n v="4056.3454000000002"/>
    <n v="0"/>
    <n v="4056.3454000000002"/>
    <n v="-157.85459999999966"/>
    <n v="-1.6580214456629605E-2"/>
    <m/>
    <m/>
    <m/>
    <m/>
    <m/>
    <m/>
    <m/>
    <m/>
    <m/>
  </r>
  <r>
    <n v="40939"/>
    <x v="6"/>
    <n v="31"/>
    <n v="2012"/>
    <x v="0"/>
    <n v="2"/>
    <n v="4392.2999999999993"/>
    <n v="0.60161900065746221"/>
    <n v="14.438856015779093"/>
    <n v="48.7"/>
    <n v="4056.3454000000002"/>
    <n v="0"/>
    <n v="4056.3454000000002"/>
    <n v="-335.95459999999912"/>
    <n v="-3.4557067043222034E-2"/>
    <m/>
    <m/>
    <m/>
    <m/>
    <m/>
    <m/>
    <m/>
    <m/>
    <m/>
  </r>
  <r>
    <n v="40940"/>
    <x v="7"/>
    <n v="1"/>
    <n v="2012"/>
    <x v="0"/>
    <n v="3"/>
    <n v="4506.3000000000011"/>
    <n v="0.60026374680306915"/>
    <n v="14.40632992327366"/>
    <n v="56.7"/>
    <n v="4056.3454000000002"/>
    <n v="0"/>
    <n v="4056.3454000000002"/>
    <n v="-449.95460000000094"/>
    <n v="-4.5685172528893592E-2"/>
    <m/>
    <m/>
    <m/>
    <m/>
    <m/>
    <m/>
    <m/>
    <m/>
    <m/>
  </r>
  <r>
    <n v="40941"/>
    <x v="7"/>
    <n v="2"/>
    <n v="2012"/>
    <x v="0"/>
    <n v="4"/>
    <n v="4402.4000000000005"/>
    <n v="0.6355971355971356"/>
    <n v="15.254331254331255"/>
    <n v="53.9"/>
    <n v="4056.3454000000002"/>
    <n v="0"/>
    <n v="4056.3454000000002"/>
    <n v="-346.05460000000039"/>
    <n v="-3.555457149375929E-2"/>
    <m/>
    <m/>
    <m/>
    <m/>
    <m/>
    <m/>
    <m/>
    <m/>
    <m/>
  </r>
  <r>
    <n v="40942"/>
    <x v="7"/>
    <n v="3"/>
    <n v="2012"/>
    <x v="0"/>
    <n v="5"/>
    <n v="4253.4000000000005"/>
    <n v="0.61923480083857452"/>
    <n v="14.861635220125788"/>
    <n v="44.2"/>
    <n v="4056.3454000000002"/>
    <n v="0"/>
    <n v="4056.3454000000002"/>
    <n v="-197.05460000000039"/>
    <n v="-2.0601298426334402E-2"/>
    <m/>
    <m/>
    <m/>
    <m/>
    <m/>
    <m/>
    <m/>
    <m/>
    <m/>
  </r>
  <r>
    <n v="40943"/>
    <x v="7"/>
    <n v="4"/>
    <n v="2012"/>
    <x v="0"/>
    <n v="6"/>
    <n v="4398.5999999999995"/>
    <n v="0.58591751918158552"/>
    <n v="14.062020460358053"/>
    <n v="40.700000000000003"/>
    <n v="4056.3454000000002"/>
    <n v="0"/>
    <n v="4056.3454000000002"/>
    <n v="-342.2545999999993"/>
    <n v="-3.5179541580389273E-2"/>
    <m/>
    <m/>
    <m/>
    <m/>
    <m/>
    <m/>
    <m/>
    <m/>
    <m/>
  </r>
  <r>
    <n v="40944"/>
    <x v="7"/>
    <n v="5"/>
    <n v="2012"/>
    <x v="0"/>
    <n v="7"/>
    <n v="4110.2"/>
    <n v="0.59423432801295395"/>
    <n v="14.261623872310896"/>
    <n v="39.6"/>
    <n v="4056.3454000000002"/>
    <n v="0"/>
    <n v="4056.3454000000002"/>
    <n v="-53.854599999999664"/>
    <n v="-5.7280266039776428E-3"/>
    <m/>
    <m/>
    <m/>
    <m/>
    <m/>
    <m/>
    <m/>
    <m/>
    <m/>
  </r>
  <r>
    <n v="40945"/>
    <x v="7"/>
    <n v="6"/>
    <n v="2012"/>
    <x v="0"/>
    <n v="1"/>
    <n v="4299.5000000000009"/>
    <n v="0.62682236995568008"/>
    <n v="15.043736878936322"/>
    <n v="40.1"/>
    <n v="4056.3454000000002"/>
    <n v="0"/>
    <n v="4056.3454000000002"/>
    <n v="-243.15460000000076"/>
    <n v="-2.5283024975648161E-2"/>
    <m/>
    <m/>
    <m/>
    <m/>
    <m/>
    <m/>
    <m/>
    <m/>
    <m/>
  </r>
  <r>
    <n v="40946"/>
    <x v="7"/>
    <n v="7"/>
    <n v="2012"/>
    <x v="0"/>
    <n v="2"/>
    <n v="4321.5999999999995"/>
    <n v="0.61582307341541265"/>
    <n v="14.779753761969904"/>
    <n v="47.1"/>
    <n v="4056.3454000000002"/>
    <n v="0"/>
    <n v="4056.3454000000002"/>
    <n v="-265.2545999999993"/>
    <n v="-2.7509638534034764E-2"/>
    <m/>
    <m/>
    <m/>
    <m/>
    <m/>
    <m/>
    <m/>
    <m/>
    <m/>
  </r>
  <r>
    <n v="40947"/>
    <x v="7"/>
    <n v="8"/>
    <n v="2012"/>
    <x v="0"/>
    <n v="3"/>
    <n v="4363.1000000000004"/>
    <n v="0.62861629783310291"/>
    <n v="15.08679114799447"/>
    <n v="40.700000000000003"/>
    <n v="4056.3454000000002"/>
    <n v="0"/>
    <n v="4056.3454000000002"/>
    <n v="-306.75460000000021"/>
    <n v="-3.1660238596914692E-2"/>
    <m/>
    <m/>
    <m/>
    <m/>
    <m/>
    <m/>
    <m/>
    <m/>
    <m/>
  </r>
  <r>
    <n v="40948"/>
    <x v="7"/>
    <n v="9"/>
    <n v="2012"/>
    <x v="0"/>
    <n v="4"/>
    <n v="4604.5000000000009"/>
    <n v="0.6438059284116332"/>
    <n v="15.451342281879196"/>
    <n v="38.799999999999997"/>
    <n v="4056.3454000000002"/>
    <n v="0"/>
    <n v="4056.3454000000002"/>
    <n v="-548.15460000000076"/>
    <n v="-5.504754899649722E-2"/>
    <m/>
    <m/>
    <m/>
    <m/>
    <m/>
    <m/>
    <m/>
    <m/>
    <m/>
  </r>
  <r>
    <n v="40949"/>
    <x v="7"/>
    <n v="10"/>
    <n v="2012"/>
    <x v="0"/>
    <n v="5"/>
    <n v="4284.2999999999993"/>
    <n v="0.60145721024258747"/>
    <n v="14.434973045822099"/>
    <n v="40.799999999999997"/>
    <n v="4056.3454000000002"/>
    <n v="0"/>
    <n v="4056.3454000000002"/>
    <n v="-227.95459999999912"/>
    <n v="-2.3744945564498465E-2"/>
    <m/>
    <m/>
    <m/>
    <m/>
    <m/>
    <m/>
    <m/>
    <m/>
    <m/>
  </r>
  <r>
    <n v="40950"/>
    <x v="7"/>
    <n v="11"/>
    <n v="2012"/>
    <x v="0"/>
    <n v="6"/>
    <n v="4407.4999999999991"/>
    <n v="0.59897532072189585"/>
    <n v="14.3754076973255"/>
    <n v="39"/>
    <n v="4056.3454000000002"/>
    <n v="0"/>
    <n v="4056.3454000000002"/>
    <n v="-351.15459999999894"/>
    <n v="-3.6057392662018906E-2"/>
    <m/>
    <m/>
    <m/>
    <m/>
    <m/>
    <m/>
    <m/>
    <m/>
    <m/>
  </r>
  <r>
    <n v="40951"/>
    <x v="7"/>
    <n v="12"/>
    <n v="2012"/>
    <x v="0"/>
    <n v="7"/>
    <n v="4329.5000000000018"/>
    <n v="0.60821251966734113"/>
    <n v="14.597100472016187"/>
    <n v="27.1"/>
    <n v="4056.3454000000002"/>
    <n v="0"/>
    <n v="4056.3454000000002"/>
    <n v="-273.15460000000166"/>
    <n v="-2.8302815670055992E-2"/>
    <m/>
    <m/>
    <m/>
    <m/>
    <m/>
    <m/>
    <m/>
    <m/>
    <m/>
  </r>
  <r>
    <n v="40952"/>
    <x v="7"/>
    <n v="13"/>
    <n v="2012"/>
    <x v="0"/>
    <n v="1"/>
    <n v="4275.2"/>
    <n v="0.61510128913443818"/>
    <n v="14.762430939226515"/>
    <n v="33.700000000000003"/>
    <n v="4056.3454000000002"/>
    <n v="0"/>
    <n v="4056.3454000000002"/>
    <n v="-218.85459999999966"/>
    <n v="-2.2821508150092207E-2"/>
    <m/>
    <m/>
    <m/>
    <m/>
    <m/>
    <m/>
    <m/>
    <m/>
    <m/>
  </r>
  <r>
    <n v="40953"/>
    <x v="7"/>
    <n v="14"/>
    <n v="2012"/>
    <x v="0"/>
    <n v="2"/>
    <n v="4281.5999999999995"/>
    <n v="0.61390227116311069"/>
    <n v="14.733654507914657"/>
    <n v="43.5"/>
    <n v="4056.3454000000002"/>
    <n v="0"/>
    <n v="4056.3454000000002"/>
    <n v="-225.2545999999993"/>
    <n v="-2.3471163442369658E-2"/>
    <m/>
    <m/>
    <m/>
    <m/>
    <m/>
    <m/>
    <m/>
    <m/>
    <m/>
  </r>
  <r>
    <n v="40954"/>
    <x v="7"/>
    <n v="15"/>
    <n v="2012"/>
    <x v="0"/>
    <n v="3"/>
    <n v="4368.699999999998"/>
    <n v="0.61830559329710122"/>
    <n v="14.83933423913043"/>
    <n v="47.6"/>
    <n v="4056.3454000000002"/>
    <n v="0"/>
    <n v="4056.3454000000002"/>
    <n v="-312.35459999999784"/>
    <n v="-3.2217294285799003E-2"/>
    <m/>
    <m/>
    <m/>
    <m/>
    <m/>
    <m/>
    <m/>
    <m/>
    <m/>
  </r>
  <r>
    <n v="40955"/>
    <x v="7"/>
    <n v="16"/>
    <n v="2012"/>
    <x v="0"/>
    <n v="4"/>
    <n v="4317.1000000000004"/>
    <n v="0.60606188230008984"/>
    <n v="14.545485175202156"/>
    <n v="44.6"/>
    <n v="4056.3454000000002"/>
    <n v="0"/>
    <n v="4056.3454000000002"/>
    <n v="-260.75460000000021"/>
    <n v="-2.7057180329598474E-2"/>
    <m/>
    <m/>
    <m/>
    <m/>
    <m/>
    <m/>
    <m/>
    <m/>
    <m/>
  </r>
  <r>
    <n v="40956"/>
    <x v="7"/>
    <n v="17"/>
    <n v="2012"/>
    <x v="0"/>
    <n v="5"/>
    <n v="3907.900000000001"/>
    <n v="0.61260032605969406"/>
    <n v="14.702407825432658"/>
    <n v="46.1"/>
    <n v="4056.3454000000002"/>
    <n v="0"/>
    <n v="4056.3454000000002"/>
    <n v="148.44539999999915"/>
    <n v="1.6191486364920404E-2"/>
    <m/>
    <m/>
    <m/>
    <m/>
    <m/>
    <m/>
    <m/>
    <m/>
    <m/>
  </r>
  <r>
    <n v="40957"/>
    <x v="7"/>
    <n v="18"/>
    <n v="2012"/>
    <x v="0"/>
    <n v="6"/>
    <n v="3593.8"/>
    <n v="0.55999127399650972"/>
    <n v="13.439790575916234"/>
    <n v="46.4"/>
    <n v="4056.3454000000002"/>
    <n v="0"/>
    <n v="4056.3454000000002"/>
    <n v="462.54539999999997"/>
    <n v="5.2581023959659134E-2"/>
    <m/>
    <m/>
    <m/>
    <m/>
    <m/>
    <m/>
    <m/>
    <m/>
    <m/>
  </r>
  <r>
    <n v="40958"/>
    <x v="7"/>
    <n v="19"/>
    <n v="2012"/>
    <x v="0"/>
    <n v="7"/>
    <n v="3979.5000000000009"/>
    <n v="0.57176724137931045"/>
    <n v="13.722413793103451"/>
    <n v="43.3"/>
    <n v="4056.3454000000002"/>
    <n v="0"/>
    <n v="4056.3454000000002"/>
    <n v="76.845399999999245"/>
    <n v="8.3064192713302454E-3"/>
    <m/>
    <m/>
    <m/>
    <m/>
    <m/>
    <m/>
    <m/>
    <m/>
    <m/>
  </r>
  <r>
    <n v="40959"/>
    <x v="7"/>
    <n v="20"/>
    <n v="2012"/>
    <x v="0"/>
    <n v="1"/>
    <n v="4276.1000000000004"/>
    <n v="0.60519984148550732"/>
    <n v="14.524796195652176"/>
    <n v="40.299999999999997"/>
    <n v="4056.3454000000002"/>
    <n v="0"/>
    <n v="4056.3454000000002"/>
    <n v="-219.75460000000021"/>
    <n v="-2.2912924668085033E-2"/>
    <m/>
    <m/>
    <m/>
    <m/>
    <m/>
    <m/>
    <m/>
    <m/>
    <m/>
  </r>
  <r>
    <n v="40960"/>
    <x v="7"/>
    <n v="21"/>
    <n v="2012"/>
    <x v="0"/>
    <n v="2"/>
    <n v="4175.4999999999982"/>
    <n v="0.60451413018299716"/>
    <n v="14.508339124391931"/>
    <n v="41"/>
    <n v="4056.3454000000002"/>
    <n v="0"/>
    <n v="4056.3454000000002"/>
    <n v="-119.15459999999803"/>
    <n v="-1.2573559711276605E-2"/>
    <m/>
    <m/>
    <m/>
    <m/>
    <m/>
    <m/>
    <m/>
    <m/>
    <m/>
  </r>
  <r>
    <n v="40961"/>
    <x v="7"/>
    <n v="22"/>
    <n v="2012"/>
    <x v="0"/>
    <n v="3"/>
    <n v="4369.8"/>
    <n v="0.59385192433137635"/>
    <n v="14.252446183953033"/>
    <n v="49.6"/>
    <n v="4056.3454000000002"/>
    <n v="0"/>
    <n v="4056.3454000000002"/>
    <n v="-313.45460000000003"/>
    <n v="-3.2326632028573332E-2"/>
    <m/>
    <m/>
    <m/>
    <m/>
    <m/>
    <m/>
    <m/>
    <m/>
    <m/>
  </r>
  <r>
    <n v="40962"/>
    <x v="7"/>
    <n v="23"/>
    <n v="2012"/>
    <x v="0"/>
    <n v="4"/>
    <n v="4566.7999999999993"/>
    <n v="0.60254380409541886"/>
    <n v="14.461051298290052"/>
    <n v="57"/>
    <n v="4056.3454000000002"/>
    <n v="0"/>
    <n v="4056.3454000000002"/>
    <n v="-510.45459999999912"/>
    <n v="-5.1477064073154111E-2"/>
    <m/>
    <m/>
    <m/>
    <m/>
    <m/>
    <m/>
    <m/>
    <m/>
    <m/>
  </r>
  <r>
    <n v="40963"/>
    <x v="7"/>
    <n v="24"/>
    <n v="2012"/>
    <x v="0"/>
    <n v="5"/>
    <n v="4197.5"/>
    <n v="0.5892716756513926"/>
    <n v="14.142520215633422"/>
    <n v="53.3"/>
    <n v="4056.3454000000002"/>
    <n v="0"/>
    <n v="4056.3454000000002"/>
    <n v="-141.15459999999985"/>
    <n v="-1.4855776500745765E-2"/>
    <m/>
    <m/>
    <m/>
    <m/>
    <m/>
    <m/>
    <m/>
    <m/>
    <m/>
  </r>
  <r>
    <n v="40964"/>
    <x v="7"/>
    <n v="25"/>
    <n v="2012"/>
    <x v="0"/>
    <n v="6"/>
    <n v="4235.0999999999985"/>
    <n v="0.57705199476782187"/>
    <n v="13.849247874427725"/>
    <n v="44.4"/>
    <n v="4056.3454000000002"/>
    <n v="0"/>
    <n v="4056.3454000000002"/>
    <n v="-178.75459999999839"/>
    <n v="-1.8728741123725801E-2"/>
    <m/>
    <m/>
    <m/>
    <m/>
    <m/>
    <m/>
    <m/>
    <m/>
    <m/>
  </r>
  <r>
    <n v="40965"/>
    <x v="7"/>
    <n v="26"/>
    <n v="2012"/>
    <x v="0"/>
    <n v="7"/>
    <n v="4174.3999999999996"/>
    <n v="0.5928198136787094"/>
    <n v="14.227675528289026"/>
    <n v="40.1"/>
    <n v="4056.3454000000002"/>
    <n v="0"/>
    <n v="4056.3454000000002"/>
    <n v="-118.05459999999948"/>
    <n v="-1.2459133446804938E-2"/>
    <m/>
    <m/>
    <m/>
    <m/>
    <m/>
    <m/>
    <m/>
    <m/>
    <m/>
  </r>
  <r>
    <n v="40966"/>
    <x v="7"/>
    <n v="27"/>
    <n v="2012"/>
    <x v="0"/>
    <n v="1"/>
    <n v="4072.1"/>
    <n v="0.57089782413638412"/>
    <n v="13.70154777927322"/>
    <n v="46.5"/>
    <n v="4056.3454000000002"/>
    <n v="0"/>
    <n v="4056.3454000000002"/>
    <n v="-15.754599999999755"/>
    <n v="-1.6835062735194306E-3"/>
    <m/>
    <m/>
    <m/>
    <m/>
    <m/>
    <m/>
    <m/>
    <m/>
    <m/>
  </r>
  <r>
    <n v="40967"/>
    <x v="7"/>
    <n v="28"/>
    <n v="2012"/>
    <x v="0"/>
    <n v="2"/>
    <n v="4165.5999999999995"/>
    <n v="0.61115023474178398"/>
    <n v="14.667605633802815"/>
    <n v="49.8"/>
    <n v="4056.3454000000002"/>
    <n v="0"/>
    <n v="4056.3454000000002"/>
    <n v="-109.2545999999993"/>
    <n v="-1.1542636358295333E-2"/>
    <m/>
    <m/>
    <m/>
    <m/>
    <m/>
    <m/>
    <m/>
    <m/>
    <m/>
  </r>
  <r>
    <n v="40968"/>
    <x v="7"/>
    <n v="29"/>
    <n v="2012"/>
    <x v="0"/>
    <n v="3"/>
    <n v="4088.2999999999997"/>
    <n v="0.60192873969375738"/>
    <n v="14.446289752650177"/>
    <n v="45.3"/>
    <n v="4056.3454000000002"/>
    <n v="0"/>
    <n v="4056.3454000000002"/>
    <n v="-31.954599999999573"/>
    <n v="-3.4078285737164649E-3"/>
    <m/>
    <m/>
    <m/>
    <m/>
    <m/>
    <m/>
    <m/>
    <m/>
    <m/>
  </r>
  <r>
    <n v="40969"/>
    <x v="8"/>
    <n v="1"/>
    <n v="2012"/>
    <x v="0"/>
    <n v="4"/>
    <n v="4504.1999999999989"/>
    <n v="0.62061838624338617"/>
    <n v="14.894841269841269"/>
    <n v="59.4"/>
    <n v="4056.3454000000002"/>
    <n v="0"/>
    <n v="4056.3454000000002"/>
    <n v="-447.85459999999875"/>
    <n v="-4.5482737940688356E-2"/>
    <m/>
    <m/>
    <m/>
    <m/>
    <m/>
    <m/>
    <m/>
    <m/>
    <m/>
  </r>
  <r>
    <n v="40970"/>
    <x v="8"/>
    <n v="2"/>
    <n v="2012"/>
    <x v="0"/>
    <n v="5"/>
    <n v="4128.9000000000005"/>
    <n v="0.59405214088397795"/>
    <n v="14.257251381215472"/>
    <n v="48.2"/>
    <n v="4056.3454000000002"/>
    <n v="0"/>
    <n v="4056.3454000000002"/>
    <n v="-72.554600000000391"/>
    <n v="-7.6994362863334054E-3"/>
    <m/>
    <m/>
    <m/>
    <m/>
    <m/>
    <m/>
    <m/>
    <m/>
    <m/>
  </r>
  <r>
    <n v="40971"/>
    <x v="8"/>
    <n v="3"/>
    <n v="2012"/>
    <x v="0"/>
    <n v="6"/>
    <n v="4103.6999999999989"/>
    <n v="0.57148228609625662"/>
    <n v="13.71557486631016"/>
    <n v="52"/>
    <n v="4056.3454000000002"/>
    <n v="0"/>
    <n v="4056.3454000000002"/>
    <n v="-47.354599999998754"/>
    <n v="-5.04067596137725E-3"/>
    <m/>
    <m/>
    <m/>
    <m/>
    <m/>
    <m/>
    <m/>
    <m/>
    <m/>
  </r>
  <r>
    <n v="40972"/>
    <x v="8"/>
    <n v="4"/>
    <n v="2012"/>
    <x v="0"/>
    <n v="7"/>
    <n v="3953.1"/>
    <n v="0.57351149025069648"/>
    <n v="13.764275766016716"/>
    <n v="47.6"/>
    <n v="4056.3454000000002"/>
    <n v="0"/>
    <n v="4056.3454000000002"/>
    <n v="103.24540000000025"/>
    <n v="1.1197127652462502E-2"/>
    <m/>
    <m/>
    <m/>
    <m/>
    <m/>
    <m/>
    <m/>
    <m/>
    <m/>
  </r>
  <r>
    <n v="40973"/>
    <x v="8"/>
    <n v="5"/>
    <n v="2012"/>
    <x v="0"/>
    <n v="1"/>
    <n v="4048.7000000000003"/>
    <n v="0.59108561083858924"/>
    <n v="14.186054660126143"/>
    <n v="38.200000000000003"/>
    <n v="4056.3454000000002"/>
    <n v="0"/>
    <n v="4056.3454000000002"/>
    <n v="7.6453999999998814"/>
    <n v="8.1933063983941068E-4"/>
    <m/>
    <m/>
    <m/>
    <m/>
    <m/>
    <m/>
    <m/>
    <m/>
    <m/>
  </r>
  <r>
    <n v="40974"/>
    <x v="8"/>
    <n v="6"/>
    <n v="2012"/>
    <x v="0"/>
    <n v="2"/>
    <n v="4079.1"/>
    <n v="0.59594144460028053"/>
    <n v="14.302594670406734"/>
    <n v="38.200000000000003"/>
    <n v="4056.3454000000002"/>
    <n v="0"/>
    <n v="4056.3454000000002"/>
    <n v="-22.754599999999755"/>
    <n v="-2.4294239594198075E-3"/>
    <m/>
    <m/>
    <m/>
    <m/>
    <m/>
    <m/>
    <m/>
    <m/>
    <m/>
  </r>
  <r>
    <n v="40975"/>
    <x v="8"/>
    <n v="7"/>
    <n v="2012"/>
    <x v="0"/>
    <n v="3"/>
    <n v="4161.3"/>
    <n v="0.57337136243386255"/>
    <n v="13.760912698412701"/>
    <n v="49.8"/>
    <n v="4056.3454000000002"/>
    <n v="0"/>
    <n v="4056.3454000000002"/>
    <n v="-104.95460000000003"/>
    <n v="-1.1094098141628539E-2"/>
    <m/>
    <m/>
    <m/>
    <m/>
    <m/>
    <m/>
    <m/>
    <m/>
    <m/>
  </r>
  <r>
    <n v="40976"/>
    <x v="8"/>
    <n v="8"/>
    <n v="2012"/>
    <x v="0"/>
    <n v="4"/>
    <n v="4968.7"/>
    <n v="0.5838385974807293"/>
    <n v="14.012126339537502"/>
    <n v="61.4"/>
    <n v="4056.3454000000002"/>
    <n v="114.46667042999978"/>
    <n v="4170.8120704299999"/>
    <n v="-797.88792956999987"/>
    <n v="-7.602215399029788E-2"/>
    <m/>
    <m/>
    <m/>
    <m/>
    <m/>
    <m/>
    <m/>
    <m/>
    <m/>
  </r>
  <r>
    <n v="40977"/>
    <x v="8"/>
    <n v="9"/>
    <n v="2012"/>
    <x v="0"/>
    <n v="5"/>
    <n v="4279.7"/>
    <n v="0.57411729984975313"/>
    <n v="13.778815196394074"/>
    <n v="56.8"/>
    <n v="4056.3454000000002"/>
    <n v="0"/>
    <n v="4056.3454000000002"/>
    <n v="-223.35459999999966"/>
    <n v="-2.3278398434914305E-2"/>
    <m/>
    <m/>
    <m/>
    <m/>
    <m/>
    <m/>
    <m/>
    <m/>
    <m/>
  </r>
  <r>
    <n v="40978"/>
    <x v="8"/>
    <n v="10"/>
    <n v="2012"/>
    <x v="0"/>
    <n v="6"/>
    <n v="4111.6000000000004"/>
    <n v="0.55442286947141317"/>
    <n v="13.306148867313915"/>
    <n v="42.5"/>
    <n v="4056.3454000000002"/>
    <n v="0"/>
    <n v="4056.3454000000002"/>
    <n v="-55.25460000000021"/>
    <n v="-5.8759290780199258E-3"/>
    <m/>
    <m/>
    <m/>
    <m/>
    <m/>
    <m/>
    <m/>
    <m/>
    <m/>
  </r>
  <r>
    <n v="40979"/>
    <x v="8"/>
    <n v="11"/>
    <n v="2012"/>
    <x v="0"/>
    <n v="7"/>
    <n v="3876.9999999999995"/>
    <n v="0.54871490036231885"/>
    <n v="13.169157608695652"/>
    <n v="46"/>
    <n v="4056.3454000000002"/>
    <n v="0"/>
    <n v="4056.3454000000002"/>
    <n v="179.34540000000061"/>
    <n v="1.9639127302130799E-2"/>
    <m/>
    <m/>
    <m/>
    <m/>
    <m/>
    <m/>
    <m/>
    <m/>
    <m/>
  </r>
  <r>
    <n v="40980"/>
    <x v="8"/>
    <n v="12"/>
    <n v="2012"/>
    <x v="0"/>
    <n v="1"/>
    <n v="4110.2"/>
    <n v="0.55820838765754011"/>
    <n v="13.397001303780963"/>
    <n v="55.7"/>
    <n v="4056.3454000000002"/>
    <n v="0"/>
    <n v="4056.3454000000002"/>
    <n v="-53.854599999999664"/>
    <n v="-5.7280266039776428E-3"/>
    <m/>
    <m/>
    <m/>
    <m/>
    <m/>
    <m/>
    <m/>
    <m/>
    <m/>
  </r>
  <r>
    <n v="40981"/>
    <x v="8"/>
    <n v="13"/>
    <n v="2012"/>
    <x v="0"/>
    <n v="2"/>
    <n v="4519"/>
    <n v="0.54577294685990341"/>
    <n v="13.098550724637683"/>
    <n v="66.3"/>
    <n v="4056.3454000000002"/>
    <n v="625.80470042999957"/>
    <n v="4682.1501004299998"/>
    <n v="163.15010042999984"/>
    <n v="1.54029908708333E-2"/>
    <m/>
    <m/>
    <m/>
    <m/>
    <m/>
    <m/>
    <m/>
    <m/>
    <m/>
  </r>
  <r>
    <n v="40982"/>
    <x v="8"/>
    <n v="14"/>
    <n v="2012"/>
    <x v="0"/>
    <n v="3"/>
    <n v="4898.4000000000005"/>
    <n v="0.54924650161463939"/>
    <n v="13.181916038751346"/>
    <n v="67.3"/>
    <n v="4056.3454000000002"/>
    <n v="730.15940042999955"/>
    <n v="4786.5048004299997"/>
    <n v="-111.89519957000084"/>
    <n v="-1.0035747620307678E-2"/>
    <m/>
    <m/>
    <m/>
    <m/>
    <m/>
    <m/>
    <m/>
    <m/>
    <m/>
  </r>
  <r>
    <n v="40983"/>
    <x v="8"/>
    <n v="15"/>
    <n v="2012"/>
    <x v="0"/>
    <n v="4"/>
    <n v="5112.0000000000009"/>
    <n v="0.5759870200108167"/>
    <n v="13.823688480259602"/>
    <n v="66.599999999999994"/>
    <n v="4056.3454000000002"/>
    <n v="657.11111042999926"/>
    <n v="4713.4565104299991"/>
    <n v="-398.54348957000184"/>
    <n v="-3.5251340812016085E-2"/>
    <m/>
    <m/>
    <m/>
    <m/>
    <m/>
    <m/>
    <m/>
    <m/>
    <m/>
  </r>
  <r>
    <n v="40984"/>
    <x v="8"/>
    <n v="16"/>
    <n v="2012"/>
    <x v="0"/>
    <n v="5"/>
    <n v="4218.6000000000004"/>
    <n v="0.57935069215557033"/>
    <n v="13.904416611733687"/>
    <n v="56.3"/>
    <n v="4056.3454000000002"/>
    <n v="0"/>
    <n v="4056.3454000000002"/>
    <n v="-162.25460000000021"/>
    <n v="-1.7033420009657352E-2"/>
    <m/>
    <m/>
    <m/>
    <m/>
    <m/>
    <m/>
    <m/>
    <m/>
    <m/>
  </r>
  <r>
    <n v="40985"/>
    <x v="8"/>
    <n v="17"/>
    <n v="2012"/>
    <x v="0"/>
    <n v="6"/>
    <n v="4670.8"/>
    <n v="0.50866875762327923"/>
    <n v="12.208050182958701"/>
    <n v="60.9"/>
    <n v="4056.3454000000002"/>
    <n v="62.289320429999783"/>
    <n v="4118.63472043"/>
    <n v="-552.16527957000017"/>
    <n v="-5.4637995223362879E-2"/>
    <m/>
    <m/>
    <m/>
    <m/>
    <m/>
    <m/>
    <m/>
    <m/>
    <m/>
  </r>
  <r>
    <n v="40986"/>
    <x v="8"/>
    <n v="18"/>
    <n v="2012"/>
    <x v="0"/>
    <n v="7"/>
    <n v="4096.5999999999995"/>
    <n v="0.55383409041747778"/>
    <n v="13.292018170019468"/>
    <n v="58.8"/>
    <n v="4056.3454000000002"/>
    <n v="0"/>
    <n v="4056.3454000000002"/>
    <n v="-40.2545999999993"/>
    <n v="-4.2886323551618588E-3"/>
    <m/>
    <m/>
    <m/>
    <m/>
    <m/>
    <m/>
    <m/>
    <m/>
    <m/>
  </r>
  <r>
    <n v="40987"/>
    <x v="8"/>
    <n v="19"/>
    <n v="2012"/>
    <x v="0"/>
    <n v="1"/>
    <n v="4654.2"/>
    <n v="0.54229586129753904"/>
    <n v="13.015100671140937"/>
    <n v="63.8"/>
    <n v="4056.3454000000002"/>
    <n v="364.91795042999962"/>
    <n v="4421.2633504300002"/>
    <n v="-232.93664956999964"/>
    <n v="-2.2298657609074901E-2"/>
    <m/>
    <m/>
    <m/>
    <m/>
    <m/>
    <m/>
    <m/>
    <m/>
    <m/>
  </r>
  <r>
    <n v="40988"/>
    <x v="8"/>
    <n v="20"/>
    <n v="2012"/>
    <x v="0"/>
    <n v="2"/>
    <n v="4696.3999999999996"/>
    <n v="0.56785645192493694"/>
    <n v="13.628554846198487"/>
    <n v="66.599999999999994"/>
    <n v="4056.3454000000002"/>
    <n v="657.11111042999926"/>
    <n v="4713.4565104299991"/>
    <n v="17.056510429999435"/>
    <n v="1.5744249585147863E-3"/>
    <m/>
    <m/>
    <m/>
    <m/>
    <m/>
    <m/>
    <m/>
    <m/>
    <m/>
  </r>
  <r>
    <n v="40989"/>
    <x v="8"/>
    <n v="21"/>
    <n v="2012"/>
    <x v="0"/>
    <n v="3"/>
    <n v="4568.9999999999982"/>
    <n v="0.5872146822948795"/>
    <n v="14.093152375077107"/>
    <n v="63.3"/>
    <n v="4056.3454000000002"/>
    <n v="312.74060042999963"/>
    <n v="4369.0860004299993"/>
    <n v="-199.91399956999885"/>
    <n v="-1.9430564674908002E-2"/>
    <m/>
    <m/>
    <m/>
    <m/>
    <m/>
    <m/>
    <m/>
    <m/>
    <m/>
  </r>
  <r>
    <n v="40990"/>
    <x v="8"/>
    <n v="22"/>
    <n v="2012"/>
    <x v="0"/>
    <n v="4"/>
    <n v="5012.7999999999993"/>
    <n v="0.59303426083664579"/>
    <n v="14.232822260079498"/>
    <n v="65"/>
    <n v="4056.3454000000002"/>
    <n v="490.1435904299999"/>
    <n v="4546.4889904299998"/>
    <n v="-466.31100956999944"/>
    <n v="-4.2404233780726663E-2"/>
    <m/>
    <m/>
    <m/>
    <m/>
    <m/>
    <m/>
    <m/>
    <m/>
    <m/>
  </r>
  <r>
    <n v="40991"/>
    <x v="8"/>
    <n v="23"/>
    <n v="2012"/>
    <x v="0"/>
    <n v="5"/>
    <n v="4933.5999999999985"/>
    <n v="0.55170871354446205"/>
    <n v="13.241009125067089"/>
    <n v="69.400000000000006"/>
    <n v="4056.3454000000002"/>
    <n v="949.30427043000043"/>
    <n v="5005.6496704300007"/>
    <n v="72.049670430002152"/>
    <n v="6.2965160219365934E-3"/>
    <m/>
    <m/>
    <m/>
    <m/>
    <m/>
    <m/>
    <m/>
    <m/>
    <m/>
  </r>
  <r>
    <n v="40992"/>
    <x v="8"/>
    <n v="24"/>
    <n v="2012"/>
    <x v="0"/>
    <n v="6"/>
    <n v="4495.0999999999985"/>
    <n v="0.53604989505819489"/>
    <n v="12.865197481396677"/>
    <n v="63.6"/>
    <n v="4056.3454000000002"/>
    <n v="344.04701043000006"/>
    <n v="4400.3924104300004"/>
    <n v="-94.707589569998163"/>
    <n v="-9.2479507253742099E-3"/>
    <m/>
    <m/>
    <m/>
    <m/>
    <m/>
    <m/>
    <m/>
    <m/>
    <m/>
  </r>
  <r>
    <n v="40993"/>
    <x v="8"/>
    <n v="25"/>
    <n v="2012"/>
    <x v="0"/>
    <n v="7"/>
    <n v="3886.1"/>
    <n v="0.55112604946675736"/>
    <n v="13.227025187202177"/>
    <n v="54.5"/>
    <n v="4056.3454000000002"/>
    <n v="0"/>
    <n v="4056.3454000000002"/>
    <n v="170.24540000000025"/>
    <n v="1.8620956314901349E-2"/>
    <m/>
    <m/>
    <m/>
    <m/>
    <m/>
    <m/>
    <m/>
    <m/>
    <m/>
  </r>
  <r>
    <n v="40994"/>
    <x v="8"/>
    <n v="26"/>
    <n v="2012"/>
    <x v="0"/>
    <n v="1"/>
    <n v="4029.8999999999992"/>
    <n v="0.57229890933878658"/>
    <n v="13.735173824130879"/>
    <n v="57.6"/>
    <n v="4056.3454000000002"/>
    <n v="0"/>
    <n v="4056.3454000000002"/>
    <n v="26.445400000000973"/>
    <n v="2.8406588399501054E-3"/>
    <m/>
    <m/>
    <m/>
    <m/>
    <m/>
    <m/>
    <m/>
    <m/>
    <m/>
  </r>
  <r>
    <n v="40995"/>
    <x v="8"/>
    <n v="27"/>
    <n v="2012"/>
    <x v="0"/>
    <n v="2"/>
    <n v="3812.7"/>
    <n v="0.57979014598540146"/>
    <n v="13.914963503649634"/>
    <n v="44.6"/>
    <n v="4056.3454000000002"/>
    <n v="0"/>
    <n v="4056.3454000000002"/>
    <n v="243.64540000000034"/>
    <n v="2.690229389070975E-2"/>
    <m/>
    <m/>
    <m/>
    <m/>
    <m/>
    <m/>
    <m/>
    <m/>
    <m/>
  </r>
  <r>
    <n v="40996"/>
    <x v="8"/>
    <n v="28"/>
    <n v="2012"/>
    <x v="0"/>
    <n v="3"/>
    <n v="4039.4999999999991"/>
    <n v="0.52828782172002497"/>
    <n v="12.678907721280599"/>
    <n v="56.4"/>
    <n v="4056.3454000000002"/>
    <n v="0"/>
    <n v="4056.3454000000002"/>
    <n v="16.845400000001064"/>
    <n v="1.8073158421492153E-3"/>
    <m/>
    <m/>
    <m/>
    <m/>
    <m/>
    <m/>
    <m/>
    <m/>
    <m/>
  </r>
  <r>
    <n v="40997"/>
    <x v="8"/>
    <n v="29"/>
    <n v="2012"/>
    <x v="0"/>
    <n v="4"/>
    <n v="4520.9999999999982"/>
    <n v="0.62417163684559285"/>
    <n v="14.980119284294229"/>
    <n v="62.2"/>
    <n v="4056.3454000000002"/>
    <n v="197.95043043000021"/>
    <n v="4254.29583043"/>
    <n v="-266.70416956999816"/>
    <n v="-2.6406820937197928E-2"/>
    <m/>
    <m/>
    <m/>
    <m/>
    <m/>
    <m/>
    <m/>
    <m/>
    <m/>
  </r>
  <r>
    <n v="40998"/>
    <x v="8"/>
    <n v="30"/>
    <n v="2012"/>
    <x v="0"/>
    <n v="5"/>
    <n v="3882.7999999999997"/>
    <n v="0.57656212877167967"/>
    <n v="13.837491090520313"/>
    <n v="49.9"/>
    <n v="4056.3454000000002"/>
    <n v="0"/>
    <n v="4056.3454000000002"/>
    <n v="173.54540000000043"/>
    <n v="1.8989907357256364E-2"/>
    <m/>
    <m/>
    <m/>
    <m/>
    <m/>
    <m/>
    <m/>
    <m/>
    <m/>
  </r>
  <r>
    <n v="40999"/>
    <x v="8"/>
    <n v="31"/>
    <n v="2012"/>
    <x v="0"/>
    <n v="6"/>
    <n v="3979.5"/>
    <n v="0.52142295597484278"/>
    <n v="12.514150943396228"/>
    <n v="53.6"/>
    <n v="4056.3454000000002"/>
    <n v="0"/>
    <n v="4056.3454000000002"/>
    <n v="76.845400000000154"/>
    <n v="8.3064192713302454E-3"/>
    <m/>
    <m/>
    <m/>
    <m/>
    <m/>
    <m/>
    <m/>
    <m/>
    <m/>
  </r>
  <r>
    <n v="41000"/>
    <x v="9"/>
    <n v="1"/>
    <n v="2012"/>
    <x v="0"/>
    <n v="7"/>
    <n v="3805.2000000000007"/>
    <n v="0.53600405679513186"/>
    <n v="12.864097363083165"/>
    <n v="52.5"/>
    <n v="4056.3454000000002"/>
    <n v="0"/>
    <n v="4056.3454000000002"/>
    <n v="251.14539999999943"/>
    <n v="2.7757440234627229E-2"/>
    <m/>
    <m/>
    <m/>
    <m/>
    <m/>
    <m/>
    <m/>
    <m/>
    <m/>
  </r>
  <r>
    <n v="41001"/>
    <x v="9"/>
    <n v="2"/>
    <n v="2012"/>
    <x v="0"/>
    <n v="1"/>
    <n v="3820.6"/>
    <n v="0.56651838671411625"/>
    <n v="13.596441281138791"/>
    <n v="55.6"/>
    <n v="4056.3454000000002"/>
    <n v="0"/>
    <n v="4056.3454000000002"/>
    <n v="235.74540000000025"/>
    <n v="2.6003356961206148E-2"/>
    <m/>
    <m/>
    <m/>
    <m/>
    <m/>
    <m/>
    <m/>
    <m/>
    <m/>
  </r>
  <r>
    <n v="41002"/>
    <x v="9"/>
    <n v="3"/>
    <n v="2012"/>
    <x v="0"/>
    <n v="2"/>
    <n v="3969.1000000000008"/>
    <n v="0.55310758082497224"/>
    <n v="13.274581939799333"/>
    <n v="56.6"/>
    <n v="4056.3454000000002"/>
    <n v="0"/>
    <n v="4056.3454000000002"/>
    <n v="87.245399999999336"/>
    <n v="9.4428873762031351E-3"/>
    <m/>
    <m/>
    <m/>
    <m/>
    <m/>
    <m/>
    <m/>
    <m/>
    <m/>
  </r>
  <r>
    <n v="41003"/>
    <x v="9"/>
    <n v="4"/>
    <n v="2012"/>
    <x v="0"/>
    <n v="3"/>
    <n v="4169.3999999999996"/>
    <n v="0.53585749537322636"/>
    <n v="12.860579888957432"/>
    <n v="63.7"/>
    <n v="4056.3454000000002"/>
    <n v="354.48248043000024"/>
    <n v="4410.8278804300007"/>
    <n v="241.4278804300011"/>
    <n v="2.4446548982617333E-2"/>
    <m/>
    <m/>
    <m/>
    <m/>
    <m/>
    <m/>
    <m/>
    <m/>
    <m/>
  </r>
  <r>
    <n v="41004"/>
    <x v="9"/>
    <n v="5"/>
    <n v="2012"/>
    <x v="0"/>
    <n v="4"/>
    <n v="4276.7000000000007"/>
    <n v="0.59877632168458783"/>
    <n v="14.370631720430108"/>
    <n v="57.5"/>
    <n v="4056.3454000000002"/>
    <n v="0"/>
    <n v="4056.3454000000002"/>
    <n v="-220.35460000000057"/>
    <n v="-2.2973858324798702E-2"/>
    <m/>
    <m/>
    <m/>
    <m/>
    <m/>
    <m/>
    <m/>
    <m/>
    <m/>
  </r>
  <r>
    <n v="41005"/>
    <x v="9"/>
    <n v="6"/>
    <n v="2012"/>
    <x v="0"/>
    <n v="5"/>
    <n v="3907.5000000000009"/>
    <n v="0.56026324845147979"/>
    <n v="13.446317962835515"/>
    <n v="52"/>
    <n v="4056.3454000000002"/>
    <n v="0"/>
    <n v="4056.3454000000002"/>
    <n v="148.84539999999924"/>
    <n v="1.6235941618115923E-2"/>
    <m/>
    <m/>
    <m/>
    <m/>
    <m/>
    <m/>
    <m/>
    <m/>
    <m/>
  </r>
  <r>
    <n v="41006"/>
    <x v="9"/>
    <n v="7"/>
    <n v="2012"/>
    <x v="0"/>
    <n v="6"/>
    <n v="3971.1"/>
    <n v="0.54788907284768207"/>
    <n v="13.149337748344369"/>
    <n v="54.4"/>
    <n v="4056.3454000000002"/>
    <n v="0"/>
    <n v="4056.3454000000002"/>
    <n v="85.245400000000245"/>
    <n v="9.2241047303818213E-3"/>
    <m/>
    <m/>
    <m/>
    <m/>
    <m/>
    <m/>
    <m/>
    <m/>
    <m/>
  </r>
  <r>
    <n v="41007"/>
    <x v="9"/>
    <n v="8"/>
    <n v="2012"/>
    <x v="0"/>
    <n v="7"/>
    <n v="2987.0000000000009"/>
    <n v="0.69685516983949258"/>
    <n v="16.724524076147823"/>
    <n v="60.3"/>
    <n v="4056.3454000000002"/>
    <n v="0"/>
    <n v="4056.3454000000002"/>
    <n v="1069.3453999999992"/>
    <n v="0.13289970570521215"/>
    <m/>
    <m/>
    <m/>
    <m/>
    <m/>
    <m/>
    <m/>
    <m/>
    <m/>
  </r>
  <r>
    <n v="41008"/>
    <x v="9"/>
    <n v="9"/>
    <n v="2012"/>
    <x v="0"/>
    <n v="1"/>
    <n v="4072.1000000000008"/>
    <n v="0.56033960810215766"/>
    <n v="13.448150594451784"/>
    <n v="60.6"/>
    <n v="4056.3454000000002"/>
    <n v="30.982910430000086"/>
    <n v="4087.3283104300003"/>
    <n v="15.22831042999951"/>
    <n v="1.6210887860648171E-3"/>
    <m/>
    <m/>
    <m/>
    <m/>
    <m/>
    <m/>
    <m/>
    <m/>
    <m/>
  </r>
  <r>
    <n v="41009"/>
    <x v="9"/>
    <n v="10"/>
    <n v="2012"/>
    <x v="0"/>
    <n v="2"/>
    <n v="3973"/>
    <n v="0.55775494159928118"/>
    <n v="13.386118598382748"/>
    <n v="57"/>
    <n v="4056.3454000000002"/>
    <n v="0"/>
    <n v="4056.3454000000002"/>
    <n v="83.345400000000154"/>
    <n v="9.0163632539779215E-3"/>
    <m/>
    <m/>
    <m/>
    <m/>
    <m/>
    <m/>
    <m/>
    <m/>
    <m/>
  </r>
  <r>
    <n v="41010"/>
    <x v="9"/>
    <n v="11"/>
    <n v="2012"/>
    <x v="0"/>
    <n v="3"/>
    <n v="3897"/>
    <n v="0.58074034334763946"/>
    <n v="13.937768240343347"/>
    <n v="48.2"/>
    <n v="4056.3454000000002"/>
    <n v="0"/>
    <n v="4056.3454000000002"/>
    <n v="159.34540000000015"/>
    <n v="1.7404522516650367E-2"/>
    <m/>
    <m/>
    <m/>
    <m/>
    <m/>
    <m/>
    <m/>
    <m/>
    <m/>
  </r>
  <r>
    <n v="41011"/>
    <x v="9"/>
    <n v="12"/>
    <n v="2012"/>
    <x v="0"/>
    <n v="4"/>
    <n v="4239.5"/>
    <n v="0.59277125279642062"/>
    <n v="14.226510067114095"/>
    <n v="50.4"/>
    <n v="4056.3454000000002"/>
    <n v="0"/>
    <n v="4056.3454000000002"/>
    <n v="-183.15459999999985"/>
    <n v="-1.9179711291540169E-2"/>
    <m/>
    <m/>
    <m/>
    <m/>
    <m/>
    <m/>
    <m/>
    <m/>
    <m/>
  </r>
  <r>
    <n v="41012"/>
    <x v="9"/>
    <n v="13"/>
    <n v="2012"/>
    <x v="0"/>
    <n v="5"/>
    <n v="4106.2999999999984"/>
    <n v="0.55877150010886112"/>
    <n v="13.410516002612667"/>
    <n v="55.3"/>
    <n v="4056.3454000000002"/>
    <n v="0"/>
    <n v="4056.3454000000002"/>
    <n v="-49.954599999998209"/>
    <n v="-5.3157467751887566E-3"/>
    <m/>
    <m/>
    <m/>
    <m/>
    <m/>
    <m/>
    <m/>
    <m/>
    <m/>
  </r>
  <r>
    <n v="41013"/>
    <x v="9"/>
    <n v="14"/>
    <n v="2012"/>
    <x v="0"/>
    <n v="6"/>
    <n v="4308"/>
    <n v="0.51023308698123926"/>
    <n v="12.245594087549742"/>
    <n v="59.1"/>
    <n v="4056.3454000000002"/>
    <n v="0"/>
    <n v="4056.3454000000002"/>
    <n v="-251.65459999999985"/>
    <n v="-2.6140766316603337E-2"/>
    <m/>
    <m/>
    <m/>
    <m/>
    <m/>
    <m/>
    <m/>
    <m/>
    <m/>
  </r>
  <r>
    <n v="41014"/>
    <x v="9"/>
    <n v="15"/>
    <n v="2012"/>
    <x v="0"/>
    <n v="7"/>
    <n v="4967.7000000000016"/>
    <n v="0.50118038740920112"/>
    <n v="12.028329297820827"/>
    <n v="68.900000000000006"/>
    <n v="4056.3454000000002"/>
    <n v="897.1269204300005"/>
    <n v="4953.4723204300008"/>
    <n v="-14.227679570000873"/>
    <n v="-1.2456203286901335E-3"/>
    <m/>
    <m/>
    <m/>
    <m/>
    <m/>
    <m/>
    <m/>
    <m/>
    <m/>
  </r>
  <r>
    <n v="41015"/>
    <x v="9"/>
    <n v="16"/>
    <n v="2012"/>
    <x v="0"/>
    <n v="1"/>
    <n v="5138.2"/>
    <n v="0.55695022545959072"/>
    <n v="13.366805411030178"/>
    <n v="75"/>
    <n v="4056.3454000000002"/>
    <n v="1533.6905904299999"/>
    <n v="5590.0359904300003"/>
    <n v="451.83599043000049"/>
    <n v="3.6603599224272809E-2"/>
    <m/>
    <m/>
    <m/>
    <m/>
    <m/>
    <m/>
    <m/>
    <m/>
    <m/>
  </r>
  <r>
    <n v="41016"/>
    <x v="9"/>
    <n v="17"/>
    <n v="2012"/>
    <x v="0"/>
    <n v="2"/>
    <n v="4763.0999999999985"/>
    <n v="0.57525362318840567"/>
    <n v="13.806086956521735"/>
    <n v="72.599999999999994"/>
    <n v="4056.3454000000002"/>
    <n v="1283.2393104299993"/>
    <n v="5339.5847104299992"/>
    <n v="576.48471043000063"/>
    <n v="4.9617781311829479E-2"/>
    <m/>
    <m/>
    <m/>
    <m/>
    <m/>
    <m/>
    <m/>
    <m/>
    <m/>
  </r>
  <r>
    <n v="41017"/>
    <x v="9"/>
    <n v="18"/>
    <n v="2012"/>
    <x v="0"/>
    <n v="3"/>
    <n v="4213.2999999999984"/>
    <n v="0.56375776065082406"/>
    <n v="13.530186255619778"/>
    <n v="59.4"/>
    <n v="4056.3454000000002"/>
    <n v="0"/>
    <n v="4056.3454000000002"/>
    <n v="-156.95459999999821"/>
    <n v="-1.6487455029706055E-2"/>
    <m/>
    <m/>
    <m/>
    <m/>
    <m/>
    <m/>
    <m/>
    <m/>
    <m/>
  </r>
  <r>
    <n v="41018"/>
    <x v="9"/>
    <n v="19"/>
    <n v="2012"/>
    <x v="0"/>
    <n v="4"/>
    <n v="4575.0999999999985"/>
    <n v="0.59908600460926031"/>
    <n v="14.378064110622248"/>
    <n v="58.9"/>
    <n v="4056.3454000000002"/>
    <n v="0"/>
    <n v="4056.3454000000002"/>
    <n v="-518.75459999999839"/>
    <n v="-5.2265662764942267E-2"/>
    <m/>
    <m/>
    <m/>
    <m/>
    <m/>
    <m/>
    <m/>
    <m/>
    <m/>
  </r>
  <r>
    <n v="41019"/>
    <x v="9"/>
    <n v="20"/>
    <n v="2012"/>
    <x v="0"/>
    <n v="5"/>
    <n v="4342.5999999999995"/>
    <n v="0.54369491185897423"/>
    <n v="13.048677884615381"/>
    <n v="62.9"/>
    <n v="4056.3454000000002"/>
    <n v="270.99872042999976"/>
    <n v="4327.3441204299997"/>
    <n v="-15.255879569999706"/>
    <n v="-1.5283953529614536E-3"/>
    <m/>
    <m/>
    <m/>
    <m/>
    <m/>
    <m/>
    <m/>
    <m/>
    <m/>
  </r>
  <r>
    <n v="41020"/>
    <x v="9"/>
    <n v="21"/>
    <n v="2012"/>
    <x v="0"/>
    <n v="6"/>
    <n v="4800.4000000000005"/>
    <n v="0.52719205763486221"/>
    <n v="12.652609383236694"/>
    <n v="68.400000000000006"/>
    <n v="4056.3454000000002"/>
    <n v="844.94957043000045"/>
    <n v="4901.2949704300008"/>
    <n v="100.89497043000028"/>
    <n v="9.0334129968043797E-3"/>
    <m/>
    <m/>
    <m/>
    <m/>
    <m/>
    <m/>
    <m/>
    <m/>
    <m/>
  </r>
  <r>
    <n v="41021"/>
    <x v="9"/>
    <n v="22"/>
    <n v="2012"/>
    <x v="0"/>
    <n v="7"/>
    <n v="3800.5000000000005"/>
    <n v="0.56434129246851983"/>
    <n v="13.544191019244476"/>
    <n v="53.6"/>
    <n v="4056.3454000000002"/>
    <n v="0"/>
    <n v="4056.3454000000002"/>
    <n v="255.8453999999997"/>
    <n v="2.8294191440898508E-2"/>
    <m/>
    <m/>
    <m/>
    <m/>
    <m/>
    <m/>
    <m/>
    <m/>
    <m/>
  </r>
  <r>
    <n v="41022"/>
    <x v="9"/>
    <n v="23"/>
    <n v="2012"/>
    <x v="0"/>
    <n v="1"/>
    <n v="3761.5999999999995"/>
    <n v="0.57495720224993874"/>
    <n v="13.79897285399853"/>
    <n v="45.5"/>
    <n v="4056.3454000000002"/>
    <n v="0"/>
    <n v="4056.3454000000002"/>
    <n v="294.7454000000007"/>
    <n v="3.276231652847672E-2"/>
    <m/>
    <m/>
    <m/>
    <m/>
    <m/>
    <m/>
    <m/>
    <m/>
    <m/>
  </r>
  <r>
    <n v="41023"/>
    <x v="9"/>
    <n v="24"/>
    <n v="2012"/>
    <x v="0"/>
    <n v="2"/>
    <n v="3854.1"/>
    <n v="0.58651387874360839"/>
    <n v="14.076333089846601"/>
    <n v="50.9"/>
    <n v="4056.3454000000002"/>
    <n v="0"/>
    <n v="4056.3454000000002"/>
    <n v="202.24540000000025"/>
    <n v="2.2211949467652481E-2"/>
    <m/>
    <m/>
    <m/>
    <m/>
    <m/>
    <m/>
    <m/>
    <m/>
    <m/>
  </r>
  <r>
    <n v="41024"/>
    <x v="9"/>
    <n v="25"/>
    <n v="2012"/>
    <x v="0"/>
    <n v="3"/>
    <n v="4023.1000000000004"/>
    <n v="0.56516913913238931"/>
    <n v="13.564059339177344"/>
    <n v="57.5"/>
    <n v="4056.3454000000002"/>
    <n v="0"/>
    <n v="4056.3454000000002"/>
    <n v="33.24539999999979"/>
    <n v="3.5741005831115835E-3"/>
    <m/>
    <m/>
    <m/>
    <m/>
    <m/>
    <m/>
    <m/>
    <m/>
    <m/>
  </r>
  <r>
    <n v="41025"/>
    <x v="9"/>
    <n v="26"/>
    <n v="2012"/>
    <x v="0"/>
    <n v="4"/>
    <n v="4525.699999999998"/>
    <n v="0.56832680329515739"/>
    <n v="13.639843279083777"/>
    <n v="60.7"/>
    <n v="4056.3454000000002"/>
    <n v="41.418380430000234"/>
    <n v="4097.7637804300002"/>
    <n v="-427.93621956999777"/>
    <n v="-4.3138842562139068E-2"/>
    <m/>
    <m/>
    <m/>
    <m/>
    <m/>
    <m/>
    <m/>
    <m/>
    <m/>
  </r>
  <r>
    <n v="41026"/>
    <x v="9"/>
    <n v="27"/>
    <n v="2012"/>
    <x v="0"/>
    <n v="5"/>
    <n v="4031.5999999999995"/>
    <n v="0.54434003024411304"/>
    <n v="13.064160725858713"/>
    <n v="58.3"/>
    <n v="4056.3454000000002"/>
    <n v="0"/>
    <n v="4056.3454000000002"/>
    <n v="24.7454000000007"/>
    <n v="2.6574917791846175E-3"/>
    <m/>
    <m/>
    <m/>
    <m/>
    <m/>
    <m/>
    <m/>
    <m/>
    <m/>
  </r>
  <r>
    <n v="41027"/>
    <x v="9"/>
    <n v="28"/>
    <n v="2012"/>
    <x v="0"/>
    <n v="6"/>
    <n v="3787.8999999999996"/>
    <n v="0.55888515108593007"/>
    <n v="13.413243626062322"/>
    <n v="50.9"/>
    <n v="4056.3454000000002"/>
    <n v="0"/>
    <n v="4056.3454000000002"/>
    <n v="268.44540000000052"/>
    <n v="2.9736423136882628E-2"/>
    <m/>
    <m/>
    <m/>
    <m/>
    <m/>
    <m/>
    <m/>
    <m/>
    <m/>
  </r>
  <r>
    <n v="41028"/>
    <x v="9"/>
    <n v="29"/>
    <n v="2012"/>
    <x v="0"/>
    <n v="7"/>
    <n v="3851.1999999999989"/>
    <n v="0.53240433532404319"/>
    <n v="12.777704047777036"/>
    <n v="55"/>
    <n v="4056.3454000000002"/>
    <n v="0"/>
    <n v="4056.3454000000002"/>
    <n v="205.14540000000125"/>
    <n v="2.2538855378385847E-2"/>
    <m/>
    <m/>
    <m/>
    <m/>
    <m/>
    <m/>
    <m/>
    <m/>
    <m/>
  </r>
  <r>
    <n v="41029"/>
    <x v="9"/>
    <n v="30"/>
    <n v="2012"/>
    <x v="0"/>
    <n v="1"/>
    <n v="3875.5999999999995"/>
    <n v="0.57344933712121204"/>
    <n v="13.76278409090909"/>
    <n v="57.5"/>
    <n v="4056.3454000000002"/>
    <n v="0"/>
    <n v="4056.3454000000002"/>
    <n v="180.7454000000007"/>
    <n v="1.9795981075386937E-2"/>
    <m/>
    <m/>
    <m/>
    <m/>
    <m/>
    <m/>
    <m/>
    <m/>
    <m/>
  </r>
  <r>
    <n v="41030"/>
    <x v="10"/>
    <n v="1"/>
    <n v="2012"/>
    <x v="0"/>
    <n v="2"/>
    <n v="4693.9000000000015"/>
    <n v="0.56427918830544344"/>
    <n v="13.542700519330642"/>
    <n v="69.099999999999994"/>
    <n v="4056.3454000000002"/>
    <n v="917.99786042999926"/>
    <n v="4974.3432604299996"/>
    <n v="280.44326042999819"/>
    <n v="2.5201917926814144E-2"/>
    <m/>
    <m/>
    <m/>
    <m/>
    <m/>
    <m/>
    <m/>
    <m/>
    <m/>
  </r>
  <r>
    <n v="41031"/>
    <x v="10"/>
    <n v="2"/>
    <n v="2012"/>
    <x v="0"/>
    <n v="3"/>
    <n v="4605.5"/>
    <n v="0.57488266427002188"/>
    <n v="13.797183942480526"/>
    <n v="68.3"/>
    <n v="4056.3454000000002"/>
    <n v="834.51410042999964"/>
    <n v="4890.8595004299996"/>
    <n v="285.35950042999957"/>
    <n v="2.6108400396337217E-2"/>
    <m/>
    <m/>
    <m/>
    <m/>
    <m/>
    <m/>
    <m/>
    <m/>
    <m/>
  </r>
  <r>
    <n v="41032"/>
    <x v="10"/>
    <n v="3"/>
    <n v="2012"/>
    <x v="0"/>
    <n v="4"/>
    <n v="5017.8000000000011"/>
    <n v="0.57249452354874064"/>
    <n v="13.739868565169775"/>
    <n v="64.400000000000006"/>
    <n v="4056.3454000000002"/>
    <n v="427.53077043000053"/>
    <n v="4483.8761704300005"/>
    <n v="-533.92382957000063"/>
    <n v="-4.8859736831923684E-2"/>
    <m/>
    <m/>
    <m/>
    <m/>
    <m/>
    <m/>
    <m/>
    <m/>
    <m/>
  </r>
  <r>
    <n v="41033"/>
    <x v="10"/>
    <n v="4"/>
    <n v="2012"/>
    <x v="0"/>
    <n v="5"/>
    <n v="5083.8000000000011"/>
    <n v="0.5691160666308438"/>
    <n v="13.658785599140252"/>
    <n v="72.400000000000006"/>
    <n v="4056.3454000000002"/>
    <n v="1262.3683704300004"/>
    <n v="5318.7137704300003"/>
    <n v="234.9137704299992"/>
    <n v="1.961816235735192E-2"/>
    <m/>
    <m/>
    <m/>
    <m/>
    <m/>
    <m/>
    <m/>
    <m/>
    <m/>
  </r>
  <r>
    <n v="41034"/>
    <x v="10"/>
    <n v="5"/>
    <n v="2012"/>
    <x v="0"/>
    <n v="6"/>
    <n v="5433.5000000000009"/>
    <n v="0.53775732383214581"/>
    <n v="12.906175771971499"/>
    <n v="72.400000000000006"/>
    <n v="4056.3454000000002"/>
    <n v="1262.3683704300004"/>
    <n v="5318.7137704300003"/>
    <n v="-114.78622957000061"/>
    <n v="-9.2730522487198819E-3"/>
    <m/>
    <m/>
    <m/>
    <m/>
    <m/>
    <m/>
    <m/>
    <m/>
    <m/>
  </r>
  <r>
    <n v="41035"/>
    <x v="10"/>
    <n v="6"/>
    <n v="2012"/>
    <x v="0"/>
    <n v="7"/>
    <n v="4690.3"/>
    <n v="0.53192478679005639"/>
    <n v="12.766194882961354"/>
    <n v="66.7"/>
    <n v="4056.3454000000002"/>
    <n v="667.54658043000018"/>
    <n v="4723.8919804300003"/>
    <n v="33.591980430000149"/>
    <n v="3.0993363389821837E-3"/>
    <m/>
    <m/>
    <m/>
    <m/>
    <m/>
    <m/>
    <m/>
    <m/>
    <m/>
  </r>
  <r>
    <n v="41036"/>
    <x v="10"/>
    <n v="7"/>
    <n v="2012"/>
    <x v="0"/>
    <n v="1"/>
    <n v="4441.7000000000007"/>
    <n v="0.54304821987480445"/>
    <n v="13.033157276995308"/>
    <n v="64.2"/>
    <n v="4056.3454000000002"/>
    <n v="406.65983043000023"/>
    <n v="4463.0052304300007"/>
    <n v="21.305230429999938"/>
    <n v="2.0781736009576335E-3"/>
    <m/>
    <m/>
    <m/>
    <m/>
    <m/>
    <m/>
    <m/>
    <m/>
    <m/>
  </r>
  <r>
    <n v="41037"/>
    <x v="10"/>
    <n v="8"/>
    <n v="2012"/>
    <x v="0"/>
    <n v="2"/>
    <n v="4762.8999999999996"/>
    <n v="0.54133706128386971"/>
    <n v="12.992089470812873"/>
    <n v="66.8"/>
    <n v="4056.3454000000002"/>
    <n v="677.98205042999962"/>
    <n v="4734.3274504299998"/>
    <n v="-28.572549569999865"/>
    <n v="-2.6131706575314162E-3"/>
    <m/>
    <m/>
    <m/>
    <m/>
    <m/>
    <m/>
    <m/>
    <m/>
    <m/>
  </r>
  <r>
    <n v="41038"/>
    <x v="10"/>
    <n v="9"/>
    <n v="2012"/>
    <x v="0"/>
    <n v="3"/>
    <n v="4724.4999999999991"/>
    <n v="0.55829315560597448"/>
    <n v="13.399035734543387"/>
    <n v="70.099999999999994"/>
    <n v="4056.3454000000002"/>
    <n v="1022.3525604299992"/>
    <n v="5078.6979604299995"/>
    <n v="354.19796043000042"/>
    <n v="3.1396531974252628E-2"/>
    <m/>
    <m/>
    <m/>
    <m/>
    <m/>
    <m/>
    <m/>
    <m/>
    <m/>
  </r>
  <r>
    <n v="41039"/>
    <x v="10"/>
    <n v="10"/>
    <n v="2012"/>
    <x v="0"/>
    <n v="4"/>
    <n v="4900.7000000000007"/>
    <n v="0.59152906527616855"/>
    <n v="14.196697566628046"/>
    <n v="61.3"/>
    <n v="4056.3454000000002"/>
    <n v="104.03120042999963"/>
    <n v="4160.3766004299996"/>
    <n v="-740.32339957000113"/>
    <n v="-7.1125472595752193E-2"/>
    <m/>
    <m/>
    <m/>
    <m/>
    <m/>
    <m/>
    <m/>
    <m/>
    <m/>
  </r>
  <r>
    <n v="41040"/>
    <x v="10"/>
    <n v="11"/>
    <n v="2012"/>
    <x v="0"/>
    <n v="5"/>
    <n v="4560"/>
    <n v="0.53885422575155972"/>
    <n v="12.932501418037432"/>
    <n v="62.3"/>
    <n v="4056.3454000000002"/>
    <n v="208.38590042999962"/>
    <n v="4264.7313004299995"/>
    <n v="-295.26869957000054"/>
    <n v="-2.9073169040527702E-2"/>
    <m/>
    <m/>
    <m/>
    <m/>
    <m/>
    <m/>
    <m/>
    <m/>
    <m/>
  </r>
  <r>
    <n v="41041"/>
    <x v="10"/>
    <n v="12"/>
    <n v="2012"/>
    <x v="0"/>
    <n v="6"/>
    <n v="4844.1000000000004"/>
    <n v="0.51489158163265314"/>
    <n v="12.357397959183675"/>
    <n v="66.5"/>
    <n v="4056.3454000000002"/>
    <n v="646.67564042999993"/>
    <n v="4703.0210404299996"/>
    <n v="-141.07895957000073"/>
    <n v="-1.2836178293248679E-2"/>
    <m/>
    <m/>
    <m/>
    <m/>
    <m/>
    <m/>
    <m/>
    <m/>
    <m/>
  </r>
  <r>
    <n v="41042"/>
    <x v="10"/>
    <n v="13"/>
    <n v="2012"/>
    <x v="0"/>
    <n v="7"/>
    <n v="5100.5999999999995"/>
    <n v="0.51038664745437079"/>
    <n v="12.249279538904899"/>
    <n v="70.3"/>
    <n v="4056.3454000000002"/>
    <n v="1043.2235004299996"/>
    <n v="5099.5689004300002"/>
    <n v="-1.0310995699992418"/>
    <n v="-8.7802635317046906E-5"/>
    <m/>
    <m/>
    <m/>
    <m/>
    <m/>
    <m/>
    <m/>
    <m/>
    <m/>
  </r>
  <r>
    <n v="41043"/>
    <x v="10"/>
    <n v="14"/>
    <n v="2012"/>
    <x v="0"/>
    <n v="1"/>
    <n v="4621.1000000000004"/>
    <n v="0.55170725883476601"/>
    <n v="13.240974212034384"/>
    <n v="68.099999999999994"/>
    <n v="4056.3454000000002"/>
    <n v="813.64316042999928"/>
    <n v="4869.9885604299998"/>
    <n v="248.88856042999942"/>
    <n v="2.2782574364831998E-2"/>
    <m/>
    <m/>
    <m/>
    <m/>
    <m/>
    <m/>
    <m/>
    <m/>
    <m/>
  </r>
  <r>
    <n v="41044"/>
    <x v="10"/>
    <n v="15"/>
    <n v="2012"/>
    <x v="0"/>
    <n v="2"/>
    <n v="5011.4000000000005"/>
    <n v="0.55475115125752761"/>
    <n v="13.314027630180663"/>
    <n v="70.5"/>
    <n v="4056.3454000000002"/>
    <n v="1064.0944404299998"/>
    <n v="5120.43984043"/>
    <n v="109.03984042999946"/>
    <n v="9.3481993707924538E-3"/>
    <m/>
    <m/>
    <m/>
    <m/>
    <m/>
    <m/>
    <m/>
    <m/>
    <m/>
  </r>
  <r>
    <n v="41045"/>
    <x v="10"/>
    <n v="16"/>
    <n v="2012"/>
    <x v="0"/>
    <n v="3"/>
    <n v="5163"/>
    <n v="0.56941503440974051"/>
    <n v="13.665960825833771"/>
    <n v="72.8"/>
    <n v="4056.3454000000002"/>
    <n v="1304.1102504299995"/>
    <n v="5360.4556504299999"/>
    <n v="197.45565042999988"/>
    <n v="1.6299582193457507E-2"/>
    <m/>
    <m/>
    <m/>
    <m/>
    <m/>
    <m/>
    <m/>
    <m/>
    <m/>
  </r>
  <r>
    <n v="41046"/>
    <x v="10"/>
    <n v="17"/>
    <n v="2012"/>
    <x v="0"/>
    <n v="4"/>
    <n v="5138.7000000000007"/>
    <n v="0.59016675854465273"/>
    <n v="14.164002205071665"/>
    <n v="70.400000000000006"/>
    <n v="4056.3454000000002"/>
    <n v="1053.6589704300004"/>
    <n v="5110.0043704300006"/>
    <n v="-28.695629570000165"/>
    <n v="-2.4319925120876995E-3"/>
    <m/>
    <m/>
    <m/>
    <m/>
    <m/>
    <m/>
    <m/>
    <m/>
    <m/>
  </r>
  <r>
    <n v="41047"/>
    <x v="10"/>
    <n v="18"/>
    <n v="2012"/>
    <x v="0"/>
    <n v="5"/>
    <n v="4619.4000000000005"/>
    <n v="0.56477406103286387"/>
    <n v="13.554577464788732"/>
    <n v="66.5"/>
    <n v="4056.3454000000002"/>
    <n v="646.67564042999993"/>
    <n v="4703.0210404299996"/>
    <n v="83.621040429999084"/>
    <n v="7.7913516895269375E-3"/>
    <m/>
    <m/>
    <m/>
    <m/>
    <m/>
    <m/>
    <m/>
    <m/>
    <m/>
  </r>
  <r>
    <n v="41048"/>
    <x v="10"/>
    <n v="19"/>
    <n v="2012"/>
    <x v="0"/>
    <n v="6"/>
    <n v="4921.9999999999991"/>
    <n v="0.52802094061105387"/>
    <n v="12.672502574665293"/>
    <n v="68.7"/>
    <n v="4056.3454000000002"/>
    <n v="876.25598043000014"/>
    <n v="4932.6013804300001"/>
    <n v="10.601380430000972"/>
    <n v="9.3441076299072279E-4"/>
    <m/>
    <m/>
    <m/>
    <m/>
    <m/>
    <m/>
    <m/>
    <m/>
    <m/>
  </r>
  <r>
    <n v="41049"/>
    <x v="10"/>
    <n v="20"/>
    <n v="2012"/>
    <x v="0"/>
    <n v="7"/>
    <n v="4946.3999999999987"/>
    <n v="0.5353246753246752"/>
    <n v="12.847792207792205"/>
    <n v="71.7"/>
    <n v="4056.3454000000002"/>
    <n v="1189.3200804300002"/>
    <n v="5245.6654804300006"/>
    <n v="299.26548043000184"/>
    <n v="2.5511358399135098E-2"/>
    <m/>
    <m/>
    <m/>
    <m/>
    <m/>
    <m/>
    <m/>
    <m/>
    <m/>
  </r>
  <r>
    <n v="41050"/>
    <x v="10"/>
    <n v="21"/>
    <n v="2012"/>
    <x v="0"/>
    <n v="1"/>
    <n v="4914.4999999999991"/>
    <n v="0.57423116470368274"/>
    <n v="13.781547952888385"/>
    <n v="69.8"/>
    <n v="4056.3454000000002"/>
    <n v="991.04615042999956"/>
    <n v="5047.3915504299994"/>
    <n v="132.89155043000028"/>
    <n v="1.158765694773134E-2"/>
    <m/>
    <m/>
    <m/>
    <m/>
    <m/>
    <m/>
    <m/>
    <m/>
    <m/>
  </r>
  <r>
    <n v="41051"/>
    <x v="10"/>
    <n v="22"/>
    <n v="2012"/>
    <x v="0"/>
    <n v="2"/>
    <n v="5181.5000000000009"/>
    <n v="0.61056513951734537"/>
    <n v="14.653563348416288"/>
    <n v="71.2"/>
    <n v="4056.3454000000002"/>
    <n v="1137.1427304300003"/>
    <n v="5193.4881304300006"/>
    <n v="11.988130429999728"/>
    <n v="1.0036408997717849E-3"/>
    <m/>
    <m/>
    <m/>
    <m/>
    <m/>
    <m/>
    <m/>
    <m/>
    <m/>
  </r>
  <r>
    <n v="41052"/>
    <x v="10"/>
    <n v="23"/>
    <n v="2012"/>
    <x v="0"/>
    <n v="3"/>
    <n v="5196.8999999999996"/>
    <n v="0.58240317374932749"/>
    <n v="13.977676169983859"/>
    <n v="72.400000000000006"/>
    <n v="4056.3454000000002"/>
    <n v="1262.3683704300004"/>
    <n v="5318.7137704300003"/>
    <n v="121.81377043000066"/>
    <n v="1.0062259043515986E-2"/>
    <m/>
    <m/>
    <m/>
    <m/>
    <m/>
    <m/>
    <m/>
    <m/>
    <m/>
  </r>
  <r>
    <n v="41053"/>
    <x v="10"/>
    <n v="24"/>
    <n v="2012"/>
    <x v="0"/>
    <n v="4"/>
    <n v="5554.8000000000011"/>
    <n v="0.59621329211746543"/>
    <n v="14.30911901081917"/>
    <n v="74.5"/>
    <n v="4056.3454000000002"/>
    <n v="1481.5132404299998"/>
    <n v="5537.8586404300004"/>
    <n v="-16.941359570000714"/>
    <n v="-1.3265610952664098E-3"/>
    <m/>
    <m/>
    <m/>
    <m/>
    <m/>
    <m/>
    <m/>
    <m/>
    <m/>
  </r>
  <r>
    <n v="41054"/>
    <x v="10"/>
    <n v="25"/>
    <n v="2012"/>
    <x v="0"/>
    <n v="5"/>
    <n v="5641.0000000000009"/>
    <n v="0.56527577360910697"/>
    <n v="13.566618566618567"/>
    <n v="76.599999999999994"/>
    <n v="4056.3454000000002"/>
    <n v="1700.6581104299992"/>
    <n v="5757.0035104299996"/>
    <n v="116.00351042999864"/>
    <n v="8.8403945482071755E-3"/>
    <m/>
    <m/>
    <m/>
    <m/>
    <m/>
    <m/>
    <m/>
    <m/>
    <m/>
  </r>
  <r>
    <n v="41055"/>
    <x v="10"/>
    <n v="26"/>
    <n v="2012"/>
    <x v="0"/>
    <n v="6"/>
    <n v="5960.4"/>
    <n v="0.52218250630782159"/>
    <n v="12.532380151387718"/>
    <n v="77.599999999999994"/>
    <n v="4056.3454000000002"/>
    <n v="1805.0128104299993"/>
    <n v="5861.3582104299994"/>
    <n v="-99.041789570000219"/>
    <n v="-7.2771424228221804E-3"/>
    <m/>
    <m/>
    <m/>
    <m/>
    <m/>
    <m/>
    <m/>
    <m/>
    <m/>
  </r>
  <r>
    <n v="41056"/>
    <x v="10"/>
    <n v="27"/>
    <n v="2012"/>
    <x v="0"/>
    <n v="7"/>
    <n v="5793.4999999999991"/>
    <n v="0.54197537793743455"/>
    <n v="13.007409070498429"/>
    <n v="78.8"/>
    <n v="4056.3454000000002"/>
    <n v="1930.2384504299996"/>
    <n v="5986.58385043"/>
    <n v="193.08385043000089"/>
    <n v="1.4238058479544513E-2"/>
    <m/>
    <m/>
    <m/>
    <m/>
    <m/>
    <m/>
    <m/>
    <m/>
    <m/>
  </r>
  <r>
    <n v="41057"/>
    <x v="10"/>
    <n v="28"/>
    <n v="2012"/>
    <x v="0"/>
    <n v="1"/>
    <n v="5910.8999999999987"/>
    <n v="0.54560810810810811"/>
    <n v="13.094594594594595"/>
    <n v="78.7"/>
    <n v="4056.3454000000002"/>
    <n v="1919.8029804300002"/>
    <n v="5976.1483804300005"/>
    <n v="65.248380430001816"/>
    <n v="4.7677598786703967E-3"/>
    <m/>
    <m/>
    <m/>
    <m/>
    <m/>
    <m/>
    <m/>
    <m/>
    <m/>
  </r>
  <r>
    <n v="41058"/>
    <x v="10"/>
    <n v="29"/>
    <n v="2012"/>
    <x v="0"/>
    <n v="2"/>
    <n v="6184.7000000000007"/>
    <n v="0.58700645406226282"/>
    <n v="14.088154897494308"/>
    <n v="82.7"/>
    <n v="4056.3454000000002"/>
    <n v="2337.2217804300003"/>
    <n v="6393.56718043"/>
    <n v="208.86718042999928"/>
    <n v="1.4424594646726074E-2"/>
    <m/>
    <m/>
    <m/>
    <m/>
    <m/>
    <m/>
    <m/>
    <m/>
    <m/>
  </r>
  <r>
    <n v="41059"/>
    <x v="10"/>
    <n v="30"/>
    <n v="2012"/>
    <x v="0"/>
    <n v="3"/>
    <n v="5413.1"/>
    <n v="0.58100420745320291"/>
    <n v="13.94410097887687"/>
    <n v="75.2"/>
    <n v="4056.3454000000002"/>
    <n v="1554.5615304300002"/>
    <n v="5610.9069304300001"/>
    <n v="197.80693042999974"/>
    <n v="1.5587014815570122E-2"/>
    <m/>
    <m/>
    <m/>
    <m/>
    <m/>
    <m/>
    <m/>
    <m/>
    <m/>
  </r>
  <r>
    <n v="41060"/>
    <x v="10"/>
    <n v="31"/>
    <n v="2012"/>
    <x v="0"/>
    <n v="4"/>
    <n v="5869.2000000000007"/>
    <n v="0.6026367668802366"/>
    <n v="14.463282405125678"/>
    <n v="77.099999999999994"/>
    <n v="4056.3454000000002"/>
    <n v="1752.8354604299993"/>
    <n v="5809.1808604299995"/>
    <n v="-60.019139570001244"/>
    <n v="-4.4640110526863452E-3"/>
    <m/>
    <m/>
    <m/>
    <m/>
    <m/>
    <m/>
    <m/>
    <m/>
    <m/>
  </r>
  <r>
    <n v="41061"/>
    <x v="11"/>
    <n v="1"/>
    <n v="2012"/>
    <x v="0"/>
    <n v="5"/>
    <n v="5379.6999999999989"/>
    <n v="0.55210385878489321"/>
    <n v="13.250492610837437"/>
    <n v="75.599999999999994"/>
    <n v="4056.3454000000002"/>
    <n v="1596.3034104299993"/>
    <n v="5652.6488104299997"/>
    <n v="272.94881043000078"/>
    <n v="2.1493946485283022E-2"/>
    <m/>
    <m/>
    <m/>
    <m/>
    <m/>
    <m/>
    <m/>
    <m/>
    <m/>
  </r>
  <r>
    <n v="41062"/>
    <x v="11"/>
    <n v="2"/>
    <n v="2012"/>
    <x v="0"/>
    <n v="6"/>
    <n v="4868.3999999999987"/>
    <n v="0.55362991266375539"/>
    <n v="13.287117903930129"/>
    <n v="68.7"/>
    <n v="4056.3454000000002"/>
    <n v="876.25598043000014"/>
    <n v="4932.6013804300001"/>
    <n v="64.201380430001336"/>
    <n v="5.6897663778232577E-3"/>
    <m/>
    <m/>
    <m/>
    <m/>
    <m/>
    <m/>
    <m/>
    <m/>
    <m/>
  </r>
  <r>
    <n v="41063"/>
    <x v="11"/>
    <n v="3"/>
    <n v="2012"/>
    <x v="0"/>
    <n v="7"/>
    <n v="4910.2999999999993"/>
    <n v="0.5386936106722835"/>
    <n v="12.928646656134804"/>
    <n v="69.5"/>
    <n v="4056.3454000000002"/>
    <n v="959.73974042999987"/>
    <n v="5016.0851404300001"/>
    <n v="105.78514043000087"/>
    <n v="9.2568727579753762E-3"/>
    <m/>
    <m/>
    <m/>
    <m/>
    <m/>
    <m/>
    <m/>
    <m/>
    <m/>
  </r>
  <r>
    <n v="41064"/>
    <x v="11"/>
    <n v="4"/>
    <n v="2012"/>
    <x v="0"/>
    <n v="1"/>
    <n v="4821.5999999999995"/>
    <n v="0.56719367588932801"/>
    <n v="13.612648221343871"/>
    <n v="70.3"/>
    <n v="4056.3454000000002"/>
    <n v="1043.2235004299996"/>
    <n v="5099.5689004300002"/>
    <n v="277.96890043000076"/>
    <n v="2.4342285465960956E-2"/>
    <m/>
    <m/>
    <m/>
    <m/>
    <m/>
    <m/>
    <m/>
    <m/>
    <m/>
  </r>
  <r>
    <n v="41065"/>
    <x v="11"/>
    <n v="5"/>
    <n v="2012"/>
    <x v="0"/>
    <n v="2"/>
    <n v="4601.4999999999982"/>
    <n v="0.57714980935179594"/>
    <n v="13.851595424443103"/>
    <n v="64.900000000000006"/>
    <n v="4056.3454000000002"/>
    <n v="479.70812043000052"/>
    <n v="4536.0535204300004"/>
    <n v="-65.446479569997791"/>
    <n v="-6.2212562514720737E-3"/>
    <m/>
    <m/>
    <m/>
    <m/>
    <m/>
    <m/>
    <m/>
    <m/>
    <m/>
  </r>
  <r>
    <n v="41066"/>
    <x v="11"/>
    <n v="6"/>
    <n v="2012"/>
    <x v="0"/>
    <n v="3"/>
    <n v="4644.1999999999989"/>
    <n v="0.55991994598765404"/>
    <n v="13.438078703703697"/>
    <n v="66"/>
    <n v="4056.3454000000002"/>
    <n v="594.49829042999988"/>
    <n v="4650.8436904299997"/>
    <n v="6.6436904300007882"/>
    <n v="6.2082948303743279E-4"/>
    <m/>
    <m/>
    <m/>
    <m/>
    <m/>
    <m/>
    <m/>
    <m/>
    <m/>
  </r>
  <r>
    <n v="41067"/>
    <x v="11"/>
    <n v="7"/>
    <n v="2012"/>
    <x v="0"/>
    <n v="4"/>
    <n v="5165.0000000000009"/>
    <n v="0.58800091074681249"/>
    <n v="14.1120218579235"/>
    <n v="68.8"/>
    <n v="4056.3454000000002"/>
    <n v="886.69145042999958"/>
    <n v="4943.0368504299995"/>
    <n v="-221.96314957000141"/>
    <n v="-1.9076477709499606E-2"/>
    <m/>
    <m/>
    <m/>
    <m/>
    <m/>
    <m/>
    <m/>
    <m/>
    <m/>
  </r>
  <r>
    <n v="41068"/>
    <x v="11"/>
    <n v="8"/>
    <n v="2012"/>
    <x v="0"/>
    <n v="5"/>
    <n v="5217"/>
    <n v="0.57445824524312905"/>
    <n v="13.786997885835097"/>
    <n v="73.099999999999994"/>
    <n v="4056.3454000000002"/>
    <n v="1335.4166604299992"/>
    <n v="5391.7620604299991"/>
    <n v="174.76206042999911"/>
    <n v="1.4309881722847972E-2"/>
    <m/>
    <m/>
    <m/>
    <m/>
    <m/>
    <m/>
    <m/>
    <m/>
    <m/>
  </r>
  <r>
    <n v="41069"/>
    <x v="11"/>
    <n v="9"/>
    <n v="2012"/>
    <x v="0"/>
    <n v="6"/>
    <n v="5662.0000000000009"/>
    <n v="0.5453459701032517"/>
    <n v="13.088303282478041"/>
    <n v="79.2"/>
    <n v="4056.3454000000002"/>
    <n v="1971.9803304300001"/>
    <n v="6028.3257304300005"/>
    <n v="366.32573042999957"/>
    <n v="2.7226845618555373E-2"/>
    <m/>
    <m/>
    <m/>
    <m/>
    <m/>
    <m/>
    <m/>
    <m/>
    <m/>
  </r>
  <r>
    <n v="41070"/>
    <x v="11"/>
    <n v="10"/>
    <n v="2012"/>
    <x v="0"/>
    <n v="7"/>
    <n v="5969.5000000000009"/>
    <n v="0.53513159781985087"/>
    <n v="12.843158347676422"/>
    <n v="81.099999999999994"/>
    <n v="4056.3454000000002"/>
    <n v="2170.2542604299992"/>
    <n v="6226.5996604299999"/>
    <n v="257.09966042999895"/>
    <n v="1.8312987097313993E-2"/>
    <m/>
    <m/>
    <m/>
    <m/>
    <m/>
    <m/>
    <m/>
    <m/>
    <m/>
  </r>
  <r>
    <n v="41071"/>
    <x v="11"/>
    <n v="11"/>
    <n v="2012"/>
    <x v="0"/>
    <n v="1"/>
    <n v="5904.8"/>
    <n v="0.57646048109965631"/>
    <n v="13.835051546391751"/>
    <n v="80.7"/>
    <n v="4056.3454000000002"/>
    <n v="2128.5123804300001"/>
    <n v="6184.8577804300003"/>
    <n v="280.05778043000009"/>
    <n v="2.0124525245881042E-2"/>
    <m/>
    <m/>
    <m/>
    <m/>
    <m/>
    <m/>
    <m/>
    <m/>
    <m/>
  </r>
  <r>
    <n v="41072"/>
    <x v="11"/>
    <n v="12"/>
    <n v="2012"/>
    <x v="0"/>
    <n v="2"/>
    <n v="5373.4999999999991"/>
    <n v="0.60841259057971009"/>
    <n v="14.601902173913043"/>
    <n v="75.3"/>
    <n v="4056.3454000000002"/>
    <n v="1564.9970004299996"/>
    <n v="5621.3424004299995"/>
    <n v="247.84240043000045"/>
    <n v="1.9582786107400274E-2"/>
    <m/>
    <m/>
    <m/>
    <m/>
    <m/>
    <m/>
    <m/>
    <m/>
    <m/>
  </r>
  <r>
    <n v="41073"/>
    <x v="11"/>
    <n v="13"/>
    <n v="2012"/>
    <x v="0"/>
    <n v="3"/>
    <n v="5131.6999999999989"/>
    <n v="0.57324620196604104"/>
    <n v="13.757908847184986"/>
    <n v="75.3"/>
    <n v="4056.3454000000002"/>
    <n v="1564.9970004299996"/>
    <n v="5621.3424004299995"/>
    <n v="489.64240043000063"/>
    <n v="3.957877980007396E-2"/>
    <m/>
    <m/>
    <m/>
    <m/>
    <m/>
    <m/>
    <m/>
    <m/>
    <m/>
  </r>
  <r>
    <n v="41074"/>
    <x v="11"/>
    <n v="14"/>
    <n v="2012"/>
    <x v="0"/>
    <n v="4"/>
    <n v="5545.2"/>
    <n v="0.58228326612903214"/>
    <n v="13.974798387096772"/>
    <n v="74.099999999999994"/>
    <n v="4056.3454000000002"/>
    <n v="1439.7713604299993"/>
    <n v="5496.116760429999"/>
    <n v="-49.083239570000842"/>
    <n v="-3.8612641917241675E-3"/>
    <m/>
    <m/>
    <m/>
    <m/>
    <m/>
    <m/>
    <m/>
    <m/>
    <m/>
  </r>
  <r>
    <n v="41075"/>
    <x v="11"/>
    <n v="15"/>
    <n v="2012"/>
    <x v="0"/>
    <n v="5"/>
    <n v="5427.5"/>
    <n v="0.58526354382332657"/>
    <n v="14.046325051759837"/>
    <n v="73.099999999999994"/>
    <n v="4056.3454000000002"/>
    <n v="1335.4166604299992"/>
    <n v="5391.7620604299991"/>
    <n v="-35.73793957000089"/>
    <n v="-2.8691136812346585E-3"/>
    <m/>
    <m/>
    <m/>
    <m/>
    <m/>
    <m/>
    <m/>
    <m/>
    <m/>
  </r>
  <r>
    <n v="41076"/>
    <x v="11"/>
    <n v="16"/>
    <n v="2012"/>
    <x v="0"/>
    <n v="6"/>
    <n v="5298.3999999999987"/>
    <n v="0.55441151849991621"/>
    <n v="13.305876443997988"/>
    <n v="72.900000000000006"/>
    <n v="4056.3454000000002"/>
    <n v="1314.5457204300005"/>
    <n v="5370.8911204300002"/>
    <n v="72.491120430001502"/>
    <n v="5.9016063382073547E-3"/>
    <m/>
    <m/>
    <m/>
    <m/>
    <m/>
    <m/>
    <m/>
    <m/>
    <m/>
  </r>
  <r>
    <n v="41077"/>
    <x v="11"/>
    <n v="17"/>
    <n v="2012"/>
    <x v="0"/>
    <n v="7"/>
    <n v="5056.3999999999996"/>
    <n v="0.55008703220191468"/>
    <n v="13.202088772845952"/>
    <n v="69.599999999999994"/>
    <n v="4056.3454000000002"/>
    <n v="970.17521042999931"/>
    <n v="5026.5206104299996"/>
    <n v="-29.879389570000058"/>
    <n v="-2.5739550074583839E-3"/>
    <m/>
    <m/>
    <m/>
    <m/>
    <m/>
    <m/>
    <m/>
    <m/>
    <m/>
  </r>
  <r>
    <n v="41078"/>
    <x v="11"/>
    <n v="18"/>
    <n v="2012"/>
    <x v="0"/>
    <n v="1"/>
    <n v="4663.4000000000015"/>
    <n v="0.57795459052151521"/>
    <n v="13.870910172516364"/>
    <n v="66.900000000000006"/>
    <n v="4056.3454000000002"/>
    <n v="688.41752043000054"/>
    <n v="4744.762920430001"/>
    <n v="81.362920429999576"/>
    <n v="7.5118487266006007E-3"/>
    <m/>
    <m/>
    <m/>
    <m/>
    <m/>
    <m/>
    <m/>
    <m/>
    <m/>
  </r>
  <r>
    <n v="41079"/>
    <x v="11"/>
    <n v="19"/>
    <n v="2012"/>
    <x v="0"/>
    <n v="2"/>
    <n v="5432.1999999999989"/>
    <n v="0.55639544411668285"/>
    <n v="13.353490658800389"/>
    <n v="75.400000000000006"/>
    <n v="4056.3454000000002"/>
    <n v="1575.4324704300004"/>
    <n v="5631.7778704300008"/>
    <n v="199.57787043000189"/>
    <n v="1.566976575076362E-2"/>
    <m/>
    <m/>
    <m/>
    <m/>
    <m/>
    <m/>
    <m/>
    <m/>
    <m/>
  </r>
  <r>
    <n v="41080"/>
    <x v="11"/>
    <n v="20"/>
    <n v="2012"/>
    <x v="0"/>
    <n v="3"/>
    <n v="6492.699999999998"/>
    <n v="0.58028564278564265"/>
    <n v="13.926855426855424"/>
    <n v="85"/>
    <n v="4056.3454000000002"/>
    <n v="2577.2375904299997"/>
    <n v="6633.5829904299999"/>
    <n v="140.88299043000188"/>
    <n v="9.3228303755634734E-3"/>
    <m/>
    <m/>
    <m/>
    <m/>
    <m/>
    <m/>
    <m/>
    <m/>
    <m/>
  </r>
  <r>
    <n v="41081"/>
    <x v="11"/>
    <n v="21"/>
    <n v="2012"/>
    <x v="0"/>
    <n v="4"/>
    <n v="7148.7000000000016"/>
    <n v="0.62919835234474042"/>
    <n v="15.10076045627377"/>
    <n v="88.3"/>
    <n v="4056.3454000000002"/>
    <n v="2921.6081004299995"/>
    <n v="6977.9535004299996"/>
    <n v="-170.74649957000202"/>
    <n v="-1.0499000911297074E-2"/>
    <m/>
    <m/>
    <m/>
    <m/>
    <m/>
    <m/>
    <m/>
    <m/>
    <m/>
  </r>
  <r>
    <n v="41082"/>
    <x v="11"/>
    <n v="22"/>
    <n v="2012"/>
    <x v="0"/>
    <n v="5"/>
    <n v="6725.0999999999976"/>
    <n v="0.60599589100346007"/>
    <n v="14.543901384083043"/>
    <n v="87.7"/>
    <n v="4056.3454000000002"/>
    <n v="2858.9952804300001"/>
    <n v="6915.3406804300002"/>
    <n v="190.24068043000261"/>
    <n v="1.2114833712624229E-2"/>
    <m/>
    <m/>
    <m/>
    <m/>
    <m/>
    <m/>
    <m/>
    <m/>
    <m/>
  </r>
  <r>
    <n v="41083"/>
    <x v="11"/>
    <n v="23"/>
    <n v="2012"/>
    <x v="0"/>
    <n v="6"/>
    <n v="6158"/>
    <n v="0.56766224188790559"/>
    <n v="13.623893805309734"/>
    <n v="80.8"/>
    <n v="4056.3454000000002"/>
    <n v="2138.9478504299996"/>
    <n v="6195.2932504299997"/>
    <n v="37.293250429999716"/>
    <n v="2.6221836960464984E-3"/>
    <m/>
    <m/>
    <m/>
    <m/>
    <m/>
    <m/>
    <m/>
    <m/>
    <m/>
  </r>
  <r>
    <n v="41084"/>
    <x v="11"/>
    <n v="24"/>
    <n v="2012"/>
    <x v="0"/>
    <n v="7"/>
    <n v="6119.2999999999993"/>
    <n v="0.57374174917491749"/>
    <n v="13.76980198019802"/>
    <n v="82.6"/>
    <n v="4056.3454000000002"/>
    <n v="2326.786310429999"/>
    <n v="6383.1317104299997"/>
    <n v="263.83171043000038"/>
    <n v="1.8332060716120591E-2"/>
    <m/>
    <m/>
    <m/>
    <m/>
    <m/>
    <m/>
    <m/>
    <m/>
    <m/>
  </r>
  <r>
    <n v="41085"/>
    <x v="11"/>
    <n v="25"/>
    <n v="2012"/>
    <x v="0"/>
    <n v="1"/>
    <n v="5706.6000000000013"/>
    <n v="0.60348984771573622"/>
    <n v="14.483756345177669"/>
    <n v="81.599999999999994"/>
    <n v="4056.3454000000002"/>
    <n v="2222.4316104299992"/>
    <n v="6278.7770104299998"/>
    <n v="572.17701042999852"/>
    <n v="4.1497627388229041E-2"/>
    <m/>
    <m/>
    <m/>
    <m/>
    <m/>
    <m/>
    <m/>
    <m/>
    <m/>
  </r>
  <r>
    <n v="41086"/>
    <x v="11"/>
    <n v="26"/>
    <n v="2012"/>
    <x v="0"/>
    <n v="2"/>
    <n v="5211.9999999999991"/>
    <n v="0.58948606587043073"/>
    <n v="14.147665580890337"/>
    <n v="72.599999999999994"/>
    <n v="4056.3454000000002"/>
    <n v="1283.2393104299993"/>
    <n v="5339.5847104299992"/>
    <n v="127.58471043000009"/>
    <n v="1.0503073774116523E-2"/>
    <m/>
    <m/>
    <m/>
    <m/>
    <m/>
    <m/>
    <m/>
    <m/>
    <m/>
  </r>
  <r>
    <n v="41087"/>
    <x v="11"/>
    <n v="27"/>
    <n v="2012"/>
    <x v="0"/>
    <n v="3"/>
    <n v="5640.5"/>
    <n v="0.56988562883931471"/>
    <n v="13.677255092143554"/>
    <n v="77.5"/>
    <n v="4056.3454000000002"/>
    <n v="1794.5773404299998"/>
    <n v="5850.92274043"/>
    <n v="210.42274042999998"/>
    <n v="1.5906759867681419E-2"/>
    <m/>
    <m/>
    <m/>
    <m/>
    <m/>
    <m/>
    <m/>
    <m/>
    <m/>
  </r>
  <r>
    <n v="41088"/>
    <x v="11"/>
    <n v="28"/>
    <n v="2012"/>
    <x v="0"/>
    <n v="4"/>
    <n v="6286.8999999999978"/>
    <n v="0.59025274147513873"/>
    <n v="14.16606579540333"/>
    <n v="82.7"/>
    <n v="4056.3454000000002"/>
    <n v="2337.2217804300003"/>
    <n v="6393.56718043"/>
    <n v="106.66718043000219"/>
    <n v="7.306680409802091E-3"/>
    <m/>
    <m/>
    <m/>
    <m/>
    <m/>
    <m/>
    <m/>
    <m/>
    <m/>
  </r>
  <r>
    <n v="41089"/>
    <x v="11"/>
    <n v="29"/>
    <n v="2012"/>
    <x v="0"/>
    <n v="5"/>
    <n v="7106.1000000000013"/>
    <n v="0.58840918124006369"/>
    <n v="14.121820349761528"/>
    <n v="89.6"/>
    <n v="4056.3454000000002"/>
    <n v="3057.269210429999"/>
    <n v="7113.6146104299987"/>
    <n v="7.5146104299974468"/>
    <n v="4.5901823441862888E-4"/>
    <m/>
    <m/>
    <m/>
    <m/>
    <m/>
    <m/>
    <m/>
    <m/>
    <m/>
  </r>
  <r>
    <n v="41090"/>
    <x v="11"/>
    <n v="30"/>
    <n v="2012"/>
    <x v="0"/>
    <n v="6"/>
    <n v="6674.7999999999993"/>
    <n v="0.60146337946943484"/>
    <n v="14.435121107266436"/>
    <n v="85"/>
    <n v="4056.3454000000002"/>
    <n v="2577.2375904299997"/>
    <n v="6633.5829904299999"/>
    <n v="-41.217009569999391"/>
    <n v="-2.6900904583824214E-3"/>
    <m/>
    <m/>
    <m/>
    <m/>
    <m/>
    <m/>
    <m/>
    <m/>
    <m/>
  </r>
  <r>
    <n v="41091"/>
    <x v="0"/>
    <n v="1"/>
    <n v="2012"/>
    <x v="1"/>
    <n v="7"/>
    <n v="7031.2000000000007"/>
    <n v="0.60505300839873344"/>
    <n v="14.521272201569602"/>
    <n v="88.6"/>
    <n v="4056.3454000000002"/>
    <n v="2952.9145104299992"/>
    <n v="7009.2599104299989"/>
    <n v="-21.940089570001874"/>
    <n v="-1.357287104427396E-3"/>
    <n v="3833.8996999999999"/>
    <n v="3268.9322534399998"/>
    <n v="7102.8319534399998"/>
    <n v="71.631953439999052"/>
    <n v="4.4020883160120761E-3"/>
    <n v="-21.940089570001874"/>
    <n v="93.572043010000925"/>
    <n v="-222.44570000000022"/>
    <n v="316.01774301000069"/>
  </r>
  <r>
    <n v="41092"/>
    <x v="0"/>
    <n v="2"/>
    <n v="2012"/>
    <x v="1"/>
    <n v="1"/>
    <n v="6366.4000000000005"/>
    <n v="0.62356997335840791"/>
    <n v="14.96567936060179"/>
    <n v="87.3"/>
    <n v="4056.3454000000002"/>
    <n v="2817.2534004299996"/>
    <n v="6873.5988004299998"/>
    <n v="507.19880042999921"/>
    <n v="3.3290257752705443E-2"/>
    <n v="3833.8996999999999"/>
    <n v="3092.3594934400003"/>
    <n v="6926.2591934400007"/>
    <n v="559.85919344000013"/>
    <n v="3.6604817818650215E-2"/>
    <n v="507.19880042999921"/>
    <n v="52.660393010000917"/>
    <n v="-222.44570000000022"/>
    <n v="275.10609301000068"/>
  </r>
  <r>
    <n v="41093"/>
    <x v="0"/>
    <n v="3"/>
    <n v="2012"/>
    <x v="1"/>
    <n v="2"/>
    <n v="6582.7999999999993"/>
    <n v="0.61914973664409323"/>
    <n v="14.859593679458238"/>
    <n v="86.9"/>
    <n v="4056.3454000000002"/>
    <n v="2775.5115204300005"/>
    <n v="6831.8569204300002"/>
    <n v="249.0569204300009"/>
    <n v="1.6128101880300338E-2"/>
    <n v="3833.8996999999999"/>
    <n v="3038.0294134400015"/>
    <n v="6871.9291134400009"/>
    <n v="289.12911344000167"/>
    <n v="1.8668010466529328E-2"/>
    <n v="249.0569204300009"/>
    <n v="40.072193010000774"/>
    <n v="-222.44570000000022"/>
    <n v="262.51789301000099"/>
  </r>
  <r>
    <n v="41094"/>
    <x v="0"/>
    <n v="4"/>
    <n v="2012"/>
    <x v="1"/>
    <n v="3"/>
    <n v="5606.0999999999985"/>
    <n v="0.70485063367531675"/>
    <n v="16.916415208207603"/>
    <n v="85"/>
    <n v="4056.3454000000002"/>
    <n v="2577.2375904299997"/>
    <n v="6633.5829904299999"/>
    <n v="1027.4829904300013"/>
    <n v="7.308732650106986E-2"/>
    <n v="3833.8996999999999"/>
    <n v="2779.9615334400005"/>
    <n v="6613.8612334400004"/>
    <n v="1007.7612334400019"/>
    <n v="7.1794238352592021E-2"/>
    <n v="1027.4829904300013"/>
    <n v="-19.721756989999449"/>
    <n v="-222.44570000000022"/>
    <n v="202.72394301000077"/>
  </r>
  <r>
    <n v="41095"/>
    <x v="0"/>
    <n v="5"/>
    <n v="2012"/>
    <x v="1"/>
    <n v="4"/>
    <n v="7548.6000000000013"/>
    <n v="0.64557676518883433"/>
    <n v="15.493842364532025"/>
    <n v="90.3"/>
    <n v="4056.3454000000002"/>
    <n v="3130.3175004299997"/>
    <n v="7186.6629004299994"/>
    <n v="-361.93709957000192"/>
    <n v="-2.1339138535579227E-2"/>
    <n v="3833.8996999999999"/>
    <n v="3499.83509344"/>
    <n v="7333.7347934400004"/>
    <n v="-214.86520656000084"/>
    <n v="-1.2541212022560533E-2"/>
    <n v="-361.93709957000192"/>
    <n v="147.07189301000108"/>
    <n v="-222.44570000000022"/>
    <n v="369.51759301000038"/>
  </r>
  <r>
    <n v="41096"/>
    <x v="0"/>
    <n v="6"/>
    <n v="2012"/>
    <x v="1"/>
    <n v="5"/>
    <n v="7113.6"/>
    <n v="0.61750000000000005"/>
    <n v="14.82"/>
    <n v="90.4"/>
    <n v="4056.3454000000002"/>
    <n v="3140.7529704300005"/>
    <n v="7197.0983704300006"/>
    <n v="83.49837043000025"/>
    <n v="5.0679976756784484E-3"/>
    <n v="3833.8996999999999"/>
    <n v="3513.4176134400013"/>
    <n v="7347.3173134400013"/>
    <n v="233.71731344000091"/>
    <n v="1.4039355392812869E-2"/>
    <n v="83.49837043000025"/>
    <n v="150.21894301000066"/>
    <n v="-222.44570000000022"/>
    <n v="372.66464301000087"/>
  </r>
  <r>
    <n v="41097"/>
    <x v="0"/>
    <n v="7"/>
    <n v="2012"/>
    <x v="1"/>
    <n v="6"/>
    <n v="7934.7000000000016"/>
    <n v="0.62191967644845758"/>
    <n v="14.926072234762982"/>
    <n v="92.6"/>
    <n v="4056.3454000000002"/>
    <n v="3370.3333104299991"/>
    <n v="7426.6787104299992"/>
    <n v="-508.02128957000241"/>
    <n v="-2.873587525616772E-2"/>
    <n v="3833.8996999999999"/>
    <n v="3812.2330534399998"/>
    <n v="7646.1327534399998"/>
    <n v="-288.56724656000188"/>
    <n v="-1.6088677287217301E-2"/>
    <n v="-508.02128957000241"/>
    <n v="219.45404301000053"/>
    <n v="-222.44570000000022"/>
    <n v="441.89974301000075"/>
  </r>
  <r>
    <n v="41098"/>
    <x v="0"/>
    <n v="8"/>
    <n v="2012"/>
    <x v="1"/>
    <n v="7"/>
    <n v="8053.0999999999995"/>
    <n v="0.65922560576293376"/>
    <n v="15.82141453831041"/>
    <n v="92.4"/>
    <n v="4056.3454000000002"/>
    <n v="3349.4623704300002"/>
    <n v="7405.8077704300003"/>
    <n v="-647.29222956999911"/>
    <n v="-3.6390656958909862E-2"/>
    <n v="3833.8996999999999"/>
    <n v="3785.0680134400013"/>
    <n v="7618.9677134400008"/>
    <n v="-434.13228655999865"/>
    <n v="-2.4066958825119666E-2"/>
    <n v="-647.29222956999911"/>
    <n v="213.15994301000046"/>
    <n v="-222.44570000000022"/>
    <n v="435.60564301000113"/>
  </r>
  <r>
    <n v="41099"/>
    <x v="0"/>
    <n v="9"/>
    <n v="2012"/>
    <x v="1"/>
    <n v="1"/>
    <n v="6243.2"/>
    <n v="0.60132531977192161"/>
    <n v="14.431807674526119"/>
    <n v="80.400000000000006"/>
    <n v="4056.3454000000002"/>
    <n v="2097.2059704300004"/>
    <n v="6153.551370430001"/>
    <n v="-89.648629569998775"/>
    <n v="-6.2814172343919061E-3"/>
    <n v="3833.8996999999999"/>
    <n v="2155.1656134400014"/>
    <n v="5989.0653134400018"/>
    <n v="-254.13468655999804"/>
    <n v="-1.8048198428525897E-2"/>
    <n v="-89.648629569998775"/>
    <n v="-164.48605698999927"/>
    <n v="-222.44570000000022"/>
    <n v="57.959643010000946"/>
  </r>
  <r>
    <n v="41100"/>
    <x v="0"/>
    <n v="10"/>
    <n v="2012"/>
    <x v="1"/>
    <n v="2"/>
    <n v="5934.4999999999982"/>
    <n v="0.60427867383512535"/>
    <n v="14.502688172043008"/>
    <n v="82.2"/>
    <n v="4056.3454000000002"/>
    <n v="2285.0444304299999"/>
    <n v="6341.3898304300001"/>
    <n v="406.88983043000189"/>
    <n v="2.8800317637895922E-2"/>
    <n v="3833.8996999999999"/>
    <n v="2399.6509734400011"/>
    <n v="6233.5506734400005"/>
    <n v="299.05067344000236"/>
    <n v="2.1351360093719851E-2"/>
    <n v="406.88983043000189"/>
    <n v="-107.83915698999954"/>
    <n v="-222.44570000000022"/>
    <n v="114.60654301000113"/>
  </r>
  <r>
    <n v="41101"/>
    <x v="0"/>
    <n v="11"/>
    <n v="2012"/>
    <x v="1"/>
    <n v="3"/>
    <n v="5980.1999999999989"/>
    <n v="0.61953008453505709"/>
    <n v="14.86872202884137"/>
    <n v="79"/>
    <n v="4056.3454000000002"/>
    <n v="1951.1093904299998"/>
    <n v="6007.4547904299998"/>
    <n v="27.254790430000867"/>
    <n v="1.9748025266235203E-3"/>
    <n v="3833.8996999999999"/>
    <n v="1965.0103334400007"/>
    <n v="5798.9100334400009"/>
    <n v="-181.28996655999799"/>
    <n v="-1.3369337658682312E-2"/>
    <n v="27.254790430000867"/>
    <n v="-208.54475698999886"/>
    <n v="-222.44570000000022"/>
    <n v="13.900943010000901"/>
  </r>
  <r>
    <n v="41102"/>
    <x v="0"/>
    <n v="12"/>
    <n v="2012"/>
    <x v="1"/>
    <n v="4"/>
    <n v="6205.1000000000022"/>
    <n v="0.62090738072366347"/>
    <n v="14.901777137367922"/>
    <n v="80.3"/>
    <n v="4056.3454000000002"/>
    <n v="2086.7705004299996"/>
    <n v="6143.1159004299998"/>
    <n v="-61.9840995700024"/>
    <n v="-4.3600757756188102E-3"/>
    <n v="3833.8996999999999"/>
    <n v="2141.5830934400001"/>
    <n v="5975.48279344"/>
    <n v="-229.61720656000216"/>
    <n v="-1.637578471009471E-2"/>
    <n v="-61.9840995700024"/>
    <n v="-167.63310698999976"/>
    <n v="-222.44570000000022"/>
    <n v="54.812593010000455"/>
  </r>
  <r>
    <n v="41103"/>
    <x v="0"/>
    <n v="13"/>
    <n v="2012"/>
    <x v="1"/>
    <n v="5"/>
    <n v="5986.9000000000005"/>
    <n v="0.58066612352576041"/>
    <n v="13.93598696461825"/>
    <n v="81.400000000000006"/>
    <n v="4056.3454000000002"/>
    <n v="2201.5606704300003"/>
    <n v="6257.9060704300009"/>
    <n v="271.00607043000036"/>
    <n v="1.9227036083140803E-2"/>
    <n v="3833.8996999999999"/>
    <n v="2290.9908134400016"/>
    <n v="6124.8905134400011"/>
    <n v="137.99051344000054"/>
    <n v="9.8963256715642878E-3"/>
    <n v="271.00607043000036"/>
    <n v="-133.01555698999982"/>
    <n v="-222.44570000000022"/>
    <n v="89.430143010001302"/>
  </r>
  <r>
    <n v="41104"/>
    <x v="0"/>
    <n v="14"/>
    <n v="2012"/>
    <x v="1"/>
    <n v="6"/>
    <n v="6358.8"/>
    <n v="0.54923300165837485"/>
    <n v="13.181592039800996"/>
    <n v="79.8"/>
    <n v="4056.3454000000002"/>
    <n v="2034.5931504299995"/>
    <n v="6090.9385504299999"/>
    <n v="-267.86144957000033"/>
    <n v="-1.869094749934197E-2"/>
    <n v="3833.8996999999999"/>
    <n v="2073.6704934400004"/>
    <n v="5907.5701934400004"/>
    <n v="-451.22980655999982"/>
    <n v="-3.1966274962575536E-2"/>
    <n v="-267.86144957000033"/>
    <n v="-183.36835698999948"/>
    <n v="-222.44570000000022"/>
    <n v="39.077343010000959"/>
  </r>
  <r>
    <n v="41105"/>
    <x v="0"/>
    <n v="15"/>
    <n v="2012"/>
    <x v="1"/>
    <n v="7"/>
    <n v="6831.4"/>
    <n v="0.56342372657693318"/>
    <n v="13.522169437846397"/>
    <n v="82.8"/>
    <n v="4056.3454000000002"/>
    <n v="2347.6572504299993"/>
    <n v="6404.0026504299994"/>
    <n v="-427.39734957000019"/>
    <n v="-2.8058212400841498E-2"/>
    <n v="3833.8996999999999"/>
    <n v="2481.1460934400002"/>
    <n v="6315.0457934400001"/>
    <n v="-516.35420655999951"/>
    <n v="-3.4133211208641434E-2"/>
    <n v="-427.39734957000019"/>
    <n v="-88.956856989999324"/>
    <n v="-222.44570000000022"/>
    <n v="133.48884301000089"/>
  </r>
  <r>
    <n v="41106"/>
    <x v="0"/>
    <n v="16"/>
    <n v="2012"/>
    <x v="1"/>
    <n v="1"/>
    <n v="6612.3"/>
    <n v="0.58744669509594882"/>
    <n v="14.098720682302773"/>
    <n v="83.9"/>
    <n v="4056.3454000000002"/>
    <n v="2462.4474204300004"/>
    <n v="6518.7928204300006"/>
    <n v="-93.507179569999607"/>
    <n v="-6.1853707245416167E-3"/>
    <n v="3833.8996999999999"/>
    <n v="2630.5538134400012"/>
    <n v="6464.4535134400012"/>
    <n v="-147.84648655999899"/>
    <n v="-9.8207325389076949E-3"/>
    <n v="-93.507179569999607"/>
    <n v="-54.339306989999386"/>
    <n v="-222.44570000000022"/>
    <n v="168.10639301000083"/>
  </r>
  <r>
    <n v="41107"/>
    <x v="0"/>
    <n v="17"/>
    <n v="2012"/>
    <x v="1"/>
    <n v="2"/>
    <n v="6954.6999999999989"/>
    <n v="0.61524239207360221"/>
    <n v="14.765817409766452"/>
    <n v="88.3"/>
    <n v="4056.3454000000002"/>
    <n v="2921.6081004299995"/>
    <n v="6977.9535004299996"/>
    <n v="23.253500430000713"/>
    <n v="1.449670200771358E-3"/>
    <n v="3833.8996999999999"/>
    <n v="3228.18469344"/>
    <n v="7062.08439344"/>
    <n v="107.38439344000108"/>
    <n v="6.6545022946820076E-3"/>
    <n v="23.253500430000713"/>
    <n v="84.130893010000364"/>
    <n v="-222.44570000000022"/>
    <n v="306.57659301000058"/>
  </r>
  <r>
    <n v="41108"/>
    <x v="0"/>
    <n v="18"/>
    <n v="2012"/>
    <x v="1"/>
    <n v="3"/>
    <n v="7381.7000000000016"/>
    <n v="0.60213553902375372"/>
    <n v="14.451252936570089"/>
    <n v="88.9"/>
    <n v="4056.3454000000002"/>
    <n v="2984.2209204300002"/>
    <n v="7040.5663204299999"/>
    <n v="-341.13367957000173"/>
    <n v="-2.0548797243318262E-2"/>
    <n v="3833.8996999999999"/>
    <n v="3309.6798134400015"/>
    <n v="7143.5795134400014"/>
    <n v="-238.12048656000024"/>
    <n v="-1.4240507917690604E-2"/>
    <n v="-341.13367957000173"/>
    <n v="103.01319301000149"/>
    <n v="-222.44570000000022"/>
    <n v="325.45889301000125"/>
  </r>
  <r>
    <n v="41109"/>
    <x v="0"/>
    <n v="19"/>
    <n v="2012"/>
    <x v="1"/>
    <n v="4"/>
    <n v="7357.4000000000015"/>
    <n v="0.62922482211275332"/>
    <n v="15.101395730706081"/>
    <n v="85.8"/>
    <n v="4056.3454000000002"/>
    <n v="2660.7213504299993"/>
    <n v="6717.06675043"/>
    <n v="-640.3332495700015"/>
    <n v="-3.9544703891941424E-2"/>
    <n v="3833.8996999999999"/>
    <n v="2888.6216934400004"/>
    <n v="6722.5213934399999"/>
    <n v="-634.87860656000157"/>
    <n v="-3.9192175010146713E-2"/>
    <n v="-640.3332495700015"/>
    <n v="5.454643009999927"/>
    <n v="-222.44570000000022"/>
    <n v="227.90034301000105"/>
  </r>
  <r>
    <n v="41110"/>
    <x v="0"/>
    <n v="20"/>
    <n v="2012"/>
    <x v="1"/>
    <n v="5"/>
    <n v="6233.0999999999985"/>
    <n v="0.6168942992874108"/>
    <n v="14.80546318289786"/>
    <n v="78.400000000000006"/>
    <n v="4056.3454000000002"/>
    <n v="1888.4965704300005"/>
    <n v="5944.8419704300004"/>
    <n v="-288.25802956999814"/>
    <n v="-2.0563780083826089E-2"/>
    <n v="3833.8996999999999"/>
    <n v="1883.5152134400014"/>
    <n v="5717.4149134400013"/>
    <n v="-515.68508655999722"/>
    <n v="-3.7504384342799124E-2"/>
    <n v="-288.25802956999814"/>
    <n v="-227.42705698999907"/>
    <n v="-222.44570000000022"/>
    <n v="-4.9813569899990853"/>
  </r>
  <r>
    <n v="41111"/>
    <x v="0"/>
    <n v="21"/>
    <n v="2012"/>
    <x v="1"/>
    <n v="6"/>
    <n v="5425.1999999999989"/>
    <n v="0.59393063583815009"/>
    <n v="14.254335260115603"/>
    <n v="69.8"/>
    <n v="4056.3454000000002"/>
    <n v="991.04615042999956"/>
    <n v="5047.3915504299994"/>
    <n v="-377.80844956999954"/>
    <n v="-3.134875673039339E-2"/>
    <n v="3833.8996999999999"/>
    <n v="715.41849344000036"/>
    <n v="4549.31819344"/>
    <n v="-875.88180655999895"/>
    <n v="-7.6469439285080654E-2"/>
    <n v="-377.80844956999954"/>
    <n v="-498.07335698999941"/>
    <n v="-222.44570000000022"/>
    <n v="-275.6276569899992"/>
  </r>
  <r>
    <n v="41112"/>
    <x v="0"/>
    <n v="22"/>
    <n v="2012"/>
    <x v="1"/>
    <n v="7"/>
    <n v="5643.7999999999993"/>
    <n v="0.56365851709811443"/>
    <n v="13.527804410354747"/>
    <n v="73.900000000000006"/>
    <n v="4056.3454000000002"/>
    <n v="1418.9004204300004"/>
    <n v="5475.2458204300001"/>
    <n v="-168.55417956999918"/>
    <n v="-1.3167992874852708E-2"/>
    <n v="3833.8996999999999"/>
    <n v="1272.3018134400015"/>
    <n v="5106.2015134400017"/>
    <n v="-537.59848655999758"/>
    <n v="-4.3473665210914003E-2"/>
    <n v="-168.55417956999918"/>
    <n v="-369.0443069899984"/>
    <n v="-222.44570000000022"/>
    <n v="-146.59860698999887"/>
  </r>
  <r>
    <n v="41113"/>
    <x v="0"/>
    <n v="23"/>
    <n v="2012"/>
    <x v="1"/>
    <n v="1"/>
    <n v="6015.7000000000007"/>
    <n v="0.60282387365720702"/>
    <n v="14.467772967772969"/>
    <n v="81.400000000000006"/>
    <n v="4056.3454000000002"/>
    <n v="2201.5606704300003"/>
    <n v="6257.9060704300009"/>
    <n v="242.20607043000018"/>
    <n v="1.71428701385552E-2"/>
    <n v="3833.8996999999999"/>
    <n v="2290.9908134400016"/>
    <n v="6124.8905134400011"/>
    <n v="109.19051344000036"/>
    <n v="7.8121597269786847E-3"/>
    <n v="242.20607043000018"/>
    <n v="-133.01555698999982"/>
    <n v="-222.44570000000022"/>
    <n v="89.430143010001302"/>
  </r>
  <r>
    <n v="41114"/>
    <x v="0"/>
    <n v="24"/>
    <n v="2012"/>
    <x v="1"/>
    <n v="2"/>
    <n v="6238.4000000000005"/>
    <n v="0.5580363532274224"/>
    <n v="13.392872477458138"/>
    <n v="83.6"/>
    <n v="4056.3454000000002"/>
    <n v="2431.1410104299994"/>
    <n v="6487.4864104299995"/>
    <n v="249.08641042999898"/>
    <n v="1.700324328136027E-2"/>
    <n v="3833.8996999999999"/>
    <n v="2589.8062534400001"/>
    <n v="6423.7059534399996"/>
    <n v="185.30595343999903"/>
    <n v="1.2712434955792773E-2"/>
    <n v="249.08641042999898"/>
    <n v="-63.780456989999948"/>
    <n v="-222.44570000000022"/>
    <n v="158.66524301000072"/>
  </r>
  <r>
    <n v="41115"/>
    <x v="0"/>
    <n v="25"/>
    <n v="2012"/>
    <x v="1"/>
    <n v="3"/>
    <n v="5823.0999999999995"/>
    <n v="0.62085252473558505"/>
    <n v="14.900460593654042"/>
    <n v="81.2"/>
    <n v="4056.3454000000002"/>
    <n v="2180.6897304300001"/>
    <n v="6237.0351304300002"/>
    <n v="413.93513043000075"/>
    <n v="2.9823941940621879E-2"/>
    <n v="3833.8996999999999"/>
    <n v="2263.8257734400008"/>
    <n v="6097.7254734400012"/>
    <n v="274.62547344000177"/>
    <n v="2.0013619732239363E-2"/>
    <n v="413.93513043000075"/>
    <n v="-139.30965698999898"/>
    <n v="-222.44570000000022"/>
    <n v="83.136043010000776"/>
  </r>
  <r>
    <n v="41116"/>
    <x v="0"/>
    <n v="26"/>
    <n v="2012"/>
    <x v="1"/>
    <n v="4"/>
    <n v="7333.8"/>
    <n v="0.60654029376736796"/>
    <n v="14.55696705041683"/>
    <n v="83.9"/>
    <n v="4056.3454000000002"/>
    <n v="2462.4474204300004"/>
    <n v="6518.7928204300006"/>
    <n v="-815.00717956999961"/>
    <n v="-5.1161883585640222E-2"/>
    <n v="3833.8996999999999"/>
    <n v="2630.5538134400012"/>
    <n v="6464.4535134400012"/>
    <n v="-869.34648655999899"/>
    <n v="-5.47972454000063E-2"/>
    <n v="-815.00717956999961"/>
    <n v="-54.339306989999386"/>
    <n v="-222.44570000000022"/>
    <n v="168.10639301000083"/>
  </r>
  <r>
    <n v="41117"/>
    <x v="0"/>
    <n v="27"/>
    <n v="2012"/>
    <x v="1"/>
    <n v="5"/>
    <n v="7144.4999999999991"/>
    <n v="0.59656813627254501"/>
    <n v="14.31763527054108"/>
    <n v="86.7"/>
    <n v="4056.3454000000002"/>
    <n v="2754.6405804300002"/>
    <n v="6810.9859804300004"/>
    <n v="-333.51401956999871"/>
    <n v="-2.0761854225076704E-2"/>
    <n v="3833.8996999999999"/>
    <n v="3010.8643734400011"/>
    <n v="6844.7640734400011"/>
    <n v="-299.73592655999801"/>
    <n v="-1.861335717965229E-2"/>
    <n v="-333.51401956999871"/>
    <n v="33.778093010000703"/>
    <n v="-222.44570000000022"/>
    <n v="256.22379301000092"/>
  </r>
  <r>
    <n v="41118"/>
    <x v="0"/>
    <n v="28"/>
    <n v="2012"/>
    <x v="1"/>
    <n v="6"/>
    <n v="6935"/>
    <n v="0.57219471947194722"/>
    <n v="13.732673267326733"/>
    <n v="86.2"/>
    <n v="4056.3454000000002"/>
    <n v="2702.4632304300003"/>
    <n v="6758.8086304300004"/>
    <n v="-176.19136956999955"/>
    <n v="-1.1176315448255369E-2"/>
    <n v="3833.8996999999999"/>
    <n v="2942.951773440001"/>
    <n v="6776.8514734400014"/>
    <n v="-158.14852655999857"/>
    <n v="-1.0018497988590447E-2"/>
    <n v="-176.19136956999955"/>
    <n v="18.042843010000979"/>
    <n v="-222.44570000000022"/>
    <n v="240.48854301000074"/>
  </r>
  <r>
    <n v="41119"/>
    <x v="0"/>
    <n v="29"/>
    <n v="2012"/>
    <x v="1"/>
    <n v="7"/>
    <n v="6342.5000000000018"/>
    <n v="0.56395824441599096"/>
    <n v="13.534997865983783"/>
    <n v="80"/>
    <n v="4056.3454000000002"/>
    <n v="2055.4640904299999"/>
    <n v="6111.8094904299996"/>
    <n v="-230.69050957000218"/>
    <n v="-1.6090667391658098E-2"/>
    <n v="3833.8996999999999"/>
    <n v="2100.8355334400007"/>
    <n v="5934.7352334400002"/>
    <n v="-407.76476656000159"/>
    <n v="-2.8859127366581028E-2"/>
    <n v="-230.69050957000218"/>
    <n v="-177.07425698999941"/>
    <n v="-222.44570000000022"/>
    <n v="45.371443010000803"/>
  </r>
  <r>
    <n v="41120"/>
    <x v="0"/>
    <n v="30"/>
    <n v="2012"/>
    <x v="1"/>
    <n v="1"/>
    <n v="6289.9"/>
    <n v="0.58683198984923113"/>
    <n v="14.083967756381547"/>
    <n v="81.400000000000006"/>
    <n v="4056.3454000000002"/>
    <n v="2201.5606704300003"/>
    <n v="6257.9060704300009"/>
    <n v="-31.993929569998727"/>
    <n v="-2.2147006576491712E-3"/>
    <n v="3833.8996999999999"/>
    <n v="2290.9908134400016"/>
    <n v="6124.8905134400011"/>
    <n v="-165.00948655999855"/>
    <n v="-1.1545411069225686E-2"/>
    <n v="-31.993929569998727"/>
    <n v="-133.01555698999982"/>
    <n v="-222.44570000000022"/>
    <n v="89.430143010001302"/>
  </r>
  <r>
    <n v="41121"/>
    <x v="0"/>
    <n v="31"/>
    <n v="2012"/>
    <x v="1"/>
    <n v="2"/>
    <n v="6176"/>
    <n v="0.58671530627754975"/>
    <n v="14.081167350661193"/>
    <n v="80.5"/>
    <n v="4056.3454000000002"/>
    <n v="2107.6414404299999"/>
    <n v="6163.9868404299996"/>
    <n v="-12.013159570000425"/>
    <n v="-8.455844608463714E-4"/>
    <n v="3833.8996999999999"/>
    <n v="2168.7481334400009"/>
    <n v="6002.6478334400008"/>
    <n v="-173.3521665599992"/>
    <n v="-1.2364422645823936E-2"/>
    <n v="-12.013159570000425"/>
    <n v="-161.33900698999878"/>
    <n v="-222.44570000000022"/>
    <n v="61.106693010000981"/>
  </r>
  <r>
    <n v="41122"/>
    <x v="1"/>
    <n v="1"/>
    <n v="2012"/>
    <x v="1"/>
    <n v="3"/>
    <n v="6151.800000000002"/>
    <n v="0.59582752208275247"/>
    <n v="14.299860529986059"/>
    <n v="79.8"/>
    <n v="4056.3454000000002"/>
    <n v="2034.5931504299995"/>
    <n v="6090.9385504299999"/>
    <n v="-60.861449570002151"/>
    <n v="-4.3179896949543384E-3"/>
    <n v="3833.8996999999999"/>
    <n v="2073.6704934400004"/>
    <n v="5907.5701934400004"/>
    <n v="-244.22980656000163"/>
    <n v="-1.7593317158187904E-2"/>
    <n v="-60.861449570002151"/>
    <n v="-183.36835698999948"/>
    <n v="-222.44570000000022"/>
    <n v="39.077343010000959"/>
  </r>
  <r>
    <n v="41123"/>
    <x v="1"/>
    <n v="2"/>
    <n v="2012"/>
    <x v="1"/>
    <n v="4"/>
    <n v="6872.5999999999985"/>
    <n v="0.61057213930348242"/>
    <n v="14.653731343283578"/>
    <n v="83"/>
    <n v="4056.3454000000002"/>
    <n v="2368.52819043"/>
    <n v="6424.8735904300001"/>
    <n v="-447.7264095699984"/>
    <n v="-2.9256480446958388E-2"/>
    <n v="3833.8996999999999"/>
    <n v="2508.3111334400005"/>
    <n v="6342.21083344"/>
    <n v="-530.38916655999856"/>
    <n v="-3.4880392641806868E-2"/>
    <n v="-447.7264095699984"/>
    <n v="-82.662756990000162"/>
    <n v="-222.44570000000022"/>
    <n v="139.78294301000051"/>
  </r>
  <r>
    <n v="41124"/>
    <x v="1"/>
    <n v="3"/>
    <n v="2012"/>
    <x v="1"/>
    <n v="5"/>
    <n v="6899.0999999999995"/>
    <n v="0.58665816326530607"/>
    <n v="14.079795918367346"/>
    <n v="84.5"/>
    <n v="4056.3454000000002"/>
    <n v="2525.0602404299998"/>
    <n v="6581.4056404299999"/>
    <n v="-317.69435956999951"/>
    <n v="-2.0473780868289104E-2"/>
    <n v="3833.8996999999999"/>
    <n v="2712.0489334400008"/>
    <n v="6545.9486334400008"/>
    <n v="-353.15136655999868"/>
    <n v="-2.2819846892909279E-2"/>
    <n v="-317.69435956999951"/>
    <n v="-35.457006989999172"/>
    <n v="-222.44570000000022"/>
    <n v="186.98869301000104"/>
  </r>
  <r>
    <n v="41125"/>
    <x v="1"/>
    <n v="4"/>
    <n v="2012"/>
    <x v="1"/>
    <n v="6"/>
    <n v="7186.4999999999991"/>
    <n v="0.60467992730210007"/>
    <n v="14.512318255250403"/>
    <n v="86.9"/>
    <n v="4056.3454000000002"/>
    <n v="2775.5115204300005"/>
    <n v="6831.8569204300002"/>
    <n v="-354.64307956999892"/>
    <n v="-2.1978667566367793E-2"/>
    <n v="3833.8996999999999"/>
    <n v="3038.0294134400015"/>
    <n v="6871.9291134400009"/>
    <n v="-314.57088655999814"/>
    <n v="-1.9438758980138804E-2"/>
    <n v="-354.64307956999892"/>
    <n v="40.072193010000774"/>
    <n v="-222.44570000000022"/>
    <n v="262.51789301000099"/>
  </r>
  <r>
    <n v="41126"/>
    <x v="1"/>
    <n v="5"/>
    <n v="2012"/>
    <x v="1"/>
    <n v="7"/>
    <n v="6710.2000000000025"/>
    <n v="0.56528844857797567"/>
    <n v="13.566922765871416"/>
    <n v="86.7"/>
    <n v="4056.3454000000002"/>
    <n v="2754.6405804300002"/>
    <n v="6810.9859804300004"/>
    <n v="100.78598042999784"/>
    <n v="6.474521672168887E-3"/>
    <n v="3833.8996999999999"/>
    <n v="3010.8643734400011"/>
    <n v="6844.7640734400011"/>
    <n v="134.56407343999854"/>
    <n v="8.6230187175933004E-3"/>
    <n v="100.78598042999784"/>
    <n v="33.778093010000703"/>
    <n v="-222.44570000000022"/>
    <n v="256.22379301000092"/>
  </r>
  <r>
    <n v="41127"/>
    <x v="1"/>
    <n v="6"/>
    <n v="2012"/>
    <x v="1"/>
    <n v="1"/>
    <n v="6279.6"/>
    <n v="0.60962255358807094"/>
    <n v="14.630941286113703"/>
    <n v="82.8"/>
    <n v="4056.3454000000002"/>
    <n v="2347.6572504299993"/>
    <n v="6404.0026504299994"/>
    <n v="124.40265042999908"/>
    <n v="8.51952220183394E-3"/>
    <n v="3833.8996999999999"/>
    <n v="2481.1460934400002"/>
    <n v="6315.0457934400001"/>
    <n v="35.445793439999761"/>
    <n v="2.4445233940340039E-3"/>
    <n v="124.40265042999908"/>
    <n v="-88.956856989999324"/>
    <n v="-222.44570000000022"/>
    <n v="133.48884301000089"/>
  </r>
  <r>
    <n v="41128"/>
    <x v="1"/>
    <n v="7"/>
    <n v="2012"/>
    <x v="1"/>
    <n v="2"/>
    <n v="6193.2"/>
    <n v="0.59872389791183289"/>
    <n v="14.369373549883989"/>
    <n v="82.3"/>
    <n v="4056.3454000000002"/>
    <n v="2295.4799004299994"/>
    <n v="6351.8253004299995"/>
    <n v="158.6253004299997"/>
    <n v="1.0983439700927189E-2"/>
    <n v="3833.8996999999999"/>
    <n v="2413.2334934400001"/>
    <n v="6247.1331934400005"/>
    <n v="53.93319344000065"/>
    <n v="3.765660402538451E-3"/>
    <n v="158.6253004299997"/>
    <n v="-104.69210698999905"/>
    <n v="-222.44570000000022"/>
    <n v="117.75359301000071"/>
  </r>
  <r>
    <n v="41129"/>
    <x v="1"/>
    <n v="8"/>
    <n v="2012"/>
    <x v="1"/>
    <n v="3"/>
    <n v="6439.7000000000025"/>
    <n v="0.59494641537324489"/>
    <n v="14.278713968957877"/>
    <n v="82.9"/>
    <n v="4056.3454000000002"/>
    <n v="2358.0927204300006"/>
    <n v="6414.4381204300007"/>
    <n v="-25.261879570001838"/>
    <n v="-1.7070158919305634E-3"/>
    <n v="3833.8996999999999"/>
    <n v="2494.7286134400015"/>
    <n v="6328.6283134400019"/>
    <n v="-111.07168656000067"/>
    <n v="-7.5560458973451539E-3"/>
    <n v="-25.261879570001838"/>
    <n v="-85.809806989998833"/>
    <n v="-222.44570000000022"/>
    <n v="136.63589301000093"/>
  </r>
  <r>
    <n v="41130"/>
    <x v="1"/>
    <n v="9"/>
    <n v="2012"/>
    <x v="1"/>
    <n v="4"/>
    <n v="6910.3999999999987"/>
    <n v="0.62840098937872824"/>
    <n v="15.081623745089477"/>
    <n v="84.6"/>
    <n v="4056.3454000000002"/>
    <n v="2535.4957104299992"/>
    <n v="6591.8411104299994"/>
    <n v="-318.55888956999934"/>
    <n v="-2.0496456111318118E-2"/>
    <n v="3833.8996999999999"/>
    <n v="2725.6314534399999"/>
    <n v="6559.5311534399998"/>
    <n v="-350.86884655999893"/>
    <n v="-2.2630387686076503E-2"/>
    <n v="-318.55888956999934"/>
    <n v="-32.309956989999591"/>
    <n v="-222.44570000000022"/>
    <n v="190.13574301000062"/>
  </r>
  <r>
    <n v="41131"/>
    <x v="1"/>
    <n v="10"/>
    <n v="2012"/>
    <x v="1"/>
    <n v="5"/>
    <n v="6117.2999999999993"/>
    <n v="0.57981687898089163"/>
    <n v="13.915605095541398"/>
    <n v="79.8"/>
    <n v="4056.3454000000002"/>
    <n v="2034.5931504299995"/>
    <n v="6090.9385504299999"/>
    <n v="-26.361449569999422"/>
    <n v="-1.8755612989740378E-3"/>
    <n v="3833.8996999999999"/>
    <n v="2073.6704934400004"/>
    <n v="5907.5701934400004"/>
    <n v="-209.72980655999891"/>
    <n v="-1.5150888762207604E-2"/>
    <n v="-26.361449569999422"/>
    <n v="-183.36835698999948"/>
    <n v="-222.44570000000022"/>
    <n v="39.077343010000959"/>
  </r>
  <r>
    <n v="41132"/>
    <x v="1"/>
    <n v="11"/>
    <n v="2012"/>
    <x v="1"/>
    <n v="6"/>
    <n v="6068.9000000000005"/>
    <n v="0.54852675343456259"/>
    <n v="13.164642082429502"/>
    <n v="79.900000000000006"/>
    <n v="4056.3454000000002"/>
    <n v="2045.0286204300005"/>
    <n v="6101.3740204300011"/>
    <n v="32.474020430000564"/>
    <n v="2.3176670181084269E-3"/>
    <n v="3833.8996999999999"/>
    <n v="2087.2530134400013"/>
    <n v="5921.1527134400012"/>
    <n v="-147.74728655999934"/>
    <n v="-1.0703719295479974E-2"/>
    <n v="32.474020430000564"/>
    <n v="-180.2213069899999"/>
    <n v="-222.44570000000022"/>
    <n v="42.224393010000767"/>
  </r>
  <r>
    <n v="41133"/>
    <x v="1"/>
    <n v="12"/>
    <n v="2012"/>
    <x v="1"/>
    <n v="7"/>
    <n v="5450.7"/>
    <n v="0.53997265810746542"/>
    <n v="12.959343794579169"/>
    <n v="78.099999999999994"/>
    <n v="4056.3454000000002"/>
    <n v="1857.1901604299992"/>
    <n v="5913.5355604299994"/>
    <n v="462.83556042999953"/>
    <n v="3.5394933102163684E-2"/>
    <n v="3833.8996999999999"/>
    <n v="1842.76765344"/>
    <n v="5676.6673534399997"/>
    <n v="225.9673534399999"/>
    <n v="1.7641166147345455E-2"/>
    <n v="462.83556042999953"/>
    <n v="-236.86820698999963"/>
    <n v="-222.44570000000022"/>
    <n v="-14.422506989999192"/>
  </r>
  <r>
    <n v="41134"/>
    <x v="1"/>
    <n v="13"/>
    <n v="2012"/>
    <x v="1"/>
    <n v="1"/>
    <n v="5367.1"/>
    <n v="0.58880770581007547"/>
    <n v="14.131384939441812"/>
    <n v="80.5"/>
    <n v="4056.3454000000002"/>
    <n v="2107.6414404299999"/>
    <n v="6163.9868404299996"/>
    <n v="796.88684042999921"/>
    <n v="6.0122015714025867E-2"/>
    <n v="3833.8996999999999"/>
    <n v="2168.7481334400009"/>
    <n v="6002.6478334400008"/>
    <n v="635.54783344000043"/>
    <n v="4.8603177529048303E-2"/>
    <n v="796.88684042999921"/>
    <n v="-161.33900698999878"/>
    <n v="-222.44570000000022"/>
    <n v="61.106693010000981"/>
  </r>
  <r>
    <n v="41135"/>
    <x v="1"/>
    <n v="14"/>
    <n v="2012"/>
    <x v="1"/>
    <n v="2"/>
    <n v="5967"/>
    <n v="0.58117110799438987"/>
    <n v="13.948106591865358"/>
    <n v="80.7"/>
    <n v="4056.3454000000002"/>
    <n v="2128.5123804300001"/>
    <n v="6184.8577804300003"/>
    <n v="217.85778043000028"/>
    <n v="1.5573679720943812E-2"/>
    <n v="3833.8996999999999"/>
    <n v="2195.9131734400012"/>
    <n v="6029.8128734400016"/>
    <n v="62.812873440001567"/>
    <n v="4.547796801289028E-3"/>
    <n v="217.85778043000028"/>
    <n v="-155.04490698999871"/>
    <n v="-222.44570000000022"/>
    <n v="67.400793010001053"/>
  </r>
  <r>
    <n v="41136"/>
    <x v="1"/>
    <n v="15"/>
    <n v="2012"/>
    <x v="1"/>
    <n v="3"/>
    <n v="5795.2999999999984"/>
    <n v="0.61224856321839072"/>
    <n v="14.693965517241377"/>
    <n v="80.3"/>
    <n v="4056.3454000000002"/>
    <n v="2086.7705004299996"/>
    <n v="6143.1159004299998"/>
    <n v="347.81590043000142"/>
    <n v="2.5312786500835127E-2"/>
    <n v="3833.8996999999999"/>
    <n v="2141.5830934400001"/>
    <n v="5975.48279344"/>
    <n v="180.18279344000166"/>
    <n v="1.3297077566359228E-2"/>
    <n v="347.81590043000142"/>
    <n v="-167.63310698999976"/>
    <n v="-222.44570000000022"/>
    <n v="54.812593010000455"/>
  </r>
  <r>
    <n v="41137"/>
    <x v="1"/>
    <n v="16"/>
    <n v="2012"/>
    <x v="1"/>
    <n v="4"/>
    <n v="6096.5999999999995"/>
    <n v="0.61093073593073588"/>
    <n v="14.662337662337661"/>
    <n v="79.8"/>
    <n v="4056.3454000000002"/>
    <n v="2034.5931504299995"/>
    <n v="6090.9385504299999"/>
    <n v="-5.6614495699996041"/>
    <n v="-4.0348368532416856E-4"/>
    <n v="3833.8996999999999"/>
    <n v="2073.6704934400004"/>
    <n v="5907.5701934400004"/>
    <n v="-189.02980655999909"/>
    <n v="-1.3678811148557735E-2"/>
    <n v="-5.6614495699996041"/>
    <n v="-183.36835698999948"/>
    <n v="-222.44570000000022"/>
    <n v="39.077343010000959"/>
  </r>
  <r>
    <n v="41138"/>
    <x v="1"/>
    <n v="17"/>
    <n v="2012"/>
    <x v="1"/>
    <n v="5"/>
    <n v="5989.0999999999995"/>
    <n v="0.57393245936829185"/>
    <n v="13.774379024839003"/>
    <n v="81.8"/>
    <n v="4056.3454000000002"/>
    <n v="2243.3025504299994"/>
    <n v="6299.6479504299996"/>
    <n v="310.54795043000013"/>
    <n v="2.1954715456339979E-2"/>
    <n v="3833.8996999999999"/>
    <n v="2345.3208934400004"/>
    <n v="6179.2205934400008"/>
    <n v="190.12059344000136"/>
    <n v="1.3572134912009037E-2"/>
    <n v="310.54795043000013"/>
    <n v="-120.42735698999877"/>
    <n v="-222.44570000000022"/>
    <n v="102.01834301000099"/>
  </r>
  <r>
    <n v="41139"/>
    <x v="1"/>
    <n v="18"/>
    <n v="2012"/>
    <x v="1"/>
    <n v="6"/>
    <n v="5833.9000000000005"/>
    <n v="0.56767670870309839"/>
    <n v="13.62424100887436"/>
    <n v="77.2"/>
    <n v="4056.3454000000002"/>
    <n v="1763.2709304300001"/>
    <n v="5819.6163304300007"/>
    <n v="-14.283669569999802"/>
    <n v="-1.064626642494737E-3"/>
    <n v="3833.8996999999999"/>
    <n v="1720.5249734400011"/>
    <n v="5554.4246734400012"/>
    <n v="-279.4753265599993"/>
    <n v="-2.1319899081940097E-2"/>
    <n v="-14.283669569999802"/>
    <n v="-265.1916569899995"/>
    <n v="-222.44570000000022"/>
    <n v="-42.745956989999058"/>
  </r>
  <r>
    <n v="41140"/>
    <x v="1"/>
    <n v="19"/>
    <n v="2012"/>
    <x v="1"/>
    <n v="7"/>
    <n v="5224.5999999999995"/>
    <n v="0.57106942987058407"/>
    <n v="13.705666316894018"/>
    <n v="74"/>
    <n v="4056.3454000000002"/>
    <n v="1429.3358904299998"/>
    <n v="5485.6812904300004"/>
    <n v="261.08129043000099"/>
    <n v="2.117752608006418E-2"/>
    <n v="3833.8996999999999"/>
    <n v="1285.8843334400008"/>
    <n v="5119.7840334400007"/>
    <n v="-104.81596655999874"/>
    <n v="-8.8014044584512341E-3"/>
    <n v="261.08129043000099"/>
    <n v="-365.89725698999973"/>
    <n v="-222.44570000000022"/>
    <n v="-143.45155698999906"/>
  </r>
  <r>
    <n v="41141"/>
    <x v="1"/>
    <n v="20"/>
    <n v="2012"/>
    <x v="1"/>
    <n v="1"/>
    <n v="4804.8"/>
    <n v="0.58028985507246378"/>
    <n v="13.926956521739131"/>
    <n v="73.5"/>
    <n v="4056.3454000000002"/>
    <n v="1377.1585404299999"/>
    <n v="5433.5039404300005"/>
    <n v="628.70394043000033"/>
    <n v="5.3404671496396716E-2"/>
    <n v="3833.8996999999999"/>
    <n v="1217.9717334400007"/>
    <n v="5051.8714334400011"/>
    <n v="247.07143344000087"/>
    <n v="2.1776974681188221E-2"/>
    <n v="628.70394043000033"/>
    <n v="-381.63250698999946"/>
    <n v="-222.44570000000022"/>
    <n v="-159.18680698999924"/>
  </r>
  <r>
    <n v="41142"/>
    <x v="1"/>
    <n v="21"/>
    <n v="2012"/>
    <x v="1"/>
    <n v="2"/>
    <n v="5098.0999999999985"/>
    <n v="0.58582689832689805"/>
    <n v="14.059845559845552"/>
    <n v="73.599999999999994"/>
    <n v="4056.3454000000002"/>
    <n v="1387.5940104299993"/>
    <n v="5443.939410429999"/>
    <n v="345.8394104300005"/>
    <n v="2.850493300980439E-2"/>
    <n v="3833.8996999999999"/>
    <n v="1231.5542534399999"/>
    <n v="5065.4539534400001"/>
    <n v="-32.646046559998467"/>
    <n v="-2.789978132100579E-3"/>
    <n v="345.8394104300005"/>
    <n v="-378.48545698999897"/>
    <n v="-222.44570000000022"/>
    <n v="-156.03975698999943"/>
  </r>
  <r>
    <n v="41143"/>
    <x v="1"/>
    <n v="22"/>
    <n v="2012"/>
    <x v="1"/>
    <n v="3"/>
    <n v="5372.3999999999987"/>
    <n v="0.56613555892766809"/>
    <n v="13.587253414264033"/>
    <n v="75.8"/>
    <n v="4056.3454000000002"/>
    <n v="1617.1743504299995"/>
    <n v="5673.5197504299995"/>
    <n v="301.11975043000075"/>
    <n v="2.3684230618929547E-2"/>
    <n v="3833.8996999999999"/>
    <n v="1530.3696934400002"/>
    <n v="5364.2693934400004"/>
    <n v="-8.1306065599983413"/>
    <n v="-6.5776044863108396E-4"/>
    <n v="301.11975043000075"/>
    <n v="-309.25035698999909"/>
    <n v="-222.44570000000022"/>
    <n v="-86.80465698999933"/>
  </r>
  <r>
    <n v="41144"/>
    <x v="1"/>
    <n v="23"/>
    <n v="2012"/>
    <x v="1"/>
    <n v="4"/>
    <n v="6082.5999999999995"/>
    <n v="0.622095401734577"/>
    <n v="14.930289641629848"/>
    <n v="77.5"/>
    <n v="4056.3454000000002"/>
    <n v="1794.5773404299998"/>
    <n v="5850.92274043"/>
    <n v="-231.67725956999948"/>
    <n v="-1.6864894181264134E-2"/>
    <n v="3833.8996999999999"/>
    <n v="1761.2725334400006"/>
    <n v="5595.1722334400001"/>
    <n v="-487.42776655999933"/>
    <n v="-3.6275797865668036E-2"/>
    <n v="-231.67725956999948"/>
    <n v="-255.75050698999985"/>
    <n v="-222.44570000000022"/>
    <n v="-33.304806989999179"/>
  </r>
  <r>
    <n v="41145"/>
    <x v="1"/>
    <n v="24"/>
    <n v="2012"/>
    <x v="1"/>
    <n v="5"/>
    <n v="5808.5000000000009"/>
    <n v="0.59260732941560579"/>
    <n v="14.222575905974539"/>
    <n v="79.099999999999994"/>
    <n v="4056.3454000000002"/>
    <n v="1961.5448604299993"/>
    <n v="6017.8902604299992"/>
    <n v="209.39026042999831"/>
    <n v="1.5380270182103306E-2"/>
    <n v="3833.8996999999999"/>
    <n v="1978.59285344"/>
    <n v="5812.4925534399999"/>
    <n v="3.9925534399990283"/>
    <n v="2.9841581740042145E-4"/>
    <n v="209.39026042999831"/>
    <n v="-205.39770698999928"/>
    <n v="-222.44570000000022"/>
    <n v="17.04799301000071"/>
  </r>
  <r>
    <n v="41146"/>
    <x v="1"/>
    <n v="25"/>
    <n v="2012"/>
    <x v="1"/>
    <n v="6"/>
    <n v="5784.5000000000009"/>
    <n v="0.600749833831838"/>
    <n v="14.417996011964112"/>
    <n v="76.8"/>
    <n v="4056.3454000000002"/>
    <n v="1721.5290504299996"/>
    <n v="5777.8744504299993"/>
    <n v="-6.6255495700015672"/>
    <n v="-4.9772474418796619E-4"/>
    <n v="3833.8996999999999"/>
    <n v="1666.1948934400002"/>
    <n v="5500.0945934400006"/>
    <n v="-284.4054065600003"/>
    <n v="-2.1895666632432587E-2"/>
    <n v="-6.6255495700015672"/>
    <n v="-277.77985698999873"/>
    <n v="-222.44570000000022"/>
    <n v="-55.334156989999428"/>
  </r>
  <r>
    <n v="41147"/>
    <x v="1"/>
    <n v="26"/>
    <n v="2012"/>
    <x v="1"/>
    <n v="7"/>
    <n v="5766.5000000000009"/>
    <n v="0.58120666021609435"/>
    <n v="13.948959845186264"/>
    <n v="74.5"/>
    <n v="4056.3454000000002"/>
    <n v="1481.5132404299998"/>
    <n v="5537.8586404300004"/>
    <n v="-228.64135957000053"/>
    <n v="-1.7570430628936151E-2"/>
    <n v="3833.8996999999999"/>
    <n v="1353.7969334400007"/>
    <n v="5187.6966334400004"/>
    <n v="-578.80336656000054"/>
    <n v="-4.5937724918752032E-2"/>
    <n v="-228.64135957000053"/>
    <n v="-350.16200699000001"/>
    <n v="-222.44570000000022"/>
    <n v="-127.71630698999911"/>
  </r>
  <r>
    <n v="41148"/>
    <x v="1"/>
    <n v="27"/>
    <n v="2012"/>
    <x v="1"/>
    <n v="1"/>
    <n v="5569.3"/>
    <n v="0.60180022475795292"/>
    <n v="14.443205394190869"/>
    <n v="77.3"/>
    <n v="4056.3454000000002"/>
    <n v="1773.7064004299996"/>
    <n v="5830.0518004299993"/>
    <n v="260.75180042999909"/>
    <n v="1.987180096883101E-2"/>
    <n v="3833.8996999999999"/>
    <n v="1734.1074934400003"/>
    <n v="5568.0071934400003"/>
    <n v="-1.2928065599999172"/>
    <n v="-1.0082486689899639E-4"/>
    <n v="260.75180042999909"/>
    <n v="-262.04460698999901"/>
    <n v="-222.44570000000022"/>
    <n v="-39.59890698999925"/>
  </r>
  <r>
    <n v="41149"/>
    <x v="1"/>
    <n v="28"/>
    <n v="2012"/>
    <x v="1"/>
    <n v="2"/>
    <n v="5981.6999999999989"/>
    <n v="0.60908479960899309"/>
    <n v="14.618035190615835"/>
    <n v="81.5"/>
    <n v="4056.3454000000002"/>
    <n v="2211.9961404299997"/>
    <n v="6268.3415404299994"/>
    <n v="286.64154043000053"/>
    <n v="2.0328023573066734E-2"/>
    <n v="3833.8996999999999"/>
    <n v="2304.5733334400006"/>
    <n v="6138.473033440001"/>
    <n v="156.77303344000211"/>
    <n v="1.1235724224873511E-2"/>
    <n v="286.64154043000053"/>
    <n v="-129.86850698999842"/>
    <n v="-222.44570000000022"/>
    <n v="92.577193010000883"/>
  </r>
  <r>
    <n v="41150"/>
    <x v="1"/>
    <n v="29"/>
    <n v="2012"/>
    <x v="1"/>
    <n v="3"/>
    <n v="5638.5"/>
    <n v="0.58617140718562866"/>
    <n v="14.068113772455089"/>
    <n v="78.2"/>
    <n v="4056.3454000000002"/>
    <n v="1867.6256304300002"/>
    <n v="5923.9710304300006"/>
    <n v="285.47103043000061"/>
    <n v="2.1449341285761481E-2"/>
    <n v="3833.8996999999999"/>
    <n v="1856.3501734400011"/>
    <n v="5690.2498734400015"/>
    <n v="51.749873440001465"/>
    <n v="3.9677530268895644E-3"/>
    <n v="285.47103043000061"/>
    <n v="-233.72115698999914"/>
    <n v="-222.44570000000022"/>
    <n v="-11.275456989999157"/>
  </r>
  <r>
    <n v="41151"/>
    <x v="1"/>
    <n v="30"/>
    <n v="2012"/>
    <x v="1"/>
    <n v="4"/>
    <n v="6355.2000000000007"/>
    <n v="0.57993867717915026"/>
    <n v="13.918528252299605"/>
    <n v="78.400000000000006"/>
    <n v="4056.3454000000002"/>
    <n v="1888.4965704300005"/>
    <n v="5944.8419704300004"/>
    <n v="-410.35802957000033"/>
    <n v="-2.8988908063233065E-2"/>
    <n v="3833.8996999999999"/>
    <n v="1883.5152134400014"/>
    <n v="5717.4149134400013"/>
    <n v="-637.7850865599994"/>
    <n v="-4.5929512322206101E-2"/>
    <n v="-410.35802957000033"/>
    <n v="-227.42705698999907"/>
    <n v="-222.44570000000022"/>
    <n v="-4.9813569899990853"/>
  </r>
  <r>
    <n v="41152"/>
    <x v="1"/>
    <n v="31"/>
    <n v="2012"/>
    <x v="1"/>
    <n v="5"/>
    <n v="6520.2000000000016"/>
    <n v="0.59059782608695666"/>
    <n v="14.17434782608696"/>
    <n v="83.6"/>
    <n v="4056.3454000000002"/>
    <n v="2431.1410104299994"/>
    <n v="6487.4864104299995"/>
    <n v="-32.713589570002114"/>
    <n v="-2.1844563189525878E-3"/>
    <n v="3833.8996999999999"/>
    <n v="2589.8062534400001"/>
    <n v="6423.7059534399996"/>
    <n v="-96.494046560002062"/>
    <n v="-6.4752646445200845E-3"/>
    <n v="-32.713589570002114"/>
    <n v="-63.780456989999948"/>
    <n v="-222.44570000000022"/>
    <n v="158.66524301000072"/>
  </r>
  <r>
    <n v="41153"/>
    <x v="2"/>
    <n v="1"/>
    <n v="2012"/>
    <x v="1"/>
    <n v="6"/>
    <n v="6424.8000000000011"/>
    <n v="0.54366368805848919"/>
    <n v="13.04792851340374"/>
    <n v="85.2"/>
    <n v="4056.3454000000002"/>
    <n v="2598.10853043"/>
    <n v="6654.4539304299997"/>
    <n v="229.65393042999858"/>
    <n v="1.5252809837582593E-2"/>
    <n v="3833.8996999999999"/>
    <n v="2807.1265734400008"/>
    <n v="6641.0262734400003"/>
    <n v="216.2262734399992"/>
    <n v="1.4375585513387801E-2"/>
    <n v="229.65393042999858"/>
    <n v="-13.427656989999377"/>
    <n v="-222.44570000000022"/>
    <n v="209.01804301000084"/>
  </r>
  <r>
    <n v="41154"/>
    <x v="2"/>
    <n v="2"/>
    <n v="2012"/>
    <x v="1"/>
    <n v="7"/>
    <n v="5855.4999999999982"/>
    <n v="0.58790160642570266"/>
    <n v="14.109638554216865"/>
    <n v="79.099999999999994"/>
    <n v="4056.3454000000002"/>
    <n v="1961.5448604299993"/>
    <n v="6017.8902604299992"/>
    <n v="162.39026043000104"/>
    <n v="1.1880278562604207E-2"/>
    <n v="3833.8996999999999"/>
    <n v="1978.59285344"/>
    <n v="5812.4925534399999"/>
    <n v="-43.007446559998243"/>
    <n v="-3.2015758020986773E-3"/>
    <n v="162.39026043000104"/>
    <n v="-205.39770698999928"/>
    <n v="-222.44570000000022"/>
    <n v="17.04799301000071"/>
  </r>
  <r>
    <n v="41155"/>
    <x v="2"/>
    <n v="3"/>
    <n v="2012"/>
    <x v="1"/>
    <n v="1"/>
    <n v="6113.0999999999985"/>
    <n v="0.60017082940622046"/>
    <n v="14.404099905749291"/>
    <n v="79.3"/>
    <n v="4056.3454000000002"/>
    <n v="1982.4158004299995"/>
    <n v="6038.7612004299999"/>
    <n v="-74.338799569998628"/>
    <n v="-5.3136441670078582E-3"/>
    <n v="3833.8996999999999"/>
    <n v="2005.7578934400003"/>
    <n v="5839.6575934400007"/>
    <n v="-273.44240655999783"/>
    <n v="-1.9874117039634154E-2"/>
    <n v="-74.338799569998628"/>
    <n v="-199.10360698999921"/>
    <n v="-222.44570000000022"/>
    <n v="23.342093010000781"/>
  </r>
  <r>
    <n v="41156"/>
    <x v="2"/>
    <n v="4"/>
    <n v="2012"/>
    <x v="1"/>
    <n v="2"/>
    <n v="6369.3"/>
    <n v="0.61489226135310471"/>
    <n v="14.757414272474513"/>
    <n v="80.7"/>
    <n v="4056.3454000000002"/>
    <n v="2128.5123804300001"/>
    <n v="6184.8577804300003"/>
    <n v="-184.44221956999991"/>
    <n v="-1.2761987479541048E-2"/>
    <n v="3833.8996999999999"/>
    <n v="2195.9131734400012"/>
    <n v="6029.8128734400016"/>
    <n v="-339.48712655999861"/>
    <n v="-2.3787870399195832E-2"/>
    <n v="-184.44221956999991"/>
    <n v="-155.04490698999871"/>
    <n v="-222.44570000000022"/>
    <n v="67.400793010001053"/>
  </r>
  <r>
    <n v="41157"/>
    <x v="2"/>
    <n v="5"/>
    <n v="2012"/>
    <x v="1"/>
    <n v="3"/>
    <n v="6505.3000000000011"/>
    <n v="0.59677271392925302"/>
    <n v="14.322545134302072"/>
    <n v="82.4"/>
    <n v="4056.3454000000002"/>
    <n v="2305.9153704300006"/>
    <n v="6362.2607704300008"/>
    <n v="-143.03922957000032"/>
    <n v="-9.655863794937769E-3"/>
    <n v="3833.8996999999999"/>
    <n v="2426.8160134400014"/>
    <n v="6260.7157134400013"/>
    <n v="-244.58428655999978"/>
    <n v="-1.6643345599256065E-2"/>
    <n v="-143.03922957000032"/>
    <n v="-101.54505698999947"/>
    <n v="-222.44570000000022"/>
    <n v="120.90064301000075"/>
  </r>
  <r>
    <n v="41158"/>
    <x v="2"/>
    <n v="6"/>
    <n v="2012"/>
    <x v="1"/>
    <n v="4"/>
    <n v="6109.3999999999978"/>
    <n v="0.62208781362007148"/>
    <n v="14.930107526881716"/>
    <n v="79.599999999999994"/>
    <n v="4056.3454000000002"/>
    <n v="2013.7222104299992"/>
    <n v="6070.0676104299991"/>
    <n v="-39.332389569998668"/>
    <n v="-2.8050321540198375E-3"/>
    <n v="3833.8996999999999"/>
    <n v="2046.5054534399999"/>
    <n v="5880.4051534399996"/>
    <n v="-228.99484655999822"/>
    <n v="-1.6591311053877345E-2"/>
    <n v="-39.332389569998668"/>
    <n v="-189.66245698999955"/>
    <n v="-222.44570000000022"/>
    <n v="32.78324301000066"/>
  </r>
  <r>
    <n v="41159"/>
    <x v="2"/>
    <n v="7"/>
    <n v="2012"/>
    <x v="1"/>
    <n v="5"/>
    <n v="6453.3"/>
    <n v="0.58760380244755239"/>
    <n v="14.102491258741257"/>
    <n v="78.3"/>
    <n v="4056.3454000000002"/>
    <n v="1878.0611004299994"/>
    <n v="5934.4065004299991"/>
    <n v="-518.89349957000104"/>
    <n v="-3.6404563288026548E-2"/>
    <n v="3833.8996999999999"/>
    <n v="1869.9326934400003"/>
    <n v="5703.8323934400005"/>
    <n v="-749.46760655999969"/>
    <n v="-5.3615099660092813E-2"/>
    <n v="-518.89349957000104"/>
    <n v="-230.57410698999865"/>
    <n v="-222.44570000000022"/>
    <n v="-8.1284069899991209"/>
  </r>
  <r>
    <n v="41160"/>
    <x v="2"/>
    <n v="8"/>
    <n v="2012"/>
    <x v="1"/>
    <n v="6"/>
    <n v="5820.0000000000027"/>
    <n v="0.5192719486081373"/>
    <n v="12.462526766595296"/>
    <n v="78.400000000000006"/>
    <n v="4056.3454000000002"/>
    <n v="1888.4965704300005"/>
    <n v="5944.8419704300004"/>
    <n v="124.84197042999767"/>
    <n v="9.2173297661468645E-3"/>
    <n v="3833.8996999999999"/>
    <n v="1883.5152134400014"/>
    <n v="5717.4149134400013"/>
    <n v="-102.5850865600014"/>
    <n v="-7.723274492826171E-3"/>
    <n v="124.84197042999767"/>
    <n v="-227.42705698999907"/>
    <n v="-222.44570000000022"/>
    <n v="-4.9813569899990853"/>
  </r>
  <r>
    <n v="41161"/>
    <x v="2"/>
    <n v="9"/>
    <n v="2012"/>
    <x v="1"/>
    <n v="7"/>
    <n v="4898"/>
    <n v="0.61880937942187175"/>
    <n v="14.851425106124921"/>
    <n v="70.3"/>
    <n v="4056.3454000000002"/>
    <n v="1043.2235004299996"/>
    <n v="5099.5689004300002"/>
    <n v="201.56890043000021"/>
    <n v="1.7514683137120901E-2"/>
    <n v="3833.8996999999999"/>
    <n v="783.33109344000036"/>
    <n v="4617.2307934400005"/>
    <n v="-280.76920655999947"/>
    <n v="-2.563719737631498E-2"/>
    <n v="201.56890043000021"/>
    <n v="-482.33810698999969"/>
    <n v="-222.44570000000022"/>
    <n v="-259.89240698999924"/>
  </r>
  <r>
    <n v="41162"/>
    <x v="2"/>
    <n v="10"/>
    <n v="2012"/>
    <x v="1"/>
    <n v="1"/>
    <n v="5051.4999999999991"/>
    <n v="0.52047271678206397"/>
    <n v="12.491345202769535"/>
    <n v="68.8"/>
    <n v="4056.3454000000002"/>
    <n v="886.69145042999958"/>
    <n v="4943.0368504299995"/>
    <n v="-108.46314956999959"/>
    <n v="-9.4265091791032596E-3"/>
    <n v="3833.8996999999999"/>
    <n v="579.59329344000037"/>
    <n v="4413.4929934400006"/>
    <n v="-638.00700655999844"/>
    <n v="-5.8637915857592038E-2"/>
    <n v="-108.46314956999959"/>
    <n v="-529.54385698999886"/>
    <n v="-222.44570000000022"/>
    <n v="-307.09815698999921"/>
  </r>
  <r>
    <n v="41163"/>
    <x v="2"/>
    <n v="11"/>
    <n v="2012"/>
    <x v="1"/>
    <n v="2"/>
    <n v="4824.5"/>
    <n v="0.55195176642870225"/>
    <n v="13.246842394288855"/>
    <n v="67.8"/>
    <n v="4056.3454000000002"/>
    <n v="782.3367504299996"/>
    <n v="4838.6821504299996"/>
    <n v="14.182150429999638"/>
    <n v="1.2747838133857492E-3"/>
    <n v="3833.8996999999999"/>
    <n v="443.76809344000031"/>
    <n v="4277.6677934400004"/>
    <n v="-546.83220655999958"/>
    <n v="-5.2245256794960504E-2"/>
    <n v="14.182150429999638"/>
    <n v="-561.01435698999921"/>
    <n v="-222.44570000000022"/>
    <n v="-338.56865698999928"/>
  </r>
  <r>
    <n v="41164"/>
    <x v="2"/>
    <n v="12"/>
    <n v="2012"/>
    <x v="1"/>
    <n v="3"/>
    <n v="5031.5999999999995"/>
    <n v="0.53922325102880653"/>
    <n v="12.941358024691358"/>
    <n v="69.2"/>
    <n v="4056.3454000000002"/>
    <n v="928.43333043000018"/>
    <n v="4984.77873043"/>
    <n v="-46.821269569999458"/>
    <n v="-4.0602232931958859E-3"/>
    <n v="3833.8996999999999"/>
    <n v="633.92337344000111"/>
    <n v="4467.8230734400013"/>
    <n v="-563.77692655999817"/>
    <n v="-5.1610141803076548E-2"/>
    <n v="-46.821269569999458"/>
    <n v="-516.95565698999872"/>
    <n v="-222.44570000000022"/>
    <n v="-294.50995698999907"/>
  </r>
  <r>
    <n v="41165"/>
    <x v="2"/>
    <n v="13"/>
    <n v="2012"/>
    <x v="1"/>
    <n v="4"/>
    <n v="5533.7999999999993"/>
    <n v="0.55910523763336573"/>
    <n v="13.418525703200778"/>
    <n v="70.7"/>
    <n v="4056.3454000000002"/>
    <n v="1084.9653804300001"/>
    <n v="5141.3107804299998"/>
    <n v="-392.48921956999948"/>
    <n v="-3.1949602256810206E-2"/>
    <n v="3833.8996999999999"/>
    <n v="837.66117344000111"/>
    <n v="4671.5608734400012"/>
    <n v="-862.23912655999811"/>
    <n v="-7.3561446664712982E-2"/>
    <n v="-392.48921956999948"/>
    <n v="-469.74990698999864"/>
    <n v="-222.44570000000022"/>
    <n v="-247.30420698999899"/>
  </r>
  <r>
    <n v="41166"/>
    <x v="2"/>
    <n v="14"/>
    <n v="2012"/>
    <x v="1"/>
    <n v="5"/>
    <n v="4835.6999999999989"/>
    <n v="0.53873663101604263"/>
    <n v="12.929679144385023"/>
    <n v="72.400000000000006"/>
    <n v="4056.3454000000002"/>
    <n v="1262.3683704300004"/>
    <n v="5318.7137704300003"/>
    <n v="483.01377043000139"/>
    <n v="4.1347269139859755E-2"/>
    <n v="3833.8996999999999"/>
    <n v="1068.5640134400014"/>
    <n v="4902.4637134400018"/>
    <n v="66.763713440002903"/>
    <n v="5.9550378267347881E-3"/>
    <n v="483.01377043000139"/>
    <n v="-416.25005698999848"/>
    <n v="-222.44570000000022"/>
    <n v="-193.80435698999895"/>
  </r>
  <r>
    <n v="41167"/>
    <x v="2"/>
    <n v="15"/>
    <n v="2012"/>
    <x v="1"/>
    <n v="6"/>
    <n v="4855.3999999999996"/>
    <n v="0.52684461805555549"/>
    <n v="12.644270833333332"/>
    <n v="71.8"/>
    <n v="4056.3454000000002"/>
    <n v="1199.7555504299996"/>
    <n v="5256.10095043"/>
    <n v="400.70095043000038"/>
    <n v="3.4438683852807905E-2"/>
    <n v="3833.8996999999999"/>
    <n v="987.06889344000035"/>
    <n v="4820.9685934400004"/>
    <n v="-34.431406559999232"/>
    <n v="-3.090711735480145E-3"/>
    <n v="400.70095043000038"/>
    <n v="-435.13235698999961"/>
    <n v="-222.44570000000022"/>
    <n v="-212.68665698999928"/>
  </r>
  <r>
    <n v="41168"/>
    <x v="2"/>
    <n v="16"/>
    <n v="2012"/>
    <x v="1"/>
    <n v="7"/>
    <n v="4664.3"/>
    <n v="0.54652934008248966"/>
    <n v="13.116704161979751"/>
    <n v="67.900000000000006"/>
    <n v="4056.3454000000002"/>
    <n v="792.77222043000052"/>
    <n v="4849.1176204300009"/>
    <n v="184.81762043000072"/>
    <n v="1.6876242764755744E-2"/>
    <n v="3833.8996999999999"/>
    <n v="457.3506134400015"/>
    <n v="4291.2503134400013"/>
    <n v="-373.04968655999892"/>
    <n v="-3.6202627590958603E-2"/>
    <n v="184.81762043000072"/>
    <n v="-557.86730698999963"/>
    <n v="-222.44570000000022"/>
    <n v="-335.42160698999902"/>
  </r>
  <r>
    <n v="41169"/>
    <x v="2"/>
    <n v="17"/>
    <n v="2012"/>
    <x v="1"/>
    <n v="1"/>
    <n v="4436.3"/>
    <n v="0.52245854531750513"/>
    <n v="12.539005087620122"/>
    <n v="67.3"/>
    <n v="4056.3454000000002"/>
    <n v="730.15940042999955"/>
    <n v="4786.5048004299997"/>
    <n v="350.20480042999952"/>
    <n v="3.2997591641525048E-2"/>
    <n v="3833.8996999999999"/>
    <n v="375.85549344000032"/>
    <n v="4209.7551934399999"/>
    <n v="-226.54480656000032"/>
    <n v="-2.2764065778963616E-2"/>
    <n v="350.20480042999952"/>
    <n v="-576.74960698999985"/>
    <n v="-222.44570000000022"/>
    <n v="-354.30390698999923"/>
  </r>
  <r>
    <n v="41170"/>
    <x v="2"/>
    <n v="18"/>
    <n v="2012"/>
    <x v="1"/>
    <n v="2"/>
    <n v="4810.6999999999989"/>
    <n v="0.52721155532176045"/>
    <n v="12.653077327722251"/>
    <n v="73.099999999999994"/>
    <n v="4056.3454000000002"/>
    <n v="1335.4166604299992"/>
    <n v="5391.7620604299991"/>
    <n v="581.0620604300002"/>
    <n v="4.9522443730757537E-2"/>
    <n v="3833.8996999999999"/>
    <n v="1163.64165344"/>
    <n v="4997.5413534399995"/>
    <n v="186.8413534400006"/>
    <n v="1.6548121771835955E-2"/>
    <n v="581.0620604300002"/>
    <n v="-394.2207069899996"/>
    <n v="-222.44570000000022"/>
    <n v="-171.77500698999916"/>
  </r>
  <r>
    <n v="41171"/>
    <x v="2"/>
    <n v="19"/>
    <n v="2012"/>
    <x v="1"/>
    <n v="3"/>
    <n v="4323.2999999999993"/>
    <n v="0.54819689592209364"/>
    <n v="13.156725502130246"/>
    <n v="67"/>
    <n v="4056.3454000000002"/>
    <n v="698.85299042999986"/>
    <n v="4755.1983904299996"/>
    <n v="431.89839043000029"/>
    <n v="4.1353267844186803E-2"/>
    <n v="3833.8996999999999"/>
    <n v="335.10793344000069"/>
    <n v="4169.007633440001"/>
    <n v="-154.2923665599983"/>
    <n v="-1.578268257865334E-2"/>
    <n v="431.89839043000029"/>
    <n v="-586.19075698999859"/>
    <n v="-222.44570000000022"/>
    <n v="-363.74505698999917"/>
  </r>
  <r>
    <n v="41172"/>
    <x v="2"/>
    <n v="20"/>
    <n v="2012"/>
    <x v="1"/>
    <n v="4"/>
    <n v="4540.8999999999996"/>
    <n v="0.538429614873838"/>
    <n v="12.922310756972113"/>
    <n v="64.2"/>
    <n v="4056.3454000000002"/>
    <n v="406.65983043000023"/>
    <n v="4463.0052304300007"/>
    <n v="-77.894769569998971"/>
    <n v="-7.5145421311653138E-3"/>
    <n v="3833.8996999999999"/>
    <n v="0"/>
    <n v="3833.8996999999999"/>
    <n v="-707.0002999999997"/>
    <n v="-7.3501190984682996E-2"/>
    <n v="-77.894769569998971"/>
    <n v="-629.10553043000073"/>
    <n v="-222.44570000000022"/>
    <n v="-406.65983043000023"/>
  </r>
  <r>
    <n v="41173"/>
    <x v="2"/>
    <n v="21"/>
    <n v="2012"/>
    <x v="1"/>
    <n v="5"/>
    <n v="4816.9000000000015"/>
    <n v="0.52185170740162945"/>
    <n v="12.524440977639106"/>
    <n v="68.599999999999994"/>
    <n v="4056.3454000000002"/>
    <n v="865.82051042999933"/>
    <n v="4922.1659104299997"/>
    <n v="105.26591042999826"/>
    <n v="9.3886179375770595E-3"/>
    <n v="3833.8996999999999"/>
    <n v="552.42825343999993"/>
    <n v="4386.3279534399999"/>
    <n v="-430.57204656000158"/>
    <n v="-4.066653081443361E-2"/>
    <n v="105.26591042999826"/>
    <n v="-535.83795698999984"/>
    <n v="-222.44570000000022"/>
    <n v="-313.3922569899994"/>
  </r>
  <r>
    <n v="41174"/>
    <x v="2"/>
    <n v="22"/>
    <n v="2012"/>
    <x v="1"/>
    <n v="6"/>
    <n v="5654.4000000000005"/>
    <n v="0.55383168782322534"/>
    <n v="13.291960507757409"/>
    <n v="73.599999999999994"/>
    <n v="4056.3454000000002"/>
    <n v="1387.5940104299993"/>
    <n v="5443.939410429999"/>
    <n v="-210.4605895700015"/>
    <n v="-1.6473244848338453E-2"/>
    <n v="3833.8996999999999"/>
    <n v="1231.5542534399999"/>
    <n v="5065.4539534400001"/>
    <n v="-588.94604656000047"/>
    <n v="-4.7768155990243422E-2"/>
    <n v="-210.4605895700015"/>
    <n v="-378.48545698999897"/>
    <n v="-222.44570000000022"/>
    <n v="-156.03975698999943"/>
  </r>
  <r>
    <n v="41175"/>
    <x v="2"/>
    <n v="23"/>
    <n v="2012"/>
    <x v="1"/>
    <n v="7"/>
    <n v="4566.2"/>
    <n v="0.55728861550478426"/>
    <n v="13.374926772114822"/>
    <n v="66"/>
    <n v="4056.3454000000002"/>
    <n v="594.49829042999988"/>
    <n v="4650.8436904299997"/>
    <n v="84.643690429999879"/>
    <n v="7.9768139019296136E-3"/>
    <n v="3833.8996999999999"/>
    <n v="199.28273344000073"/>
    <n v="4033.1824334400008"/>
    <n v="-533.01756655999907"/>
    <n v="-5.3907062763016267E-2"/>
    <n v="84.643690429999879"/>
    <n v="-617.66125698999895"/>
    <n v="-222.44570000000022"/>
    <n v="-395.21555698999919"/>
  </r>
  <r>
    <n v="41176"/>
    <x v="2"/>
    <n v="24"/>
    <n v="2012"/>
    <x v="1"/>
    <n v="1"/>
    <n v="3772.9999999999995"/>
    <n v="0.52090236359620046"/>
    <n v="12.501656726308811"/>
    <n v="62.3"/>
    <n v="4056.3454000000002"/>
    <n v="208.38590042999962"/>
    <n v="4264.7313004299995"/>
    <n v="491.73130042999992"/>
    <n v="5.3204868422911389E-2"/>
    <n v="3833.8996999999999"/>
    <n v="0"/>
    <n v="3833.8996999999999"/>
    <n v="60.899700000000394"/>
    <n v="6.9539417588049268E-3"/>
    <n v="491.73130042999992"/>
    <n v="-430.83160042999953"/>
    <n v="-222.44570000000022"/>
    <n v="-208.38590042999962"/>
  </r>
  <r>
    <n v="41177"/>
    <x v="2"/>
    <n v="25"/>
    <n v="2012"/>
    <x v="1"/>
    <n v="2"/>
    <n v="4216.7999999999993"/>
    <n v="0.47744565217391294"/>
    <n v="11.45869565217391"/>
    <n v="63.4"/>
    <n v="4056.3454000000002"/>
    <n v="323.17607042999975"/>
    <n v="4379.5214704299997"/>
    <n v="162.72147043000041"/>
    <n v="1.6443656588255973E-2"/>
    <n v="3833.8996999999999"/>
    <n v="0"/>
    <n v="3833.8996999999999"/>
    <n v="-382.90029999999933"/>
    <n v="-4.1342256247100195E-2"/>
    <n v="162.72147043000041"/>
    <n v="-545.62177042999974"/>
    <n v="-222.44570000000022"/>
    <n v="-323.17607042999975"/>
  </r>
  <r>
    <n v="41178"/>
    <x v="2"/>
    <n v="26"/>
    <n v="2012"/>
    <x v="1"/>
    <n v="3"/>
    <n v="4668.5999999999995"/>
    <n v="0.51625530785562623"/>
    <n v="12.39012738853503"/>
    <n v="72.2"/>
    <n v="4056.3454000000002"/>
    <n v="1241.4974304300001"/>
    <n v="5297.8428304300005"/>
    <n v="629.24283043000105"/>
    <n v="5.4912404364662937E-2"/>
    <n v="3833.8996999999999"/>
    <n v="1041.3989734400011"/>
    <n v="4875.298673440001"/>
    <n v="206.69867344000158"/>
    <n v="1.8814561156841769E-2"/>
    <n v="629.24283043000105"/>
    <n v="-422.54415698999946"/>
    <n v="-222.44570000000022"/>
    <n v="-200.09845698999902"/>
  </r>
  <r>
    <n v="41179"/>
    <x v="2"/>
    <n v="27"/>
    <n v="2012"/>
    <x v="1"/>
    <n v="4"/>
    <n v="4599.2000000000007"/>
    <n v="0.54689878234398803"/>
    <n v="13.125570776255714"/>
    <n v="75"/>
    <n v="4056.3454000000002"/>
    <n v="1533.6905904299999"/>
    <n v="5590.0359904300003"/>
    <n v="990.83599042999958"/>
    <n v="8.4732308383537625E-2"/>
    <n v="3833.8996999999999"/>
    <n v="1421.7095334400008"/>
    <n v="5255.6092334400009"/>
    <n v="656.40923344000021"/>
    <n v="5.7940771326735252E-2"/>
    <n v="990.83599042999958"/>
    <n v="-334.42675698999938"/>
    <n v="-222.44570000000022"/>
    <n v="-111.98105698999916"/>
  </r>
  <r>
    <n v="41180"/>
    <x v="2"/>
    <n v="28"/>
    <n v="2012"/>
    <x v="1"/>
    <n v="5"/>
    <n v="4580.4999999999991"/>
    <n v="0.48962074568154595"/>
    <n v="11.750897896357102"/>
    <n v="72.400000000000006"/>
    <n v="4056.3454000000002"/>
    <n v="1262.3683704300004"/>
    <n v="5318.7137704300003"/>
    <n v="738.2137704300012"/>
    <n v="6.4893731670472743E-2"/>
    <n v="3833.8996999999999"/>
    <n v="1068.5640134400014"/>
    <n v="4902.4637134400018"/>
    <n v="321.96371344000272"/>
    <n v="2.9501500357347776E-2"/>
    <n v="738.2137704300012"/>
    <n v="-416.25005698999848"/>
    <n v="-222.44570000000022"/>
    <n v="-193.80435698999895"/>
  </r>
  <r>
    <n v="41181"/>
    <x v="2"/>
    <n v="29"/>
    <n v="2012"/>
    <x v="1"/>
    <n v="6"/>
    <n v="3772.2000000000003"/>
    <n v="0.44449943438914025"/>
    <n v="10.667986425339366"/>
    <n v="65.900000000000006"/>
    <n v="4056.3454000000002"/>
    <n v="584.06282043000044"/>
    <n v="4640.4082204300003"/>
    <n v="868.20822042999998"/>
    <n v="8.9961476735239909E-2"/>
    <n v="3833.8996999999999"/>
    <n v="185.70021344000151"/>
    <n v="4019.5999134400013"/>
    <n v="247.399913440001"/>
    <n v="2.7588117466986972E-2"/>
    <n v="868.20822042999998"/>
    <n v="-620.80830698999898"/>
    <n v="-222.44570000000022"/>
    <n v="-398.36260698999894"/>
  </r>
  <r>
    <n v="41182"/>
    <x v="2"/>
    <n v="30"/>
    <n v="2012"/>
    <x v="1"/>
    <n v="7"/>
    <n v="4110.2"/>
    <n v="0.48625307590384254"/>
    <n v="11.67007382169222"/>
    <n v="63.4"/>
    <n v="4056.3454000000002"/>
    <n v="323.17607042999975"/>
    <n v="4379.5214704299997"/>
    <n v="269.32147042999986"/>
    <n v="2.7563704881838458E-2"/>
    <n v="3833.8996999999999"/>
    <n v="0"/>
    <n v="3833.8996999999999"/>
    <n v="-276.30029999999988"/>
    <n v="-3.022220795351771E-2"/>
    <n v="269.32147042999986"/>
    <n v="-545.62177042999974"/>
    <n v="-222.44570000000022"/>
    <n v="-323.17607042999975"/>
  </r>
  <r>
    <n v="41183"/>
    <x v="3"/>
    <n v="1"/>
    <n v="2012"/>
    <x v="1"/>
    <n v="1"/>
    <n v="3540.6999999999994"/>
    <n v="0.45987894846217775"/>
    <n v="11.037094763092266"/>
    <n v="61.8"/>
    <n v="4056.3454000000002"/>
    <n v="156.20855042999963"/>
    <n v="4212.5539504299995"/>
    <n v="671.85395043000017"/>
    <n v="7.5456344974251799E-2"/>
    <n v="3833.8996999999999"/>
    <n v="0"/>
    <n v="3833.8996999999999"/>
    <n v="293.19970000000058"/>
    <n v="3.4551615983676509E-2"/>
    <n v="671.85395043000017"/>
    <n v="-378.65425042999959"/>
    <n v="-222.44570000000022"/>
    <n v="-156.20855042999963"/>
  </r>
  <r>
    <n v="41184"/>
    <x v="3"/>
    <n v="2"/>
    <n v="2012"/>
    <x v="1"/>
    <n v="2"/>
    <n v="3988.4999999999995"/>
    <n v="0.4686618725324308"/>
    <n v="11.24788494077834"/>
    <n v="67.599999999999994"/>
    <n v="4056.3454000000002"/>
    <n v="761.46581042999935"/>
    <n v="4817.8112104299998"/>
    <n v="829.3112104300003"/>
    <n v="8.2040181451311867E-2"/>
    <n v="3833.8996999999999"/>
    <n v="416.60305343999994"/>
    <n v="4250.5027534399997"/>
    <n v="262.00275344000011"/>
    <n v="2.7630705458670413E-2"/>
    <n v="829.3112104300003"/>
    <n v="-567.3084569900002"/>
    <n v="-222.44570000000022"/>
    <n v="-344.86275698999941"/>
  </r>
  <r>
    <n v="41185"/>
    <x v="3"/>
    <n v="3"/>
    <n v="2012"/>
    <x v="1"/>
    <n v="3"/>
    <n v="4221.5999999999995"/>
    <n v="0.46362677912493411"/>
    <n v="11.127042698998419"/>
    <n v="73.8"/>
    <n v="4056.3454000000002"/>
    <n v="1408.4649504299996"/>
    <n v="5464.8103504299997"/>
    <n v="1243.2103504300003"/>
    <n v="0.11209801371850325"/>
    <n v="3833.8996999999999"/>
    <n v="1258.7192934400002"/>
    <n v="5092.6189934399999"/>
    <n v="871.01899344000049"/>
    <n v="8.1464104287251704E-2"/>
    <n v="1243.2103504300003"/>
    <n v="-372.1913569899998"/>
    <n v="-222.44570000000022"/>
    <n v="-149.74565698999936"/>
  </r>
  <r>
    <n v="41186"/>
    <x v="3"/>
    <n v="4"/>
    <n v="2012"/>
    <x v="1"/>
    <n v="4"/>
    <n v="4311.6000000000004"/>
    <n v="0.50265808617795205"/>
    <n v="12.063794068270848"/>
    <n v="75.7"/>
    <n v="4056.3454000000002"/>
    <n v="1606.7388804300001"/>
    <n v="5663.08428043"/>
    <n v="1351.4842804299997"/>
    <n v="0.11841456177762977"/>
    <n v="3833.8996999999999"/>
    <n v="1516.787173440001"/>
    <n v="5350.6868734400014"/>
    <n v="1039.086873440001"/>
    <n v="9.3771073198309018E-2"/>
    <n v="1351.4842804299997"/>
    <n v="-312.39740698999867"/>
    <n v="-222.44570000000022"/>
    <n v="-89.951706989999138"/>
  </r>
  <r>
    <n v="41187"/>
    <x v="3"/>
    <n v="5"/>
    <n v="2012"/>
    <x v="1"/>
    <n v="5"/>
    <n v="4747.2999999999993"/>
    <n v="0.51377705627705617"/>
    <n v="12.330649350649349"/>
    <n v="71.8"/>
    <n v="4056.3454000000002"/>
    <n v="1199.7555504299996"/>
    <n v="5256.10095043"/>
    <n v="508.80095043000074"/>
    <n v="4.4217020525771478E-2"/>
    <n v="3833.8996999999999"/>
    <n v="987.06889344000035"/>
    <n v="4820.9685934400004"/>
    <n v="73.668593440001132"/>
    <n v="6.6876249374834273E-3"/>
    <n v="508.80095043000074"/>
    <n v="-435.13235698999961"/>
    <n v="-222.44570000000022"/>
    <n v="-212.68665698999928"/>
  </r>
  <r>
    <n v="41188"/>
    <x v="3"/>
    <n v="6"/>
    <n v="2012"/>
    <x v="1"/>
    <n v="6"/>
    <n v="4349.8"/>
    <n v="0.45721913891691901"/>
    <n v="10.973259334006055"/>
    <n v="68.099999999999994"/>
    <n v="4056.3454000000002"/>
    <n v="813.64316042999928"/>
    <n v="4869.9885604299998"/>
    <n v="520.1885604299996"/>
    <n v="4.9058652127836222E-2"/>
    <n v="3833.8996999999999"/>
    <n v="484.51565343999994"/>
    <n v="4318.4153534400002"/>
    <n v="-31.384646559999965"/>
    <n v="-3.1448776529643396E-3"/>
    <n v="520.1885604299996"/>
    <n v="-551.57320698999956"/>
    <n v="-222.44570000000022"/>
    <n v="-329.12750698999935"/>
  </r>
  <r>
    <n v="41189"/>
    <x v="3"/>
    <n v="7"/>
    <n v="2012"/>
    <x v="1"/>
    <n v="7"/>
    <n v="3364.1"/>
    <n v="0.48874070199907016"/>
    <n v="11.729776847977684"/>
    <n v="54.5"/>
    <n v="4056.3454000000002"/>
    <n v="0"/>
    <n v="4056.3454000000002"/>
    <n v="692.24540000000025"/>
    <n v="8.1266031313460108E-2"/>
    <n v="3833.8996999999999"/>
    <n v="0"/>
    <n v="3833.8996999999999"/>
    <n v="469.79970000000003"/>
    <n v="5.677184996392004E-2"/>
    <n v="692.24540000000025"/>
    <n v="-222.44570000000022"/>
    <n v="-222.44570000000022"/>
    <n v="0"/>
  </r>
  <r>
    <n v="41190"/>
    <x v="3"/>
    <n v="8"/>
    <n v="2012"/>
    <x v="1"/>
    <n v="1"/>
    <n v="2957.6"/>
    <n v="0.4728830903044256"/>
    <n v="11.349194167306214"/>
    <n v="49.9"/>
    <n v="4056.3454000000002"/>
    <n v="0"/>
    <n v="4056.3454000000002"/>
    <n v="1098.7454000000002"/>
    <n v="0.13719549074429027"/>
    <n v="3833.8996999999999"/>
    <n v="0"/>
    <n v="3833.8996999999999"/>
    <n v="876.29970000000003"/>
    <n v="0.1127013093947502"/>
    <n v="1098.7454000000002"/>
    <n v="-222.44570000000022"/>
    <n v="-222.44570000000022"/>
    <n v="0"/>
  </r>
  <r>
    <n v="41191"/>
    <x v="3"/>
    <n v="9"/>
    <n v="2012"/>
    <x v="1"/>
    <n v="2"/>
    <n v="2973.3999999999996"/>
    <n v="0.48319682787311491"/>
    <n v="11.596723868954758"/>
    <n v="54"/>
    <n v="4056.3454000000002"/>
    <n v="0"/>
    <n v="4056.3454000000002"/>
    <n v="1082.9454000000005"/>
    <n v="0.13488159121760646"/>
    <n v="3833.8996999999999"/>
    <n v="0"/>
    <n v="3833.8996999999999"/>
    <n v="860.4997000000003"/>
    <n v="0.11038740986806639"/>
    <n v="1082.9454000000005"/>
    <n v="-222.44570000000022"/>
    <n v="-222.44570000000022"/>
    <n v="0"/>
  </r>
  <r>
    <n v="41192"/>
    <x v="3"/>
    <n v="10"/>
    <n v="2012"/>
    <x v="1"/>
    <n v="3"/>
    <n v="3177.2"/>
    <n v="0.45649425287356321"/>
    <n v="10.955862068965518"/>
    <n v="61.9"/>
    <n v="4056.3454000000002"/>
    <n v="166.64402042999978"/>
    <n v="4222.9894204299999"/>
    <n v="1045.7894204300001"/>
    <n v="0.1235754395403017"/>
    <n v="3833.8996999999999"/>
    <n v="0"/>
    <n v="3833.8996999999999"/>
    <n v="656.69970000000012"/>
    <n v="8.1596193082447144E-2"/>
    <n v="1045.7894204300001"/>
    <n v="-389.08972042999994"/>
    <n v="-222.44570000000022"/>
    <n v="-166.64402042999978"/>
  </r>
  <r>
    <n v="41193"/>
    <x v="3"/>
    <n v="11"/>
    <n v="2012"/>
    <x v="1"/>
    <n v="4"/>
    <n v="3112.2999999999997"/>
    <n v="0.53987996114349157"/>
    <n v="12.957119067443799"/>
    <n v="56.4"/>
    <n v="4056.3454000000002"/>
    <n v="0"/>
    <n v="4056.3454000000002"/>
    <n v="944.04540000000043"/>
    <n v="0.11505347557491241"/>
    <n v="3833.8996999999999"/>
    <n v="0"/>
    <n v="3833.8996999999999"/>
    <n v="721.59970000000021"/>
    <n v="9.0559294225372344E-2"/>
    <n v="944.04540000000043"/>
    <n v="-222.44570000000022"/>
    <n v="-222.44570000000022"/>
    <n v="0"/>
  </r>
  <r>
    <n v="41194"/>
    <x v="3"/>
    <n v="12"/>
    <n v="2012"/>
    <x v="1"/>
    <n v="5"/>
    <n v="3172.5000000000009"/>
    <n v="0.48922094744633626"/>
    <n v="11.74130273871207"/>
    <n v="55.6"/>
    <n v="4056.3454000000002"/>
    <n v="0"/>
    <n v="4056.3454000000002"/>
    <n v="883.84539999999924"/>
    <n v="0.1067332975425983"/>
    <n v="3833.8996999999999"/>
    <n v="0"/>
    <n v="3833.8996999999999"/>
    <n v="661.39969999999903"/>
    <n v="8.2239116193058237E-2"/>
    <n v="883.84539999999924"/>
    <n v="-222.44570000000022"/>
    <n v="-222.44570000000022"/>
    <n v="0"/>
  </r>
  <r>
    <n v="41195"/>
    <x v="3"/>
    <n v="13"/>
    <n v="2012"/>
    <x v="1"/>
    <n v="6"/>
    <n v="3164.7"/>
    <n v="0.48372157006603073"/>
    <n v="11.609317681584738"/>
    <n v="50.8"/>
    <n v="4056.3454000000002"/>
    <n v="0"/>
    <n v="4056.3454000000002"/>
    <n v="891.64540000000034"/>
    <n v="0.10780238126078956"/>
    <n v="3833.8996999999999"/>
    <n v="0"/>
    <n v="3833.8996999999999"/>
    <n v="669.19970000000012"/>
    <n v="8.3308199911249492E-2"/>
    <n v="891.64540000000034"/>
    <n v="-222.44570000000022"/>
    <n v="-222.44570000000022"/>
    <n v="0"/>
  </r>
  <r>
    <n v="41196"/>
    <x v="3"/>
    <n v="14"/>
    <n v="2012"/>
    <x v="1"/>
    <n v="7"/>
    <n v="3553.9"/>
    <n v="0.48582403762029741"/>
    <n v="11.659776902887138"/>
    <n v="60.1"/>
    <n v="4056.3454000000002"/>
    <n v="0"/>
    <n v="4056.3454000000002"/>
    <n v="502.44540000000006"/>
    <n v="5.7429724890478706E-2"/>
    <n v="3833.8996999999999"/>
    <n v="0"/>
    <n v="3833.8996999999999"/>
    <n v="279.99969999999985"/>
    <n v="3.2935543540938639E-2"/>
    <n v="502.44540000000006"/>
    <n v="-222.44570000000022"/>
    <n v="-222.44570000000022"/>
    <n v="0"/>
  </r>
  <r>
    <n v="41197"/>
    <x v="3"/>
    <n v="15"/>
    <n v="2012"/>
    <x v="1"/>
    <n v="1"/>
    <n v="3792.099999999999"/>
    <n v="0.47081098529996013"/>
    <n v="11.299463647199044"/>
    <n v="67.599999999999994"/>
    <n v="4056.3454000000002"/>
    <n v="761.46581042999935"/>
    <n v="4817.8112104299998"/>
    <n v="1025.7112104300008"/>
    <n v="0.10396999640999072"/>
    <n v="3833.8996999999999"/>
    <n v="416.60305343999994"/>
    <n v="4250.5027534399997"/>
    <n v="458.40275344000065"/>
    <n v="4.9560520417349263E-2"/>
    <n v="1025.7112104300008"/>
    <n v="-567.3084569900002"/>
    <n v="-222.44570000000022"/>
    <n v="-344.86275698999941"/>
  </r>
  <r>
    <n v="41198"/>
    <x v="3"/>
    <n v="16"/>
    <n v="2012"/>
    <x v="1"/>
    <n v="2"/>
    <n v="3572.6"/>
    <n v="0.4743732738474612"/>
    <n v="11.38495857233907"/>
    <n v="59.1"/>
    <n v="4056.3454000000002"/>
    <n v="0"/>
    <n v="4056.3454000000002"/>
    <n v="483.74540000000025"/>
    <n v="5.5150534417957253E-2"/>
    <n v="3833.8996999999999"/>
    <n v="0"/>
    <n v="3833.8996999999999"/>
    <n v="261.29970000000003"/>
    <n v="3.0656353068417186E-2"/>
    <n v="483.74540000000025"/>
    <n v="-222.44570000000022"/>
    <n v="-222.44570000000022"/>
    <n v="0"/>
  </r>
  <r>
    <n v="41199"/>
    <x v="3"/>
    <n v="17"/>
    <n v="2012"/>
    <x v="1"/>
    <n v="3"/>
    <n v="3206.5000000000009"/>
    <n v="0.4861869238233868"/>
    <n v="11.668486171761284"/>
    <n v="56.4"/>
    <n v="4056.3454000000002"/>
    <n v="0"/>
    <n v="4056.3454000000002"/>
    <n v="849.84539999999924"/>
    <n v="0.1021036840560825"/>
    <n v="3833.8996999999999"/>
    <n v="0"/>
    <n v="3833.8996999999999"/>
    <n v="627.39969999999903"/>
    <n v="7.7609502706542433E-2"/>
    <n v="849.84539999999924"/>
    <n v="-222.44570000000022"/>
    <n v="-222.44570000000022"/>
    <n v="0"/>
  </r>
  <r>
    <n v="41200"/>
    <x v="3"/>
    <n v="18"/>
    <n v="2012"/>
    <x v="1"/>
    <n v="4"/>
    <n v="3232.0000000000009"/>
    <n v="0.50664660145472795"/>
    <n v="12.159518434913471"/>
    <n v="61.5"/>
    <n v="4056.3454000000002"/>
    <n v="124.90214042999993"/>
    <n v="4181.2475404300003"/>
    <n v="949.24754042999939"/>
    <n v="0.1118345275407715"/>
    <n v="3833.8996999999999"/>
    <n v="0"/>
    <n v="3833.8996999999999"/>
    <n v="601.89969999999903"/>
    <n v="7.4169394857252158E-2"/>
    <n v="949.24754042999939"/>
    <n v="-347.34784043000036"/>
    <n v="-222.44570000000022"/>
    <n v="-124.90214042999993"/>
  </r>
  <r>
    <n v="41201"/>
    <x v="3"/>
    <n v="19"/>
    <n v="2012"/>
    <x v="1"/>
    <n v="5"/>
    <n v="3427.9999999999995"/>
    <n v="0.46586214394433562"/>
    <n v="11.180691454664055"/>
    <n v="67.3"/>
    <n v="4056.3454000000002"/>
    <n v="730.15940042999955"/>
    <n v="4786.5048004299997"/>
    <n v="1358.5048004300002"/>
    <n v="0.14497768555620816"/>
    <n v="3833.8996999999999"/>
    <n v="375.85549344000032"/>
    <n v="4209.7551934399999"/>
    <n v="781.75519344000031"/>
    <n v="8.9216028135719494E-2"/>
    <n v="1358.5048004300002"/>
    <n v="-576.74960698999985"/>
    <n v="-222.44570000000022"/>
    <n v="-354.30390698999923"/>
  </r>
  <r>
    <n v="41202"/>
    <x v="3"/>
    <n v="20"/>
    <n v="2012"/>
    <x v="1"/>
    <n v="6"/>
    <n v="3279.7000000000007"/>
    <n v="0.45980540601166459"/>
    <n v="11.035329744279951"/>
    <n v="60.2"/>
    <n v="4056.3454000000002"/>
    <n v="0"/>
    <n v="4056.3454000000002"/>
    <n v="776.64539999999943"/>
    <n v="9.2300808470601403E-2"/>
    <n v="3833.8996999999999"/>
    <n v="0"/>
    <n v="3833.8996999999999"/>
    <n v="554.19969999999921"/>
    <n v="6.7806627121061336E-2"/>
    <n v="776.64539999999943"/>
    <n v="-222.44570000000022"/>
    <n v="-222.44570000000022"/>
    <n v="0"/>
  </r>
  <r>
    <n v="41203"/>
    <x v="3"/>
    <n v="21"/>
    <n v="2012"/>
    <x v="1"/>
    <n v="7"/>
    <n v="3327.0999999999995"/>
    <n v="0.49830757248981544"/>
    <n v="11.959381739755571"/>
    <n v="57.8"/>
    <n v="4056.3454000000002"/>
    <n v="0"/>
    <n v="4056.3454000000002"/>
    <n v="729.2454000000007"/>
    <n v="8.6069074000325596E-2"/>
    <n v="3833.8996999999999"/>
    <n v="0"/>
    <n v="3833.8996999999999"/>
    <n v="506.79970000000048"/>
    <n v="6.1574892650785529E-2"/>
    <n v="729.2454000000007"/>
    <n v="-222.44570000000022"/>
    <n v="-222.44570000000022"/>
    <n v="0"/>
  </r>
  <r>
    <n v="41204"/>
    <x v="3"/>
    <n v="22"/>
    <n v="2012"/>
    <x v="1"/>
    <n v="1"/>
    <n v="3291.6000000000008"/>
    <n v="0.43128930817610073"/>
    <n v="10.350943396226418"/>
    <n v="59"/>
    <n v="4056.3454000000002"/>
    <n v="0"/>
    <n v="4056.3454000000002"/>
    <n v="764.74539999999934"/>
    <n v="9.0727874657186458E-2"/>
    <n v="3833.8996999999999"/>
    <n v="0"/>
    <n v="3833.8996999999999"/>
    <n v="542.29969999999912"/>
    <n v="6.6233693307646391E-2"/>
    <n v="764.74539999999934"/>
    <n v="-222.44570000000022"/>
    <n v="-222.44570000000022"/>
    <n v="0"/>
  </r>
  <r>
    <n v="41205"/>
    <x v="3"/>
    <n v="23"/>
    <n v="2012"/>
    <x v="1"/>
    <n v="2"/>
    <n v="3850.9000000000005"/>
    <n v="0.48417069000201179"/>
    <n v="11.620096560048284"/>
    <n v="63.2"/>
    <n v="4056.3454000000002"/>
    <n v="302.30513043000019"/>
    <n v="4358.6505304300008"/>
    <n v="507.75053043000025"/>
    <n v="5.3789808353057467E-2"/>
    <n v="3833.8996999999999"/>
    <n v="0"/>
    <n v="3833.8996999999999"/>
    <n v="-17.000300000000607"/>
    <n v="-1.9214940695593263E-3"/>
    <n v="507.75053043000025"/>
    <n v="-524.75083043000086"/>
    <n v="-222.44570000000022"/>
    <n v="-302.30513043000019"/>
  </r>
  <r>
    <n v="41206"/>
    <x v="3"/>
    <n v="24"/>
    <n v="2012"/>
    <x v="1"/>
    <n v="3"/>
    <n v="4081.6999999999989"/>
    <n v="0.4949675009701201"/>
    <n v="11.879220023282883"/>
    <n v="67.900000000000006"/>
    <n v="4056.3454000000002"/>
    <n v="792.77222043000052"/>
    <n v="4849.1176204300009"/>
    <n v="767.41762043000199"/>
    <n v="7.4821637075806358E-2"/>
    <n v="3833.8996999999999"/>
    <n v="457.3506134400015"/>
    <n v="4291.2503134400013"/>
    <n v="209.55031344000236"/>
    <n v="2.1742766720092011E-2"/>
    <n v="767.41762043000199"/>
    <n v="-557.86730698999963"/>
    <n v="-222.44570000000022"/>
    <n v="-335.42160698999902"/>
  </r>
  <r>
    <n v="41207"/>
    <x v="3"/>
    <n v="25"/>
    <n v="2012"/>
    <x v="1"/>
    <n v="4"/>
    <n v="3801.7999999999997"/>
    <n v="0.53121506818689923"/>
    <n v="12.749161636485582"/>
    <n v="66.599999999999994"/>
    <n v="4056.3454000000002"/>
    <n v="657.11111042999926"/>
    <n v="4713.4565104299991"/>
    <n v="911.65651042999934"/>
    <n v="9.3350237990128981E-2"/>
    <n v="3833.8996999999999"/>
    <n v="280.77785343999994"/>
    <n v="4114.6775534400003"/>
    <n v="312.87755344000061"/>
    <n v="3.4346541061921698E-2"/>
    <n v="911.65651042999934"/>
    <n v="-598.77895698999873"/>
    <n v="-222.44570000000022"/>
    <n v="-376.33325698999931"/>
  </r>
  <r>
    <n v="41208"/>
    <x v="3"/>
    <n v="26"/>
    <n v="2012"/>
    <x v="1"/>
    <n v="5"/>
    <n v="4067.3999999999996"/>
    <n v="0.50438988095238091"/>
    <n v="12.105357142857141"/>
    <n v="65.099999999999994"/>
    <n v="4056.3454000000002"/>
    <n v="500.57906042999934"/>
    <n v="4556.9244604299993"/>
    <n v="489.52446042999964"/>
    <n v="4.9354945103422754E-2"/>
    <n v="3833.8996999999999"/>
    <n v="77.040053439999951"/>
    <n v="3910.93975344"/>
    <n v="-156.46024655999963"/>
    <n v="-1.7035758433026515E-2"/>
    <n v="489.52446042999964"/>
    <n v="-645.98470698999927"/>
    <n v="-222.44570000000022"/>
    <n v="-423.53900698999939"/>
  </r>
  <r>
    <n v="41209"/>
    <x v="3"/>
    <n v="27"/>
    <n v="2012"/>
    <x v="1"/>
    <n v="6"/>
    <n v="3756.6000000000004"/>
    <n v="0.45554423748544814"/>
    <n v="10.933061699650755"/>
    <n v="63.4"/>
    <n v="4056.3454000000002"/>
    <n v="323.17607042999975"/>
    <n v="4379.5214704299997"/>
    <n v="622.92147042999932"/>
    <n v="6.6631705626396531E-2"/>
    <n v="3833.8996999999999"/>
    <n v="0"/>
    <n v="3833.8996999999999"/>
    <n v="77.299699999999575"/>
    <n v="8.8457927910403633E-3"/>
    <n v="622.92147042999932"/>
    <n v="-545.62177042999974"/>
    <n v="-222.44570000000022"/>
    <n v="-323.17607042999975"/>
  </r>
  <r>
    <n v="41210"/>
    <x v="3"/>
    <n v="28"/>
    <n v="2012"/>
    <x v="1"/>
    <n v="7"/>
    <n v="3600.5000000000005"/>
    <n v="0.50342561521252804"/>
    <n v="12.082214765100673"/>
    <n v="60.3"/>
    <n v="4056.3454000000002"/>
    <n v="0"/>
    <n v="4056.3454000000002"/>
    <n v="455.8453999999997"/>
    <n v="5.1772113052420465E-2"/>
    <n v="3833.8996999999999"/>
    <n v="0"/>
    <n v="3833.8996999999999"/>
    <n v="233.39969999999948"/>
    <n v="2.7277931702880398E-2"/>
    <n v="455.8453999999997"/>
    <n v="-222.44570000000022"/>
    <n v="-222.44570000000022"/>
    <n v="0"/>
  </r>
  <r>
    <n v="41211"/>
    <x v="3"/>
    <n v="29"/>
    <n v="2012"/>
    <x v="1"/>
    <n v="1"/>
    <n v="2137.3000000000002"/>
    <n v="0.60498754528985521"/>
    <n v="14.519701086956525"/>
    <n v="52.6"/>
    <n v="4056.3454000000002"/>
    <n v="0"/>
    <n v="4056.3454000000002"/>
    <n v="1919.0454"/>
    <n v="0.27826944255133323"/>
    <n v="3833.8996999999999"/>
    <n v="0"/>
    <n v="3833.8996999999999"/>
    <n v="1696.5996999999998"/>
    <n v="0.25377526120179317"/>
    <n v="1919.0454"/>
    <n v="-222.44570000000022"/>
    <n v="-222.44570000000022"/>
    <n v="0"/>
  </r>
  <r>
    <n v="41212"/>
    <x v="3"/>
    <n v="30"/>
    <n v="2012"/>
    <x v="1"/>
    <n v="2"/>
    <n v="2140.1999999999998"/>
    <n v="0.65473568281938321"/>
    <n v="15.713656387665196"/>
    <n v="44.3"/>
    <n v="4056.3454000000002"/>
    <n v="0"/>
    <n v="4056.3454000000002"/>
    <n v="1916.1454000000003"/>
    <n v="0.27768056858734314"/>
    <n v="3833.8996999999999"/>
    <n v="0"/>
    <n v="3833.8996999999999"/>
    <n v="1693.6997000000001"/>
    <n v="0.25318638723780307"/>
    <n v="1916.1454000000003"/>
    <n v="-222.44570000000022"/>
    <n v="-222.44570000000022"/>
    <n v="0"/>
  </r>
  <r>
    <n v="41213"/>
    <x v="3"/>
    <n v="31"/>
    <n v="2012"/>
    <x v="1"/>
    <n v="3"/>
    <n v="3027.0999999999995"/>
    <n v="0.5041133759658939"/>
    <n v="12.098721023181454"/>
    <n v="46.3"/>
    <n v="4056.3454000000002"/>
    <n v="0"/>
    <n v="4056.3454000000002"/>
    <n v="1029.2454000000007"/>
    <n v="0.1271081602332309"/>
    <n v="3833.8996999999999"/>
    <n v="0"/>
    <n v="3833.8996999999999"/>
    <n v="806.79970000000048"/>
    <n v="0.10261397888369084"/>
    <n v="1029.2454000000007"/>
    <n v="-222.44570000000022"/>
    <n v="-222.44570000000022"/>
    <n v="0"/>
  </r>
  <r>
    <n v="41214"/>
    <x v="4"/>
    <n v="1"/>
    <n v="2012"/>
    <x v="1"/>
    <n v="4"/>
    <n v="3415.3"/>
    <n v="0.53618751569957301"/>
    <n v="12.868500376789752"/>
    <n v="49"/>
    <n v="4056.3454000000002"/>
    <n v="0"/>
    <n v="4056.3454000000002"/>
    <n v="641.04539999999997"/>
    <n v="7.4706070182817719E-2"/>
    <n v="3833.8996999999999"/>
    <n v="0"/>
    <n v="3833.8996999999999"/>
    <n v="418.59969999999976"/>
    <n v="5.0211888833277651E-2"/>
    <n v="641.04539999999997"/>
    <n v="-222.44570000000022"/>
    <n v="-222.44570000000022"/>
    <n v="0"/>
  </r>
  <r>
    <n v="41215"/>
    <x v="4"/>
    <n v="2"/>
    <n v="2012"/>
    <x v="1"/>
    <n v="5"/>
    <n v="3179.7999999999993"/>
    <n v="0.50724221541602854"/>
    <n v="12.173813169984685"/>
    <n v="48.1"/>
    <n v="4056.3454000000002"/>
    <n v="0"/>
    <n v="4056.3454000000002"/>
    <n v="876.54540000000088"/>
    <n v="0.10573512330223744"/>
    <n v="3833.8996999999999"/>
    <n v="0"/>
    <n v="3833.8996999999999"/>
    <n v="654.09970000000067"/>
    <n v="8.1240941952697376E-2"/>
    <n v="876.54540000000088"/>
    <n v="-222.44570000000022"/>
    <n v="-222.44570000000022"/>
    <n v="0"/>
  </r>
  <r>
    <n v="41216"/>
    <x v="4"/>
    <n v="3"/>
    <n v="2012"/>
    <x v="1"/>
    <n v="6"/>
    <n v="3420.5999999999995"/>
    <n v="0.50184859154929573"/>
    <n v="12.044366197183098"/>
    <n v="47.2"/>
    <n v="4056.3454000000002"/>
    <n v="0"/>
    <n v="4056.3454000000002"/>
    <n v="635.7454000000007"/>
    <n v="7.4032636921565143E-2"/>
    <n v="3833.8996999999999"/>
    <n v="0"/>
    <n v="3833.8996999999999"/>
    <n v="413.29970000000048"/>
    <n v="4.9538455572025075E-2"/>
    <n v="635.7454000000007"/>
    <n v="-222.44570000000022"/>
    <n v="-222.44570000000022"/>
    <n v="0"/>
  </r>
  <r>
    <n v="41217"/>
    <x v="4"/>
    <n v="4"/>
    <n v="2012"/>
    <x v="1"/>
    <n v="7"/>
    <n v="3567.6"/>
    <n v="0.55715892053973004"/>
    <n v="13.371814092953521"/>
    <n v="45.3"/>
    <n v="4056.3454000000002"/>
    <n v="0"/>
    <n v="4056.3454000000002"/>
    <n v="488.74540000000025"/>
    <n v="5.5758773056778121E-2"/>
    <n v="3833.8996999999999"/>
    <n v="0"/>
    <n v="3833.8996999999999"/>
    <n v="266.29970000000003"/>
    <n v="3.1264591707238054E-2"/>
    <n v="488.74540000000025"/>
    <n v="-222.44570000000022"/>
    <n v="-222.44570000000022"/>
    <n v="0"/>
  </r>
  <r>
    <n v="41218"/>
    <x v="4"/>
    <n v="5"/>
    <n v="2012"/>
    <x v="1"/>
    <n v="1"/>
    <n v="3382.2000000000003"/>
    <n v="0.53870412844036697"/>
    <n v="12.928899082568808"/>
    <n v="44.9"/>
    <n v="4056.3454000000002"/>
    <n v="0"/>
    <n v="4056.3454000000002"/>
    <n v="674.14539999999988"/>
    <n v="7.8935643105508824E-2"/>
    <n v="3833.8996999999999"/>
    <n v="0"/>
    <n v="3833.8996999999999"/>
    <n v="451.69969999999967"/>
    <n v="5.4441461755968756E-2"/>
    <n v="674.14539999999988"/>
    <n v="-222.44570000000022"/>
    <n v="-222.44570000000022"/>
    <n v="0"/>
  </r>
  <r>
    <n v="41219"/>
    <x v="4"/>
    <n v="6"/>
    <n v="2012"/>
    <x v="1"/>
    <n v="2"/>
    <n v="3387.7999999999993"/>
    <n v="0.56104266030736605"/>
    <n v="13.465023847376784"/>
    <n v="40.9"/>
    <n v="4056.3454000000002"/>
    <n v="0"/>
    <n v="4056.3454000000002"/>
    <n v="668.54540000000088"/>
    <n v="7.8217164625938196E-2"/>
    <n v="3833.8996999999999"/>
    <n v="0"/>
    <n v="3833.8996999999999"/>
    <n v="446.09970000000067"/>
    <n v="5.3722983276398129E-2"/>
    <n v="668.54540000000088"/>
    <n v="-222.44570000000022"/>
    <n v="-222.44570000000022"/>
    <n v="0"/>
  </r>
  <r>
    <n v="41220"/>
    <x v="4"/>
    <n v="7"/>
    <n v="2012"/>
    <x v="1"/>
    <n v="3"/>
    <n v="3361.5999999999995"/>
    <n v="0.54713541666666654"/>
    <n v="13.131249999999998"/>
    <n v="42.4"/>
    <n v="4056.3454000000002"/>
    <n v="0"/>
    <n v="4056.3454000000002"/>
    <n v="694.7454000000007"/>
    <n v="8.1588893247463545E-2"/>
    <n v="3833.8996999999999"/>
    <n v="0"/>
    <n v="3833.8996999999999"/>
    <n v="472.29970000000048"/>
    <n v="5.7094711897923478E-2"/>
    <n v="694.7454000000007"/>
    <n v="-222.44570000000022"/>
    <n v="-222.44570000000022"/>
    <n v="0"/>
  </r>
  <r>
    <n v="41221"/>
    <x v="4"/>
    <n v="8"/>
    <n v="2012"/>
    <x v="1"/>
    <n v="4"/>
    <n v="3796.4"/>
    <n v="0.58543054527510496"/>
    <n v="14.050333086602519"/>
    <n v="46"/>
    <n v="4056.3454000000002"/>
    <n v="0"/>
    <n v="4056.3454000000002"/>
    <n v="259.94540000000006"/>
    <n v="2.8762963584452184E-2"/>
    <n v="3833.8996999999999"/>
    <n v="0"/>
    <n v="3833.8996999999999"/>
    <n v="37.499699999999848"/>
    <n v="4.2687822349121163E-3"/>
    <n v="259.94540000000006"/>
    <n v="-222.44570000000022"/>
    <n v="-222.44570000000022"/>
    <n v="0"/>
  </r>
  <r>
    <n v="41222"/>
    <x v="4"/>
    <n v="9"/>
    <n v="2012"/>
    <x v="1"/>
    <n v="5"/>
    <n v="3557.3999999999996"/>
    <n v="0.54215435259692757"/>
    <n v="13.011704462326261"/>
    <n v="48.8"/>
    <n v="4056.3454000000002"/>
    <n v="0"/>
    <n v="4056.3454000000002"/>
    <n v="498.94540000000052"/>
    <n v="5.7002227580733145E-2"/>
    <n v="3833.8996999999999"/>
    <n v="0"/>
    <n v="3833.8996999999999"/>
    <n v="276.4997000000003"/>
    <n v="3.2508046231193077E-2"/>
    <n v="498.94540000000052"/>
    <n v="-222.44570000000022"/>
    <n v="-222.44570000000022"/>
    <n v="0"/>
  </r>
  <r>
    <n v="41223"/>
    <x v="4"/>
    <n v="10"/>
    <n v="2012"/>
    <x v="1"/>
    <n v="6"/>
    <n v="3681.3"/>
    <n v="0.54009683098591554"/>
    <n v="12.962323943661973"/>
    <n v="49.5"/>
    <n v="4056.3454000000002"/>
    <n v="0"/>
    <n v="4056.3454000000002"/>
    <n v="375.04539999999997"/>
    <n v="4.2133717481626309E-2"/>
    <n v="3833.8996999999999"/>
    <n v="0"/>
    <n v="3833.8996999999999"/>
    <n v="152.59969999999976"/>
    <n v="1.7639536132086242E-2"/>
    <n v="375.04539999999997"/>
    <n v="-222.44570000000022"/>
    <n v="-222.44570000000022"/>
    <n v="0"/>
  </r>
  <r>
    <n v="41224"/>
    <x v="4"/>
    <n v="11"/>
    <n v="2012"/>
    <x v="1"/>
    <n v="7"/>
    <n v="3632.6"/>
    <n v="0.57030268776689275"/>
    <n v="13.687264506405427"/>
    <n v="53.2"/>
    <n v="4056.3454000000002"/>
    <n v="0"/>
    <n v="4056.3454000000002"/>
    <n v="423.74540000000025"/>
    <n v="4.7917349702554457E-2"/>
    <n v="3833.8996999999999"/>
    <n v="0"/>
    <n v="3833.8996999999999"/>
    <n v="201.29970000000003"/>
    <n v="2.342316835301439E-2"/>
    <n v="423.74540000000025"/>
    <n v="-222.44570000000022"/>
    <n v="-222.44570000000022"/>
    <n v="0"/>
  </r>
  <r>
    <n v="41225"/>
    <x v="4"/>
    <n v="12"/>
    <n v="2012"/>
    <x v="1"/>
    <n v="1"/>
    <n v="3438.8"/>
    <n v="0.53424061645538168"/>
    <n v="12.82177479492916"/>
    <n v="57.8"/>
    <n v="4056.3454000000002"/>
    <n v="0"/>
    <n v="4056.3454000000002"/>
    <n v="617.54539999999997"/>
    <n v="7.1728010243122586E-2"/>
    <n v="3833.8996999999999"/>
    <n v="0"/>
    <n v="3833.8996999999999"/>
    <n v="395.09969999999976"/>
    <n v="4.7233828893582519E-2"/>
    <n v="617.54539999999997"/>
    <n v="-222.44570000000022"/>
    <n v="-222.44570000000022"/>
    <n v="0"/>
  </r>
  <r>
    <n v="41226"/>
    <x v="4"/>
    <n v="13"/>
    <n v="2012"/>
    <x v="1"/>
    <n v="2"/>
    <n v="3448.6"/>
    <n v="0.55138782297262723"/>
    <n v="13.233307751343053"/>
    <n v="51.3"/>
    <n v="4056.3454000000002"/>
    <n v="0"/>
    <n v="4056.3454000000002"/>
    <n v="607.74540000000025"/>
    <n v="7.049210444559062E-2"/>
    <n v="3833.8996999999999"/>
    <n v="0"/>
    <n v="3833.8996999999999"/>
    <n v="385.29970000000003"/>
    <n v="4.5997923096050553E-2"/>
    <n v="607.74540000000025"/>
    <n v="-222.44570000000022"/>
    <n v="-222.44570000000022"/>
    <n v="0"/>
  </r>
  <r>
    <n v="41227"/>
    <x v="4"/>
    <n v="14"/>
    <n v="2012"/>
    <x v="1"/>
    <n v="3"/>
    <n v="3688.1999999999994"/>
    <n v="0.59288194444444442"/>
    <n v="14.229166666666666"/>
    <n v="41.9"/>
    <n v="4056.3454000000002"/>
    <n v="0"/>
    <n v="4056.3454000000002"/>
    <n v="368.14540000000079"/>
    <n v="4.1320464804839752E-2"/>
    <n v="3833.8996999999999"/>
    <n v="0"/>
    <n v="3833.8996999999999"/>
    <n v="145.69970000000058"/>
    <n v="1.6826283455299684E-2"/>
    <n v="368.14540000000079"/>
    <n v="-222.44570000000022"/>
    <n v="-222.44570000000022"/>
    <n v="0"/>
  </r>
  <r>
    <n v="41228"/>
    <x v="4"/>
    <n v="15"/>
    <n v="2012"/>
    <x v="1"/>
    <n v="4"/>
    <n v="3844.6999999999994"/>
    <n v="0.59508110450718177"/>
    <n v="14.281946508172362"/>
    <n v="44"/>
    <n v="4056.3454000000002"/>
    <n v="0"/>
    <n v="4056.3454000000002"/>
    <n v="211.64540000000079"/>
    <n v="2.3272470629005504E-2"/>
    <n v="3833.8996999999999"/>
    <n v="0"/>
    <n v="3833.8996999999999"/>
    <n v="-10.800299999999424"/>
    <n v="-1.2217107205345634E-3"/>
    <n v="211.64540000000079"/>
    <n v="-222.44570000000022"/>
    <n v="-222.44570000000022"/>
    <n v="0"/>
  </r>
  <r>
    <n v="41229"/>
    <x v="4"/>
    <n v="16"/>
    <n v="2012"/>
    <x v="1"/>
    <n v="5"/>
    <n v="3480.3"/>
    <n v="0.54556997742663649"/>
    <n v="13.093679458239276"/>
    <n v="46.5"/>
    <n v="4056.3454000000002"/>
    <n v="0"/>
    <n v="4056.3454000000002"/>
    <n v="576.04539999999997"/>
    <n v="6.6518246796950287E-2"/>
    <n v="3833.8996999999999"/>
    <n v="0"/>
    <n v="3833.8996999999999"/>
    <n v="353.59969999999976"/>
    <n v="4.2024065447410219E-2"/>
    <n v="576.04539999999997"/>
    <n v="-222.44570000000022"/>
    <n v="-222.44570000000022"/>
    <n v="0"/>
  </r>
  <r>
    <n v="41230"/>
    <x v="4"/>
    <n v="17"/>
    <n v="2012"/>
    <x v="1"/>
    <n v="6"/>
    <n v="3676.900000000001"/>
    <n v="0.56491211897738469"/>
    <n v="13.557890855457233"/>
    <n v="45.5"/>
    <n v="4056.3454000000002"/>
    <n v="0"/>
    <n v="4056.3454000000002"/>
    <n v="379.44539999999915"/>
    <n v="4.2653109710196979E-2"/>
    <n v="3833.8996999999999"/>
    <n v="0"/>
    <n v="3833.8996999999999"/>
    <n v="156.99969999999894"/>
    <n v="1.8158928360656912E-2"/>
    <n v="379.44539999999915"/>
    <n v="-222.44570000000022"/>
    <n v="-222.44570000000022"/>
    <n v="0"/>
  </r>
  <r>
    <n v="41231"/>
    <x v="4"/>
    <n v="18"/>
    <n v="2012"/>
    <x v="1"/>
    <n v="7"/>
    <n v="3471.400000000001"/>
    <n v="0.55122586382113847"/>
    <n v="13.229420731707323"/>
    <n v="45.8"/>
    <n v="4056.3454000000002"/>
    <n v="0"/>
    <n v="4056.3454000000002"/>
    <n v="584.94539999999915"/>
    <n v="6.763026918017534E-2"/>
    <n v="3833.8996999999999"/>
    <n v="0"/>
    <n v="3833.8996999999999"/>
    <n v="362.49969999999894"/>
    <n v="4.3136087830635272E-2"/>
    <n v="584.94539999999915"/>
    <n v="-222.44570000000022"/>
    <n v="-222.44570000000022"/>
    <n v="0"/>
  </r>
  <r>
    <n v="41232"/>
    <x v="4"/>
    <n v="19"/>
    <n v="2012"/>
    <x v="1"/>
    <n v="1"/>
    <n v="3325"/>
    <n v="0.5324429925698182"/>
    <n v="12.778631821675637"/>
    <n v="49.9"/>
    <n v="4056.3454000000002"/>
    <n v="0"/>
    <n v="4056.3454000000002"/>
    <n v="731.34540000000015"/>
    <n v="8.6343278670217405E-2"/>
    <n v="3833.8996999999999"/>
    <n v="0"/>
    <n v="3833.8996999999999"/>
    <n v="508.89969999999994"/>
    <n v="6.1849097320677338E-2"/>
    <n v="731.34540000000015"/>
    <n v="-222.44570000000022"/>
    <n v="-222.44570000000022"/>
    <n v="0"/>
  </r>
  <r>
    <n v="41233"/>
    <x v="4"/>
    <n v="20"/>
    <n v="2012"/>
    <x v="1"/>
    <n v="2"/>
    <n v="3327.8999999999996"/>
    <n v="0.54894101346001578"/>
    <n v="13.174584323040378"/>
    <n v="49.6"/>
    <n v="4056.3454000000002"/>
    <n v="0"/>
    <n v="4056.3454000000002"/>
    <n v="728.44540000000052"/>
    <n v="8.5964660600717391E-2"/>
    <n v="3833.8996999999999"/>
    <n v="0"/>
    <n v="3833.8996999999999"/>
    <n v="505.9997000000003"/>
    <n v="6.1470479251177323E-2"/>
    <n v="728.44540000000052"/>
    <n v="-222.44570000000022"/>
    <n v="-222.44570000000022"/>
    <n v="0"/>
  </r>
  <r>
    <n v="41234"/>
    <x v="4"/>
    <n v="21"/>
    <n v="2012"/>
    <x v="1"/>
    <n v="3"/>
    <n v="3550.3000000000011"/>
    <n v="0.52718876217628907"/>
    <n v="12.652530292230939"/>
    <n v="47.9"/>
    <n v="4056.3454000000002"/>
    <n v="0"/>
    <n v="4056.3454000000002"/>
    <n v="506.04539999999906"/>
    <n v="5.7869875862770481E-2"/>
    <n v="3833.8996999999999"/>
    <n v="0"/>
    <n v="3833.8996999999999"/>
    <n v="283.59969999999885"/>
    <n v="3.3375694513230414E-2"/>
    <n v="506.04539999999906"/>
    <n v="-222.44570000000022"/>
    <n v="-222.44570000000022"/>
    <n v="0"/>
  </r>
  <r>
    <n v="41235"/>
    <x v="4"/>
    <n v="22"/>
    <n v="2012"/>
    <x v="1"/>
    <n v="4"/>
    <n v="2937.0999999999995"/>
    <n v="0.74259203074433633"/>
    <n v="17.822208737864074"/>
    <n v="46.7"/>
    <n v="4056.3454000000002"/>
    <n v="0"/>
    <n v="4056.3454000000002"/>
    <n v="1119.2454000000007"/>
    <n v="0.14021619502833271"/>
    <n v="3833.8996999999999"/>
    <n v="0"/>
    <n v="3833.8996999999999"/>
    <n v="896.79970000000048"/>
    <n v="0.11572201367879265"/>
    <n v="1119.2454000000007"/>
    <n v="-222.44570000000022"/>
    <n v="-222.44570000000022"/>
    <n v="0"/>
  </r>
  <r>
    <n v="41236"/>
    <x v="4"/>
    <n v="23"/>
    <n v="2012"/>
    <x v="1"/>
    <n v="5"/>
    <n v="3838.9000000000005"/>
    <n v="0.5485396662094193"/>
    <n v="13.164951989026063"/>
    <n v="46.9"/>
    <n v="4056.3454000000002"/>
    <n v="0"/>
    <n v="4056.3454000000002"/>
    <n v="217.44539999999961"/>
    <n v="2.3928129037425361E-2"/>
    <n v="3833.8996999999999"/>
    <n v="0"/>
    <n v="3833.8996999999999"/>
    <n v="-5.0003000000006068"/>
    <n v="-5.6605231211470652E-4"/>
    <n v="217.44539999999961"/>
    <n v="-222.44570000000022"/>
    <n v="-222.44570000000022"/>
    <n v="0"/>
  </r>
  <r>
    <n v="41237"/>
    <x v="4"/>
    <n v="24"/>
    <n v="2012"/>
    <x v="1"/>
    <n v="6"/>
    <n v="3922.0999999999995"/>
    <n v="0.56703967152440438"/>
    <n v="13.608952116585705"/>
    <n v="44.8"/>
    <n v="4056.3454000000002"/>
    <n v="0"/>
    <n v="4056.3454000000002"/>
    <n v="134.2454000000007"/>
    <n v="1.461626582751574E-2"/>
    <n v="3833.8996999999999"/>
    <n v="0"/>
    <n v="3833.8996999999999"/>
    <n v="-88.200299999999515"/>
    <n v="-9.8779155220243275E-3"/>
    <n v="134.2454000000007"/>
    <n v="-222.44570000000022"/>
    <n v="-222.44570000000022"/>
    <n v="0"/>
  </r>
  <r>
    <n v="41238"/>
    <x v="4"/>
    <n v="25"/>
    <n v="2012"/>
    <x v="1"/>
    <n v="7"/>
    <n v="4018.8999999999996"/>
    <n v="0.58184213574241361"/>
    <n v="13.964211257817926"/>
    <n v="37.700000000000003"/>
    <n v="4056.3454000000002"/>
    <n v="0"/>
    <n v="4056.3454000000002"/>
    <n v="37.445400000000518"/>
    <n v="4.0277282851337581E-3"/>
    <n v="3833.8996999999999"/>
    <n v="0"/>
    <n v="3833.8996999999999"/>
    <n v="-185.0002999999997"/>
    <n v="-2.0466453064406309E-2"/>
    <n v="37.445400000000518"/>
    <n v="-222.44570000000022"/>
    <n v="-222.44570000000022"/>
    <n v="0"/>
  </r>
  <r>
    <n v="41239"/>
    <x v="4"/>
    <n v="26"/>
    <n v="2012"/>
    <x v="1"/>
    <n v="1"/>
    <n v="3951.5000000000005"/>
    <n v="0.56501658659345699"/>
    <n v="13.560398078242969"/>
    <n v="42.3"/>
    <n v="4056.3454000000002"/>
    <n v="0"/>
    <n v="4056.3454000000002"/>
    <n v="104.8453999999997"/>
    <n v="1.1372942034097111E-2"/>
    <n v="3833.8996999999999"/>
    <n v="0"/>
    <n v="3833.8996999999999"/>
    <n v="-117.60030000000052"/>
    <n v="-1.3121239315442956E-2"/>
    <n v="104.8453999999997"/>
    <n v="-222.44570000000022"/>
    <n v="-222.44570000000022"/>
    <n v="0"/>
  </r>
  <r>
    <n v="41240"/>
    <x v="4"/>
    <n v="27"/>
    <n v="2012"/>
    <x v="1"/>
    <n v="2"/>
    <n v="3979.5000000000005"/>
    <n v="0.56862997256515779"/>
    <n v="13.647119341563787"/>
    <n v="43.4"/>
    <n v="4056.3454000000002"/>
    <n v="0"/>
    <n v="4056.3454000000002"/>
    <n v="76.8453999999997"/>
    <n v="8.3064192713302454E-3"/>
    <n v="3833.8996999999999"/>
    <n v="0"/>
    <n v="3833.8996999999999"/>
    <n v="-145.60030000000052"/>
    <n v="-1.6187762078209822E-2"/>
    <n v="76.8453999999997"/>
    <n v="-222.44570000000022"/>
    <n v="-222.44570000000022"/>
    <n v="0"/>
  </r>
  <r>
    <n v="41241"/>
    <x v="4"/>
    <n v="28"/>
    <n v="2012"/>
    <x v="1"/>
    <n v="3"/>
    <n v="4226.3999999999996"/>
    <n v="0.60102389078498286"/>
    <n v="14.42457337883959"/>
    <n v="41.8"/>
    <n v="4056.3454000000002"/>
    <n v="0"/>
    <n v="4056.3454000000002"/>
    <n v="-170.05459999999948"/>
    <n v="-1.7835669369542284E-2"/>
    <n v="3833.8996999999999"/>
    <n v="0"/>
    <n v="3833.8996999999999"/>
    <n v="-392.5002999999997"/>
    <n v="-4.2329850719082351E-2"/>
    <n v="-170.05459999999948"/>
    <n v="-222.44570000000022"/>
    <n v="-222.44570000000022"/>
    <n v="0"/>
  </r>
  <r>
    <n v="41242"/>
    <x v="4"/>
    <n v="29"/>
    <n v="2012"/>
    <x v="1"/>
    <n v="4"/>
    <n v="4665.1000000000004"/>
    <n v="0.63069165044343511"/>
    <n v="15.136599610642442"/>
    <n v="41"/>
    <n v="4056.3454000000002"/>
    <n v="0"/>
    <n v="4056.3454000000002"/>
    <n v="-608.75460000000021"/>
    <n v="-6.0726029308594054E-2"/>
    <n v="3833.8996999999999"/>
    <n v="0"/>
    <n v="3833.8996999999999"/>
    <n v="-831.20030000000042"/>
    <n v="-8.5220210658134121E-2"/>
    <n v="-608.75460000000021"/>
    <n v="-222.44570000000022"/>
    <n v="-222.44570000000022"/>
    <n v="0"/>
  </r>
  <r>
    <n v="41243"/>
    <x v="4"/>
    <n v="30"/>
    <n v="2012"/>
    <x v="1"/>
    <n v="5"/>
    <n v="4389.2999999999993"/>
    <n v="0.60679329794293291"/>
    <n v="14.56303915063039"/>
    <n v="42.1"/>
    <n v="4056.3454000000002"/>
    <n v="0"/>
    <n v="4056.3454000000002"/>
    <n v="-332.95459999999912"/>
    <n v="-3.4260336721550377E-2"/>
    <n v="3833.8996999999999"/>
    <n v="0"/>
    <n v="3833.8996999999999"/>
    <n v="-555.40029999999933"/>
    <n v="-5.8754518071090445E-2"/>
    <n v="-332.95459999999912"/>
    <n v="-222.44570000000022"/>
    <n v="-222.44570000000022"/>
    <n v="0"/>
  </r>
  <r>
    <n v="41244"/>
    <x v="5"/>
    <n v="1"/>
    <n v="2012"/>
    <x v="1"/>
    <n v="6"/>
    <n v="4413.5"/>
    <n v="0.56375178826895567"/>
    <n v="13.530042918454935"/>
    <n v="42.6"/>
    <n v="4056.3454000000002"/>
    <n v="0"/>
    <n v="4056.3454000000002"/>
    <n v="-357.15459999999985"/>
    <n v="-3.6648202614016689E-2"/>
    <n v="3833.8996999999999"/>
    <n v="0"/>
    <n v="3833.8996999999999"/>
    <n v="-579.60030000000006"/>
    <n v="-6.1142383963556757E-2"/>
    <n v="-357.15459999999985"/>
    <n v="-222.44570000000022"/>
    <n v="-222.44570000000022"/>
    <n v="0"/>
  </r>
  <r>
    <n v="41245"/>
    <x v="5"/>
    <n v="2"/>
    <n v="2012"/>
    <x v="1"/>
    <n v="7"/>
    <n v="4275.8999999999987"/>
    <n v="0.60723415132924319"/>
    <n v="14.573619631901837"/>
    <n v="44.9"/>
    <n v="4056.3454000000002"/>
    <n v="0"/>
    <n v="4056.3454000000002"/>
    <n v="-219.55459999999857"/>
    <n v="-2.2892611549189645E-2"/>
    <n v="3833.8996999999999"/>
    <n v="0"/>
    <n v="3833.8996999999999"/>
    <n v="-442.00029999999879"/>
    <n v="-4.7386792898729713E-2"/>
    <n v="-219.55459999999857"/>
    <n v="-222.44570000000022"/>
    <n v="-222.44570000000022"/>
    <n v="0"/>
  </r>
  <r>
    <n v="41246"/>
    <x v="5"/>
    <n v="3"/>
    <n v="2012"/>
    <x v="1"/>
    <n v="1"/>
    <n v="4084.5"/>
    <n v="0.54547275641025639"/>
    <n v="13.091346153846153"/>
    <n v="56"/>
    <n v="4056.3454000000002"/>
    <n v="0"/>
    <n v="4056.3454000000002"/>
    <n v="-28.154599999999846"/>
    <n v="-3.0039720863053176E-3"/>
    <n v="3833.8996999999999"/>
    <n v="0"/>
    <n v="3833.8996999999999"/>
    <n v="-250.60030000000006"/>
    <n v="-2.7498153435845385E-2"/>
    <n v="-28.154599999999846"/>
    <n v="-222.44570000000022"/>
    <n v="-222.44570000000022"/>
    <n v="0"/>
  </r>
  <r>
    <n v="41247"/>
    <x v="5"/>
    <n v="4"/>
    <n v="2012"/>
    <x v="1"/>
    <n v="2"/>
    <n v="4342.5999999999985"/>
    <n v="0.50345483212761999"/>
    <n v="12.08291597106288"/>
    <n v="57.9"/>
    <n v="4056.3454000000002"/>
    <n v="0"/>
    <n v="4056.3454000000002"/>
    <n v="-286.25459999999839"/>
    <n v="-2.9614899718982901E-2"/>
    <n v="3833.8996999999999"/>
    <n v="0"/>
    <n v="3833.8996999999999"/>
    <n v="-508.70029999999861"/>
    <n v="-5.4109081068522968E-2"/>
    <n v="-286.25459999999839"/>
    <n v="-222.44570000000022"/>
    <n v="-222.44570000000022"/>
    <n v="0"/>
  </r>
  <r>
    <n v="41248"/>
    <x v="5"/>
    <n v="5"/>
    <n v="2012"/>
    <x v="1"/>
    <n v="3"/>
    <n v="4109.8"/>
    <n v="0.55997928929583607"/>
    <n v="13.439502943100067"/>
    <n v="58.1"/>
    <n v="4056.3454000000002"/>
    <n v="0"/>
    <n v="4056.3454000000002"/>
    <n v="-53.454600000000028"/>
    <n v="-5.6857595010826323E-3"/>
    <n v="3833.8996999999999"/>
    <n v="0"/>
    <n v="3833.8996999999999"/>
    <n v="-275.90030000000024"/>
    <n v="-3.01799408506227E-2"/>
    <n v="-53.454600000000028"/>
    <n v="-222.44570000000022"/>
    <n v="-222.44570000000022"/>
    <n v="0"/>
  </r>
  <r>
    <n v="41249"/>
    <x v="5"/>
    <n v="6"/>
    <n v="2012"/>
    <x v="1"/>
    <n v="4"/>
    <n v="3964.8999999999992"/>
    <n v="0.53602909366212415"/>
    <n v="12.864698247890979"/>
    <n v="40.5"/>
    <n v="4056.3454000000002"/>
    <n v="0"/>
    <n v="4056.3454000000002"/>
    <n v="91.445400000000973"/>
    <n v="9.9026899964140824E-3"/>
    <n v="3833.8996999999999"/>
    <n v="0"/>
    <n v="3833.8996999999999"/>
    <n v="-131.00029999999924"/>
    <n v="-1.4591491353125985E-2"/>
    <n v="91.445400000000973"/>
    <n v="-222.44570000000022"/>
    <n v="-222.44570000000022"/>
    <n v="0"/>
  </r>
  <r>
    <n v="41250"/>
    <x v="5"/>
    <n v="7"/>
    <n v="2012"/>
    <x v="1"/>
    <n v="5"/>
    <n v="3612.6000000000013"/>
    <n v="0.54380419075144526"/>
    <n v="13.051300578034686"/>
    <n v="42.2"/>
    <n v="4056.3454000000002"/>
    <n v="0"/>
    <n v="4056.3454000000002"/>
    <n v="443.74539999999888"/>
    <n v="5.0315050718548804E-2"/>
    <n v="3833.8996999999999"/>
    <n v="0"/>
    <n v="3833.8996999999999"/>
    <n v="221.29969999999867"/>
    <n v="2.5820869369008737E-2"/>
    <n v="443.74539999999888"/>
    <n v="-222.44570000000022"/>
    <n v="-222.44570000000022"/>
    <n v="0"/>
  </r>
  <r>
    <n v="41251"/>
    <x v="5"/>
    <n v="8"/>
    <n v="2012"/>
    <x v="1"/>
    <n v="6"/>
    <n v="3622.7000000000003"/>
    <n v="0.52741381318425351"/>
    <n v="12.657931516422085"/>
    <n v="50"/>
    <n v="4056.3454000000002"/>
    <n v="0"/>
    <n v="4056.3454000000002"/>
    <n v="433.64539999999988"/>
    <n v="4.9102557216864628E-2"/>
    <n v="3833.8996999999999"/>
    <n v="0"/>
    <n v="3833.8996999999999"/>
    <n v="211.19969999999967"/>
    <n v="2.4608375867324561E-2"/>
    <n v="433.64539999999988"/>
    <n v="-222.44570000000022"/>
    <n v="-222.44570000000022"/>
    <n v="0"/>
  </r>
  <r>
    <n v="41252"/>
    <x v="5"/>
    <n v="9"/>
    <n v="2012"/>
    <x v="1"/>
    <n v="7"/>
    <n v="3714.7000000000007"/>
    <n v="0.53445844843462254"/>
    <n v="12.82700276243094"/>
    <n v="50.6"/>
    <n v="4056.3454000000002"/>
    <n v="0"/>
    <n v="4056.3454000000002"/>
    <n v="341.64539999999943"/>
    <n v="3.8211182515703879E-2"/>
    <n v="3833.8996999999999"/>
    <n v="0"/>
    <n v="3833.8996999999999"/>
    <n v="119.19969999999921"/>
    <n v="1.3717001166163811E-2"/>
    <n v="341.64539999999943"/>
    <n v="-222.44570000000022"/>
    <n v="-222.44570000000022"/>
    <n v="0"/>
  </r>
  <r>
    <n v="41253"/>
    <x v="5"/>
    <n v="10"/>
    <n v="2012"/>
    <x v="1"/>
    <n v="1"/>
    <n v="3631.8999999999996"/>
    <n v="0.53397729945895078"/>
    <n v="12.81545518701482"/>
    <n v="53.1"/>
    <n v="4056.3454000000002"/>
    <n v="0"/>
    <n v="4056.3454000000002"/>
    <n v="424.44540000000052"/>
    <n v="4.8001046072097431E-2"/>
    <n v="3833.8996999999999"/>
    <n v="0"/>
    <n v="3833.8996999999999"/>
    <n v="201.9997000000003"/>
    <n v="2.3506864722557363E-2"/>
    <n v="424.44540000000052"/>
    <n v="-222.44570000000022"/>
    <n v="-222.44570000000022"/>
    <n v="0"/>
  </r>
  <r>
    <n v="41254"/>
    <x v="5"/>
    <n v="11"/>
    <n v="2012"/>
    <x v="1"/>
    <n v="2"/>
    <n v="3348.7999999999997"/>
    <n v="0.5229885057471263"/>
    <n v="12.551724137931032"/>
    <n v="51.1"/>
    <n v="4056.3454000000002"/>
    <n v="0"/>
    <n v="4056.3454000000002"/>
    <n v="707.54540000000043"/>
    <n v="8.3245717314729628E-2"/>
    <n v="3833.8996999999999"/>
    <n v="0"/>
    <n v="3833.8996999999999"/>
    <n v="485.09970000000021"/>
    <n v="5.8751535965189561E-2"/>
    <n v="707.54540000000043"/>
    <n v="-222.44570000000022"/>
    <n v="-222.44570000000022"/>
    <n v="0"/>
  </r>
  <r>
    <n v="41255"/>
    <x v="5"/>
    <n v="12"/>
    <n v="2012"/>
    <x v="1"/>
    <n v="3"/>
    <n v="3443.5000000000009"/>
    <n v="0.5337766617063493"/>
    <n v="12.810639880952383"/>
    <n v="42.9"/>
    <n v="4056.3454000000002"/>
    <n v="0"/>
    <n v="4056.3454000000002"/>
    <n v="612.84539999999924"/>
    <n v="7.1134840988001713E-2"/>
    <n v="3833.8996999999999"/>
    <n v="0"/>
    <n v="3833.8996999999999"/>
    <n v="390.39969999999903"/>
    <n v="4.6640659638461646E-2"/>
    <n v="612.84539999999924"/>
    <n v="-222.44570000000022"/>
    <n v="-222.44570000000022"/>
    <n v="0"/>
  </r>
  <r>
    <n v="41256"/>
    <x v="5"/>
    <n v="13"/>
    <n v="2012"/>
    <x v="1"/>
    <n v="4"/>
    <n v="3842.8"/>
    <n v="0.54240063233965685"/>
    <n v="13.017615176151764"/>
    <n v="42.8"/>
    <n v="4056.3454000000002"/>
    <n v="0"/>
    <n v="4056.3454000000002"/>
    <n v="213.54539999999997"/>
    <n v="2.3487146279715709E-2"/>
    <n v="3833.8996999999999"/>
    <n v="0"/>
    <n v="3833.8996999999999"/>
    <n v="-8.900300000000243"/>
    <n v="-1.007035069824358E-3"/>
    <n v="213.54539999999997"/>
    <n v="-222.44570000000022"/>
    <n v="-222.44570000000022"/>
    <n v="0"/>
  </r>
  <r>
    <n v="41257"/>
    <x v="5"/>
    <n v="14"/>
    <n v="2012"/>
    <x v="1"/>
    <n v="5"/>
    <n v="3570.8000000000006"/>
    <n v="0.52425416960300686"/>
    <n v="12.582100070472165"/>
    <n v="40.5"/>
    <n v="4056.3454000000002"/>
    <n v="0"/>
    <n v="4056.3454000000002"/>
    <n v="485.54539999999952"/>
    <n v="5.5369402207516849E-2"/>
    <n v="3833.8996999999999"/>
    <n v="0"/>
    <n v="3833.8996999999999"/>
    <n v="263.0996999999993"/>
    <n v="3.0875220857976782E-2"/>
    <n v="485.54539999999952"/>
    <n v="-222.44570000000022"/>
    <n v="-222.44570000000022"/>
    <n v="0"/>
  </r>
  <r>
    <n v="41258"/>
    <x v="5"/>
    <n v="15"/>
    <n v="2012"/>
    <x v="1"/>
    <n v="6"/>
    <n v="3827.8000000000006"/>
    <n v="0.53163888888888899"/>
    <n v="12.759333333333336"/>
    <n v="44.1"/>
    <n v="4056.3454000000002"/>
    <n v="0"/>
    <n v="4056.3454000000002"/>
    <n v="228.54539999999952"/>
    <n v="2.5185690209106326E-2"/>
    <n v="3833.8996999999999"/>
    <n v="0"/>
    <n v="3833.8996999999999"/>
    <n v="6.0996999999993022"/>
    <n v="6.9150885956625885E-4"/>
    <n v="228.54539999999952"/>
    <n v="-222.44570000000022"/>
    <n v="-222.44570000000022"/>
    <n v="0"/>
  </r>
  <r>
    <n v="41259"/>
    <x v="5"/>
    <n v="16"/>
    <n v="2012"/>
    <x v="1"/>
    <n v="7"/>
    <n v="3455.1000000000004"/>
    <n v="0.51415178571428577"/>
    <n v="12.339642857142859"/>
    <n v="48.2"/>
    <n v="4056.3454000000002"/>
    <n v="0"/>
    <n v="4056.3454000000002"/>
    <n v="601.24539999999979"/>
    <n v="6.9674306752610882E-2"/>
    <n v="3833.8996999999999"/>
    <n v="0"/>
    <n v="3833.8996999999999"/>
    <n v="378.79969999999958"/>
    <n v="4.5180125403070814E-2"/>
    <n v="601.24539999999979"/>
    <n v="-222.44570000000022"/>
    <n v="-222.44570000000022"/>
    <n v="0"/>
  </r>
  <r>
    <n v="41260"/>
    <x v="5"/>
    <n v="17"/>
    <n v="2012"/>
    <x v="1"/>
    <n v="1"/>
    <n v="3431.3999999999996"/>
    <n v="0.50343309859154928"/>
    <n v="12.082394366197182"/>
    <n v="50.3"/>
    <n v="4056.3454000000002"/>
    <n v="0"/>
    <n v="4056.3454000000002"/>
    <n v="624.94540000000052"/>
    <n v="7.2663581379024844E-2"/>
    <n v="3833.8996999999999"/>
    <n v="0"/>
    <n v="3833.8996999999999"/>
    <n v="402.4997000000003"/>
    <n v="4.8169400029484777E-2"/>
    <n v="624.94540000000052"/>
    <n v="-222.44570000000022"/>
    <n v="-222.44570000000022"/>
    <n v="0"/>
  </r>
  <r>
    <n v="41261"/>
    <x v="5"/>
    <n v="18"/>
    <n v="2012"/>
    <x v="1"/>
    <n v="2"/>
    <n v="3391.5000000000005"/>
    <n v="0.49375436757512242"/>
    <n v="11.850104821802939"/>
    <n v="53.9"/>
    <n v="4056.3454000000002"/>
    <n v="0"/>
    <n v="4056.3454000000002"/>
    <n v="664.8453999999997"/>
    <n v="7.7743106908299442E-2"/>
    <n v="3833.8996999999999"/>
    <n v="0"/>
    <n v="3833.8996999999999"/>
    <n v="442.39969999999948"/>
    <n v="5.3248925558759375E-2"/>
    <n v="664.8453999999997"/>
    <n v="-222.44570000000022"/>
    <n v="-222.44570000000022"/>
    <n v="0"/>
  </r>
  <r>
    <n v="41262"/>
    <x v="5"/>
    <n v="19"/>
    <n v="2012"/>
    <x v="1"/>
    <n v="3"/>
    <n v="3328.7"/>
    <n v="0.51066212567501224"/>
    <n v="12.255891016200295"/>
    <n v="45.9"/>
    <n v="4056.3454000000002"/>
    <n v="0"/>
    <n v="4056.3454000000002"/>
    <n v="727.64540000000034"/>
    <n v="8.5860272298222018E-2"/>
    <n v="3833.8996999999999"/>
    <n v="0"/>
    <n v="3833.8996999999999"/>
    <n v="505.19970000000012"/>
    <n v="6.1366090948681951E-2"/>
    <n v="727.64540000000034"/>
    <n v="-222.44570000000022"/>
    <n v="-222.44570000000022"/>
    <n v="0"/>
  </r>
  <r>
    <n v="41263"/>
    <x v="5"/>
    <n v="20"/>
    <n v="2012"/>
    <x v="1"/>
    <n v="4"/>
    <n v="3741.0999999999995"/>
    <n v="0.54012185262185253"/>
    <n v="12.962924462924461"/>
    <n v="45.4"/>
    <n v="4056.3454000000002"/>
    <n v="0"/>
    <n v="4056.3454000000002"/>
    <n v="315.2454000000007"/>
    <n v="3.5135611218393592E-2"/>
    <n v="3833.8996999999999"/>
    <n v="0"/>
    <n v="3833.8996999999999"/>
    <n v="92.799700000000485"/>
    <n v="1.0641429868853525E-2"/>
    <n v="315.2454000000007"/>
    <n v="-222.44570000000022"/>
    <n v="-222.44570000000022"/>
    <n v="0"/>
  </r>
  <r>
    <n v="41264"/>
    <x v="5"/>
    <n v="21"/>
    <n v="2012"/>
    <x v="1"/>
    <n v="5"/>
    <n v="3314.2999999999997"/>
    <n v="0.53277713477366262"/>
    <n v="12.786651234567902"/>
    <n v="46.9"/>
    <n v="4056.3454000000002"/>
    <n v="0"/>
    <n v="4056.3454000000002"/>
    <n v="742.04540000000043"/>
    <n v="8.7743111477758706E-2"/>
    <n v="3833.8996999999999"/>
    <n v="0"/>
    <n v="3833.8996999999999"/>
    <n v="519.59970000000021"/>
    <n v="6.3248930128218639E-2"/>
    <n v="742.04540000000043"/>
    <n v="-222.44570000000022"/>
    <n v="-222.44570000000022"/>
    <n v="0"/>
  </r>
  <r>
    <n v="41265"/>
    <x v="5"/>
    <n v="22"/>
    <n v="2012"/>
    <x v="1"/>
    <n v="6"/>
    <n v="3252.5000000000009"/>
    <n v="0.51062861090178369"/>
    <n v="12.255086661642808"/>
    <n v="40.9"/>
    <n v="4056.3454000000002"/>
    <n v="0"/>
    <n v="4056.3454000000002"/>
    <n v="803.84539999999924"/>
    <n v="9.5917623075716829E-2"/>
    <n v="3833.8996999999999"/>
    <n v="0"/>
    <n v="3833.8996999999999"/>
    <n v="581.39969999999903"/>
    <n v="7.1423441726176762E-2"/>
    <n v="803.84539999999924"/>
    <n v="-222.44570000000022"/>
    <n v="-222.44570000000022"/>
    <n v="0"/>
  </r>
  <r>
    <n v="41266"/>
    <x v="5"/>
    <n v="23"/>
    <n v="2012"/>
    <x v="1"/>
    <n v="7"/>
    <n v="3291.2000000000003"/>
    <n v="0.49650012068549371"/>
    <n v="11.916002896451849"/>
    <n v="37.5"/>
    <n v="4056.3454000000002"/>
    <n v="0"/>
    <n v="4056.3454000000002"/>
    <n v="765.14539999999988"/>
    <n v="9.0780653958691726E-2"/>
    <n v="3833.8996999999999"/>
    <n v="0"/>
    <n v="3833.8996999999999"/>
    <n v="542.69969999999967"/>
    <n v="6.6286472609151659E-2"/>
    <n v="765.14539999999988"/>
    <n v="-222.44570000000022"/>
    <n v="-222.44570000000022"/>
    <n v="0"/>
  </r>
  <r>
    <n v="41267"/>
    <x v="5"/>
    <n v="24"/>
    <n v="2012"/>
    <x v="1"/>
    <n v="1"/>
    <n v="3365.2"/>
    <n v="0.54601505711318787"/>
    <n v="13.104361370716509"/>
    <n v="36.799999999999997"/>
    <n v="4056.3454000000002"/>
    <n v="0"/>
    <n v="4056.3454000000002"/>
    <n v="691.14540000000034"/>
    <n v="8.1124048065767784E-2"/>
    <n v="3833.8996999999999"/>
    <n v="0"/>
    <n v="3833.8996999999999"/>
    <n v="468.69970000000012"/>
    <n v="5.6629866716227717E-2"/>
    <n v="691.14540000000034"/>
    <n v="-222.44570000000022"/>
    <n v="-222.44570000000022"/>
    <n v="0"/>
  </r>
  <r>
    <n v="41268"/>
    <x v="5"/>
    <n v="25"/>
    <n v="2012"/>
    <x v="1"/>
    <n v="2"/>
    <n v="2893.4000000000005"/>
    <n v="0.75632580510246761"/>
    <n v="18.151819322459222"/>
    <n v="40.5"/>
    <n v="4056.3454000000002"/>
    <n v="0"/>
    <n v="4056.3454000000002"/>
    <n v="1162.9453999999996"/>
    <n v="0.14672645118249772"/>
    <n v="3833.8996999999999"/>
    <n v="0"/>
    <n v="3833.8996999999999"/>
    <n v="940.49969999999939"/>
    <n v="0.12223226983295765"/>
    <n v="1162.9453999999996"/>
    <n v="-222.44570000000022"/>
    <n v="-222.44570000000022"/>
    <n v="0"/>
  </r>
  <r>
    <n v="41269"/>
    <x v="5"/>
    <n v="26"/>
    <n v="2012"/>
    <x v="1"/>
    <n v="3"/>
    <n v="3436.7000000000007"/>
    <n v="0.57370125534188054"/>
    <n v="13.768830128205133"/>
    <n v="37.799999999999997"/>
    <n v="4056.3454000000002"/>
    <n v="0"/>
    <n v="4056.3454000000002"/>
    <n v="619.64539999999943"/>
    <n v="7.1993305404305818E-2"/>
    <n v="3833.8996999999999"/>
    <n v="0"/>
    <n v="3833.8996999999999"/>
    <n v="397.19969999999921"/>
    <n v="4.7499124054765751E-2"/>
    <n v="619.64539999999943"/>
    <n v="-222.44570000000022"/>
    <n v="-222.44570000000022"/>
    <n v="0"/>
  </r>
  <r>
    <n v="41270"/>
    <x v="5"/>
    <n v="27"/>
    <n v="2012"/>
    <x v="1"/>
    <n v="4"/>
    <n v="3755.3000000000006"/>
    <n v="0.5540751888574128"/>
    <n v="13.297804532577906"/>
    <n v="39.5"/>
    <n v="4056.3454000000002"/>
    <n v="0"/>
    <n v="4056.3454000000002"/>
    <n v="301.04539999999952"/>
    <n v="3.3490291059631971E-2"/>
    <n v="3833.8996999999999"/>
    <n v="0"/>
    <n v="3833.8996999999999"/>
    <n v="78.599699999999302"/>
    <n v="8.9961097100919041E-3"/>
    <n v="301.04539999999952"/>
    <n v="-222.44570000000022"/>
    <n v="-222.44570000000022"/>
    <n v="0"/>
  </r>
  <r>
    <n v="41271"/>
    <x v="5"/>
    <n v="28"/>
    <n v="2012"/>
    <x v="1"/>
    <n v="5"/>
    <n v="3445.7"/>
    <n v="0.51681365490760733"/>
    <n v="12.403527717782577"/>
    <n v="38.799999999999997"/>
    <n v="4056.3454000000002"/>
    <n v="0"/>
    <n v="4056.3454000000002"/>
    <n v="610.64540000000034"/>
    <n v="7.0857465416769738E-2"/>
    <n v="3833.8996999999999"/>
    <n v="0"/>
    <n v="3833.8996999999999"/>
    <n v="388.19970000000012"/>
    <n v="4.6363284067229671E-2"/>
    <n v="610.64540000000034"/>
    <n v="-222.44570000000022"/>
    <n v="-222.44570000000022"/>
    <n v="0"/>
  </r>
  <r>
    <n v="41272"/>
    <x v="5"/>
    <n v="29"/>
    <n v="2012"/>
    <x v="1"/>
    <n v="6"/>
    <n v="3503.1000000000004"/>
    <n v="0.51000174703004897"/>
    <n v="12.240041928721176"/>
    <n v="38"/>
    <n v="4056.3454000000002"/>
    <n v="0"/>
    <n v="4056.3454000000002"/>
    <n v="553.24539999999979"/>
    <n v="6.3682393381510494E-2"/>
    <n v="3833.8996999999999"/>
    <n v="0"/>
    <n v="3833.8996999999999"/>
    <n v="330.79969999999958"/>
    <n v="3.9188212031970426E-2"/>
    <n v="553.24539999999979"/>
    <n v="-222.44570000000022"/>
    <n v="-222.44570000000022"/>
    <n v="0"/>
  </r>
  <r>
    <n v="41273"/>
    <x v="5"/>
    <n v="30"/>
    <n v="2012"/>
    <x v="1"/>
    <n v="7"/>
    <n v="3560.3999999999996"/>
    <n v="0.53788977519941972"/>
    <n v="12.909354604786074"/>
    <n v="39.9"/>
    <n v="4056.3454000000002"/>
    <n v="0"/>
    <n v="4056.3454000000002"/>
    <n v="495.94540000000052"/>
    <n v="5.6636135944874155E-2"/>
    <n v="3833.8996999999999"/>
    <n v="0"/>
    <n v="3833.8996999999999"/>
    <n v="273.4997000000003"/>
    <n v="3.2141954595334088E-2"/>
    <n v="495.94540000000052"/>
    <n v="-222.44570000000022"/>
    <n v="-222.44570000000022"/>
    <n v="0"/>
  </r>
  <r>
    <n v="41274"/>
    <x v="5"/>
    <n v="31"/>
    <n v="2012"/>
    <x v="1"/>
    <n v="1"/>
    <n v="3713.2000000000012"/>
    <n v="0.57091020910209123"/>
    <n v="13.701845018450189"/>
    <n v="34.5"/>
    <n v="4056.3454000000002"/>
    <n v="0"/>
    <n v="4056.3454000000002"/>
    <n v="343.14539999999897"/>
    <n v="3.8386586528065703E-2"/>
    <n v="3833.8996999999999"/>
    <n v="0"/>
    <n v="3833.8996999999999"/>
    <n v="120.69969999999876"/>
    <n v="1.3892405178525635E-2"/>
    <n v="343.14539999999897"/>
    <n v="-222.44570000000022"/>
    <n v="-222.44570000000022"/>
    <n v="0"/>
  </r>
  <r>
    <n v="41275"/>
    <x v="6"/>
    <n v="1"/>
    <n v="2013"/>
    <x v="1"/>
    <n v="2"/>
    <n v="2917.4"/>
    <n v="0.7340479066022545"/>
    <n v="17.617149758454108"/>
    <n v="41.4"/>
    <n v="4056.3454000000002"/>
    <n v="0"/>
    <n v="4056.3454000000002"/>
    <n v="1138.9454000000001"/>
    <n v="0.14313894969047603"/>
    <n v="3833.8996999999999"/>
    <n v="0"/>
    <n v="3833.8996999999999"/>
    <n v="916.49969999999985"/>
    <n v="0.11864476834093596"/>
    <n v="1138.9454000000001"/>
    <n v="-222.44570000000022"/>
    <n v="-222.44570000000022"/>
    <n v="0"/>
  </r>
  <r>
    <n v="41276"/>
    <x v="6"/>
    <n v="2"/>
    <n v="2013"/>
    <x v="1"/>
    <n v="3"/>
    <n v="3825"/>
    <n v="0.55881837307152882"/>
    <n v="13.411640953716692"/>
    <n v="38"/>
    <n v="4056.3454000000002"/>
    <n v="0"/>
    <n v="4056.3454000000002"/>
    <n v="231.34540000000015"/>
    <n v="2.5503488819704323E-2"/>
    <n v="3833.8996999999999"/>
    <n v="0"/>
    <n v="3833.8996999999999"/>
    <n v="8.8996999999999389"/>
    <n v="1.0093074701642557E-3"/>
    <n v="231.34540000000015"/>
    <n v="-222.44570000000022"/>
    <n v="-222.44570000000022"/>
    <n v="0"/>
  </r>
  <r>
    <n v="41277"/>
    <x v="6"/>
    <n v="3"/>
    <n v="2013"/>
    <x v="1"/>
    <n v="4"/>
    <n v="3699.9"/>
    <n v="0.54745205965909083"/>
    <n v="13.13884943181818"/>
    <n v="33"/>
    <n v="4056.3454000000002"/>
    <n v="0"/>
    <n v="4056.3454000000002"/>
    <n v="356.44540000000006"/>
    <n v="3.9944942089666036E-2"/>
    <n v="3833.8996999999999"/>
    <n v="0"/>
    <n v="3833.8996999999999"/>
    <n v="133.99969999999985"/>
    <n v="1.5450760740125968E-2"/>
    <n v="356.44540000000006"/>
    <n v="-222.44570000000022"/>
    <n v="-222.44570000000022"/>
    <n v="0"/>
  </r>
  <r>
    <n v="41278"/>
    <x v="6"/>
    <n v="4"/>
    <n v="2013"/>
    <x v="1"/>
    <n v="5"/>
    <n v="3653.3999999999992"/>
    <n v="0.50877339572192504"/>
    <n v="12.2105614973262"/>
    <n v="36.200000000000003"/>
    <n v="4056.3454000000002"/>
    <n v="0"/>
    <n v="4056.3454000000002"/>
    <n v="402.94540000000097"/>
    <n v="4.5437703871174406E-2"/>
    <n v="3833.8996999999999"/>
    <n v="0"/>
    <n v="3833.8996999999999"/>
    <n v="180.49970000000076"/>
    <n v="2.0943522521634339E-2"/>
    <n v="402.94540000000097"/>
    <n v="-222.44570000000022"/>
    <n v="-222.44570000000022"/>
    <n v="0"/>
  </r>
  <r>
    <n v="41279"/>
    <x v="6"/>
    <n v="5"/>
    <n v="2013"/>
    <x v="1"/>
    <n v="6"/>
    <n v="3954.5"/>
    <n v="0.53987822193097423"/>
    <n v="12.957077326343381"/>
    <n v="39.299999999999997"/>
    <n v="4056.3454000000002"/>
    <n v="0"/>
    <n v="4056.3454000000002"/>
    <n v="101.84540000000015"/>
    <n v="1.1043348432214106E-2"/>
    <n v="3833.8996999999999"/>
    <n v="0"/>
    <n v="3833.8996999999999"/>
    <n v="-120.60030000000006"/>
    <n v="-1.3450832917325961E-2"/>
    <n v="101.84540000000015"/>
    <n v="-222.44570000000022"/>
    <n v="-222.44570000000022"/>
    <n v="0"/>
  </r>
  <r>
    <n v="41280"/>
    <x v="6"/>
    <n v="6"/>
    <n v="2013"/>
    <x v="1"/>
    <n v="7"/>
    <n v="4053.9999999999986"/>
    <n v="0.55932671081677687"/>
    <n v="13.423841059602644"/>
    <n v="42.1"/>
    <n v="4056.3454000000002"/>
    <n v="0"/>
    <n v="4056.3454000000002"/>
    <n v="2.3454000000015185"/>
    <n v="2.5118395235113056E-4"/>
    <n v="3833.8996999999999"/>
    <n v="0"/>
    <n v="3833.8996999999999"/>
    <n v="-220.1002999999987"/>
    <n v="-2.4242997397188937E-2"/>
    <n v="2.3454000000015185"/>
    <n v="-222.44570000000022"/>
    <n v="-222.44570000000022"/>
    <n v="0"/>
  </r>
  <r>
    <n v="41281"/>
    <x v="6"/>
    <n v="7"/>
    <n v="2013"/>
    <x v="1"/>
    <n v="1"/>
    <n v="4053.7"/>
    <n v="0.59098728714718907"/>
    <n v="14.183694891532538"/>
    <n v="46"/>
    <n v="4056.3454000000002"/>
    <n v="0"/>
    <n v="4056.3454000000002"/>
    <n v="2.6454000000003361"/>
    <n v="2.8332336170988626E-4"/>
    <n v="3833.8996999999999"/>
    <n v="0"/>
    <n v="3833.8996999999999"/>
    <n v="-219.80029999999988"/>
    <n v="-2.4210857987830181E-2"/>
    <n v="2.6454000000003361"/>
    <n v="-222.44570000000022"/>
    <n v="-222.44570000000022"/>
    <n v="0"/>
  </r>
  <r>
    <n v="41282"/>
    <x v="6"/>
    <n v="8"/>
    <n v="2013"/>
    <x v="1"/>
    <n v="2"/>
    <n v="4092.0000000000009"/>
    <n v="0.58111792774369475"/>
    <n v="13.946830265848675"/>
    <n v="40.1"/>
    <n v="4056.3454000000002"/>
    <n v="0"/>
    <n v="4056.3454000000002"/>
    <n v="-35.654600000000755"/>
    <n v="-3.8006967307819828E-3"/>
    <n v="3833.8996999999999"/>
    <n v="0"/>
    <n v="3833.8996999999999"/>
    <n v="-258.10030000000097"/>
    <n v="-2.829487808032205E-2"/>
    <n v="-35.654600000000755"/>
    <n v="-222.44570000000022"/>
    <n v="-222.44570000000022"/>
    <n v="0"/>
  </r>
  <r>
    <n v="41283"/>
    <x v="6"/>
    <n v="9"/>
    <n v="2013"/>
    <x v="1"/>
    <n v="3"/>
    <n v="4088.2999999999997"/>
    <n v="0.56593300110741962"/>
    <n v="13.58239202657807"/>
    <n v="41.7"/>
    <n v="4056.3454000000002"/>
    <n v="0"/>
    <n v="4056.3454000000002"/>
    <n v="-31.954599999999573"/>
    <n v="-3.4078285737164649E-3"/>
    <n v="3833.8996999999999"/>
    <n v="0"/>
    <n v="3833.8996999999999"/>
    <n v="-254.40029999999979"/>
    <n v="-2.7902009923256532E-2"/>
    <n v="-31.954599999999573"/>
    <n v="-222.44570000000022"/>
    <n v="-222.44570000000022"/>
    <n v="0"/>
  </r>
  <r>
    <n v="41284"/>
    <x v="6"/>
    <n v="10"/>
    <n v="2013"/>
    <x v="1"/>
    <n v="4"/>
    <n v="4185.3"/>
    <n v="0.57213746719160097"/>
    <n v="13.731299212598422"/>
    <n v="49.8"/>
    <n v="4056.3454000000002"/>
    <n v="0"/>
    <n v="4056.3454000000002"/>
    <n v="-128.95460000000003"/>
    <n v="-1.3591665125066044E-2"/>
    <n v="3833.8996999999999"/>
    <n v="0"/>
    <n v="3833.8996999999999"/>
    <n v="-351.40030000000024"/>
    <n v="-3.8085846474606111E-2"/>
    <n v="-128.95460000000003"/>
    <n v="-222.44570000000022"/>
    <n v="-222.44570000000022"/>
    <n v="0"/>
  </r>
  <r>
    <n v="41285"/>
    <x v="6"/>
    <n v="11"/>
    <n v="2013"/>
    <x v="1"/>
    <n v="5"/>
    <n v="3953.2000000000012"/>
    <n v="0.54978860703159782"/>
    <n v="13.194926568758348"/>
    <n v="43.5"/>
    <n v="4056.3454000000002"/>
    <n v="0"/>
    <n v="4056.3454000000002"/>
    <n v="103.14539999999897"/>
    <n v="1.118614161646736E-2"/>
    <n v="3833.8996999999999"/>
    <n v="0"/>
    <n v="3833.8996999999999"/>
    <n v="-119.30030000000124"/>
    <n v="-1.3308039733072707E-2"/>
    <n v="103.14539999999897"/>
    <n v="-222.44570000000022"/>
    <n v="-222.44570000000022"/>
    <n v="0"/>
  </r>
  <r>
    <n v="41286"/>
    <x v="6"/>
    <n v="12"/>
    <n v="2013"/>
    <x v="1"/>
    <n v="6"/>
    <n v="3889.2999999999993"/>
    <n v="0.53483223322332218"/>
    <n v="12.835973597359732"/>
    <n v="45.5"/>
    <n v="4056.3454000000002"/>
    <n v="0"/>
    <n v="4056.3454000000002"/>
    <n v="167.04540000000088"/>
    <n v="1.826348469400596E-2"/>
    <n v="3833.8996999999999"/>
    <n v="0"/>
    <n v="3833.8996999999999"/>
    <n v="-55.400299999999334"/>
    <n v="-6.230696655534107E-3"/>
    <n v="167.04540000000088"/>
    <n v="-222.44570000000022"/>
    <n v="-222.44570000000022"/>
    <n v="0"/>
  </r>
  <r>
    <n v="41287"/>
    <x v="6"/>
    <n v="13"/>
    <n v="2013"/>
    <x v="1"/>
    <n v="7"/>
    <n v="3891.2"/>
    <n v="0.55715922107674687"/>
    <n v="13.371821305841925"/>
    <n v="47.4"/>
    <n v="4056.3454000000002"/>
    <n v="0"/>
    <n v="4056.3454000000002"/>
    <n v="165.14540000000034"/>
    <n v="1.8051375052718477E-2"/>
    <n v="3833.8996999999999"/>
    <n v="0"/>
    <n v="3833.8996999999999"/>
    <n v="-57.300299999999879"/>
    <n v="-6.4428062968215905E-3"/>
    <n v="165.14540000000034"/>
    <n v="-222.44570000000022"/>
    <n v="-222.44570000000022"/>
    <n v="0"/>
  </r>
  <r>
    <n v="41288"/>
    <x v="6"/>
    <n v="14"/>
    <n v="2013"/>
    <x v="1"/>
    <n v="1"/>
    <n v="3960.0999999999995"/>
    <n v="0.55631883569341412"/>
    <n v="13.351652056641939"/>
    <n v="54.5"/>
    <n v="4056.3454000000002"/>
    <n v="0"/>
    <n v="4056.3454000000002"/>
    <n v="96.2454000000007"/>
    <n v="1.0428775489927489E-2"/>
    <n v="3833.8996999999999"/>
    <n v="0"/>
    <n v="3833.8996999999999"/>
    <n v="-126.20029999999952"/>
    <n v="-1.4065405859612579E-2"/>
    <n v="96.2454000000007"/>
    <n v="-222.44570000000022"/>
    <n v="-222.44570000000022"/>
    <n v="0"/>
  </r>
  <r>
    <n v="41289"/>
    <x v="6"/>
    <n v="15"/>
    <n v="2013"/>
    <x v="1"/>
    <n v="2"/>
    <n v="4081.6"/>
    <n v="0.57885182663943724"/>
    <n v="13.892443839346495"/>
    <n v="42.8"/>
    <n v="4056.3454000000002"/>
    <n v="0"/>
    <n v="4056.3454000000002"/>
    <n v="-25.254599999999755"/>
    <n v="-2.6955129563739355E-3"/>
    <n v="3833.8996999999999"/>
    <n v="0"/>
    <n v="3833.8996999999999"/>
    <n v="-247.70029999999997"/>
    <n v="-2.7189694305914003E-2"/>
    <n v="-25.254599999999755"/>
    <n v="-222.44570000000022"/>
    <n v="-222.44570000000022"/>
    <n v="0"/>
  </r>
  <r>
    <n v="41290"/>
    <x v="6"/>
    <n v="16"/>
    <n v="2013"/>
    <x v="1"/>
    <n v="3"/>
    <n v="3938.7999999999993"/>
    <n v="0.58404507710557518"/>
    <n v="14.017081850533804"/>
    <n v="39"/>
    <n v="4056.3454000000002"/>
    <n v="0"/>
    <n v="4056.3454000000002"/>
    <n v="117.54540000000088"/>
    <n v="1.2770999061904043E-2"/>
    <n v="3833.8996999999999"/>
    <n v="0"/>
    <n v="3833.8996999999999"/>
    <n v="-104.90029999999933"/>
    <n v="-1.1723182287636025E-2"/>
    <n v="117.54540000000088"/>
    <n v="-222.44570000000022"/>
    <n v="-222.44570000000022"/>
    <n v="0"/>
  </r>
  <r>
    <n v="41291"/>
    <x v="6"/>
    <n v="17"/>
    <n v="2013"/>
    <x v="1"/>
    <n v="4"/>
    <n v="4075.2999999999997"/>
    <n v="0.55967095143924417"/>
    <n v="13.43210283454186"/>
    <n v="43.4"/>
    <n v="4056.3454000000002"/>
    <n v="0"/>
    <n v="4056.3454000000002"/>
    <n v="-18.954599999999573"/>
    <n v="-2.0246561897017123E-3"/>
    <n v="3833.8996999999999"/>
    <n v="0"/>
    <n v="3833.8996999999999"/>
    <n v="-241.40029999999979"/>
    <n v="-2.651883753924178E-2"/>
    <n v="-18.954599999999573"/>
    <n v="-222.44570000000022"/>
    <n v="-222.44570000000022"/>
    <n v="0"/>
  </r>
  <r>
    <n v="41292"/>
    <x v="6"/>
    <n v="18"/>
    <n v="2013"/>
    <x v="1"/>
    <n v="5"/>
    <n v="3869.7000000000003"/>
    <n v="0.53745833333333337"/>
    <n v="12.899000000000001"/>
    <n v="38.1"/>
    <n v="4056.3454000000002"/>
    <n v="0"/>
    <n v="4056.3454000000002"/>
    <n v="186.64539999999988"/>
    <n v="2.0457630834296747E-2"/>
    <n v="3833.8996999999999"/>
    <n v="0"/>
    <n v="3833.8996999999999"/>
    <n v="-35.800300000000334"/>
    <n v="-4.0365505152433201E-3"/>
    <n v="186.64539999999988"/>
    <n v="-222.44570000000022"/>
    <n v="-222.44570000000022"/>
    <n v="0"/>
  </r>
  <r>
    <n v="41293"/>
    <x v="6"/>
    <n v="19"/>
    <n v="2013"/>
    <x v="1"/>
    <n v="6"/>
    <n v="4039.7"/>
    <n v="0.54472761596548003"/>
    <n v="13.073462783171522"/>
    <n v="39.700000000000003"/>
    <n v="4056.3454000000002"/>
    <n v="0"/>
    <n v="4056.3454000000002"/>
    <n v="16.645400000000336"/>
    <n v="1.785813986421303E-3"/>
    <n v="3833.8996999999999"/>
    <n v="0"/>
    <n v="3833.8996999999999"/>
    <n v="-205.80029999999988"/>
    <n v="-2.2708367363118764E-2"/>
    <n v="16.645400000000336"/>
    <n v="-222.44570000000022"/>
    <n v="-222.44570000000022"/>
    <n v="0"/>
  </r>
  <r>
    <n v="41294"/>
    <x v="6"/>
    <n v="20"/>
    <n v="2013"/>
    <x v="1"/>
    <n v="7"/>
    <n v="4029.7999999999993"/>
    <n v="0.54907891868323511"/>
    <n v="13.177894048397643"/>
    <n v="48.3"/>
    <n v="4056.3454000000002"/>
    <n v="0"/>
    <n v="4056.3454000000002"/>
    <n v="26.545400000000882"/>
    <n v="2.8514357790898615E-3"/>
    <n v="3833.8996999999999"/>
    <n v="0"/>
    <n v="3833.8996999999999"/>
    <n v="-195.90029999999933"/>
    <n v="-2.1642745570450206E-2"/>
    <n v="26.545400000000882"/>
    <n v="-222.44570000000022"/>
    <n v="-222.44570000000022"/>
    <n v="0"/>
  </r>
  <r>
    <n v="41295"/>
    <x v="6"/>
    <n v="21"/>
    <n v="2013"/>
    <x v="1"/>
    <n v="1"/>
    <n v="3916.0999999999995"/>
    <n v="0.58568138310600604"/>
    <n v="14.056353194544144"/>
    <n v="39.9"/>
    <n v="4056.3454000000002"/>
    <n v="0"/>
    <n v="4056.3454000000002"/>
    <n v="140.2454000000007"/>
    <n v="1.528115506238592E-2"/>
    <n v="3833.8996999999999"/>
    <n v="0"/>
    <n v="3833.8996999999999"/>
    <n v="-82.200299999999515"/>
    <n v="-9.2130262871541468E-3"/>
    <n v="140.2454000000007"/>
    <n v="-222.44570000000022"/>
    <n v="-222.44570000000022"/>
    <n v="0"/>
  </r>
  <r>
    <n v="41296"/>
    <x v="6"/>
    <n v="22"/>
    <n v="2013"/>
    <x v="1"/>
    <n v="2"/>
    <n v="4252.7000000000007"/>
    <n v="0.59262820512820524"/>
    <n v="14.223076923076926"/>
    <n v="26.7"/>
    <n v="4056.3454000000002"/>
    <n v="0"/>
    <n v="4056.3454000000002"/>
    <n v="-196.35460000000057"/>
    <n v="-2.052981886742522E-2"/>
    <n v="3833.8996999999999"/>
    <n v="0"/>
    <n v="3833.8996999999999"/>
    <n v="-418.80030000000079"/>
    <n v="-4.5024000216965288E-2"/>
    <n v="-196.35460000000057"/>
    <n v="-222.44570000000022"/>
    <n v="-222.44570000000022"/>
    <n v="0"/>
  </r>
  <r>
    <n v="41297"/>
    <x v="6"/>
    <n v="23"/>
    <n v="2013"/>
    <x v="1"/>
    <n v="3"/>
    <n v="4334.9999999999982"/>
    <n v="0.57929762668377138"/>
    <n v="13.903143040410512"/>
    <n v="21"/>
    <n v="4056.3454000000002"/>
    <n v="0"/>
    <n v="4056.3454000000002"/>
    <n v="-278.65459999999803"/>
    <n v="-2.8854173502888436E-2"/>
    <n v="3833.8996999999999"/>
    <n v="0"/>
    <n v="3833.8996999999999"/>
    <n v="-501.10029999999824"/>
    <n v="-5.3348354852428503E-2"/>
    <n v="-278.65459999999803"/>
    <n v="-222.44570000000022"/>
    <n v="-222.44570000000022"/>
    <n v="0"/>
  </r>
  <r>
    <n v="41298"/>
    <x v="6"/>
    <n v="24"/>
    <n v="2013"/>
    <x v="1"/>
    <n v="4"/>
    <n v="4230.4000000000005"/>
    <n v="0.58482636584826375"/>
    <n v="14.03583278035833"/>
    <n v="23.8"/>
    <n v="4056.3454000000002"/>
    <n v="0"/>
    <n v="4056.3454000000002"/>
    <n v="-174.05460000000039"/>
    <n v="-1.8246505160186999E-2"/>
    <n v="3833.8996999999999"/>
    <n v="0"/>
    <n v="3833.8996999999999"/>
    <n v="-396.50030000000061"/>
    <n v="-4.2740686509727066E-2"/>
    <n v="-174.05460000000039"/>
    <n v="-222.44570000000022"/>
    <n v="-222.44570000000022"/>
    <n v="0"/>
  </r>
  <r>
    <n v="41299"/>
    <x v="6"/>
    <n v="25"/>
    <n v="2013"/>
    <x v="1"/>
    <n v="5"/>
    <n v="3987.3000000000006"/>
    <n v="0.53661983204134367"/>
    <n v="12.878875968992247"/>
    <n v="22.4"/>
    <n v="4056.3454000000002"/>
    <n v="0"/>
    <n v="4056.3454000000002"/>
    <n v="69.045399999999518"/>
    <n v="7.4560155857290589E-3"/>
    <n v="3833.8996999999999"/>
    <n v="0"/>
    <n v="3833.8996999999999"/>
    <n v="-153.4003000000007"/>
    <n v="-1.7038165763811008E-2"/>
    <n v="69.045399999999518"/>
    <n v="-222.44570000000022"/>
    <n v="-222.44570000000022"/>
    <n v="0"/>
  </r>
  <r>
    <n v="41300"/>
    <x v="6"/>
    <n v="26"/>
    <n v="2013"/>
    <x v="1"/>
    <n v="6"/>
    <n v="4182"/>
    <n v="0.54555416405760804"/>
    <n v="13.093299937382593"/>
    <n v="28"/>
    <n v="4056.3454000000002"/>
    <n v="0"/>
    <n v="4056.3454000000002"/>
    <n v="-125.65459999999985"/>
    <n v="-1.3249100172312289E-2"/>
    <n v="3833.8996999999999"/>
    <n v="0"/>
    <n v="3833.8996999999999"/>
    <n v="-348.10030000000006"/>
    <n v="-3.7743281521852357E-2"/>
    <n v="-125.65459999999985"/>
    <n v="-222.44570000000022"/>
    <n v="-222.44570000000022"/>
    <n v="0"/>
  </r>
  <r>
    <n v="41301"/>
    <x v="6"/>
    <n v="27"/>
    <n v="2013"/>
    <x v="1"/>
    <n v="7"/>
    <n v="4213.3999999999987"/>
    <n v="0.58675913547237069"/>
    <n v="14.082219251336896"/>
    <n v="31.7"/>
    <n v="4056.3454000000002"/>
    <n v="0"/>
    <n v="4056.3454000000002"/>
    <n v="-157.05459999999857"/>
    <n v="-1.6497762611130007E-2"/>
    <n v="3833.8996999999999"/>
    <n v="0"/>
    <n v="3833.8996999999999"/>
    <n v="-379.50029999999879"/>
    <n v="-4.0991943960670074E-2"/>
    <n v="-157.05459999999857"/>
    <n v="-222.44570000000022"/>
    <n v="-222.44570000000022"/>
    <n v="0"/>
  </r>
  <r>
    <n v="41302"/>
    <x v="6"/>
    <n v="28"/>
    <n v="2013"/>
    <x v="1"/>
    <n v="1"/>
    <n v="4180.2000000000007"/>
    <n v="0.58962423832092092"/>
    <n v="14.150981719702102"/>
    <n v="35.700000000000003"/>
    <n v="4056.3454000000002"/>
    <n v="0"/>
    <n v="4056.3454000000002"/>
    <n v="-123.85460000000057"/>
    <n v="-1.3062132608872457E-2"/>
    <n v="3833.8996999999999"/>
    <n v="0"/>
    <n v="3833.8996999999999"/>
    <n v="-346.30030000000079"/>
    <n v="-3.7556313958412524E-2"/>
    <n v="-123.85460000000057"/>
    <n v="-222.44570000000022"/>
    <n v="-222.44570000000022"/>
    <n v="0"/>
  </r>
  <r>
    <n v="41303"/>
    <x v="6"/>
    <n v="29"/>
    <n v="2013"/>
    <x v="1"/>
    <n v="2"/>
    <n v="4226.0999999999995"/>
    <n v="0.56547045600513801"/>
    <n v="13.571290944123312"/>
    <n v="50.1"/>
    <n v="4056.3454000000002"/>
    <n v="0"/>
    <n v="4056.3454000000002"/>
    <n v="-169.7545999999993"/>
    <n v="-1.7804841012340145E-2"/>
    <n v="3833.8996999999999"/>
    <n v="0"/>
    <n v="3833.8996999999999"/>
    <n v="-392.20029999999952"/>
    <n v="-4.2299022361880212E-2"/>
    <n v="-169.7545999999993"/>
    <n v="-222.44570000000022"/>
    <n v="-222.44570000000022"/>
    <n v="0"/>
  </r>
  <r>
    <n v="41304"/>
    <x v="6"/>
    <n v="30"/>
    <n v="2013"/>
    <x v="1"/>
    <n v="3"/>
    <n v="4230.5000000000018"/>
    <n v="0.52838978816946458"/>
    <n v="12.68135491606715"/>
    <n v="58"/>
    <n v="4056.3454000000002"/>
    <n v="0"/>
    <n v="4056.3454000000002"/>
    <n v="-174.15460000000166"/>
    <n v="-1.8256771077096889E-2"/>
    <n v="3833.8996999999999"/>
    <n v="0"/>
    <n v="3833.8996999999999"/>
    <n v="-396.60030000000188"/>
    <n v="-4.2750952426636957E-2"/>
    <n v="-174.15460000000166"/>
    <n v="-222.44570000000022"/>
    <n v="-222.44570000000022"/>
    <n v="0"/>
  </r>
  <r>
    <n v="41305"/>
    <x v="6"/>
    <n v="31"/>
    <n v="2013"/>
    <x v="1"/>
    <n v="4"/>
    <n v="4285.2"/>
    <n v="0.56147798742138366"/>
    <n v="13.475471698113207"/>
    <n v="52.2"/>
    <n v="4056.3454000000002"/>
    <n v="0"/>
    <n v="4056.3454000000002"/>
    <n v="-228.85459999999966"/>
    <n v="-2.3836167931066132E-2"/>
    <n v="3833.8996999999999"/>
    <n v="0"/>
    <n v="3833.8996999999999"/>
    <n v="-451.30029999999988"/>
    <n v="-4.83303492806062E-2"/>
    <n v="-228.85459999999966"/>
    <n v="-222.44570000000022"/>
    <n v="-222.44570000000022"/>
    <n v="0"/>
  </r>
  <r>
    <n v="41306"/>
    <x v="7"/>
    <n v="1"/>
    <n v="2013"/>
    <x v="1"/>
    <n v="5"/>
    <n v="4165.2000000000007"/>
    <n v="0.55625000000000013"/>
    <n v="13.350000000000003"/>
    <n v="31.9"/>
    <n v="4056.3454000000002"/>
    <n v="0"/>
    <n v="4056.3454000000002"/>
    <n v="-108.85460000000057"/>
    <n v="-1.1500931409696324E-2"/>
    <n v="3833.8996999999999"/>
    <n v="0"/>
    <n v="3833.8996999999999"/>
    <n v="-331.30030000000079"/>
    <n v="-3.5995112759236392E-2"/>
    <n v="-108.85460000000057"/>
    <n v="-222.44570000000022"/>
    <n v="-222.44570000000022"/>
    <n v="0"/>
  </r>
  <r>
    <n v="41307"/>
    <x v="7"/>
    <n v="2"/>
    <n v="2013"/>
    <x v="1"/>
    <n v="6"/>
    <n v="4243.3000000000011"/>
    <n v="0.55010630574569608"/>
    <n v="13.202551337896706"/>
    <n v="24.3"/>
    <n v="4056.3454000000002"/>
    <n v="0"/>
    <n v="4056.3454000000002"/>
    <n v="-186.95460000000094"/>
    <n v="-1.9568809028519762E-2"/>
    <n v="3833.8996999999999"/>
    <n v="0"/>
    <n v="3833.8996999999999"/>
    <n v="-409.40030000000115"/>
    <n v="-4.406299037805983E-2"/>
    <n v="-186.95460000000094"/>
    <n v="-222.44570000000022"/>
    <n v="-222.44570000000022"/>
    <n v="0"/>
  </r>
  <r>
    <n v="41308"/>
    <x v="7"/>
    <n v="3"/>
    <n v="2013"/>
    <x v="1"/>
    <n v="7"/>
    <n v="4169"/>
    <n v="0.59899425287356323"/>
    <n v="14.375862068965517"/>
    <n v="30.9"/>
    <n v="4056.3454000000002"/>
    <n v="0"/>
    <n v="4056.3454000000002"/>
    <n v="-112.65459999999985"/>
    <n v="-1.1896966816956844E-2"/>
    <n v="3833.8996999999999"/>
    <n v="0"/>
    <n v="3833.8996999999999"/>
    <n v="-335.10030000000006"/>
    <n v="-3.6391148166496912E-2"/>
    <n v="-112.65459999999985"/>
    <n v="-222.44570000000022"/>
    <n v="-222.44570000000022"/>
    <n v="0"/>
  </r>
  <r>
    <n v="41309"/>
    <x v="7"/>
    <n v="4"/>
    <n v="2013"/>
    <x v="1"/>
    <n v="1"/>
    <n v="4391.8999999999987"/>
    <n v="0.60235626508667961"/>
    <n v="14.456550362080311"/>
    <n v="31.9"/>
    <n v="4056.3454000000002"/>
    <n v="0"/>
    <n v="4056.3454000000002"/>
    <n v="-335.55459999999857"/>
    <n v="-3.4517514712245401E-2"/>
    <n v="3833.8996999999999"/>
    <n v="0"/>
    <n v="3833.8996999999999"/>
    <n v="-558.00029999999879"/>
    <n v="-5.9011696061785468E-2"/>
    <n v="-335.55459999999857"/>
    <n v="-222.44570000000022"/>
    <n v="-222.44570000000022"/>
    <n v="0"/>
  </r>
  <r>
    <n v="41310"/>
    <x v="7"/>
    <n v="5"/>
    <n v="2013"/>
    <x v="1"/>
    <n v="2"/>
    <n v="4295.3999999999996"/>
    <n v="0.591848544973545"/>
    <n v="14.204365079365079"/>
    <n v="37.6"/>
    <n v="4056.3454000000002"/>
    <n v="0"/>
    <n v="4056.3454000000002"/>
    <n v="-239.05459999999948"/>
    <n v="-2.4868684492136861E-2"/>
    <n v="3833.8996999999999"/>
    <n v="0"/>
    <n v="3833.8996999999999"/>
    <n v="-461.5002999999997"/>
    <n v="-4.9362865841676928E-2"/>
    <n v="-239.05459999999948"/>
    <n v="-222.44570000000022"/>
    <n v="-222.44570000000022"/>
    <n v="0"/>
  </r>
  <r>
    <n v="41311"/>
    <x v="7"/>
    <n v="6"/>
    <n v="2013"/>
    <x v="1"/>
    <n v="3"/>
    <n v="4232.1000000000013"/>
    <n v="0.58428595096090141"/>
    <n v="14.022862823061633"/>
    <n v="40.4"/>
    <n v="4056.3454000000002"/>
    <n v="0"/>
    <n v="4056.3454000000002"/>
    <n v="-175.75460000000112"/>
    <n v="-1.842099275349085E-2"/>
    <n v="3833.8996999999999"/>
    <n v="0"/>
    <n v="3833.8996999999999"/>
    <n v="-398.20030000000133"/>
    <n v="-4.2915174103030918E-2"/>
    <n v="-175.75460000000112"/>
    <n v="-222.44570000000022"/>
    <n v="-222.44570000000022"/>
    <n v="0"/>
  </r>
  <r>
    <n v="41312"/>
    <x v="7"/>
    <n v="7"/>
    <n v="2013"/>
    <x v="1"/>
    <n v="4"/>
    <n v="4273.5000000000009"/>
    <n v="0.57774983776768352"/>
    <n v="13.865996106424404"/>
    <n v="36.4"/>
    <n v="4056.3454000000002"/>
    <n v="0"/>
    <n v="4056.3454000000002"/>
    <n v="-217.15460000000076"/>
    <n v="-2.2648779985817491E-2"/>
    <n v="3833.8996999999999"/>
    <n v="0"/>
    <n v="3833.8996999999999"/>
    <n v="-439.60030000000097"/>
    <n v="-4.7142961335357558E-2"/>
    <n v="-217.15460000000076"/>
    <n v="-222.44570000000022"/>
    <n v="-222.44570000000022"/>
    <n v="0"/>
  </r>
  <r>
    <n v="41313"/>
    <x v="7"/>
    <n v="8"/>
    <n v="2013"/>
    <x v="1"/>
    <n v="5"/>
    <n v="4164.4000000000015"/>
    <n v="0.56081663434604634"/>
    <n v="13.459599224305112"/>
    <n v="38.4"/>
    <n v="4056.3454000000002"/>
    <n v="0"/>
    <n v="4056.3454000000002"/>
    <n v="-108.0546000000013"/>
    <n v="-1.141750949589726E-2"/>
    <n v="3833.8996999999999"/>
    <n v="0"/>
    <n v="3833.8996999999999"/>
    <n v="-330.50030000000152"/>
    <n v="-3.5911690845437327E-2"/>
    <n v="-108.0546000000013"/>
    <n v="-222.44570000000022"/>
    <n v="-222.44570000000022"/>
    <n v="0"/>
  </r>
  <r>
    <n v="41314"/>
    <x v="7"/>
    <n v="9"/>
    <n v="2013"/>
    <x v="1"/>
    <n v="6"/>
    <n v="4200.8"/>
    <n v="0.5500733291430967"/>
    <n v="13.201759899434322"/>
    <n v="37.299999999999997"/>
    <n v="4056.3454000000002"/>
    <n v="0"/>
    <n v="4056.3454000000002"/>
    <n v="-144.45460000000003"/>
    <n v="-1.5197076969660106E-2"/>
    <n v="3833.8996999999999"/>
    <n v="0"/>
    <n v="3833.8996999999999"/>
    <n v="-366.90030000000024"/>
    <n v="-3.9691258319200173E-2"/>
    <n v="-144.45460000000003"/>
    <n v="-222.44570000000022"/>
    <n v="-222.44570000000022"/>
    <n v="0"/>
  </r>
  <r>
    <n v="41315"/>
    <x v="7"/>
    <n v="10"/>
    <n v="2013"/>
    <x v="1"/>
    <n v="7"/>
    <n v="4150.9999999999991"/>
    <n v="0.57652777777777764"/>
    <n v="13.836666666666662"/>
    <n v="35.200000000000003"/>
    <n v="4056.3454000000002"/>
    <n v="0"/>
    <n v="4056.3454000000002"/>
    <n v="-94.654599999998936"/>
    <n v="-1.001780506917882E-2"/>
    <n v="3833.8996999999999"/>
    <n v="0"/>
    <n v="3833.8996999999999"/>
    <n v="-317.10029999999915"/>
    <n v="-3.4511986418718887E-2"/>
    <n v="-94.654599999998936"/>
    <n v="-222.44570000000022"/>
    <n v="-222.44570000000022"/>
    <n v="0"/>
  </r>
  <r>
    <n v="41316"/>
    <x v="7"/>
    <n v="11"/>
    <n v="2013"/>
    <x v="1"/>
    <n v="1"/>
    <n v="4169.8"/>
    <n v="0.58263469707131688"/>
    <n v="13.983232729711606"/>
    <n v="42.6"/>
    <n v="4056.3454000000002"/>
    <n v="0"/>
    <n v="4056.3454000000002"/>
    <n v="-113.45460000000003"/>
    <n v="-1.198029669333911E-2"/>
    <n v="3833.8996999999999"/>
    <n v="0"/>
    <n v="3833.8996999999999"/>
    <n v="-335.90030000000024"/>
    <n v="-3.6474478042879177E-2"/>
    <n v="-113.45460000000003"/>
    <n v="-222.44570000000022"/>
    <n v="-222.44570000000022"/>
    <n v="0"/>
  </r>
  <r>
    <n v="41317"/>
    <x v="7"/>
    <n v="12"/>
    <n v="2013"/>
    <x v="1"/>
    <n v="2"/>
    <n v="4120.0000000000009"/>
    <n v="0.59359151682803157"/>
    <n v="14.246196403872759"/>
    <n v="51.8"/>
    <n v="4056.3454000000002"/>
    <n v="0"/>
    <n v="4056.3454000000002"/>
    <n v="-63.654600000000755"/>
    <n v="-6.7622877237938361E-3"/>
    <n v="3833.8996999999999"/>
    <n v="0"/>
    <n v="3833.8996999999999"/>
    <n v="-286.10030000000097"/>
    <n v="-3.1256469073333903E-2"/>
    <n v="-63.654600000000755"/>
    <n v="-222.44570000000022"/>
    <n v="-222.44570000000022"/>
    <n v="0"/>
  </r>
  <r>
    <n v="41318"/>
    <x v="7"/>
    <n v="13"/>
    <n v="2013"/>
    <x v="1"/>
    <n v="3"/>
    <n v="4127.2"/>
    <n v="0.5805761872608598"/>
    <n v="13.933828494260634"/>
    <n v="41.6"/>
    <n v="4056.3454000000002"/>
    <n v="0"/>
    <n v="4056.3454000000002"/>
    <n v="-70.854599999999664"/>
    <n v="-7.5205865559113683E-3"/>
    <n v="3833.8996999999999"/>
    <n v="0"/>
    <n v="3833.8996999999999"/>
    <n v="-293.30029999999988"/>
    <n v="-3.2014767905451436E-2"/>
    <n v="-70.854599999999664"/>
    <n v="-222.44570000000022"/>
    <n v="-222.44570000000022"/>
    <n v="0"/>
  </r>
  <r>
    <n v="41319"/>
    <x v="7"/>
    <n v="14"/>
    <n v="2013"/>
    <x v="1"/>
    <n v="4"/>
    <n v="4322.8999999999996"/>
    <n v="0.5836708792395765"/>
    <n v="14.008101101749837"/>
    <n v="40.5"/>
    <n v="4056.3454000000002"/>
    <n v="0"/>
    <n v="4056.3454000000002"/>
    <n v="-266.55459999999948"/>
    <n v="-2.7640260971591779E-2"/>
    <n v="3833.8996999999999"/>
    <n v="0"/>
    <n v="3833.8996999999999"/>
    <n v="-489.0002999999997"/>
    <n v="-5.2134442321131846E-2"/>
    <n v="-266.55459999999948"/>
    <n v="-222.44570000000022"/>
    <n v="-222.44570000000022"/>
    <n v="0"/>
  </r>
  <r>
    <n v="41320"/>
    <x v="7"/>
    <n v="15"/>
    <n v="2013"/>
    <x v="1"/>
    <n v="5"/>
    <n v="4089.0999999999985"/>
    <n v="0.5641694260485649"/>
    <n v="13.540066225165557"/>
    <n v="44.9"/>
    <n v="4056.3454000000002"/>
    <n v="0"/>
    <n v="4056.3454000000002"/>
    <n v="-32.754599999998391"/>
    <n v="-3.4928031589465114E-3"/>
    <n v="3833.8996999999999"/>
    <n v="0"/>
    <n v="3833.8996999999999"/>
    <n v="-255.20029999999861"/>
    <n v="-2.7986984508486579E-2"/>
    <n v="-32.754599999998391"/>
    <n v="-222.44570000000022"/>
    <n v="-222.44570000000022"/>
    <n v="0"/>
  </r>
  <r>
    <n v="41321"/>
    <x v="7"/>
    <n v="16"/>
    <n v="2013"/>
    <x v="1"/>
    <n v="6"/>
    <n v="4105.9999999999991"/>
    <n v="0.55259474590869928"/>
    <n v="13.262273901808783"/>
    <n v="39.200000000000003"/>
    <n v="4056.3454000000002"/>
    <n v="0"/>
    <n v="4056.3454000000002"/>
    <n v="-49.654599999998936"/>
    <n v="-5.2840167252323766E-3"/>
    <n v="3833.8996999999999"/>
    <n v="0"/>
    <n v="3833.8996999999999"/>
    <n v="-272.10029999999915"/>
    <n v="-2.9778198074772444E-2"/>
    <n v="-49.654599999998936"/>
    <n v="-222.44570000000022"/>
    <n v="-222.44570000000022"/>
    <n v="0"/>
  </r>
  <r>
    <n v="41322"/>
    <x v="7"/>
    <n v="17"/>
    <n v="2013"/>
    <x v="1"/>
    <n v="7"/>
    <n v="4433.2000000000007"/>
    <n v="0.61736853832442085"/>
    <n v="14.816844919786099"/>
    <n v="31.7"/>
    <n v="4056.3454000000002"/>
    <n v="0"/>
    <n v="4056.3454000000002"/>
    <n v="-376.85460000000057"/>
    <n v="-3.8582396253487694E-2"/>
    <n v="3833.8996999999999"/>
    <n v="0"/>
    <n v="3833.8996999999999"/>
    <n v="-599.30030000000079"/>
    <n v="-6.3076577603027761E-2"/>
    <n v="-376.85460000000057"/>
    <n v="-222.44570000000022"/>
    <n v="-222.44570000000022"/>
    <n v="0"/>
  </r>
  <r>
    <n v="41323"/>
    <x v="7"/>
    <n v="18"/>
    <n v="2013"/>
    <x v="1"/>
    <n v="1"/>
    <n v="4320.9999999999991"/>
    <n v="0.6021460423634335"/>
    <n v="14.451505016722404"/>
    <n v="30.1"/>
    <n v="4056.3454000000002"/>
    <n v="0"/>
    <n v="4056.3454000000002"/>
    <n v="-264.65459999999894"/>
    <n v="-2.7449338001889423E-2"/>
    <n v="3833.8996999999999"/>
    <n v="0"/>
    <n v="3833.8996999999999"/>
    <n v="-487.10029999999915"/>
    <n v="-5.194351935142949E-2"/>
    <n v="-264.65459999999894"/>
    <n v="-222.44570000000022"/>
    <n v="-222.44570000000022"/>
    <n v="0"/>
  </r>
  <r>
    <n v="41324"/>
    <x v="7"/>
    <n v="19"/>
    <n v="2013"/>
    <x v="1"/>
    <n v="2"/>
    <n v="4241.3"/>
    <n v="0.59662671618275953"/>
    <n v="14.31904118838623"/>
    <n v="40.299999999999997"/>
    <n v="4056.3454000000002"/>
    <n v="0"/>
    <n v="4056.3454000000002"/>
    <n v="-184.95460000000003"/>
    <n v="-1.9364064201445874E-2"/>
    <n v="3833.8996999999999"/>
    <n v="0"/>
    <n v="3833.8996999999999"/>
    <n v="-407.40030000000024"/>
    <n v="-4.3858245550985941E-2"/>
    <n v="-184.95460000000003"/>
    <n v="-222.44570000000022"/>
    <n v="-222.44570000000022"/>
    <n v="0"/>
  </r>
  <r>
    <n v="41325"/>
    <x v="7"/>
    <n v="20"/>
    <n v="2013"/>
    <x v="1"/>
    <n v="3"/>
    <n v="4249.4000000000005"/>
    <n v="0.58667439805610777"/>
    <n v="14.080185553346587"/>
    <n v="38.4"/>
    <n v="4056.3454000000002"/>
    <n v="0"/>
    <n v="4056.3454000000002"/>
    <n v="-193.05460000000039"/>
    <n v="-2.0192685250495224E-2"/>
    <n v="3833.8996999999999"/>
    <n v="0"/>
    <n v="3833.8996999999999"/>
    <n v="-415.50030000000061"/>
    <n v="-4.4686866600035291E-2"/>
    <n v="-193.05460000000039"/>
    <n v="-222.44570000000022"/>
    <n v="-222.44570000000022"/>
    <n v="0"/>
  </r>
  <r>
    <n v="41326"/>
    <x v="7"/>
    <n v="21"/>
    <n v="2013"/>
    <x v="1"/>
    <n v="4"/>
    <n v="4272.9999999999991"/>
    <n v="0.58489378011388515"/>
    <n v="14.037450722733244"/>
    <n v="31.2"/>
    <n v="4056.3454000000002"/>
    <n v="0"/>
    <n v="4056.3454000000002"/>
    <n v="-216.65459999999894"/>
    <n v="-2.2597964507855561E-2"/>
    <n v="3833.8996999999999"/>
    <n v="0"/>
    <n v="3833.8996999999999"/>
    <n v="-439.10029999999915"/>
    <n v="-4.7092145857395629E-2"/>
    <n v="-216.65459999999894"/>
    <n v="-222.44570000000022"/>
    <n v="-222.44570000000022"/>
    <n v="0"/>
  </r>
  <r>
    <n v="41327"/>
    <x v="7"/>
    <n v="22"/>
    <n v="2013"/>
    <x v="1"/>
    <n v="5"/>
    <n v="4059.1000000000004"/>
    <n v="0.55488571741032366"/>
    <n v="13.317257217847768"/>
    <n v="33.1"/>
    <n v="4056.3454000000002"/>
    <n v="0"/>
    <n v="4056.3454000000002"/>
    <n v="-2.7546000000002095"/>
    <n v="-2.9482241992351277E-4"/>
    <n v="3833.8996999999999"/>
    <n v="0"/>
    <n v="3833.8996999999999"/>
    <n v="-225.20030000000042"/>
    <n v="-2.478900376946358E-2"/>
    <n v="-2.7546000000002095"/>
    <n v="-222.44570000000022"/>
    <n v="-222.44570000000022"/>
    <n v="0"/>
  </r>
  <r>
    <n v="41328"/>
    <x v="7"/>
    <n v="23"/>
    <n v="2013"/>
    <x v="1"/>
    <n v="6"/>
    <n v="4034.4999999999995"/>
    <n v="0.54543856802941815"/>
    <n v="13.090525632706036"/>
    <n v="37.5"/>
    <n v="4056.3454000000002"/>
    <n v="0"/>
    <n v="4056.3454000000002"/>
    <n v="21.845400000000609"/>
    <n v="2.3452085067763306E-3"/>
    <n v="3833.8996999999999"/>
    <n v="0"/>
    <n v="3833.8996999999999"/>
    <n v="-200.60029999999961"/>
    <n v="-2.2148972842763737E-2"/>
    <n v="21.845400000000609"/>
    <n v="-222.44570000000022"/>
    <n v="-222.44570000000022"/>
    <n v="0"/>
  </r>
  <r>
    <n v="41329"/>
    <x v="7"/>
    <n v="24"/>
    <n v="2013"/>
    <x v="1"/>
    <n v="7"/>
    <n v="4092.4000000000005"/>
    <n v="0.58516357812857478"/>
    <n v="14.043925875085794"/>
    <n v="46.5"/>
    <n v="4056.3454000000002"/>
    <n v="0"/>
    <n v="4056.3454000000002"/>
    <n v="-36.054600000000391"/>
    <n v="-3.8431476845230961E-3"/>
    <n v="3833.8996999999999"/>
    <n v="0"/>
    <n v="3833.8996999999999"/>
    <n v="-258.50030000000061"/>
    <n v="-2.8337329034063163E-2"/>
    <n v="-36.054600000000391"/>
    <n v="-222.44570000000022"/>
    <n v="-222.44570000000022"/>
    <n v="0"/>
  </r>
  <r>
    <n v="41330"/>
    <x v="7"/>
    <n v="25"/>
    <n v="2013"/>
    <x v="1"/>
    <n v="1"/>
    <n v="4105.3999999999996"/>
    <n v="0.59477862772369017"/>
    <n v="14.274687065368564"/>
    <n v="38.5"/>
    <n v="4056.3454000000002"/>
    <n v="0"/>
    <n v="4056.3454000000002"/>
    <n v="-49.054599999999482"/>
    <n v="-5.2205496697714793E-3"/>
    <n v="3833.8996999999999"/>
    <n v="0"/>
    <n v="3833.8996999999999"/>
    <n v="-271.5002999999997"/>
    <n v="-2.9714731019311547E-2"/>
    <n v="-49.054599999999482"/>
    <n v="-222.44570000000022"/>
    <n v="-222.44570000000022"/>
    <n v="0"/>
  </r>
  <r>
    <n v="41331"/>
    <x v="7"/>
    <n v="26"/>
    <n v="2013"/>
    <x v="1"/>
    <n v="2"/>
    <n v="4104.5"/>
    <n v="0.5954764391829156"/>
    <n v="14.291434540389975"/>
    <n v="38.6"/>
    <n v="4056.3454000000002"/>
    <n v="0"/>
    <n v="4056.3454000000002"/>
    <n v="-48.154599999999846"/>
    <n v="-5.1253316926271886E-3"/>
    <n v="3833.8996999999999"/>
    <n v="0"/>
    <n v="3833.8996999999999"/>
    <n v="-270.60030000000006"/>
    <n v="-2.9619513042167256E-2"/>
    <n v="-48.154599999999846"/>
    <n v="-222.44570000000022"/>
    <n v="-222.44570000000022"/>
    <n v="0"/>
  </r>
  <r>
    <n v="41332"/>
    <x v="7"/>
    <n v="27"/>
    <n v="2013"/>
    <x v="1"/>
    <n v="3"/>
    <n v="4007.2"/>
    <n v="0.56907521017950469"/>
    <n v="13.657805044308112"/>
    <n v="48.1"/>
    <n v="4056.3454000000002"/>
    <n v="0"/>
    <n v="4056.3454000000002"/>
    <n v="49.145400000000336"/>
    <n v="5.2939096278827869E-3"/>
    <n v="3833.8996999999999"/>
    <n v="0"/>
    <n v="3833.8996999999999"/>
    <n v="-173.30029999999988"/>
    <n v="-1.920027172165728E-2"/>
    <n v="49.145400000000336"/>
    <n v="-222.44570000000022"/>
    <n v="-222.44570000000022"/>
    <n v="0"/>
  </r>
  <r>
    <n v="41333"/>
    <x v="7"/>
    <n v="28"/>
    <n v="2013"/>
    <x v="1"/>
    <n v="4"/>
    <n v="4011.2999999999997"/>
    <n v="0.56427245104659018"/>
    <n v="13.542538825118164"/>
    <n v="46.2"/>
    <n v="4056.3454000000002"/>
    <n v="0"/>
    <n v="4056.3454000000002"/>
    <n v="45.045400000000427"/>
    <n v="4.8497847838393504E-3"/>
    <n v="3833.8996999999999"/>
    <n v="0"/>
    <n v="3833.8996999999999"/>
    <n v="-177.40029999999979"/>
    <n v="-1.9644396565700717E-2"/>
    <n v="45.045400000000427"/>
    <n v="-222.44570000000022"/>
    <n v="-222.44570000000022"/>
    <n v="0"/>
  </r>
  <r>
    <n v="41334"/>
    <x v="8"/>
    <n v="1"/>
    <n v="2013"/>
    <x v="1"/>
    <n v="5"/>
    <n v="3959.1"/>
    <n v="0.5429970375246872"/>
    <n v="13.031928900592494"/>
    <n v="43.5"/>
    <n v="4056.3454000000002"/>
    <n v="0"/>
    <n v="4056.3454000000002"/>
    <n v="97.245400000000245"/>
    <n v="1.0538456893153025E-2"/>
    <n v="3833.8996999999999"/>
    <n v="0"/>
    <n v="3833.8996999999999"/>
    <n v="-125.20029999999997"/>
    <n v="-1.3955724456387042E-2"/>
    <n v="97.245400000000245"/>
    <n v="-222.44570000000022"/>
    <n v="-222.44570000000022"/>
    <n v="0"/>
  </r>
  <r>
    <n v="41335"/>
    <x v="8"/>
    <n v="2"/>
    <n v="2013"/>
    <x v="1"/>
    <n v="6"/>
    <n v="4094.1"/>
    <n v="0.54361854684512423"/>
    <n v="13.046845124282981"/>
    <n v="37"/>
    <n v="4056.3454000000002"/>
    <n v="0"/>
    <n v="4056.3454000000002"/>
    <n v="-37.754599999999755"/>
    <n v="-4.0235179599394932E-3"/>
    <n v="3833.8996999999999"/>
    <n v="0"/>
    <n v="3833.8996999999999"/>
    <n v="-260.20029999999997"/>
    <n v="-2.8517699309479561E-2"/>
    <n v="-37.754599999999755"/>
    <n v="-222.44570000000022"/>
    <n v="-222.44570000000022"/>
    <n v="0"/>
  </r>
  <r>
    <n v="41336"/>
    <x v="8"/>
    <n v="3"/>
    <n v="2013"/>
    <x v="1"/>
    <n v="7"/>
    <n v="4117.0999999999995"/>
    <n v="0.59153735632183901"/>
    <n v="14.196896551724137"/>
    <n v="35.200000000000003"/>
    <n v="4056.3454000000002"/>
    <n v="0"/>
    <n v="4056.3454000000002"/>
    <n v="-60.7545999999993"/>
    <n v="-6.4564873694079594E-3"/>
    <n v="3833.8996999999999"/>
    <n v="0"/>
    <n v="3833.8996999999999"/>
    <n v="-283.20029999999952"/>
    <n v="-3.0950668718948027E-2"/>
    <n v="-60.7545999999993"/>
    <n v="-222.44570000000022"/>
    <n v="-222.44570000000022"/>
    <n v="0"/>
  </r>
  <r>
    <n v="41337"/>
    <x v="8"/>
    <n v="4"/>
    <n v="2013"/>
    <x v="1"/>
    <n v="1"/>
    <n v="4258.3"/>
    <n v="0.59539988814317679"/>
    <n v="14.289597315436243"/>
    <n v="36"/>
    <n v="4056.3454000000002"/>
    <n v="0"/>
    <n v="4056.3454000000002"/>
    <n v="-201.95460000000003"/>
    <n v="-2.1101326199025383E-2"/>
    <n v="3833.8996999999999"/>
    <n v="0"/>
    <n v="3833.8996999999999"/>
    <n v="-424.40030000000024"/>
    <n v="-4.559550754856545E-2"/>
    <n v="-201.95460000000003"/>
    <n v="-222.44570000000022"/>
    <n v="-222.44570000000022"/>
    <n v="0"/>
  </r>
  <r>
    <n v="41338"/>
    <x v="8"/>
    <n v="5"/>
    <n v="2013"/>
    <x v="1"/>
    <n v="2"/>
    <n v="4311.8000000000011"/>
    <n v="0.5929317931793181"/>
    <n v="14.230363036303634"/>
    <n v="40.6"/>
    <n v="4056.3454000000002"/>
    <n v="0"/>
    <n v="4056.3454000000002"/>
    <n v="-255.45460000000094"/>
    <n v="-2.6523679873331485E-2"/>
    <n v="3833.8996999999999"/>
    <n v="0"/>
    <n v="3833.8996999999999"/>
    <n v="-477.90030000000115"/>
    <n v="-5.1017861222871552E-2"/>
    <n v="-255.45460000000094"/>
    <n v="-222.44570000000022"/>
    <n v="-222.44570000000022"/>
    <n v="0"/>
  </r>
  <r>
    <n v="41339"/>
    <x v="8"/>
    <n v="6"/>
    <n v="2013"/>
    <x v="1"/>
    <n v="3"/>
    <n v="3621.8999999999996"/>
    <n v="0.65273572664359869"/>
    <n v="15.665657439446369"/>
    <n v="37.799999999999997"/>
    <n v="4056.3454000000002"/>
    <n v="0"/>
    <n v="4056.3454000000002"/>
    <n v="434.44540000000052"/>
    <n v="4.9198472957398209E-2"/>
    <n v="3833.8996999999999"/>
    <n v="0"/>
    <n v="3833.8996999999999"/>
    <n v="211.9997000000003"/>
    <n v="2.4704291607858142E-2"/>
    <n v="434.44540000000052"/>
    <n v="-222.44570000000022"/>
    <n v="-222.44570000000022"/>
    <n v="0"/>
  </r>
  <r>
    <n v="41340"/>
    <x v="8"/>
    <n v="7"/>
    <n v="2013"/>
    <x v="1"/>
    <n v="4"/>
    <n v="4210.5999999999995"/>
    <n v="0.58093267108167768"/>
    <n v="13.942384105960265"/>
    <n v="43.2"/>
    <n v="4056.3454000000002"/>
    <n v="0"/>
    <n v="4056.3454000000002"/>
    <n v="-154.2545999999993"/>
    <n v="-1.6209057816706451E-2"/>
    <n v="3833.8996999999999"/>
    <n v="0"/>
    <n v="3833.8996999999999"/>
    <n v="-376.70029999999952"/>
    <n v="-4.0703239166246519E-2"/>
    <n v="-154.2545999999993"/>
    <n v="-222.44570000000022"/>
    <n v="-222.44570000000022"/>
    <n v="0"/>
  </r>
  <r>
    <n v="41341"/>
    <x v="8"/>
    <n v="8"/>
    <n v="2013"/>
    <x v="1"/>
    <n v="5"/>
    <n v="4003.9"/>
    <n v="0.55168375220458554"/>
    <n v="13.240410052910054"/>
    <n v="43.2"/>
    <n v="4056.3454000000002"/>
    <n v="0"/>
    <n v="4056.3454000000002"/>
    <n v="52.445400000000063"/>
    <n v="5.6517061530398927E-3"/>
    <n v="3833.8996999999999"/>
    <n v="0"/>
    <n v="3833.8996999999999"/>
    <n v="-170.00030000000015"/>
    <n v="-1.8842475196500175E-2"/>
    <n v="52.445400000000063"/>
    <n v="-222.44570000000022"/>
    <n v="-222.44570000000022"/>
    <n v="0"/>
  </r>
  <r>
    <n v="41342"/>
    <x v="8"/>
    <n v="9"/>
    <n v="2013"/>
    <x v="1"/>
    <n v="6"/>
    <n v="4013.8000000000006"/>
    <n v="0.53706379790194836"/>
    <n v="12.889531149646761"/>
    <n v="47.4"/>
    <n v="4056.3454000000002"/>
    <n v="0"/>
    <n v="4056.3454000000002"/>
    <n v="42.545399999999518"/>
    <n v="4.5791996846182847E-3"/>
    <n v="3833.8996999999999"/>
    <n v="0"/>
    <n v="3833.8996999999999"/>
    <n v="-179.9003000000007"/>
    <n v="-1.9914981664921783E-2"/>
    <n v="42.545399999999518"/>
    <n v="-222.44570000000022"/>
    <n v="-222.44570000000022"/>
    <n v="0"/>
  </r>
  <r>
    <n v="41343"/>
    <x v="8"/>
    <n v="10"/>
    <n v="2013"/>
    <x v="1"/>
    <n v="7"/>
    <n v="3979.1000000000004"/>
    <n v="0.55008571112585725"/>
    <n v="13.202057067020574"/>
    <n v="48.8"/>
    <n v="4056.3454000000002"/>
    <n v="0"/>
    <n v="4056.3454000000002"/>
    <n v="77.24539999999979"/>
    <n v="8.3500746360698486E-3"/>
    <n v="3833.8996999999999"/>
    <n v="0"/>
    <n v="3833.8996999999999"/>
    <n v="-145.20030000000042"/>
    <n v="-1.6144106713470219E-2"/>
    <n v="77.24539999999979"/>
    <n v="-222.44570000000022"/>
    <n v="-222.44570000000022"/>
    <n v="0"/>
  </r>
  <r>
    <n v="41344"/>
    <x v="8"/>
    <n v="11"/>
    <n v="2013"/>
    <x v="1"/>
    <n v="1"/>
    <n v="3917.8"/>
    <n v="0.58593563053362041"/>
    <n v="14.062455132806889"/>
    <n v="50.3"/>
    <n v="4056.3454000000002"/>
    <n v="0"/>
    <n v="4056.3454000000002"/>
    <n v="138.54539999999997"/>
    <n v="1.5092666409013855E-2"/>
    <n v="3833.8996999999999"/>
    <n v="0"/>
    <n v="3833.8996999999999"/>
    <n v="-83.900300000000243"/>
    <n v="-9.4015149405262122E-3"/>
    <n v="138.54539999999997"/>
    <n v="-222.44570000000022"/>
    <n v="-222.44570000000022"/>
    <n v="0"/>
  </r>
  <r>
    <n v="41345"/>
    <x v="8"/>
    <n v="12"/>
    <n v="2013"/>
    <x v="1"/>
    <n v="2"/>
    <n v="4058.3999999999996"/>
    <n v="0.55993377483443707"/>
    <n v="13.43841059602649"/>
    <n v="56.8"/>
    <n v="4056.3454000000002"/>
    <n v="0"/>
    <n v="4056.3454000000002"/>
    <n v="-2.054599999999482"/>
    <n v="-2.1992100000689518E-4"/>
    <n v="3833.8996999999999"/>
    <n v="0"/>
    <n v="3833.8996999999999"/>
    <n v="-224.5002999999997"/>
    <n v="-2.4714102349546963E-2"/>
    <n v="-2.054599999999482"/>
    <n v="-222.44570000000022"/>
    <n v="-222.44570000000022"/>
    <n v="0"/>
  </r>
  <r>
    <n v="41346"/>
    <x v="8"/>
    <n v="13"/>
    <n v="2013"/>
    <x v="1"/>
    <n v="3"/>
    <n v="4069.8"/>
    <n v="0.57172960215778823"/>
    <n v="13.721510451786918"/>
    <n v="45.2"/>
    <n v="4056.3454000000002"/>
    <n v="0"/>
    <n v="4056.3454000000002"/>
    <n v="-13.454600000000028"/>
    <n v="-1.438139139325223E-3"/>
    <n v="3833.8996999999999"/>
    <n v="0"/>
    <n v="3833.8996999999999"/>
    <n v="-235.90030000000024"/>
    <n v="-2.593232048886529E-2"/>
    <n v="-13.454600000000028"/>
    <n v="-222.44570000000022"/>
    <n v="-222.44570000000022"/>
    <n v="0"/>
  </r>
  <r>
    <n v="41347"/>
    <x v="8"/>
    <n v="14"/>
    <n v="2013"/>
    <x v="1"/>
    <n v="4"/>
    <n v="4291.1999999999989"/>
    <n v="0.57603092783505139"/>
    <n v="13.824742268041234"/>
    <n v="39.299999999999997"/>
    <n v="4056.3454000000002"/>
    <n v="0"/>
    <n v="4056.3454000000002"/>
    <n v="-234.85459999999875"/>
    <n v="-2.4443827862163925E-2"/>
    <n v="3833.8996999999999"/>
    <n v="0"/>
    <n v="3833.8996999999999"/>
    <n v="-457.30029999999897"/>
    <n v="-4.8938009211703992E-2"/>
    <n v="-234.85459999999875"/>
    <n v="-222.44570000000022"/>
    <n v="-222.44570000000022"/>
    <n v="0"/>
  </r>
  <r>
    <n v="41348"/>
    <x v="8"/>
    <n v="15"/>
    <n v="2013"/>
    <x v="1"/>
    <n v="5"/>
    <n v="4039.2000000000007"/>
    <n v="0.56250000000000011"/>
    <n v="13.500000000000004"/>
    <n v="43.8"/>
    <n v="4056.3454000000002"/>
    <n v="0"/>
    <n v="4056.3454000000002"/>
    <n v="17.145399999999427"/>
    <n v="1.8395706219105357E-3"/>
    <n v="3833.8996999999999"/>
    <n v="0"/>
    <n v="3833.8996999999999"/>
    <n v="-205.30030000000079"/>
    <n v="-2.2654610727629532E-2"/>
    <n v="17.145399999999427"/>
    <n v="-222.44570000000022"/>
    <n v="-222.44570000000022"/>
    <n v="0"/>
  </r>
  <r>
    <n v="41349"/>
    <x v="8"/>
    <n v="16"/>
    <n v="2013"/>
    <x v="1"/>
    <n v="6"/>
    <n v="3905.5999999999995"/>
    <n v="0.53146091878946222"/>
    <n v="12.755062050947092"/>
    <n v="51"/>
    <n v="4056.3454000000002"/>
    <n v="0"/>
    <n v="4056.3454000000002"/>
    <n v="150.7454000000007"/>
    <n v="1.6447166236227329E-2"/>
    <n v="3833.8996999999999"/>
    <n v="0"/>
    <n v="3833.8996999999999"/>
    <n v="-71.700299999999515"/>
    <n v="-8.0470151133127388E-3"/>
    <n v="150.7454000000007"/>
    <n v="-222.44570000000022"/>
    <n v="-222.44570000000022"/>
    <n v="0"/>
  </r>
  <r>
    <n v="41350"/>
    <x v="8"/>
    <n v="17"/>
    <n v="2013"/>
    <x v="1"/>
    <n v="7"/>
    <n v="4064.8"/>
    <n v="0.57804323094425492"/>
    <n v="13.873037542662118"/>
    <n v="41.1"/>
    <n v="4056.3454000000002"/>
    <n v="0"/>
    <n v="4056.3454000000002"/>
    <n v="-8.4546000000000276"/>
    <n v="-9.0425359289847407E-4"/>
    <n v="3833.8996999999999"/>
    <n v="0"/>
    <n v="3833.8996999999999"/>
    <n v="-230.90030000000024"/>
    <n v="-2.5398434942438541E-2"/>
    <n v="-8.4546000000000276"/>
    <n v="-222.44570000000022"/>
    <n v="-222.44570000000022"/>
    <n v="0"/>
  </r>
  <r>
    <n v="41351"/>
    <x v="8"/>
    <n v="18"/>
    <n v="2013"/>
    <x v="1"/>
    <n v="1"/>
    <n v="4126.3999999999996"/>
    <n v="0.59164946088552406"/>
    <n v="14.199587061252577"/>
    <n v="38.299999999999997"/>
    <n v="4056.3454000000002"/>
    <n v="0"/>
    <n v="4056.3454000000002"/>
    <n v="-70.054599999999482"/>
    <n v="-7.4363964845214348E-3"/>
    <n v="3833.8996999999999"/>
    <n v="0"/>
    <n v="3833.8996999999999"/>
    <n v="-292.5002999999997"/>
    <n v="-3.1930577834061502E-2"/>
    <n v="-70.054599999999482"/>
    <n v="-222.44570000000022"/>
    <n v="-222.44570000000022"/>
    <n v="0"/>
  </r>
  <r>
    <n v="41352"/>
    <x v="8"/>
    <n v="19"/>
    <n v="2013"/>
    <x v="1"/>
    <n v="2"/>
    <n v="4082.8"/>
    <n v="0.58660919540229883"/>
    <n v="14.078620689655171"/>
    <n v="45.3"/>
    <n v="4056.3454000000002"/>
    <n v="0"/>
    <n v="4056.3454000000002"/>
    <n v="-26.454600000000028"/>
    <n v="-2.8231777895615373E-3"/>
    <n v="3833.8996999999999"/>
    <n v="0"/>
    <n v="3833.8996999999999"/>
    <n v="-248.90030000000024"/>
    <n v="-2.7317359139101605E-2"/>
    <n v="-26.454600000000028"/>
    <n v="-222.44570000000022"/>
    <n v="-222.44570000000022"/>
    <n v="0"/>
  </r>
  <r>
    <n v="41353"/>
    <x v="8"/>
    <n v="20"/>
    <n v="2013"/>
    <x v="1"/>
    <n v="3"/>
    <n v="4010.7000000000003"/>
    <n v="0.58553784162578848"/>
    <n v="14.052908199018923"/>
    <n v="47.2"/>
    <n v="4056.3454000000002"/>
    <n v="0"/>
    <n v="4056.3454000000002"/>
    <n v="45.645399999999881"/>
    <n v="4.9147503010740223E-3"/>
    <n v="3833.8996999999999"/>
    <n v="0"/>
    <n v="3833.8996999999999"/>
    <n v="-176.80030000000033"/>
    <n v="-1.9579431048466045E-2"/>
    <n v="45.645399999999881"/>
    <n v="-222.44570000000022"/>
    <n v="-222.44570000000022"/>
    <n v="0"/>
  </r>
  <r>
    <n v="41354"/>
    <x v="8"/>
    <n v="21"/>
    <n v="2013"/>
    <x v="1"/>
    <n v="4"/>
    <n v="4131.1000000000004"/>
    <n v="0.58269860076732127"/>
    <n v="13.98476641841571"/>
    <n v="39.299999999999997"/>
    <n v="4056.3454000000002"/>
    <n v="0"/>
    <n v="4056.3454000000002"/>
    <n v="-74.75460000000021"/>
    <n v="-7.9307795993552865E-3"/>
    <n v="3833.8996999999999"/>
    <n v="0"/>
    <n v="3833.8996999999999"/>
    <n v="-297.20030000000042"/>
    <n v="-3.2424960948895354E-2"/>
    <n v="-74.75460000000021"/>
    <n v="-222.44570000000022"/>
    <n v="-222.44570000000022"/>
    <n v="0"/>
  </r>
  <r>
    <n v="41355"/>
    <x v="8"/>
    <n v="22"/>
    <n v="2013"/>
    <x v="1"/>
    <n v="5"/>
    <n v="3941.1999999999994"/>
    <n v="0.56354381148478605"/>
    <n v="13.525051475634864"/>
    <n v="36.799999999999997"/>
    <n v="4056.3454000000002"/>
    <n v="0"/>
    <n v="4056.3454000000002"/>
    <n v="115.14540000000079"/>
    <n v="1.2506454191651084E-2"/>
    <n v="3833.8996999999999"/>
    <n v="0"/>
    <n v="3833.8996999999999"/>
    <n v="-107.30029999999942"/>
    <n v="-1.1987727157888983E-2"/>
    <n v="115.14540000000079"/>
    <n v="-222.44570000000022"/>
    <n v="-222.44570000000022"/>
    <n v="0"/>
  </r>
  <r>
    <n v="41356"/>
    <x v="8"/>
    <n v="23"/>
    <n v="2013"/>
    <x v="1"/>
    <n v="6"/>
    <n v="3943.8999999999996"/>
    <n v="0.53009408602150532"/>
    <n v="12.722258064516128"/>
    <n v="42.7"/>
    <n v="4056.3454000000002"/>
    <n v="0"/>
    <n v="4056.3454000000002"/>
    <n v="112.44540000000052"/>
    <n v="1.2209033703142858E-2"/>
    <n v="3833.8996999999999"/>
    <n v="0"/>
    <n v="3833.8996999999999"/>
    <n v="-110.0002999999997"/>
    <n v="-1.228514764639721E-2"/>
    <n v="112.44540000000052"/>
    <n v="-222.44570000000022"/>
    <n v="-222.44570000000022"/>
    <n v="0"/>
  </r>
  <r>
    <n v="41357"/>
    <x v="8"/>
    <n v="24"/>
    <n v="2013"/>
    <x v="1"/>
    <n v="7"/>
    <n v="3887.5000000000005"/>
    <n v="0.57561892916370538"/>
    <n v="13.814854299928928"/>
    <n v="41.4"/>
    <n v="4056.3454000000002"/>
    <n v="0"/>
    <n v="4056.3454000000002"/>
    <n v="168.8453999999997"/>
    <n v="1.8464526274446502E-2"/>
    <n v="3833.8996999999999"/>
    <n v="0"/>
    <n v="3833.8996999999999"/>
    <n v="-53.600300000000516"/>
    <n v="-6.0296550750935651E-3"/>
    <n v="168.8453999999997"/>
    <n v="-222.44570000000022"/>
    <n v="-222.44570000000022"/>
    <n v="0"/>
  </r>
  <r>
    <n v="41358"/>
    <x v="8"/>
    <n v="25"/>
    <n v="2013"/>
    <x v="1"/>
    <n v="1"/>
    <n v="3856.6"/>
    <n v="0.6063836477987421"/>
    <n v="14.55320754716981"/>
    <n v="36.1"/>
    <n v="4056.3454000000002"/>
    <n v="0"/>
    <n v="4056.3454000000002"/>
    <n v="199.74540000000025"/>
    <n v="2.1930331393339664E-2"/>
    <n v="3833.8996999999999"/>
    <n v="0"/>
    <n v="3833.8996999999999"/>
    <n v="-22.70029999999997"/>
    <n v="-2.5638499562004036E-3"/>
    <n v="199.74540000000025"/>
    <n v="-222.44570000000022"/>
    <n v="-222.44570000000022"/>
    <n v="0"/>
  </r>
  <r>
    <n v="41359"/>
    <x v="8"/>
    <n v="26"/>
    <n v="2013"/>
    <x v="1"/>
    <n v="2"/>
    <n v="4073.2000000000012"/>
    <n v="0.57766054004992073"/>
    <n v="13.863852961198099"/>
    <n v="41.4"/>
    <n v="4056.3454000000002"/>
    <n v="0"/>
    <n v="4056.3454000000002"/>
    <n v="-16.854600000001028"/>
    <n v="-1.8008067862069765E-3"/>
    <n v="3833.8996999999999"/>
    <n v="0"/>
    <n v="3833.8996999999999"/>
    <n v="-239.30030000000124"/>
    <n v="-2.6294988135747044E-2"/>
    <n v="-16.854600000001028"/>
    <n v="-222.44570000000022"/>
    <n v="-222.44570000000022"/>
    <n v="0"/>
  </r>
  <r>
    <n v="41360"/>
    <x v="8"/>
    <n v="27"/>
    <n v="2013"/>
    <x v="1"/>
    <n v="3"/>
    <n v="3993.599999999999"/>
    <n v="0.57657657657657635"/>
    <n v="13.837837837837832"/>
    <n v="45.5"/>
    <n v="4056.3454000000002"/>
    <n v="0"/>
    <n v="4056.3454000000002"/>
    <n v="62.745400000001155"/>
    <n v="6.7703646430294917E-3"/>
    <n v="3833.8996999999999"/>
    <n v="0"/>
    <n v="3833.8996999999999"/>
    <n v="-159.70029999999906"/>
    <n v="-1.7723816706510576E-2"/>
    <n v="62.745400000001155"/>
    <n v="-222.44570000000022"/>
    <n v="-222.44570000000022"/>
    <n v="0"/>
  </r>
  <r>
    <n v="41361"/>
    <x v="8"/>
    <n v="28"/>
    <n v="2013"/>
    <x v="1"/>
    <n v="4"/>
    <n v="4004.2999999999997"/>
    <n v="0.56673177083333337"/>
    <n v="13.6015625"/>
    <n v="44.5"/>
    <n v="4056.3454000000002"/>
    <n v="0"/>
    <n v="4056.3454000000002"/>
    <n v="52.045400000000427"/>
    <n v="5.6083211744164529E-3"/>
    <n v="3833.8996999999999"/>
    <n v="0"/>
    <n v="3833.8996999999999"/>
    <n v="-170.40029999999979"/>
    <n v="-1.8885860175123614E-2"/>
    <n v="52.045400000000427"/>
    <n v="-222.44570000000022"/>
    <n v="-222.44570000000022"/>
    <n v="0"/>
  </r>
  <r>
    <n v="41362"/>
    <x v="8"/>
    <n v="29"/>
    <n v="2013"/>
    <x v="1"/>
    <n v="5"/>
    <n v="3833.1999999999994"/>
    <n v="0.54104561878952118"/>
    <n v="12.985094850948508"/>
    <n v="48.8"/>
    <n v="4056.3454000000002"/>
    <n v="0"/>
    <n v="4056.3454000000002"/>
    <n v="223.14540000000079"/>
    <n v="2.4573448833131728E-2"/>
    <n v="3833.8996999999999"/>
    <n v="0"/>
    <n v="3833.8996999999999"/>
    <n v="0.69970000000057553"/>
    <n v="7.9267483591660692E-5"/>
    <n v="223.14540000000079"/>
    <n v="-222.44570000000022"/>
    <n v="-222.44570000000022"/>
    <n v="0"/>
  </r>
  <r>
    <n v="41363"/>
    <x v="8"/>
    <n v="30"/>
    <n v="2013"/>
    <x v="1"/>
    <n v="6"/>
    <n v="3840.1000000000004"/>
    <n v="0.51949404761904772"/>
    <n v="12.467857142857145"/>
    <n v="50.5"/>
    <n v="4056.3454000000002"/>
    <n v="0"/>
    <n v="4056.3454000000002"/>
    <n v="216.24539999999979"/>
    <n v="2.3792394336936695E-2"/>
    <n v="3833.8996999999999"/>
    <n v="0"/>
    <n v="3833.8996999999999"/>
    <n v="-6.2003000000004249"/>
    <n v="-7.0178701260337206E-4"/>
    <n v="216.24539999999979"/>
    <n v="-222.44570000000022"/>
    <n v="-222.44570000000022"/>
    <n v="0"/>
  </r>
  <r>
    <n v="41364"/>
    <x v="8"/>
    <n v="31"/>
    <n v="2013"/>
    <x v="1"/>
    <n v="7"/>
    <n v="3005.7999999999997"/>
    <n v="0.73932506887052329"/>
    <n v="17.743801652892557"/>
    <n v="50.2"/>
    <n v="4056.3454000000002"/>
    <n v="0"/>
    <n v="4056.3454000000002"/>
    <n v="1050.5454000000004"/>
    <n v="0.13017484819485414"/>
    <n v="3833.8996999999999"/>
    <n v="0"/>
    <n v="3833.8996999999999"/>
    <n v="828.09970000000021"/>
    <n v="0.10568066684531408"/>
    <n v="1050.5454000000004"/>
    <n v="-222.44570000000022"/>
    <n v="-222.44570000000022"/>
    <n v="0"/>
  </r>
  <r>
    <n v="41365"/>
    <x v="9"/>
    <n v="1"/>
    <n v="2013"/>
    <x v="1"/>
    <n v="1"/>
    <n v="3923"/>
    <n v="0.59138326097443328"/>
    <n v="14.1931982633864"/>
    <n v="52.9"/>
    <n v="4056.3454000000002"/>
    <n v="0"/>
    <n v="4056.3454000000002"/>
    <n v="133.34540000000015"/>
    <n v="1.4516620179804818E-2"/>
    <n v="3833.8996999999999"/>
    <n v="0"/>
    <n v="3833.8996999999999"/>
    <n v="-89.100300000000061"/>
    <n v="-9.9775611697352495E-3"/>
    <n v="133.34540000000015"/>
    <n v="-222.44570000000022"/>
    <n v="-222.44570000000022"/>
    <n v="0"/>
  </r>
  <r>
    <n v="41366"/>
    <x v="9"/>
    <n v="2"/>
    <n v="2013"/>
    <x v="1"/>
    <n v="2"/>
    <n v="4051.6999999999994"/>
    <n v="0.58014032073310418"/>
    <n v="13.9233676975945"/>
    <n v="45.1"/>
    <n v="4056.3454000000002"/>
    <n v="0"/>
    <n v="4056.3454000000002"/>
    <n v="4.6454000000007909"/>
    <n v="4.9764689452391764E-4"/>
    <n v="3833.8996999999999"/>
    <n v="0"/>
    <n v="3833.8996999999999"/>
    <n v="-217.80029999999942"/>
    <n v="-2.399653445501615E-2"/>
    <n v="4.6454000000007909"/>
    <n v="-222.44570000000022"/>
    <n v="-222.44570000000022"/>
    <n v="0"/>
  </r>
  <r>
    <n v="41367"/>
    <x v="9"/>
    <n v="3"/>
    <n v="2013"/>
    <x v="1"/>
    <n v="3"/>
    <n v="3905"/>
    <n v="0.55117999096657644"/>
    <n v="13.228319783197835"/>
    <n v="44.1"/>
    <n v="4056.3454000000002"/>
    <n v="0"/>
    <n v="4056.3454000000002"/>
    <n v="151.34540000000015"/>
    <n v="1.6513890096021555E-2"/>
    <n v="3833.8996999999999"/>
    <n v="0"/>
    <n v="3833.8996999999999"/>
    <n v="-71.100300000000061"/>
    <n v="-7.9802912535185122E-3"/>
    <n v="151.34540000000015"/>
    <n v="-222.44570000000022"/>
    <n v="-222.44570000000022"/>
    <n v="0"/>
  </r>
  <r>
    <n v="41368"/>
    <x v="9"/>
    <n v="4"/>
    <n v="2013"/>
    <x v="1"/>
    <n v="4"/>
    <n v="3981"/>
    <n v="0.57356500691562939"/>
    <n v="13.765560165975106"/>
    <n v="40.4"/>
    <n v="4056.3454000000002"/>
    <n v="0"/>
    <n v="4056.3454000000002"/>
    <n v="75.345400000000154"/>
    <n v="8.1427507252427311E-3"/>
    <n v="3833.8996999999999"/>
    <n v="0"/>
    <n v="3833.8996999999999"/>
    <n v="-147.10030000000006"/>
    <n v="-1.6351430624297336E-2"/>
    <n v="75.345400000000154"/>
    <n v="-222.44570000000022"/>
    <n v="-222.44570000000022"/>
    <n v="0"/>
  </r>
  <r>
    <n v="41369"/>
    <x v="9"/>
    <n v="5"/>
    <n v="2013"/>
    <x v="1"/>
    <n v="5"/>
    <n v="3783.7999999999997"/>
    <n v="0.53155203416498087"/>
    <n v="12.757248819959541"/>
    <n v="49.1"/>
    <n v="4056.3454000000002"/>
    <n v="0"/>
    <n v="4056.3454000000002"/>
    <n v="272.54540000000043"/>
    <n v="3.0206755440020938E-2"/>
    <n v="3833.8996999999999"/>
    <n v="0"/>
    <n v="3833.8996999999999"/>
    <n v="50.099700000000212"/>
    <n v="5.7125740904808708E-3"/>
    <n v="272.54540000000043"/>
    <n v="-222.44570000000022"/>
    <n v="-222.44570000000022"/>
    <n v="0"/>
  </r>
  <r>
    <n v="41370"/>
    <x v="9"/>
    <n v="6"/>
    <n v="2013"/>
    <x v="1"/>
    <n v="6"/>
    <n v="3897.9999999999995"/>
    <n v="0.53959025470653377"/>
    <n v="12.950166112956811"/>
    <n v="49.9"/>
    <n v="4056.3454000000002"/>
    <n v="0"/>
    <n v="4056.3454000000002"/>
    <n v="158.34540000000061"/>
    <n v="1.7293093527738002E-2"/>
    <n v="3833.8996999999999"/>
    <n v="0"/>
    <n v="3833.8996999999999"/>
    <n v="-64.100299999999606"/>
    <n v="-7.2010878218020657E-3"/>
    <n v="158.34540000000061"/>
    <n v="-222.44570000000022"/>
    <n v="-222.44570000000022"/>
    <n v="0"/>
  </r>
  <r>
    <n v="41371"/>
    <x v="9"/>
    <n v="7"/>
    <n v="2013"/>
    <x v="1"/>
    <n v="7"/>
    <n v="4093.9"/>
    <n v="0.56296754675467553"/>
    <n v="13.511221122112213"/>
    <n v="52.8"/>
    <n v="4056.3454000000002"/>
    <n v="0"/>
    <n v="4056.3454000000002"/>
    <n v="-37.554599999999937"/>
    <n v="-4.0023018152401946E-3"/>
    <n v="3833.8996999999999"/>
    <n v="0"/>
    <n v="3833.8996999999999"/>
    <n v="-260.00030000000015"/>
    <n v="-2.8496483164780262E-2"/>
    <n v="-37.554599999999937"/>
    <n v="-222.44570000000022"/>
    <n v="-222.44570000000022"/>
    <n v="0"/>
  </r>
  <r>
    <n v="41372"/>
    <x v="9"/>
    <n v="8"/>
    <n v="2013"/>
    <x v="1"/>
    <n v="1"/>
    <n v="4309.7000000000007"/>
    <n v="0.51541570991197871"/>
    <n v="12.369977037887489"/>
    <n v="64.8"/>
    <n v="4056.3454000000002"/>
    <n v="469.2726504299996"/>
    <n v="4525.61805043"/>
    <n v="215.91805042999931"/>
    <n v="2.1230858125246055E-2"/>
    <n v="3833.8996999999999"/>
    <n v="36.292493440000342"/>
    <n v="3870.1921934400002"/>
    <n v="-439.50780656000052"/>
    <n v="-4.6714507210074085E-2"/>
    <n v="215.91805042999931"/>
    <n v="-655.42585698999983"/>
    <n v="-222.44570000000022"/>
    <n v="-432.98015698999927"/>
  </r>
  <r>
    <n v="41373"/>
    <x v="9"/>
    <n v="9"/>
    <n v="2013"/>
    <x v="1"/>
    <n v="2"/>
    <n v="4745"/>
    <n v="0.53376979841612682"/>
    <n v="12.810475161987043"/>
    <n v="72.099999999999994"/>
    <n v="4056.3454000000002"/>
    <n v="1231.0619604299993"/>
    <n v="5287.4073604299992"/>
    <n v="542.40736042999924"/>
    <n v="4.7006554502716735E-2"/>
    <n v="3833.8996999999999"/>
    <n v="1027.81645344"/>
    <n v="4861.7161534400002"/>
    <n v="116.7161534400002"/>
    <n v="1.0553382624048258E-2"/>
    <n v="542.40736042999924"/>
    <n v="-425.69120698999905"/>
    <n v="-222.44570000000022"/>
    <n v="-203.24550698999928"/>
  </r>
  <r>
    <n v="41374"/>
    <x v="9"/>
    <n v="10"/>
    <n v="2013"/>
    <x v="1"/>
    <n v="3"/>
    <n v="5481.199999999998"/>
    <n v="0.48841602509267157"/>
    <n v="11.721984602224119"/>
    <n v="75.7"/>
    <n v="4056.3454000000002"/>
    <n v="1606.7388804300001"/>
    <n v="5663.08428043"/>
    <n v="181.88428043000204"/>
    <n v="1.4177375975092943E-2"/>
    <n v="3833.8996999999999"/>
    <n v="1516.787173440001"/>
    <n v="5350.6868734400014"/>
    <n v="-130.51312655999664"/>
    <n v="-1.0466112604227806E-2"/>
    <n v="181.88428043000204"/>
    <n v="-312.39740698999867"/>
    <n v="-222.44570000000022"/>
    <n v="-89.951706989999138"/>
  </r>
  <r>
    <n v="41375"/>
    <x v="9"/>
    <n v="11"/>
    <n v="2013"/>
    <x v="1"/>
    <n v="4"/>
    <n v="5145.2000000000007"/>
    <n v="0.53811077643908989"/>
    <n v="12.914658634538156"/>
    <n v="76.2"/>
    <n v="4056.3454000000002"/>
    <n v="1658.91623043"/>
    <n v="5715.26163043"/>
    <n v="570.06163042999924"/>
    <n v="4.5633855139167512E-2"/>
    <n v="3833.8996999999999"/>
    <n v="1584.6997734400011"/>
    <n v="5418.599473440001"/>
    <n v="273.39947344000029"/>
    <n v="2.2484789492200896E-2"/>
    <n v="570.06163042999924"/>
    <n v="-296.66215698999895"/>
    <n v="-222.44570000000022"/>
    <n v="-74.21645698999896"/>
  </r>
  <r>
    <n v="41376"/>
    <x v="9"/>
    <n v="12"/>
    <n v="2013"/>
    <x v="1"/>
    <n v="5"/>
    <n v="4424.5999999999995"/>
    <n v="0.46958312107318717"/>
    <n v="11.269994905756493"/>
    <n v="61.5"/>
    <n v="4056.3454000000002"/>
    <n v="124.90214042999993"/>
    <n v="4181.2475404300003"/>
    <n v="-243.35245956999916"/>
    <n v="-2.4568135357781795E-2"/>
    <n v="3833.8996999999999"/>
    <n v="0"/>
    <n v="3833.8996999999999"/>
    <n v="-590.70029999999952"/>
    <n v="-6.2233268041301137E-2"/>
    <n v="-243.35245956999916"/>
    <n v="-347.34784043000036"/>
    <n v="-222.44570000000022"/>
    <n v="-124.90214042999993"/>
  </r>
  <r>
    <n v="41377"/>
    <x v="9"/>
    <n v="13"/>
    <n v="2013"/>
    <x v="1"/>
    <n v="6"/>
    <n v="4144.9999999999991"/>
    <n v="0.51097140039447719"/>
    <n v="12.263313609467453"/>
    <n v="59.5"/>
    <n v="4056.3454000000002"/>
    <n v="0"/>
    <n v="4056.3454000000002"/>
    <n v="-88.654599999998936"/>
    <n v="-9.3896065769514259E-3"/>
    <n v="3833.8996999999999"/>
    <n v="0"/>
    <n v="3833.8996999999999"/>
    <n v="-311.10029999999915"/>
    <n v="-3.3883787926491493E-2"/>
    <n v="-88.654599999998936"/>
    <n v="-222.44570000000022"/>
    <n v="-222.44570000000022"/>
    <n v="0"/>
  </r>
  <r>
    <n v="41378"/>
    <x v="9"/>
    <n v="14"/>
    <n v="2013"/>
    <x v="1"/>
    <n v="7"/>
    <n v="4069.6"/>
    <n v="0.51043548063415611"/>
    <n v="12.250451535219746"/>
    <n v="58.8"/>
    <n v="4056.3454000000002"/>
    <n v="0"/>
    <n v="4056.3454000000002"/>
    <n v="-13.254599999999755"/>
    <n v="-1.4167963139577466E-3"/>
    <n v="3833.8996999999999"/>
    <n v="0"/>
    <n v="3833.8996999999999"/>
    <n v="-235.70029999999997"/>
    <n v="-2.5910977663497814E-2"/>
    <n v="-13.254599999999755"/>
    <n v="-222.44570000000022"/>
    <n v="-222.44570000000022"/>
    <n v="0"/>
  </r>
  <r>
    <n v="41379"/>
    <x v="9"/>
    <n v="15"/>
    <n v="2013"/>
    <x v="1"/>
    <n v="1"/>
    <n v="3874.2000000000007"/>
    <n v="0.54133132126089889"/>
    <n v="12.991951710261574"/>
    <n v="60.2"/>
    <n v="4056.3454000000002"/>
    <n v="0"/>
    <n v="4056.3454000000002"/>
    <n v="182.14539999999943"/>
    <n v="1.9952891519857463E-2"/>
    <n v="3833.8996999999999"/>
    <n v="0"/>
    <n v="3833.8996999999999"/>
    <n v="-40.300300000000789"/>
    <n v="-4.5412898296826043E-3"/>
    <n v="182.14539999999943"/>
    <n v="-222.44570000000022"/>
    <n v="-222.44570000000022"/>
    <n v="0"/>
  </r>
  <r>
    <n v="41380"/>
    <x v="9"/>
    <n v="16"/>
    <n v="2013"/>
    <x v="1"/>
    <n v="2"/>
    <n v="4099.3000000000011"/>
    <n v="0.51416064619707025"/>
    <n v="12.339855508729686"/>
    <n v="62.5"/>
    <n v="4056.3454000000002"/>
    <n v="229.25684042999993"/>
    <n v="4285.6022404300002"/>
    <n v="186.30224042999907"/>
    <n v="1.9302157854673485E-2"/>
    <n v="3833.8996999999999"/>
    <n v="0"/>
    <n v="3833.8996999999999"/>
    <n v="-265.40030000000115"/>
    <n v="-2.9068955591147194E-2"/>
    <n v="186.30224042999907"/>
    <n v="-451.70254043000023"/>
    <n v="-222.44570000000022"/>
    <n v="-229.25684042999993"/>
  </r>
  <r>
    <n v="41381"/>
    <x v="9"/>
    <n v="17"/>
    <n v="2013"/>
    <x v="1"/>
    <n v="3"/>
    <n v="4427.5999999999995"/>
    <n v="0.52800038160656371"/>
    <n v="12.672009158557529"/>
    <n v="68.5"/>
    <n v="4056.3454000000002"/>
    <n v="855.38504042999989"/>
    <n v="4911.7304404300003"/>
    <n v="484.13044043000082"/>
    <n v="4.506614559556521E-2"/>
    <n v="3833.8996999999999"/>
    <n v="538.84573344000069"/>
    <n v="4372.7454334400009"/>
    <n v="-54.854566559998602"/>
    <n v="-5.4141838601298176E-3"/>
    <n v="484.13044043000082"/>
    <n v="-538.98500698999942"/>
    <n v="-222.44570000000022"/>
    <n v="-316.5393069899992"/>
  </r>
  <r>
    <n v="41382"/>
    <x v="9"/>
    <n v="18"/>
    <n v="2013"/>
    <x v="1"/>
    <n v="4"/>
    <n v="4338.2000000000007"/>
    <n v="0.52151856126178109"/>
    <n v="12.516445470282747"/>
    <n v="66.5"/>
    <n v="4056.3454000000002"/>
    <n v="646.67564042999993"/>
    <n v="4703.0210404299996"/>
    <n v="364.8210404299989"/>
    <n v="3.5067351687797288E-2"/>
    <n v="3833.8996999999999"/>
    <n v="267.1953334400007"/>
    <n v="4101.0950334400004"/>
    <n v="-237.10496656000032"/>
    <n v="-2.4409736834998697E-2"/>
    <n v="364.8210404299989"/>
    <n v="-601.92600698999922"/>
    <n v="-222.44570000000022"/>
    <n v="-379.48030698999924"/>
  </r>
  <r>
    <n v="41383"/>
    <x v="9"/>
    <n v="19"/>
    <n v="2013"/>
    <x v="1"/>
    <n v="5"/>
    <n v="4170.5"/>
    <n v="0.47608447488584477"/>
    <n v="11.426027397260274"/>
    <n v="70"/>
    <n v="4056.3454000000002"/>
    <n v="1011.9170904299999"/>
    <n v="5068.2624904300001"/>
    <n v="897.76249043000007"/>
    <n v="8.4670973812480899E-2"/>
    <n v="3833.8996999999999"/>
    <n v="742.58353344000068"/>
    <n v="4576.4832334400007"/>
    <n v="405.98323344000073"/>
    <n v="4.0343750073963403E-2"/>
    <n v="897.76249043000007"/>
    <n v="-491.77925698999934"/>
    <n v="-222.44570000000022"/>
    <n v="-269.33355698999924"/>
  </r>
  <r>
    <n v="41384"/>
    <x v="9"/>
    <n v="20"/>
    <n v="2013"/>
    <x v="1"/>
    <n v="6"/>
    <n v="3654.1"/>
    <n v="0.49626521077792257"/>
    <n v="11.910365058670141"/>
    <n v="56.2"/>
    <n v="4056.3454000000002"/>
    <n v="0"/>
    <n v="4056.3454000000002"/>
    <n v="402.24540000000025"/>
    <n v="4.535450000165353E-2"/>
    <n v="3833.8996999999999"/>
    <n v="0"/>
    <n v="3833.8996999999999"/>
    <n v="179.79970000000003"/>
    <n v="2.0860318652113463E-2"/>
    <n v="402.24540000000025"/>
    <n v="-222.44570000000022"/>
    <n v="-222.44570000000022"/>
    <n v="0"/>
  </r>
  <r>
    <n v="41385"/>
    <x v="9"/>
    <n v="21"/>
    <n v="2013"/>
    <x v="1"/>
    <n v="7"/>
    <n v="3969.8000000000011"/>
    <n v="0.55320512820512835"/>
    <n v="13.276923076923079"/>
    <n v="49.8"/>
    <n v="4056.3454000000002"/>
    <n v="0"/>
    <n v="4056.3454000000002"/>
    <n v="86.545399999999063"/>
    <n v="9.3663009125570795E-3"/>
    <n v="3833.8996999999999"/>
    <n v="0"/>
    <n v="3833.8996999999999"/>
    <n v="-135.90030000000115"/>
    <n v="-1.5127880436982988E-2"/>
    <n v="86.545399999999063"/>
    <n v="-222.44570000000022"/>
    <n v="-222.44570000000022"/>
    <n v="0"/>
  </r>
  <r>
    <n v="41386"/>
    <x v="9"/>
    <n v="22"/>
    <n v="2013"/>
    <x v="1"/>
    <n v="1"/>
    <n v="3988.0000000000005"/>
    <n v="0.57457353619179363"/>
    <n v="13.789764868603047"/>
    <n v="49"/>
    <n v="4056.3454000000002"/>
    <n v="0"/>
    <n v="4056.3454000000002"/>
    <n v="68.3453999999997"/>
    <n v="7.3797786697227252E-3"/>
    <n v="3833.8996999999999"/>
    <n v="0"/>
    <n v="3833.8996999999999"/>
    <n v="-154.10030000000052"/>
    <n v="-1.7114402679817342E-2"/>
    <n v="68.3453999999997"/>
    <n v="-222.44570000000022"/>
    <n v="-222.44570000000022"/>
    <n v="0"/>
  </r>
  <r>
    <n v="41387"/>
    <x v="9"/>
    <n v="23"/>
    <n v="2013"/>
    <x v="1"/>
    <n v="2"/>
    <n v="3850.3000000000006"/>
    <n v="0.56809194995278578"/>
    <n v="13.63420679886686"/>
    <n v="52.8"/>
    <n v="4056.3454000000002"/>
    <n v="0"/>
    <n v="4056.3454000000002"/>
    <n v="206.04539999999952"/>
    <n v="2.2640358990797083E-2"/>
    <n v="3833.8996999999999"/>
    <n v="0"/>
    <n v="3833.8996999999999"/>
    <n v="-16.400300000000698"/>
    <n v="-1.8538223587429847E-3"/>
    <n v="206.04539999999952"/>
    <n v="-222.44570000000022"/>
    <n v="-222.44570000000022"/>
    <n v="0"/>
  </r>
  <r>
    <n v="41388"/>
    <x v="9"/>
    <n v="24"/>
    <n v="2013"/>
    <x v="1"/>
    <n v="3"/>
    <n v="3960.3"/>
    <n v="0.54821428571428577"/>
    <n v="13.157142857142858"/>
    <n v="60"/>
    <n v="4056.3454000000002"/>
    <n v="0"/>
    <n v="4056.3454000000002"/>
    <n v="96.045399999999972"/>
    <n v="1.0406842532905358E-2"/>
    <n v="3833.8996999999999"/>
    <n v="0"/>
    <n v="3833.8996999999999"/>
    <n v="-126.40030000000024"/>
    <n v="-1.4087338816634709E-2"/>
    <n v="96.045399999999972"/>
    <n v="-222.44570000000022"/>
    <n v="-222.44570000000022"/>
    <n v="0"/>
  </r>
  <r>
    <n v="41389"/>
    <x v="9"/>
    <n v="25"/>
    <n v="2013"/>
    <x v="1"/>
    <n v="4"/>
    <n v="3610.8999999999996"/>
    <n v="0.52828007958801482"/>
    <n v="12.678721910112355"/>
    <n v="59.5"/>
    <n v="4056.3454000000002"/>
    <n v="0"/>
    <n v="4056.3454000000002"/>
    <n v="445.44540000000052"/>
    <n v="5.0519467035532895E-2"/>
    <n v="3833.8996999999999"/>
    <n v="0"/>
    <n v="3833.8996999999999"/>
    <n v="222.9997000000003"/>
    <n v="2.6025285685992827E-2"/>
    <n v="445.44540000000052"/>
    <n v="-222.44570000000022"/>
    <n v="-222.44570000000022"/>
    <n v="0"/>
  </r>
  <r>
    <n v="41390"/>
    <x v="9"/>
    <n v="26"/>
    <n v="2013"/>
    <x v="1"/>
    <n v="5"/>
    <n v="3837.8999999999996"/>
    <n v="0.49816978193146411"/>
    <n v="11.956074766355139"/>
    <n v="57.9"/>
    <n v="4056.3454000000002"/>
    <n v="0"/>
    <n v="4056.3454000000002"/>
    <n v="218.44540000000052"/>
    <n v="2.4041273703004684E-2"/>
    <n v="3833.8996999999999"/>
    <n v="0"/>
    <n v="3833.8996999999999"/>
    <n v="-4.0002999999996973"/>
    <n v="-4.5290764653538318E-4"/>
    <n v="218.44540000000052"/>
    <n v="-222.44570000000022"/>
    <n v="-222.44570000000022"/>
    <n v="0"/>
  </r>
  <r>
    <n v="41391"/>
    <x v="9"/>
    <n v="27"/>
    <n v="2013"/>
    <x v="1"/>
    <n v="6"/>
    <n v="3985.4"/>
    <n v="0.47068688586545726"/>
    <n v="11.296485260770975"/>
    <n v="60.7"/>
    <n v="4056.3454000000002"/>
    <n v="41.418380430000234"/>
    <n v="4097.7637804300002"/>
    <n v="112.36378043000013"/>
    <n v="1.2075002993776174E-2"/>
    <n v="3833.8996999999999"/>
    <n v="0"/>
    <n v="3833.8996999999999"/>
    <n v="-151.50030000000015"/>
    <n v="-1.6831169506272836E-2"/>
    <n v="112.36378043000013"/>
    <n v="-263.86408043000029"/>
    <n v="-222.44570000000022"/>
    <n v="-41.418380430000234"/>
  </r>
  <r>
    <n v="41392"/>
    <x v="9"/>
    <n v="28"/>
    <n v="2013"/>
    <x v="1"/>
    <n v="7"/>
    <n v="3875.1000000000004"/>
    <n v="0.51290501905972041"/>
    <n v="12.30972045743329"/>
    <n v="59.5"/>
    <n v="4056.3454000000002"/>
    <n v="0"/>
    <n v="4056.3454000000002"/>
    <n v="181.24539999999979"/>
    <n v="1.9852014012090358E-2"/>
    <n v="3833.8996999999999"/>
    <n v="0"/>
    <n v="3833.8996999999999"/>
    <n v="-41.200300000000425"/>
    <n v="-4.6421673374497097E-3"/>
    <n v="181.24539999999979"/>
    <n v="-222.44570000000022"/>
    <n v="-222.44570000000022"/>
    <n v="0"/>
  </r>
  <r>
    <n v="41393"/>
    <x v="9"/>
    <n v="29"/>
    <n v="2013"/>
    <x v="1"/>
    <n v="1"/>
    <n v="3716.5000000000005"/>
    <n v="0.54372951779026213"/>
    <n v="13.049508426966291"/>
    <n v="58.3"/>
    <n v="4056.3454000000002"/>
    <n v="0"/>
    <n v="4056.3454000000002"/>
    <n v="339.8453999999997"/>
    <n v="3.8000791170372583E-2"/>
    <n v="3833.8996999999999"/>
    <n v="0"/>
    <n v="3833.8996999999999"/>
    <n v="117.39969999999948"/>
    <n v="1.3506609820832516E-2"/>
    <n v="339.8453999999997"/>
    <n v="-222.44570000000022"/>
    <n v="-222.44570000000022"/>
    <n v="0"/>
  </r>
  <r>
    <n v="41394"/>
    <x v="9"/>
    <n v="30"/>
    <n v="2013"/>
    <x v="1"/>
    <n v="2"/>
    <n v="3853.4000000000005"/>
    <n v="0.54910510715914285"/>
    <n v="13.178522571819428"/>
    <n v="58"/>
    <n v="4056.3454000000002"/>
    <n v="0"/>
    <n v="4056.3454000000002"/>
    <n v="202.94539999999961"/>
    <n v="2.2290835264128006E-2"/>
    <n v="3833.8996999999999"/>
    <n v="0"/>
    <n v="3833.8996999999999"/>
    <n v="-19.500300000000607"/>
    <n v="-2.2033460854120612E-3"/>
    <n v="202.94539999999961"/>
    <n v="-222.44570000000022"/>
    <n v="-222.44570000000022"/>
    <n v="0"/>
  </r>
  <r>
    <n v="41395"/>
    <x v="10"/>
    <n v="1"/>
    <n v="2013"/>
    <x v="1"/>
    <n v="3"/>
    <n v="3813.4999999999991"/>
    <n v="0.55248898933704205"/>
    <n v="13.25973574408901"/>
    <n v="59.9"/>
    <n v="4056.3454000000002"/>
    <n v="0"/>
    <n v="4056.3454000000002"/>
    <n v="242.84540000000106"/>
    <n v="2.6811177584607826E-2"/>
    <n v="3833.8996999999999"/>
    <n v="0"/>
    <n v="3833.8996999999999"/>
    <n v="20.399700000000848"/>
    <n v="2.3169962350677586E-3"/>
    <n v="242.84540000000106"/>
    <n v="-222.44570000000022"/>
    <n v="-222.44570000000022"/>
    <n v="0"/>
  </r>
  <r>
    <n v="41396"/>
    <x v="10"/>
    <n v="2"/>
    <n v="2013"/>
    <x v="1"/>
    <n v="4"/>
    <n v="3891.1000000000008"/>
    <n v="0.53935185185185197"/>
    <n v="12.944444444444446"/>
    <n v="57.8"/>
    <n v="4056.3454000000002"/>
    <n v="0"/>
    <n v="4056.3454000000002"/>
    <n v="165.24539999999934"/>
    <n v="1.8062536135738494E-2"/>
    <n v="3833.8996999999999"/>
    <n v="0"/>
    <n v="3833.8996999999999"/>
    <n v="-57.20030000000088"/>
    <n v="-6.4316452138015734E-3"/>
    <n v="165.24539999999934"/>
    <n v="-222.44570000000022"/>
    <n v="-222.44570000000022"/>
    <n v="0"/>
  </r>
  <r>
    <n v="41397"/>
    <x v="10"/>
    <n v="3"/>
    <n v="2013"/>
    <x v="1"/>
    <n v="5"/>
    <n v="3738.4000000000005"/>
    <n v="0.49418358714044003"/>
    <n v="11.86040609137056"/>
    <n v="59.1"/>
    <n v="4056.3454000000002"/>
    <n v="0"/>
    <n v="4056.3454000000002"/>
    <n v="317.94539999999961"/>
    <n v="3.5449160293083537E-2"/>
    <n v="3833.8996999999999"/>
    <n v="0"/>
    <n v="3833.8996999999999"/>
    <n v="95.499699999999393"/>
    <n v="1.095497894354347E-2"/>
    <n v="317.94539999999961"/>
    <n v="-222.44570000000022"/>
    <n v="-222.44570000000022"/>
    <n v="0"/>
  </r>
  <r>
    <n v="41398"/>
    <x v="10"/>
    <n v="4"/>
    <n v="2013"/>
    <x v="1"/>
    <n v="6"/>
    <n v="3825.3999999999996"/>
    <n v="0.48154582074521646"/>
    <n v="11.557099697885196"/>
    <n v="57"/>
    <n v="4056.3454000000002"/>
    <n v="0"/>
    <n v="4056.3454000000002"/>
    <n v="230.94540000000052"/>
    <n v="2.545807477784523E-2"/>
    <n v="3833.8996999999999"/>
    <n v="0"/>
    <n v="3833.8996999999999"/>
    <n v="8.4997000000003027"/>
    <n v="9.6389342830516256E-4"/>
    <n v="230.94540000000052"/>
    <n v="-222.44570000000022"/>
    <n v="-222.44570000000022"/>
    <n v="0"/>
  </r>
  <r>
    <n v="41399"/>
    <x v="10"/>
    <n v="5"/>
    <n v="2013"/>
    <x v="1"/>
    <n v="7"/>
    <n v="3715.5"/>
    <n v="0.5309070644718793"/>
    <n v="12.741769547325102"/>
    <n v="54.7"/>
    <n v="4056.3454000000002"/>
    <n v="0"/>
    <n v="4056.3454000000002"/>
    <n v="340.84540000000015"/>
    <n v="3.8117662667822572E-2"/>
    <n v="3833.8996999999999"/>
    <n v="0"/>
    <n v="3833.8996999999999"/>
    <n v="118.39969999999994"/>
    <n v="1.3623481318282504E-2"/>
    <n v="340.84540000000015"/>
    <n v="-222.44570000000022"/>
    <n v="-222.44570000000022"/>
    <n v="0"/>
  </r>
  <r>
    <n v="41400"/>
    <x v="10"/>
    <n v="6"/>
    <n v="2013"/>
    <x v="1"/>
    <n v="1"/>
    <n v="3768.7000000000003"/>
    <n v="0.5636366355587461"/>
    <n v="13.527279253409906"/>
    <n v="56.4"/>
    <n v="4056.3454000000002"/>
    <n v="0"/>
    <n v="4056.3454000000002"/>
    <n v="287.64539999999988"/>
    <n v="3.194336064750658E-2"/>
    <n v="3833.8996999999999"/>
    <n v="0"/>
    <n v="3833.8996999999999"/>
    <n v="65.199699999999666"/>
    <n v="7.4491792979665128E-3"/>
    <n v="287.64539999999988"/>
    <n v="-222.44570000000022"/>
    <n v="-222.44570000000022"/>
    <n v="0"/>
  </r>
  <r>
    <n v="41401"/>
    <x v="10"/>
    <n v="7"/>
    <n v="2013"/>
    <x v="1"/>
    <n v="2"/>
    <n v="3987.4"/>
    <n v="0.54759942869698974"/>
    <n v="13.142386288727753"/>
    <n v="61.6"/>
    <n v="4056.3454000000002"/>
    <n v="135.33761043000007"/>
    <n v="4191.6830104300006"/>
    <n v="204.28301043000056"/>
    <n v="2.1698627835327944E-2"/>
    <n v="3833.8996999999999"/>
    <n v="0"/>
    <n v="3833.8996999999999"/>
    <n v="-153.50030000000015"/>
    <n v="-1.7049057571199899E-2"/>
    <n v="204.28301043000056"/>
    <n v="-357.78331043000071"/>
    <n v="-222.44570000000022"/>
    <n v="-135.33761043000007"/>
  </r>
  <r>
    <n v="41402"/>
    <x v="10"/>
    <n v="8"/>
    <n v="2013"/>
    <x v="1"/>
    <n v="3"/>
    <n v="3918.1000000000004"/>
    <n v="0.51337788259958073"/>
    <n v="12.321069182389937"/>
    <n v="63.3"/>
    <n v="4056.3454000000002"/>
    <n v="312.74060042999963"/>
    <n v="4369.0860004299993"/>
    <n v="450.98600042999897"/>
    <n v="4.7315077267263028E-2"/>
    <n v="3833.8996999999999"/>
    <n v="0"/>
    <n v="3833.8996999999999"/>
    <n v="-84.200300000000425"/>
    <n v="-9.4347691537333134E-3"/>
    <n v="450.98600042999897"/>
    <n v="-535.18630042999939"/>
    <n v="-222.44570000000022"/>
    <n v="-312.74060042999963"/>
  </r>
  <r>
    <n v="41403"/>
    <x v="10"/>
    <n v="9"/>
    <n v="2013"/>
    <x v="1"/>
    <n v="4"/>
    <n v="4198.7"/>
    <n v="0.53862633415435135"/>
    <n v="12.927032019704432"/>
    <n v="62.6"/>
    <n v="4056.3454000000002"/>
    <n v="239.69231043000008"/>
    <n v="4296.0377104300005"/>
    <n v="97.337710430000698"/>
    <n v="9.9532398187607285E-3"/>
    <n v="3833.8996999999999"/>
    <n v="0"/>
    <n v="3833.8996999999999"/>
    <n v="-364.80029999999988"/>
    <n v="-3.9474098147523229E-2"/>
    <n v="97.337710430000698"/>
    <n v="-462.13801043000058"/>
    <n v="-222.44570000000022"/>
    <n v="-239.69231043000008"/>
  </r>
  <r>
    <n v="41404"/>
    <x v="10"/>
    <n v="10"/>
    <n v="2013"/>
    <x v="1"/>
    <n v="5"/>
    <n v="4465"/>
    <n v="0.4566560301096384"/>
    <n v="10.959744722631321"/>
    <n v="69"/>
    <n v="4056.3454000000002"/>
    <n v="907.56239042999994"/>
    <n v="4963.9077904300002"/>
    <n v="498.9077904300002"/>
    <n v="4.6002242221108602E-2"/>
    <n v="3833.8996999999999"/>
    <n v="606.75833344000068"/>
    <n v="4440.6580334400005"/>
    <n v="-24.341966559999491"/>
    <n v="-2.3741329484918694E-3"/>
    <n v="498.9077904300002"/>
    <n v="-523.2497569899997"/>
    <n v="-222.44570000000022"/>
    <n v="-300.80405698999925"/>
  </r>
  <r>
    <n v="41405"/>
    <x v="10"/>
    <n v="11"/>
    <n v="2013"/>
    <x v="1"/>
    <n v="6"/>
    <n v="4494.7"/>
    <n v="0.46471257237386265"/>
    <n v="11.153101736972705"/>
    <n v="69.7"/>
    <n v="4056.3454000000002"/>
    <n v="980.61068043000023"/>
    <n v="5036.9560804299999"/>
    <n v="542.25608043000011"/>
    <n v="4.9467454127266386E-2"/>
    <n v="3833.8996999999999"/>
    <n v="701.83597344000111"/>
    <n v="4535.7356734400009"/>
    <n v="41.035673440001119"/>
    <n v="3.947027552136273E-3"/>
    <n v="542.25608043000011"/>
    <n v="-501.22040698999899"/>
    <n v="-222.44570000000022"/>
    <n v="-278.77470698999912"/>
  </r>
  <r>
    <n v="41406"/>
    <x v="10"/>
    <n v="12"/>
    <n v="2013"/>
    <x v="1"/>
    <n v="7"/>
    <n v="4192"/>
    <n v="0.49313005834744972"/>
    <n v="11.835121400338792"/>
    <n v="63.8"/>
    <n v="4056.3454000000002"/>
    <n v="364.91795042999962"/>
    <n v="4421.2633504300002"/>
    <n v="229.26335043000017"/>
    <n v="2.3125110243083835E-2"/>
    <n v="3833.8996999999999"/>
    <n v="0"/>
    <n v="3833.8996999999999"/>
    <n v="-358.10030000000006"/>
    <n v="-3.8780527015869648E-2"/>
    <n v="229.26335043000017"/>
    <n v="-587.36365043000023"/>
    <n v="-222.44570000000022"/>
    <n v="-364.91795042999962"/>
  </r>
  <r>
    <n v="41407"/>
    <x v="10"/>
    <n v="13"/>
    <n v="2013"/>
    <x v="1"/>
    <n v="1"/>
    <n v="3910.5000000000009"/>
    <n v="0.53108702737940028"/>
    <n v="12.746088657105606"/>
    <n v="55.5"/>
    <n v="4056.3454000000002"/>
    <n v="0"/>
    <n v="4056.3454000000002"/>
    <n v="145.84539999999924"/>
    <n v="1.5902638085330434E-2"/>
    <n v="3833.8996999999999"/>
    <n v="0"/>
    <n v="3833.8996999999999"/>
    <n v="-76.600300000000971"/>
    <n v="-8.5915432642096334E-3"/>
    <n v="145.84539999999924"/>
    <n v="-222.44570000000022"/>
    <n v="-222.44570000000022"/>
    <n v="0"/>
  </r>
  <r>
    <n v="41408"/>
    <x v="10"/>
    <n v="14"/>
    <n v="2013"/>
    <x v="1"/>
    <n v="2"/>
    <n v="3850.1999999999994"/>
    <n v="0.56969105113636354"/>
    <n v="13.672585227272725"/>
    <n v="54"/>
    <n v="4056.3454000000002"/>
    <n v="0"/>
    <n v="4056.3454000000002"/>
    <n v="206.14540000000079"/>
    <n v="2.265163863450681E-2"/>
    <n v="3833.8996999999999"/>
    <n v="0"/>
    <n v="3833.8996999999999"/>
    <n v="-16.300299999999424"/>
    <n v="-1.8425427150332574E-3"/>
    <n v="206.14540000000079"/>
    <n v="-222.44570000000022"/>
    <n v="-222.44570000000022"/>
    <n v="0"/>
  </r>
  <r>
    <n v="41409"/>
    <x v="10"/>
    <n v="15"/>
    <n v="2013"/>
    <x v="1"/>
    <n v="3"/>
    <n v="4237.0000000000009"/>
    <n v="0.50730363984674343"/>
    <n v="12.175287356321842"/>
    <n v="65.8"/>
    <n v="4056.3454000000002"/>
    <n v="573.62735042999964"/>
    <n v="4629.9727504299999"/>
    <n v="392.972750429999"/>
    <n v="3.8519970996939712E-2"/>
    <n v="3833.8996999999999"/>
    <n v="172.11769344000035"/>
    <n v="4006.0173934400004"/>
    <n v="-230.98260656000048"/>
    <n v="-2.4345633407232725E-2"/>
    <n v="392.972750429999"/>
    <n v="-623.95535698999947"/>
    <n v="-222.44570000000022"/>
    <n v="-401.50965698999926"/>
  </r>
  <r>
    <n v="41410"/>
    <x v="10"/>
    <n v="16"/>
    <n v="2013"/>
    <x v="1"/>
    <n v="4"/>
    <n v="4712.7"/>
    <n v="0.51242823590814202"/>
    <n v="12.298277661795408"/>
    <n v="75.900000000000006"/>
    <n v="4056.3454000000002"/>
    <n v="1627.6098204300004"/>
    <n v="5683.9552204300007"/>
    <n v="971.25522043000092"/>
    <n v="8.1380853373456574E-2"/>
    <n v="3833.8996999999999"/>
    <n v="1543.9522134400015"/>
    <n v="5377.8519134400012"/>
    <n v="665.15191344000141"/>
    <n v="5.7339044736378852E-2"/>
    <n v="971.25522043000092"/>
    <n v="-306.10330698999951"/>
    <n v="-222.44570000000022"/>
    <n v="-83.65760698999884"/>
  </r>
  <r>
    <n v="41411"/>
    <x v="10"/>
    <n v="17"/>
    <n v="2013"/>
    <x v="1"/>
    <n v="5"/>
    <n v="4512.5"/>
    <n v="0.49820040628864165"/>
    <n v="11.9568097509274"/>
    <n v="74.8"/>
    <n v="4056.3454000000002"/>
    <n v="1512.8196504299995"/>
    <n v="5569.1650504299996"/>
    <n v="1056.6650504299996"/>
    <n v="9.1372874125047243E-2"/>
    <n v="3833.8996999999999"/>
    <n v="1394.5444934400002"/>
    <n v="5228.4441934400002"/>
    <n v="715.94419344000016"/>
    <n v="6.3955261960570553E-2"/>
    <n v="1056.6650504299996"/>
    <n v="-340.72085698999945"/>
    <n v="-222.44570000000022"/>
    <n v="-118.27515698999923"/>
  </r>
  <r>
    <n v="41412"/>
    <x v="10"/>
    <n v="18"/>
    <n v="2013"/>
    <x v="1"/>
    <n v="6"/>
    <n v="4097"/>
    <n v="0.47078966721823856"/>
    <n v="11.298952013237725"/>
    <n v="66"/>
    <n v="4056.3454000000002"/>
    <n v="594.49829042999988"/>
    <n v="4650.8436904299997"/>
    <n v="553.8436904299997"/>
    <n v="5.5065779659757563E-2"/>
    <n v="3833.8996999999999"/>
    <n v="199.28273344000073"/>
    <n v="4033.1824334400008"/>
    <n v="-63.81756655999925"/>
    <n v="-6.8180970051883172E-3"/>
    <n v="553.8436904299997"/>
    <n v="-617.66125698999895"/>
    <n v="-222.44570000000022"/>
    <n v="-395.21555698999919"/>
  </r>
  <r>
    <n v="41413"/>
    <x v="10"/>
    <n v="19"/>
    <n v="2013"/>
    <x v="1"/>
    <n v="7"/>
    <n v="4294.6000000000004"/>
    <n v="0.50067617981719836"/>
    <n v="12.016228315612761"/>
    <n v="65.5"/>
    <n v="4056.3454000000002"/>
    <n v="542.32094042999995"/>
    <n v="4598.6663404299998"/>
    <n v="304.0663404299994"/>
    <n v="2.9709180399955848E-2"/>
    <n v="3833.8996999999999"/>
    <n v="131.37013344000073"/>
    <n v="3965.2698334400006"/>
    <n v="-329.33016655999972"/>
    <n v="-3.4649973714923732E-2"/>
    <n v="304.0663404299994"/>
    <n v="-633.39650698999912"/>
    <n v="-222.44570000000022"/>
    <n v="-410.95080698999925"/>
  </r>
  <r>
    <n v="41414"/>
    <x v="10"/>
    <n v="20"/>
    <n v="2013"/>
    <x v="1"/>
    <n v="1"/>
    <n v="4669.3000000000011"/>
    <n v="0.5193651005516996"/>
    <n v="12.464762413240791"/>
    <n v="72"/>
    <n v="4056.3454000000002"/>
    <n v="1220.6264904299999"/>
    <n v="5276.9718904299998"/>
    <n v="607.67189042999871"/>
    <n v="5.3133002754460534E-2"/>
    <n v="3833.8996999999999"/>
    <n v="1014.2339334400007"/>
    <n v="4848.1336334400003"/>
    <n v="178.83363343999918"/>
    <n v="1.6322804157300919E-2"/>
    <n v="607.67189042999871"/>
    <n v="-428.83825698999954"/>
    <n v="-222.44570000000022"/>
    <n v="-206.39255698999921"/>
  </r>
  <r>
    <n v="41415"/>
    <x v="10"/>
    <n v="21"/>
    <n v="2013"/>
    <x v="1"/>
    <n v="2"/>
    <n v="4861.7000000000007"/>
    <n v="0.54018888888888894"/>
    <n v="12.964533333333335"/>
    <n v="73.8"/>
    <n v="4056.3454000000002"/>
    <n v="1408.4649504299996"/>
    <n v="5464.8103504299997"/>
    <n v="603.11035042999902"/>
    <n v="5.0786938480690935E-2"/>
    <n v="3833.8996999999999"/>
    <n v="1258.7192934400002"/>
    <n v="5092.6189934399999"/>
    <n v="230.91899343999921"/>
    <n v="2.0153029049439386E-2"/>
    <n v="603.11035042999902"/>
    <n v="-372.1913569899998"/>
    <n v="-222.44570000000022"/>
    <n v="-149.74565698999936"/>
  </r>
  <r>
    <n v="41416"/>
    <x v="10"/>
    <n v="22"/>
    <n v="2013"/>
    <x v="1"/>
    <n v="3"/>
    <n v="5004.8"/>
    <n v="0.50961225154773548"/>
    <n v="12.230694037145652"/>
    <n v="77.099999999999994"/>
    <n v="4056.3454000000002"/>
    <n v="1752.8354604299993"/>
    <n v="5809.1808604299995"/>
    <n v="804.3808604299993"/>
    <n v="6.4728170772485605E-2"/>
    <n v="3833.8996999999999"/>
    <n v="1706.94245344"/>
    <n v="5540.8421534400004"/>
    <n v="536.04215344000022"/>
    <n v="4.4189051185753225E-2"/>
    <n v="804.3808604299993"/>
    <n v="-268.33870698999908"/>
    <n v="-222.44570000000022"/>
    <n v="-45.893006989999321"/>
  </r>
  <r>
    <n v="41417"/>
    <x v="10"/>
    <n v="23"/>
    <n v="2013"/>
    <x v="1"/>
    <n v="4"/>
    <n v="4908.0000000000009"/>
    <n v="0.53562074384494507"/>
    <n v="12.854897852278683"/>
    <n v="75.7"/>
    <n v="4056.3454000000002"/>
    <n v="1606.7388804300001"/>
    <n v="5663.08428043"/>
    <n v="755.08428042999913"/>
    <n v="6.2148470974937808E-2"/>
    <n v="3833.8996999999999"/>
    <n v="1516.787173440001"/>
    <n v="5350.6868734400014"/>
    <n v="442.68687344000045"/>
    <n v="3.7504982395617059E-2"/>
    <n v="755.08428042999913"/>
    <n v="-312.39740698999867"/>
    <n v="-222.44570000000022"/>
    <n v="-89.951706989999138"/>
  </r>
  <r>
    <n v="41418"/>
    <x v="10"/>
    <n v="24"/>
    <n v="2013"/>
    <x v="1"/>
    <n v="5"/>
    <n v="3780.4"/>
    <n v="0.5375995449374289"/>
    <n v="12.902389078498294"/>
    <n v="63"/>
    <n v="4056.3454000000002"/>
    <n v="281.43419042999994"/>
    <n v="4337.7795904300001"/>
    <n v="557.37959043000001"/>
    <n v="5.9729726542594452E-2"/>
    <n v="3833.8996999999999"/>
    <n v="0"/>
    <n v="3833.8996999999999"/>
    <n v="53.499699999999848"/>
    <n v="6.1029924659634638E-3"/>
    <n v="557.37959043000001"/>
    <n v="-503.87989043000016"/>
    <n v="-222.44570000000022"/>
    <n v="-281.43419042999994"/>
  </r>
  <r>
    <n v="41419"/>
    <x v="10"/>
    <n v="25"/>
    <n v="2013"/>
    <x v="1"/>
    <n v="6"/>
    <n v="3747.6"/>
    <n v="0.49011299435028244"/>
    <n v="11.762711864406779"/>
    <n v="55.8"/>
    <n v="4056.3454000000002"/>
    <n v="0"/>
    <n v="4056.3454000000002"/>
    <n v="308.74540000000025"/>
    <n v="3.4381698031517249E-2"/>
    <n v="3833.8996999999999"/>
    <n v="0"/>
    <n v="3833.8996999999999"/>
    <n v="86.29970000000003"/>
    <n v="9.887516681977182E-3"/>
    <n v="308.74540000000025"/>
    <n v="-222.44570000000022"/>
    <n v="-222.44570000000022"/>
    <n v="0"/>
  </r>
  <r>
    <n v="41420"/>
    <x v="10"/>
    <n v="26"/>
    <n v="2013"/>
    <x v="1"/>
    <n v="7"/>
    <n v="4145.4999999999991"/>
    <n v="0.51163852685624001"/>
    <n v="12.27932464454976"/>
    <n v="62.8"/>
    <n v="4056.3454000000002"/>
    <n v="260.56325042999964"/>
    <n v="4316.9086504299994"/>
    <n v="171.40865043000031"/>
    <n v="1.7595939220685697E-2"/>
    <n v="3833.8996999999999"/>
    <n v="0"/>
    <n v="3833.8996999999999"/>
    <n v="-311.60029999999915"/>
    <n v="-3.3936172521200181E-2"/>
    <n v="171.40865043000031"/>
    <n v="-483.00895042999946"/>
    <n v="-222.44570000000022"/>
    <n v="-260.56325042999964"/>
  </r>
  <r>
    <n v="41421"/>
    <x v="10"/>
    <n v="27"/>
    <n v="2013"/>
    <x v="1"/>
    <n v="1"/>
    <n v="4212.5000000000009"/>
    <n v="0.52614158673061562"/>
    <n v="12.627398081534775"/>
    <n v="64.7"/>
    <n v="4056.3454000000002"/>
    <n v="458.83718043000022"/>
    <n v="4515.1825804300006"/>
    <n v="302.68258042999969"/>
    <n v="3.013540269040238E-2"/>
    <n v="3833.8996999999999"/>
    <n v="22.709973440001118"/>
    <n v="3856.6096734400012"/>
    <n v="-355.89032655999972"/>
    <n v="-3.8334227631769302E-2"/>
    <n v="302.68258042999969"/>
    <n v="-658.57290698999941"/>
    <n v="-222.44570000000022"/>
    <n v="-436.12720698999908"/>
  </r>
  <r>
    <n v="41422"/>
    <x v="10"/>
    <n v="28"/>
    <n v="2013"/>
    <x v="1"/>
    <n v="2"/>
    <n v="4626.7000000000007"/>
    <n v="0.51934042744252884"/>
    <n v="12.464170258620692"/>
    <n v="70.2"/>
    <n v="4056.3454000000002"/>
    <n v="1032.7880304300002"/>
    <n v="5089.1334304299999"/>
    <n v="462.43343042999913"/>
    <n v="4.1372497345830261E-2"/>
    <n v="3833.8996999999999"/>
    <n v="769.74857344000111"/>
    <n v="4603.6482734400015"/>
    <n v="-23.051726559999224"/>
    <n v="-2.1692049227133303E-3"/>
    <n v="462.43343042999913"/>
    <n v="-485.48515698999836"/>
    <n v="-222.44570000000022"/>
    <n v="-263.03945698999905"/>
  </r>
  <r>
    <n v="41423"/>
    <x v="10"/>
    <n v="29"/>
    <n v="2013"/>
    <x v="1"/>
    <n v="3"/>
    <n v="5501.699999999998"/>
    <n v="0.49942810457516323"/>
    <n v="11.986274509803918"/>
    <n v="76.2"/>
    <n v="4056.3454000000002"/>
    <n v="1658.91623043"/>
    <n v="5715.26163043"/>
    <n v="213.56163043000197"/>
    <n v="1.65392108759983E-2"/>
    <n v="3833.8996999999999"/>
    <n v="1584.6997734400011"/>
    <n v="5418.599473440001"/>
    <n v="-83.100526559996979"/>
    <n v="-6.6098547709683153E-3"/>
    <n v="213.56163043000197"/>
    <n v="-296.66215698999895"/>
    <n v="-222.44570000000022"/>
    <n v="-74.21645698999896"/>
  </r>
  <r>
    <n v="41424"/>
    <x v="10"/>
    <n v="30"/>
    <n v="2013"/>
    <x v="1"/>
    <n v="4"/>
    <n v="5670.9999999999982"/>
    <n v="0.51682341790609498"/>
    <n v="12.403762029746279"/>
    <n v="79.599999999999994"/>
    <n v="4056.3454000000002"/>
    <n v="2013.7222104299992"/>
    <n v="6070.0676104299991"/>
    <n v="399.06761043000097"/>
    <n v="2.9533881132445483E-2"/>
    <n v="3833.8996999999999"/>
    <n v="2046.5054534399999"/>
    <n v="5880.4051534399996"/>
    <n v="209.40515344000141"/>
    <n v="1.5747602232587976E-2"/>
    <n v="399.06761043000097"/>
    <n v="-189.66245698999955"/>
    <n v="-222.44570000000022"/>
    <n v="32.78324301000066"/>
  </r>
  <r>
    <n v="41425"/>
    <x v="10"/>
    <n v="31"/>
    <n v="2013"/>
    <x v="1"/>
    <n v="5"/>
    <n v="5697.2"/>
    <n v="0.5156023747465972"/>
    <n v="12.374456993918333"/>
    <n v="79.8"/>
    <n v="4056.3454000000002"/>
    <n v="2034.5931504299995"/>
    <n v="6090.9385504299999"/>
    <n v="393.73855043000003"/>
    <n v="2.9022752446238975E-2"/>
    <n v="3833.8996999999999"/>
    <n v="2073.6704934400004"/>
    <n v="5907.5701934400004"/>
    <n v="210.37019344000055"/>
    <n v="1.5747424983005409E-2"/>
    <n v="393.73855043000003"/>
    <n v="-183.36835698999948"/>
    <n v="-222.44570000000022"/>
    <n v="39.077343010000959"/>
  </r>
  <r>
    <n v="41426"/>
    <x v="11"/>
    <n v="1"/>
    <n v="2013"/>
    <x v="1"/>
    <n v="6"/>
    <n v="5878.0000000000009"/>
    <n v="0.49279007377598932"/>
    <n v="11.826961770623743"/>
    <n v="81.5"/>
    <n v="4056.3454000000002"/>
    <n v="2211.9961404299997"/>
    <n v="6268.3415404299994"/>
    <n v="390.34154042999853"/>
    <n v="2.7923069921325983E-2"/>
    <n v="3833.8996999999999"/>
    <n v="2304.5733334400006"/>
    <n v="6138.473033440001"/>
    <n v="260.47303344000011"/>
    <n v="1.883077057313276E-2"/>
    <n v="390.34154042999853"/>
    <n v="-129.86850698999842"/>
    <n v="-222.44570000000022"/>
    <n v="92.577193010000883"/>
  </r>
  <r>
    <n v="41427"/>
    <x v="11"/>
    <n v="2"/>
    <n v="2013"/>
    <x v="1"/>
    <n v="7"/>
    <n v="5633.9"/>
    <n v="0.51774555212468754"/>
    <n v="12.425893250992502"/>
    <n v="81"/>
    <n v="4056.3454000000002"/>
    <n v="2159.8187904299998"/>
    <n v="6216.1641904299995"/>
    <n v="582.26419042999987"/>
    <n v="4.2713343042000584E-2"/>
    <n v="3833.8996999999999"/>
    <n v="2236.6607334400005"/>
    <n v="6070.5604334400005"/>
    <n v="436.66043344000082"/>
    <n v="3.2419652818569844E-2"/>
    <n v="582.26419042999987"/>
    <n v="-145.60375698999906"/>
    <n v="-222.44570000000022"/>
    <n v="76.841943010000705"/>
  </r>
  <r>
    <n v="41428"/>
    <x v="11"/>
    <n v="3"/>
    <n v="2013"/>
    <x v="1"/>
    <n v="1"/>
    <n v="5171.2000000000016"/>
    <n v="0.51645893256631537"/>
    <n v="12.395014381591569"/>
    <n v="74.8"/>
    <n v="4056.3454000000002"/>
    <n v="1512.8196504299995"/>
    <n v="5569.1650504299996"/>
    <n v="397.96505042999797"/>
    <n v="3.2198754280288178E-2"/>
    <n v="3833.8996999999999"/>
    <n v="1394.5444934400002"/>
    <n v="5228.4441934400002"/>
    <n v="57.244193439998526"/>
    <n v="4.7811421158114875E-3"/>
    <n v="397.96505042999797"/>
    <n v="-340.72085698999945"/>
    <n v="-222.44570000000022"/>
    <n v="-118.27515698999923"/>
  </r>
  <r>
    <n v="41429"/>
    <x v="11"/>
    <n v="4"/>
    <n v="2013"/>
    <x v="1"/>
    <n v="2"/>
    <n v="4557.3999999999996"/>
    <n v="0.53490610328638488"/>
    <n v="12.837746478873237"/>
    <n v="71.099999999999994"/>
    <n v="4056.3454000000002"/>
    <n v="1126.7072604299992"/>
    <n v="5183.0526604299994"/>
    <n v="625.65266042999974"/>
    <n v="5.5868473349096615E-2"/>
    <n v="3833.8996999999999"/>
    <n v="891.99125343999992"/>
    <n v="4725.89095344"/>
    <n v="168.49095344000034"/>
    <n v="1.5766548380514056E-2"/>
    <n v="625.65266042999974"/>
    <n v="-457.1617069899994"/>
    <n v="-222.44570000000022"/>
    <n v="-234.7160069899993"/>
  </r>
  <r>
    <n v="41430"/>
    <x v="11"/>
    <n v="5"/>
    <n v="2013"/>
    <x v="1"/>
    <n v="3"/>
    <n v="4717.0000000000009"/>
    <n v="0.51694283710327915"/>
    <n v="12.4066280904787"/>
    <n v="71.400000000000006"/>
    <n v="4056.3454000000002"/>
    <n v="1158.0136704300005"/>
    <n v="5214.3590704300004"/>
    <n v="497.35907042999952"/>
    <n v="4.3535057939312782E-2"/>
    <n v="3833.8996999999999"/>
    <n v="932.73881344000142"/>
    <n v="4766.6385134400016"/>
    <n v="49.638513440000679"/>
    <n v="4.5463414310757955E-3"/>
    <n v="497.35907042999952"/>
    <n v="-447.72055698999884"/>
    <n v="-222.44570000000022"/>
    <n v="-225.27485698999908"/>
  </r>
  <r>
    <n v="41431"/>
    <x v="11"/>
    <n v="6"/>
    <n v="2013"/>
    <x v="1"/>
    <n v="4"/>
    <n v="4643.3000000000011"/>
    <n v="0.52659453819633484"/>
    <n v="12.638268916712036"/>
    <n v="70.5"/>
    <n v="4056.3454000000002"/>
    <n v="1064.0944404299998"/>
    <n v="5120.43984043"/>
    <n v="477.13984042999891"/>
    <n v="4.2480524018999155E-2"/>
    <n v="3833.8996999999999"/>
    <n v="810.49613344000068"/>
    <n v="4644.3958334400004"/>
    <n v="1.0958334399992964"/>
    <n v="1.0248277437563402E-4"/>
    <n v="477.13984042999891"/>
    <n v="-476.04400698999962"/>
    <n v="-222.44570000000022"/>
    <n v="-253.59830698999917"/>
  </r>
  <r>
    <n v="41432"/>
    <x v="11"/>
    <n v="7"/>
    <n v="2013"/>
    <x v="1"/>
    <n v="5"/>
    <n v="4354.3000000000011"/>
    <n v="0.50763616862525673"/>
    <n v="12.183268047006163"/>
    <n v="70.5"/>
    <n v="4056.3454000000002"/>
    <n v="1064.0944404299998"/>
    <n v="5120.43984043"/>
    <n v="766.13984042999891"/>
    <n v="7.0388920518576814E-2"/>
    <n v="3833.8996999999999"/>
    <n v="810.49613344000068"/>
    <n v="4644.3958334400004"/>
    <n v="290.0958334399993"/>
    <n v="2.8010879273953293E-2"/>
    <n v="766.13984042999891"/>
    <n v="-476.04400698999962"/>
    <n v="-222.44570000000022"/>
    <n v="-253.59830698999917"/>
  </r>
  <r>
    <n v="41433"/>
    <x v="11"/>
    <n v="8"/>
    <n v="2013"/>
    <x v="1"/>
    <n v="6"/>
    <n v="4499.9000000000005"/>
    <n v="0.47977439440464009"/>
    <n v="11.514585465711363"/>
    <n v="72.599999999999994"/>
    <n v="4056.3454000000002"/>
    <n v="1283.2393104299993"/>
    <n v="5339.5847104299992"/>
    <n v="839.68471042999863"/>
    <n v="7.4304618135041078E-2"/>
    <n v="3833.8996999999999"/>
    <n v="1095.7290534399999"/>
    <n v="4929.6287534399999"/>
    <n v="429.72875343999931"/>
    <n v="3.9611351444798881E-2"/>
    <n v="839.68471042999863"/>
    <n v="-409.95595698999932"/>
    <n v="-222.44570000000022"/>
    <n v="-187.51025698999933"/>
  </r>
  <r>
    <n v="41434"/>
    <x v="11"/>
    <n v="9"/>
    <n v="2013"/>
    <x v="1"/>
    <n v="7"/>
    <n v="4972.0999999999995"/>
    <n v="0.49586125737992653"/>
    <n v="11.900670177118236"/>
    <n v="75.3"/>
    <n v="4056.3454000000002"/>
    <n v="1564.9970004299996"/>
    <n v="5621.3424004299995"/>
    <n v="649.24240043000009"/>
    <n v="5.3300184634105019E-2"/>
    <n v="3833.8996999999999"/>
    <n v="1462.4570934400003"/>
    <n v="5296.3567934399998"/>
    <n v="324.25679344000037"/>
    <n v="2.7437379336489265E-2"/>
    <n v="649.24240043000009"/>
    <n v="-324.98560698999972"/>
    <n v="-222.44570000000022"/>
    <n v="-102.53990698999928"/>
  </r>
  <r>
    <n v="41435"/>
    <x v="11"/>
    <n v="10"/>
    <n v="2013"/>
    <x v="1"/>
    <n v="1"/>
    <n v="4886.4000000000005"/>
    <n v="0.52501289324394018"/>
    <n v="12.600309437854564"/>
    <n v="75.2"/>
    <n v="4056.3454000000002"/>
    <n v="1554.5615304300002"/>
    <n v="5610.9069304300001"/>
    <n v="724.50693042999956"/>
    <n v="6.0044049631548635E-2"/>
    <n v="3833.8996999999999"/>
    <n v="1448.8745734400011"/>
    <n v="5282.7742734400008"/>
    <n v="396.37427344000025"/>
    <n v="3.3873038828729385E-2"/>
    <n v="724.50693042999956"/>
    <n v="-328.1326569899993"/>
    <n v="-222.44570000000022"/>
    <n v="-105.68695698999909"/>
  </r>
  <r>
    <n v="41436"/>
    <x v="11"/>
    <n v="11"/>
    <n v="2013"/>
    <x v="1"/>
    <n v="2"/>
    <n v="4998.8999999999996"/>
    <n v="0.54928138185654007"/>
    <n v="13.182753164556962"/>
    <n v="75.8"/>
    <n v="4056.3454000000002"/>
    <n v="1617.1743504299995"/>
    <n v="5673.5197504299995"/>
    <n v="674.61975042999984"/>
    <n v="5.4978122011467789E-2"/>
    <n v="3833.8996999999999"/>
    <n v="1530.3696934400002"/>
    <n v="5364.2693934400004"/>
    <n v="365.36939344000075"/>
    <n v="3.0636130943907158E-2"/>
    <n v="674.61975042999984"/>
    <n v="-309.25035698999909"/>
    <n v="-222.44570000000022"/>
    <n v="-86.80465698999933"/>
  </r>
  <r>
    <n v="41437"/>
    <x v="11"/>
    <n v="12"/>
    <n v="2013"/>
    <x v="1"/>
    <n v="3"/>
    <n v="5357.4000000000015"/>
    <n v="0.52771867612293155"/>
    <n v="12.665248226950357"/>
    <n v="80.2"/>
    <n v="4056.3454000000002"/>
    <n v="2076.3350304300002"/>
    <n v="6132.6804304300003"/>
    <n v="775.28043042999889"/>
    <n v="5.8696261155458895E-2"/>
    <n v="3833.8996999999999"/>
    <n v="2128.0005734400011"/>
    <n v="5961.900273440001"/>
    <n v="604.50027343999955"/>
    <n v="4.6430633830204737E-2"/>
    <n v="775.28043042999889"/>
    <n v="-170.78015698999934"/>
    <n v="-222.44570000000022"/>
    <n v="51.665543010000874"/>
  </r>
  <r>
    <n v="41438"/>
    <x v="11"/>
    <n v="13"/>
    <n v="2013"/>
    <x v="1"/>
    <n v="4"/>
    <n v="4696.7"/>
    <n v="0.47707419145132457"/>
    <n v="11.44978059483179"/>
    <n v="79.7"/>
    <n v="4056.3454000000002"/>
    <n v="2024.15768043"/>
    <n v="6080.5030804300004"/>
    <n v="1383.8030804300006"/>
    <n v="0.11214669216052853"/>
    <n v="3833.8996999999999"/>
    <n v="2060.087973440001"/>
    <n v="5893.9876734400004"/>
    <n v="1197.2876734400006"/>
    <n v="9.861640257316262E-2"/>
    <n v="1383.8030804300006"/>
    <n v="-186.51540698999997"/>
    <n v="-222.44570000000022"/>
    <n v="35.930293010000923"/>
  </r>
  <r>
    <n v="41439"/>
    <x v="11"/>
    <n v="14"/>
    <n v="2013"/>
    <x v="1"/>
    <n v="5"/>
    <n v="4492.0000000000018"/>
    <n v="0.49778368794326261"/>
    <n v="11.946808510638302"/>
    <n v="71.5"/>
    <n v="4056.3454000000002"/>
    <n v="1168.4491404299999"/>
    <n v="5224.7945404299999"/>
    <n v="732.79454042999805"/>
    <n v="6.5629469354069325E-2"/>
    <n v="3833.8996999999999"/>
    <n v="946.32133344000067"/>
    <n v="4780.2210334400006"/>
    <n v="288.22103343999879"/>
    <n v="2.7008230902184405E-2"/>
    <n v="732.79454042999805"/>
    <n v="-444.57350698999926"/>
    <n v="-222.44570000000022"/>
    <n v="-222.12780698999927"/>
  </r>
  <r>
    <n v="41440"/>
    <x v="11"/>
    <n v="15"/>
    <n v="2013"/>
    <x v="1"/>
    <n v="6"/>
    <n v="5063.5999999999995"/>
    <n v="0.50091009813232035"/>
    <n v="12.021842355175689"/>
    <n v="76"/>
    <n v="4056.3454000000002"/>
    <n v="1638.0452904299998"/>
    <n v="5694.3906904300002"/>
    <n v="630.79069043000072"/>
    <n v="5.0987869453797963E-2"/>
    <n v="3833.8996999999999"/>
    <n v="1557.5347334400008"/>
    <n v="5391.4344334400012"/>
    <n v="327.8344334400017"/>
    <n v="2.7244936822686583E-2"/>
    <n v="630.79069043000072"/>
    <n v="-302.95625698999902"/>
    <n v="-222.44570000000022"/>
    <n v="-80.510556989999031"/>
  </r>
  <r>
    <n v="41441"/>
    <x v="11"/>
    <n v="16"/>
    <n v="2013"/>
    <x v="1"/>
    <n v="7"/>
    <n v="5403.8"/>
    <n v="0.51172348484848484"/>
    <n v="12.281363636363636"/>
    <n v="76.8"/>
    <n v="4056.3454000000002"/>
    <n v="1721.5290504299996"/>
    <n v="5777.8744504299993"/>
    <n v="374.07445042999916"/>
    <n v="2.9068833687624807E-2"/>
    <n v="3833.8996999999999"/>
    <n v="1666.1948934400002"/>
    <n v="5500.0945934400006"/>
    <n v="96.294593440000426"/>
    <n v="7.6708917993801862E-3"/>
    <n v="374.07445042999916"/>
    <n v="-277.77985698999873"/>
    <n v="-222.44570000000022"/>
    <n v="-55.334156989999428"/>
  </r>
  <r>
    <n v="41442"/>
    <x v="11"/>
    <n v="17"/>
    <n v="2013"/>
    <x v="1"/>
    <n v="1"/>
    <n v="5651.2"/>
    <n v="0.53857883501067405"/>
    <n v="12.925892040256176"/>
    <n v="79.2"/>
    <n v="4056.3454000000002"/>
    <n v="1971.9803304300001"/>
    <n v="6028.3257304300005"/>
    <n v="377.12573043000066"/>
    <n v="2.8056033086183874E-2"/>
    <n v="3833.8996999999999"/>
    <n v="1992.1753734400011"/>
    <n v="5826.0750734400008"/>
    <n v="174.87507344000096"/>
    <n v="1.323539898331072E-2"/>
    <n v="377.12573043000066"/>
    <n v="-202.2506569899997"/>
    <n v="-222.44570000000022"/>
    <n v="20.195043010000973"/>
  </r>
  <r>
    <n v="41443"/>
    <x v="11"/>
    <n v="18"/>
    <n v="2013"/>
    <x v="1"/>
    <n v="2"/>
    <n v="4996.3000000000011"/>
    <n v="0.54468646432932166"/>
    <n v="13.07247514390372"/>
    <n v="75.8"/>
    <n v="4056.3454000000002"/>
    <n v="1617.1743504299995"/>
    <n v="5673.5197504299995"/>
    <n v="677.21975042999838"/>
    <n v="5.5204063599112896E-2"/>
    <n v="3833.8996999999999"/>
    <n v="1530.3696934400002"/>
    <n v="5364.2693934400004"/>
    <n v="367.96939343999929"/>
    <n v="3.0862072531552265E-2"/>
    <n v="677.21975042999838"/>
    <n v="-309.25035698999909"/>
    <n v="-222.44570000000022"/>
    <n v="-86.80465698999933"/>
  </r>
  <r>
    <n v="41444"/>
    <x v="11"/>
    <n v="19"/>
    <n v="2013"/>
    <x v="1"/>
    <n v="3"/>
    <n v="4415.1000000000004"/>
    <n v="0.5127159977703456"/>
    <n v="12.305183946488295"/>
    <n v="71.400000000000006"/>
    <n v="4056.3454000000002"/>
    <n v="1158.0136704300005"/>
    <n v="5214.3590704300004"/>
    <n v="799.25907043000007"/>
    <n v="7.2260389588220342E-2"/>
    <n v="3833.8996999999999"/>
    <n v="932.73881344000142"/>
    <n v="4766.6385134400016"/>
    <n v="351.53851344000122"/>
    <n v="3.3271673079983355E-2"/>
    <n v="799.25907043000007"/>
    <n v="-447.72055698999884"/>
    <n v="-222.44570000000022"/>
    <n v="-225.27485698999908"/>
  </r>
  <r>
    <n v="41445"/>
    <x v="11"/>
    <n v="20"/>
    <n v="2013"/>
    <x v="1"/>
    <n v="4"/>
    <n v="4467.2000000000007"/>
    <n v="0.52908849725222673"/>
    <n v="12.698123934053442"/>
    <n v="72.599999999999994"/>
    <n v="4056.3454000000002"/>
    <n v="1283.2393104299993"/>
    <n v="5339.5847104299992"/>
    <n v="872.38471042999845"/>
    <n v="7.7472084207614866E-2"/>
    <n v="3833.8996999999999"/>
    <n v="1095.7290534399999"/>
    <n v="4929.6287534399999"/>
    <n v="462.42875343999913"/>
    <n v="4.2778817517372669E-2"/>
    <n v="872.38471042999845"/>
    <n v="-409.95595698999932"/>
    <n v="-222.44570000000022"/>
    <n v="-187.51025698999933"/>
  </r>
  <r>
    <n v="41446"/>
    <x v="11"/>
    <n v="21"/>
    <n v="2013"/>
    <x v="1"/>
    <n v="5"/>
    <n v="5014.3999999999996"/>
    <n v="0.49912406434145556"/>
    <n v="11.978977544194933"/>
    <n v="73.400000000000006"/>
    <n v="4056.3454000000002"/>
    <n v="1366.7230704300005"/>
    <n v="5423.0684704300002"/>
    <n v="408.66847043000053"/>
    <n v="3.4026112985000356E-2"/>
    <n v="3833.8996999999999"/>
    <n v="1204.3892134400014"/>
    <n v="5038.2889134400011"/>
    <n v="23.888913440001488"/>
    <n v="2.0640930808473179E-3"/>
    <n v="408.66847043000053"/>
    <n v="-384.77955698999904"/>
    <n v="-222.44570000000022"/>
    <n v="-162.33385698999905"/>
  </r>
  <r>
    <n v="41447"/>
    <x v="11"/>
    <n v="22"/>
    <n v="2013"/>
    <x v="1"/>
    <n v="6"/>
    <n v="5502.9"/>
    <n v="0.51502133872416889"/>
    <n v="12.360512129380053"/>
    <n v="76.2"/>
    <n v="4056.3454000000002"/>
    <n v="1658.91623043"/>
    <n v="5715.26163043"/>
    <n v="212.36163043000033"/>
    <n v="1.6444495324256181E-2"/>
    <n v="3833.8996999999999"/>
    <n v="1584.6997734400011"/>
    <n v="5418.599473440001"/>
    <n v="-84.300526559998616"/>
    <n v="-6.7045703227104347E-3"/>
    <n v="212.36163043000033"/>
    <n v="-296.66215698999895"/>
    <n v="-222.44570000000022"/>
    <n v="-74.21645698999896"/>
  </r>
  <r>
    <n v="41448"/>
    <x v="11"/>
    <n v="23"/>
    <n v="2013"/>
    <x v="1"/>
    <n v="7"/>
    <n v="5453.7000000000007"/>
    <n v="0.54782425265188051"/>
    <n v="13.147782063645131"/>
    <n v="77"/>
    <n v="4056.3454000000002"/>
    <n v="1742.3999904299999"/>
    <n v="5798.74539043"/>
    <n v="345.04539042999932"/>
    <n v="2.6642795932016128E-2"/>
    <n v="3833.8996999999999"/>
    <n v="1693.3599334400008"/>
    <n v="5527.2596334400005"/>
    <n v="73.559633439999743"/>
    <n v="5.8186209281565482E-3"/>
    <n v="345.04539042999932"/>
    <n v="-271.48575698999957"/>
    <n v="-222.44570000000022"/>
    <n v="-49.04005698999913"/>
  </r>
  <r>
    <n v="41449"/>
    <x v="11"/>
    <n v="24"/>
    <n v="2013"/>
    <x v="1"/>
    <n v="1"/>
    <n v="5660.800000000002"/>
    <n v="0.55263980006248059"/>
    <n v="13.263355201499534"/>
    <n v="80.2"/>
    <n v="4056.3454000000002"/>
    <n v="2076.3350304300002"/>
    <n v="6132.6804304300003"/>
    <n v="471.88043042999834"/>
    <n v="3.4772523274132272E-2"/>
    <n v="3833.8996999999999"/>
    <n v="2128.0005734400011"/>
    <n v="5961.900273440001"/>
    <n v="301.100273439999"/>
    <n v="2.2506895948878114E-2"/>
    <n v="471.88043042999834"/>
    <n v="-170.78015698999934"/>
    <n v="-222.44570000000022"/>
    <n v="51.665543010000874"/>
  </r>
  <r>
    <n v="41450"/>
    <x v="11"/>
    <n v="25"/>
    <n v="2013"/>
    <x v="1"/>
    <n v="2"/>
    <n v="5971.9000000000015"/>
    <n v="0.54424577136191321"/>
    <n v="13.061898512685918"/>
    <n v="81.5"/>
    <n v="4056.3454000000002"/>
    <n v="2211.9961404299997"/>
    <n v="6268.3415404299994"/>
    <n v="296.44154042999799"/>
    <n v="2.1040124844014851E-2"/>
    <n v="3833.8996999999999"/>
    <n v="2304.5733334400006"/>
    <n v="6138.473033440001"/>
    <n v="166.57303343999956"/>
    <n v="1.1947825495821629E-2"/>
    <n v="296.44154042999799"/>
    <n v="-129.86850698999842"/>
    <n v="-222.44570000000022"/>
    <n v="92.577193010000883"/>
  </r>
  <r>
    <n v="41451"/>
    <x v="11"/>
    <n v="26"/>
    <n v="2013"/>
    <x v="1"/>
    <n v="3"/>
    <n v="6124.3"/>
    <n v="0.5509049366724238"/>
    <n v="13.221718480138172"/>
    <n v="81.7"/>
    <n v="4056.3454000000002"/>
    <n v="2232.86708043"/>
    <n v="6289.2124804300001"/>
    <n v="164.91248042999996"/>
    <n v="1.1539811028034919E-2"/>
    <n v="3833.8996999999999"/>
    <n v="2331.7383734400009"/>
    <n v="6165.6380734400009"/>
    <n v="41.338073440000699"/>
    <n v="2.9215712536041494E-3"/>
    <n v="164.91248042999996"/>
    <n v="-123.57440698999926"/>
    <n v="-222.44570000000022"/>
    <n v="98.871293010000954"/>
  </r>
  <r>
    <n v="41452"/>
    <x v="11"/>
    <n v="27"/>
    <n v="2013"/>
    <x v="1"/>
    <n v="4"/>
    <n v="5507.8000000000011"/>
    <n v="0.50615718276724031"/>
    <n v="12.147772386413767"/>
    <n v="76.5"/>
    <n v="4056.3454000000002"/>
    <n v="1690.2226404299997"/>
    <n v="5746.5680404300001"/>
    <n v="238.76804042999902"/>
    <n v="1.8430391486762954E-2"/>
    <n v="3833.8996999999999"/>
    <n v="1625.4473334400006"/>
    <n v="5459.3470334400008"/>
    <n v="-48.452966560000277"/>
    <n v="-3.8374597982171466E-3"/>
    <n v="238.76804042999902"/>
    <n v="-287.2210069899993"/>
    <n v="-222.44570000000022"/>
    <n v="-64.775306989999081"/>
  </r>
  <r>
    <n v="41453"/>
    <x v="11"/>
    <n v="28"/>
    <n v="2013"/>
    <x v="1"/>
    <n v="5"/>
    <n v="5414.4"/>
    <n v="0.50222617987533391"/>
    <n v="12.053428317008013"/>
    <n v="78"/>
    <n v="4056.3454000000002"/>
    <n v="1846.7546904299998"/>
    <n v="5903.1000904299999"/>
    <n v="488.70009043000027"/>
    <n v="3.7529809971436734E-2"/>
    <n v="3833.8996999999999"/>
    <n v="1829.1851334400008"/>
    <n v="5663.0848334400007"/>
    <n v="248.68483344000106"/>
    <n v="1.9502730416600667E-2"/>
    <n v="488.70009043000027"/>
    <n v="-240.01525698999922"/>
    <n v="-222.44570000000022"/>
    <n v="-17.569556989999001"/>
  </r>
  <r>
    <n v="41454"/>
    <x v="11"/>
    <n v="29"/>
    <n v="2013"/>
    <x v="1"/>
    <n v="6"/>
    <n v="5830.9000000000015"/>
    <n v="0.51191354122770061"/>
    <n v="12.285924989464814"/>
    <n v="77.8"/>
    <n v="4056.3454000000002"/>
    <n v="1825.8837504299995"/>
    <n v="5882.2291504299992"/>
    <n v="51.329150429997753"/>
    <n v="3.8063457173738158E-3"/>
    <n v="3833.8996999999999"/>
    <n v="1802.0200934400002"/>
    <n v="5635.9197934399999"/>
    <n v="-194.98020656000153"/>
    <n v="-1.4770789430761599E-2"/>
    <n v="51.329150429997753"/>
    <n v="-246.30935698999929"/>
    <n v="-222.44570000000022"/>
    <n v="-23.863656989999299"/>
  </r>
  <r>
    <n v="41455"/>
    <x v="11"/>
    <n v="30"/>
    <n v="2013"/>
    <x v="1"/>
    <n v="7"/>
    <n v="6400.9000000000033"/>
    <n v="0.53469159315691017"/>
    <n v="12.832598235765843"/>
    <n v="80.2"/>
    <n v="4056.3454000000002"/>
    <n v="2076.3350304300002"/>
    <n v="6132.6804304300003"/>
    <n v="-268.21956957000293"/>
    <n v="-1.8590707847874643E-2"/>
    <n v="3833.8996999999999"/>
    <n v="2128.0005734400011"/>
    <n v="5961.900273440001"/>
    <n v="-438.99972656000227"/>
    <n v="-3.0856335173128802E-2"/>
    <n v="-268.21956957000293"/>
    <n v="-170.78015698999934"/>
    <n v="-222.44570000000022"/>
    <n v="51.6655430100008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16" firstHeaderRow="0" firstDataRow="1" firstDataCol="1" rowPageCount="1" colPageCount="1"/>
  <pivotFields count="24">
    <pivotField showAll="0"/>
    <pivotField axis="axisRow" showAll="0">
      <items count="13">
        <item x="6"/>
        <item x="7"/>
        <item x="8"/>
        <item x="9"/>
        <item x="10"/>
        <item x="11"/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4" hier="-1"/>
  </pageFields>
  <dataFields count="4">
    <dataField name="Sum of Use (kWh)" fld="6" baseField="0" baseItem="0"/>
    <dataField name="Sum of TotalPre" fld="12" baseField="0" baseItem="0"/>
    <dataField name="Sum of SavInd" fld="22" baseField="1" baseItem="2"/>
    <dataField name="Sum of SavWea" fld="23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1"/>
  <sheetViews>
    <sheetView topLeftCell="A547" workbookViewId="0">
      <selection activeCell="J522" sqref="J522"/>
    </sheetView>
  </sheetViews>
  <sheetFormatPr defaultRowHeight="15" x14ac:dyDescent="0.25"/>
  <sheetData>
    <row r="1" spans="1:9" x14ac:dyDescent="0.25">
      <c r="A1">
        <v>40725</v>
      </c>
      <c r="B1">
        <v>7</v>
      </c>
      <c r="C1">
        <f>DAY(A1)</f>
        <v>1</v>
      </c>
      <c r="D1">
        <v>2011</v>
      </c>
      <c r="E1">
        <v>5</v>
      </c>
      <c r="F1">
        <v>5947.1000000000022</v>
      </c>
      <c r="G1">
        <v>0.5294782763532766</v>
      </c>
      <c r="H1">
        <v>12.707478632478638</v>
      </c>
      <c r="I1">
        <v>80.7</v>
      </c>
    </row>
    <row r="2" spans="1:9" x14ac:dyDescent="0.25">
      <c r="A2">
        <v>40726</v>
      </c>
      <c r="B2">
        <v>7</v>
      </c>
      <c r="C2">
        <f t="shared" ref="C2:C65" si="0">DAY(A2)</f>
        <v>2</v>
      </c>
      <c r="D2">
        <v>2011</v>
      </c>
      <c r="E2">
        <v>6</v>
      </c>
      <c r="F2">
        <v>6693.7</v>
      </c>
      <c r="G2">
        <v>0.53023605830164766</v>
      </c>
      <c r="H2">
        <v>12.725665399239544</v>
      </c>
      <c r="I2">
        <v>81.7</v>
      </c>
    </row>
    <row r="3" spans="1:9" x14ac:dyDescent="0.25">
      <c r="A3">
        <v>40727</v>
      </c>
      <c r="B3">
        <v>7</v>
      </c>
      <c r="C3">
        <f t="shared" si="0"/>
        <v>3</v>
      </c>
      <c r="D3">
        <v>2011</v>
      </c>
      <c r="E3">
        <v>7</v>
      </c>
      <c r="F3">
        <v>6916.9999999999982</v>
      </c>
      <c r="G3">
        <v>0.55127837286406522</v>
      </c>
      <c r="H3">
        <v>13.230680948737565</v>
      </c>
      <c r="I3">
        <v>82</v>
      </c>
    </row>
    <row r="4" spans="1:9" x14ac:dyDescent="0.25">
      <c r="A4">
        <v>40728</v>
      </c>
      <c r="B4">
        <v>7</v>
      </c>
      <c r="C4">
        <f t="shared" si="0"/>
        <v>4</v>
      </c>
      <c r="D4">
        <v>2011</v>
      </c>
      <c r="E4">
        <v>1</v>
      </c>
      <c r="F4">
        <v>4997.2999999999993</v>
      </c>
      <c r="G4">
        <v>0.64866303219106947</v>
      </c>
      <c r="H4">
        <v>15.567912772585668</v>
      </c>
      <c r="I4">
        <v>79.599999999999994</v>
      </c>
    </row>
    <row r="5" spans="1:9" x14ac:dyDescent="0.25">
      <c r="A5">
        <v>40729</v>
      </c>
      <c r="B5">
        <v>7</v>
      </c>
      <c r="C5">
        <f t="shared" si="0"/>
        <v>5</v>
      </c>
      <c r="D5">
        <v>2011</v>
      </c>
      <c r="E5">
        <v>2</v>
      </c>
      <c r="F5">
        <v>6652.6000000000013</v>
      </c>
      <c r="G5">
        <v>0.54629812114045473</v>
      </c>
      <c r="H5">
        <v>13.111154907370913</v>
      </c>
      <c r="I5">
        <v>82.6</v>
      </c>
    </row>
    <row r="6" spans="1:9" x14ac:dyDescent="0.25">
      <c r="A6">
        <v>40730</v>
      </c>
      <c r="B6">
        <v>7</v>
      </c>
      <c r="C6">
        <f t="shared" si="0"/>
        <v>6</v>
      </c>
      <c r="D6">
        <v>2011</v>
      </c>
      <c r="E6">
        <v>3</v>
      </c>
      <c r="F6">
        <v>6612.0999999999995</v>
      </c>
      <c r="G6">
        <v>0.55792662346429045</v>
      </c>
      <c r="H6">
        <v>13.39023896314297</v>
      </c>
      <c r="I6">
        <v>81.7</v>
      </c>
    </row>
    <row r="7" spans="1:9" x14ac:dyDescent="0.25">
      <c r="A7">
        <v>40731</v>
      </c>
      <c r="B7">
        <v>7</v>
      </c>
      <c r="C7">
        <f t="shared" si="0"/>
        <v>7</v>
      </c>
      <c r="D7">
        <v>2011</v>
      </c>
      <c r="E7">
        <v>4</v>
      </c>
      <c r="F7">
        <v>7057.2</v>
      </c>
      <c r="G7">
        <v>0.58833533413365346</v>
      </c>
      <c r="H7">
        <v>14.120048019207683</v>
      </c>
      <c r="I7">
        <v>82.6</v>
      </c>
    </row>
    <row r="8" spans="1:9" x14ac:dyDescent="0.25">
      <c r="A8">
        <v>40732</v>
      </c>
      <c r="B8">
        <v>7</v>
      </c>
      <c r="C8">
        <f t="shared" si="0"/>
        <v>8</v>
      </c>
      <c r="D8">
        <v>2011</v>
      </c>
      <c r="E8">
        <v>5</v>
      </c>
      <c r="F8">
        <v>6305.5999999999985</v>
      </c>
      <c r="G8">
        <v>0.53227984873041578</v>
      </c>
      <c r="H8">
        <v>12.77471636952998</v>
      </c>
      <c r="I8">
        <v>81.3</v>
      </c>
    </row>
    <row r="9" spans="1:9" x14ac:dyDescent="0.25">
      <c r="A9">
        <v>40733</v>
      </c>
      <c r="B9">
        <v>7</v>
      </c>
      <c r="C9">
        <f t="shared" si="0"/>
        <v>9</v>
      </c>
      <c r="D9">
        <v>2011</v>
      </c>
      <c r="E9">
        <v>6</v>
      </c>
      <c r="F9">
        <v>6557.5999999999985</v>
      </c>
      <c r="G9">
        <v>0.53743771308680821</v>
      </c>
      <c r="H9">
        <v>12.898505114083397</v>
      </c>
      <c r="I9">
        <v>80.3</v>
      </c>
    </row>
    <row r="10" spans="1:9" x14ac:dyDescent="0.25">
      <c r="A10">
        <v>40734</v>
      </c>
      <c r="B10">
        <v>7</v>
      </c>
      <c r="C10">
        <f t="shared" si="0"/>
        <v>10</v>
      </c>
      <c r="D10">
        <v>2011</v>
      </c>
      <c r="E10">
        <v>7</v>
      </c>
      <c r="F10">
        <v>6776.7000000000025</v>
      </c>
      <c r="G10">
        <v>0.5497712227414332</v>
      </c>
      <c r="H10">
        <v>13.194509345794398</v>
      </c>
      <c r="I10">
        <v>83</v>
      </c>
    </row>
    <row r="11" spans="1:9" x14ac:dyDescent="0.25">
      <c r="A11">
        <v>40735</v>
      </c>
      <c r="B11">
        <v>7</v>
      </c>
      <c r="C11">
        <f t="shared" si="0"/>
        <v>11</v>
      </c>
      <c r="D11">
        <v>2011</v>
      </c>
      <c r="E11">
        <v>1</v>
      </c>
      <c r="F11">
        <v>6900.7000000000007</v>
      </c>
      <c r="G11">
        <v>0.56070430317212694</v>
      </c>
      <c r="H11">
        <v>13.456903276131047</v>
      </c>
      <c r="I11">
        <v>84.9</v>
      </c>
    </row>
    <row r="12" spans="1:9" x14ac:dyDescent="0.25">
      <c r="A12">
        <v>40736</v>
      </c>
      <c r="B12">
        <v>7</v>
      </c>
      <c r="C12">
        <f t="shared" si="0"/>
        <v>12</v>
      </c>
      <c r="D12">
        <v>2011</v>
      </c>
      <c r="E12">
        <v>2</v>
      </c>
      <c r="F12">
        <v>7165.7000000000007</v>
      </c>
      <c r="G12">
        <v>0.57219400792129815</v>
      </c>
      <c r="H12">
        <v>13.732656190111156</v>
      </c>
      <c r="I12">
        <v>86</v>
      </c>
    </row>
    <row r="13" spans="1:9" x14ac:dyDescent="0.25">
      <c r="A13">
        <v>40737</v>
      </c>
      <c r="B13">
        <v>7</v>
      </c>
      <c r="C13">
        <f t="shared" si="0"/>
        <v>13</v>
      </c>
      <c r="D13">
        <v>2011</v>
      </c>
      <c r="E13">
        <v>3</v>
      </c>
      <c r="F13">
        <v>6611.8999999999987</v>
      </c>
      <c r="G13">
        <v>0.56131995381689748</v>
      </c>
      <c r="H13">
        <v>13.471678891605539</v>
      </c>
      <c r="I13">
        <v>85.5</v>
      </c>
    </row>
    <row r="14" spans="1:9" x14ac:dyDescent="0.25">
      <c r="A14">
        <v>40738</v>
      </c>
      <c r="B14">
        <v>7</v>
      </c>
      <c r="C14">
        <f t="shared" si="0"/>
        <v>14</v>
      </c>
      <c r="D14">
        <v>2011</v>
      </c>
      <c r="E14">
        <v>4</v>
      </c>
      <c r="F14">
        <v>6001.3</v>
      </c>
      <c r="G14">
        <v>0.57616167434715826</v>
      </c>
      <c r="H14">
        <v>13.827880184331798</v>
      </c>
      <c r="I14">
        <v>77.400000000000006</v>
      </c>
    </row>
    <row r="15" spans="1:9" x14ac:dyDescent="0.25">
      <c r="A15">
        <v>40739</v>
      </c>
      <c r="B15">
        <v>7</v>
      </c>
      <c r="C15">
        <f t="shared" si="0"/>
        <v>15</v>
      </c>
      <c r="D15">
        <v>2011</v>
      </c>
      <c r="E15">
        <v>5</v>
      </c>
      <c r="F15">
        <v>5698.2000000000016</v>
      </c>
      <c r="G15">
        <v>0.53886745347253751</v>
      </c>
      <c r="H15">
        <v>12.9328188833409</v>
      </c>
      <c r="I15">
        <v>75.3</v>
      </c>
    </row>
    <row r="16" spans="1:9" x14ac:dyDescent="0.25">
      <c r="A16">
        <v>40740</v>
      </c>
      <c r="B16">
        <v>7</v>
      </c>
      <c r="C16">
        <f t="shared" si="0"/>
        <v>16</v>
      </c>
      <c r="D16">
        <v>2011</v>
      </c>
      <c r="E16">
        <v>6</v>
      </c>
      <c r="F16">
        <v>6178.2999999999993</v>
      </c>
      <c r="G16">
        <v>0.5188012226252855</v>
      </c>
      <c r="H16">
        <v>12.451229343006851</v>
      </c>
      <c r="I16">
        <v>77</v>
      </c>
    </row>
    <row r="17" spans="1:9" x14ac:dyDescent="0.25">
      <c r="A17">
        <v>40741</v>
      </c>
      <c r="B17">
        <v>7</v>
      </c>
      <c r="C17">
        <f t="shared" si="0"/>
        <v>17</v>
      </c>
      <c r="D17">
        <v>2011</v>
      </c>
      <c r="E17">
        <v>7</v>
      </c>
      <c r="F17">
        <v>6395.5999999999976</v>
      </c>
      <c r="G17">
        <v>0.52623091100579245</v>
      </c>
      <c r="H17">
        <v>12.629541864139018</v>
      </c>
      <c r="I17">
        <v>80</v>
      </c>
    </row>
    <row r="18" spans="1:9" x14ac:dyDescent="0.25">
      <c r="A18">
        <v>40742</v>
      </c>
      <c r="B18">
        <v>7</v>
      </c>
      <c r="C18">
        <f t="shared" si="0"/>
        <v>18</v>
      </c>
      <c r="D18">
        <v>2011</v>
      </c>
      <c r="E18">
        <v>1</v>
      </c>
      <c r="F18">
        <v>6568.4000000000005</v>
      </c>
      <c r="G18">
        <v>0.54868350708366753</v>
      </c>
      <c r="H18">
        <v>13.168404170008021</v>
      </c>
      <c r="I18">
        <v>82.5</v>
      </c>
    </row>
    <row r="19" spans="1:9" x14ac:dyDescent="0.25">
      <c r="A19">
        <v>40743</v>
      </c>
      <c r="B19">
        <v>7</v>
      </c>
      <c r="C19">
        <f t="shared" si="0"/>
        <v>19</v>
      </c>
      <c r="D19">
        <v>2011</v>
      </c>
      <c r="E19">
        <v>2</v>
      </c>
      <c r="F19">
        <v>6974.3</v>
      </c>
      <c r="G19">
        <v>0.57001928860991236</v>
      </c>
      <c r="H19">
        <v>13.680462926637897</v>
      </c>
      <c r="I19">
        <v>86.4</v>
      </c>
    </row>
    <row r="20" spans="1:9" x14ac:dyDescent="0.25">
      <c r="A20">
        <v>40744</v>
      </c>
      <c r="B20">
        <v>7</v>
      </c>
      <c r="C20">
        <f t="shared" si="0"/>
        <v>20</v>
      </c>
      <c r="D20">
        <v>2011</v>
      </c>
      <c r="E20">
        <v>3</v>
      </c>
      <c r="F20">
        <v>7316.7000000000007</v>
      </c>
      <c r="G20">
        <v>0.59404228371005452</v>
      </c>
      <c r="H20">
        <v>14.257014809041308</v>
      </c>
      <c r="I20">
        <v>84</v>
      </c>
    </row>
    <row r="21" spans="1:9" x14ac:dyDescent="0.25">
      <c r="A21">
        <v>40745</v>
      </c>
      <c r="B21">
        <v>7</v>
      </c>
      <c r="C21">
        <f t="shared" si="0"/>
        <v>21</v>
      </c>
      <c r="D21">
        <v>2011</v>
      </c>
      <c r="E21">
        <v>4</v>
      </c>
      <c r="F21">
        <v>7418.6000000000013</v>
      </c>
      <c r="G21">
        <v>0.58565428824049526</v>
      </c>
      <c r="H21">
        <v>14.055702917771885</v>
      </c>
      <c r="I21">
        <v>88.3</v>
      </c>
    </row>
    <row r="22" spans="1:9" x14ac:dyDescent="0.25">
      <c r="A22">
        <v>40746</v>
      </c>
      <c r="B22">
        <v>7</v>
      </c>
      <c r="C22">
        <f t="shared" si="0"/>
        <v>22</v>
      </c>
      <c r="D22">
        <v>2011</v>
      </c>
      <c r="E22">
        <v>5</v>
      </c>
      <c r="F22">
        <v>7115.2999999999993</v>
      </c>
      <c r="G22">
        <v>0.59941535247337907</v>
      </c>
      <c r="H22">
        <v>14.385968459361099</v>
      </c>
      <c r="I22">
        <v>92.4</v>
      </c>
    </row>
    <row r="23" spans="1:9" x14ac:dyDescent="0.25">
      <c r="A23">
        <v>40747</v>
      </c>
      <c r="B23">
        <v>7</v>
      </c>
      <c r="C23">
        <f t="shared" si="0"/>
        <v>23</v>
      </c>
      <c r="D23">
        <v>2011</v>
      </c>
      <c r="E23">
        <v>6</v>
      </c>
      <c r="F23">
        <v>6963.9000000000005</v>
      </c>
      <c r="G23">
        <v>0.57709327764518692</v>
      </c>
      <c r="H23">
        <v>13.850238663484486</v>
      </c>
      <c r="I23">
        <v>92.6</v>
      </c>
    </row>
    <row r="24" spans="1:9" x14ac:dyDescent="0.25">
      <c r="A24">
        <v>40748</v>
      </c>
      <c r="B24">
        <v>7</v>
      </c>
      <c r="C24">
        <f t="shared" si="0"/>
        <v>24</v>
      </c>
      <c r="D24">
        <v>2011</v>
      </c>
      <c r="E24">
        <v>7</v>
      </c>
      <c r="F24">
        <v>7229.8</v>
      </c>
      <c r="G24">
        <v>0.61780489472245004</v>
      </c>
      <c r="H24">
        <v>14.827317473338802</v>
      </c>
      <c r="I24">
        <v>90.5</v>
      </c>
    </row>
    <row r="25" spans="1:9" x14ac:dyDescent="0.25">
      <c r="A25">
        <v>40749</v>
      </c>
      <c r="B25">
        <v>7</v>
      </c>
      <c r="C25">
        <f t="shared" si="0"/>
        <v>25</v>
      </c>
      <c r="D25">
        <v>2011</v>
      </c>
      <c r="E25">
        <v>1</v>
      </c>
      <c r="F25">
        <v>6754.199999999998</v>
      </c>
      <c r="G25">
        <v>0.59623940677966081</v>
      </c>
      <c r="H25">
        <v>14.309745762711859</v>
      </c>
      <c r="I25">
        <v>84.7</v>
      </c>
    </row>
    <row r="26" spans="1:9" x14ac:dyDescent="0.25">
      <c r="A26">
        <v>40750</v>
      </c>
      <c r="B26">
        <v>7</v>
      </c>
      <c r="C26">
        <f t="shared" si="0"/>
        <v>26</v>
      </c>
      <c r="D26">
        <v>2011</v>
      </c>
      <c r="E26">
        <v>2</v>
      </c>
      <c r="F26">
        <v>6954.1</v>
      </c>
      <c r="G26">
        <v>0.59206000544884907</v>
      </c>
      <c r="H26">
        <v>14.209440130772379</v>
      </c>
      <c r="I26">
        <v>83.9</v>
      </c>
    </row>
    <row r="27" spans="1:9" x14ac:dyDescent="0.25">
      <c r="A27">
        <v>40751</v>
      </c>
      <c r="B27">
        <v>7</v>
      </c>
      <c r="C27">
        <f t="shared" si="0"/>
        <v>27</v>
      </c>
      <c r="D27">
        <v>2011</v>
      </c>
      <c r="E27">
        <v>3</v>
      </c>
      <c r="F27">
        <v>6599.0000000000009</v>
      </c>
      <c r="G27">
        <v>0.58328029981615059</v>
      </c>
      <c r="H27">
        <v>13.998727195587614</v>
      </c>
      <c r="I27">
        <v>86.1</v>
      </c>
    </row>
    <row r="28" spans="1:9" x14ac:dyDescent="0.25">
      <c r="A28">
        <v>40752</v>
      </c>
      <c r="B28">
        <v>7</v>
      </c>
      <c r="C28">
        <f t="shared" si="0"/>
        <v>28</v>
      </c>
      <c r="D28">
        <v>2011</v>
      </c>
      <c r="E28">
        <v>4</v>
      </c>
      <c r="F28">
        <v>6918.6</v>
      </c>
      <c r="G28">
        <v>0.62155023717119451</v>
      </c>
      <c r="H28">
        <v>14.917205692108668</v>
      </c>
      <c r="I28">
        <v>85.3</v>
      </c>
    </row>
    <row r="29" spans="1:9" x14ac:dyDescent="0.25">
      <c r="A29">
        <v>40753</v>
      </c>
      <c r="B29">
        <v>7</v>
      </c>
      <c r="C29">
        <f t="shared" si="0"/>
        <v>29</v>
      </c>
      <c r="D29">
        <v>2011</v>
      </c>
      <c r="E29">
        <v>5</v>
      </c>
      <c r="F29">
        <v>7241.9000000000015</v>
      </c>
      <c r="G29">
        <v>0.62062080076785975</v>
      </c>
      <c r="H29">
        <v>14.894899218428634</v>
      </c>
      <c r="I29">
        <v>90.5</v>
      </c>
    </row>
    <row r="30" spans="1:9" x14ac:dyDescent="0.25">
      <c r="A30">
        <v>40754</v>
      </c>
      <c r="B30">
        <v>7</v>
      </c>
      <c r="C30">
        <f t="shared" si="0"/>
        <v>30</v>
      </c>
      <c r="D30">
        <v>2011</v>
      </c>
      <c r="E30">
        <v>6</v>
      </c>
      <c r="F30">
        <v>6990.0000000000009</v>
      </c>
      <c r="G30">
        <v>0.6085457584621814</v>
      </c>
      <c r="H30">
        <v>14.605098203092354</v>
      </c>
      <c r="I30">
        <v>89.2</v>
      </c>
    </row>
    <row r="31" spans="1:9" x14ac:dyDescent="0.25">
      <c r="A31">
        <v>40755</v>
      </c>
      <c r="B31">
        <v>7</v>
      </c>
      <c r="C31">
        <f t="shared" si="0"/>
        <v>31</v>
      </c>
      <c r="D31">
        <v>2011</v>
      </c>
      <c r="E31">
        <v>7</v>
      </c>
      <c r="F31">
        <v>6971.300000000002</v>
      </c>
      <c r="G31">
        <v>0.59620450191570906</v>
      </c>
      <c r="H31">
        <v>14.308908045977017</v>
      </c>
      <c r="I31">
        <v>88.8</v>
      </c>
    </row>
    <row r="32" spans="1:9" x14ac:dyDescent="0.25">
      <c r="A32">
        <v>40756</v>
      </c>
      <c r="B32">
        <v>8</v>
      </c>
      <c r="C32">
        <f t="shared" si="0"/>
        <v>1</v>
      </c>
      <c r="D32">
        <v>2011</v>
      </c>
      <c r="E32">
        <v>1</v>
      </c>
      <c r="F32">
        <v>6999.8000000000011</v>
      </c>
      <c r="G32">
        <v>0.6119562176528186</v>
      </c>
      <c r="H32">
        <v>14.686949223667646</v>
      </c>
      <c r="I32">
        <v>86.6</v>
      </c>
    </row>
    <row r="33" spans="1:9" x14ac:dyDescent="0.25">
      <c r="A33">
        <v>40757</v>
      </c>
      <c r="B33">
        <v>8</v>
      </c>
      <c r="C33">
        <f t="shared" si="0"/>
        <v>2</v>
      </c>
      <c r="D33">
        <v>2011</v>
      </c>
      <c r="E33">
        <v>2</v>
      </c>
      <c r="F33">
        <v>6687.6</v>
      </c>
      <c r="G33">
        <v>0.6015759930915372</v>
      </c>
      <c r="H33">
        <v>14.437823834196893</v>
      </c>
      <c r="I33">
        <v>84.5</v>
      </c>
    </row>
    <row r="34" spans="1:9" x14ac:dyDescent="0.25">
      <c r="A34">
        <v>40758</v>
      </c>
      <c r="B34">
        <v>8</v>
      </c>
      <c r="C34">
        <f t="shared" si="0"/>
        <v>3</v>
      </c>
      <c r="D34">
        <v>2011</v>
      </c>
      <c r="E34">
        <v>3</v>
      </c>
      <c r="F34">
        <v>6381.3000000000011</v>
      </c>
      <c r="G34">
        <v>0.60483962693357596</v>
      </c>
      <c r="H34">
        <v>14.516151046405824</v>
      </c>
      <c r="I34">
        <v>84.1</v>
      </c>
    </row>
    <row r="35" spans="1:9" x14ac:dyDescent="0.25">
      <c r="A35">
        <v>40759</v>
      </c>
      <c r="B35">
        <v>8</v>
      </c>
      <c r="C35">
        <f t="shared" si="0"/>
        <v>4</v>
      </c>
      <c r="D35">
        <v>2011</v>
      </c>
      <c r="E35">
        <v>4</v>
      </c>
      <c r="F35">
        <v>6439.4</v>
      </c>
      <c r="G35">
        <v>0.62022268454307272</v>
      </c>
      <c r="H35">
        <v>14.885344429033745</v>
      </c>
      <c r="I35">
        <v>79.7</v>
      </c>
    </row>
    <row r="36" spans="1:9" x14ac:dyDescent="0.25">
      <c r="A36">
        <v>40760</v>
      </c>
      <c r="B36">
        <v>8</v>
      </c>
      <c r="C36">
        <f t="shared" si="0"/>
        <v>5</v>
      </c>
      <c r="D36">
        <v>2011</v>
      </c>
      <c r="E36">
        <v>5</v>
      </c>
      <c r="F36">
        <v>6212.3999999999987</v>
      </c>
      <c r="G36">
        <v>0.58012102196324511</v>
      </c>
      <c r="H36">
        <v>13.922904527117883</v>
      </c>
      <c r="I36">
        <v>79.400000000000006</v>
      </c>
    </row>
    <row r="37" spans="1:9" x14ac:dyDescent="0.25">
      <c r="A37">
        <v>40761</v>
      </c>
      <c r="B37">
        <v>8</v>
      </c>
      <c r="C37">
        <f t="shared" si="0"/>
        <v>6</v>
      </c>
      <c r="D37">
        <v>2011</v>
      </c>
      <c r="E37">
        <v>6</v>
      </c>
      <c r="F37">
        <v>6449.2999999999975</v>
      </c>
      <c r="G37">
        <v>0.56596637180567233</v>
      </c>
      <c r="H37">
        <v>13.583192923336135</v>
      </c>
      <c r="I37">
        <v>80.900000000000006</v>
      </c>
    </row>
    <row r="38" spans="1:9" x14ac:dyDescent="0.25">
      <c r="A38">
        <v>40762</v>
      </c>
      <c r="B38">
        <v>8</v>
      </c>
      <c r="C38">
        <f t="shared" si="0"/>
        <v>7</v>
      </c>
      <c r="D38">
        <v>2011</v>
      </c>
      <c r="E38">
        <v>7</v>
      </c>
      <c r="F38">
        <v>6610.8</v>
      </c>
      <c r="G38">
        <v>0.57266112266112268</v>
      </c>
      <c r="H38">
        <v>13.743866943866944</v>
      </c>
      <c r="I38">
        <v>82.7</v>
      </c>
    </row>
    <row r="39" spans="1:9" x14ac:dyDescent="0.25">
      <c r="A39">
        <v>40763</v>
      </c>
      <c r="B39">
        <v>8</v>
      </c>
      <c r="C39">
        <f t="shared" si="0"/>
        <v>8</v>
      </c>
      <c r="D39">
        <v>2011</v>
      </c>
      <c r="E39">
        <v>1</v>
      </c>
      <c r="F39">
        <v>6779.8</v>
      </c>
      <c r="G39">
        <v>0.61278018799710776</v>
      </c>
      <c r="H39">
        <v>14.706724511930586</v>
      </c>
      <c r="I39">
        <v>83.3</v>
      </c>
    </row>
    <row r="40" spans="1:9" x14ac:dyDescent="0.25">
      <c r="A40">
        <v>40764</v>
      </c>
      <c r="B40">
        <v>8</v>
      </c>
      <c r="C40">
        <f t="shared" si="0"/>
        <v>9</v>
      </c>
      <c r="D40">
        <v>2011</v>
      </c>
      <c r="E40">
        <v>2</v>
      </c>
      <c r="F40">
        <v>6754.9</v>
      </c>
      <c r="G40">
        <v>0.59453774116321645</v>
      </c>
      <c r="H40">
        <v>14.268905787917195</v>
      </c>
      <c r="I40">
        <v>85.2</v>
      </c>
    </row>
    <row r="41" spans="1:9" x14ac:dyDescent="0.25">
      <c r="A41">
        <v>40765</v>
      </c>
      <c r="B41">
        <v>8</v>
      </c>
      <c r="C41">
        <f t="shared" si="0"/>
        <v>10</v>
      </c>
      <c r="D41">
        <v>2011</v>
      </c>
      <c r="E41">
        <v>3</v>
      </c>
      <c r="F41">
        <v>6520.3</v>
      </c>
      <c r="G41">
        <v>0.56670664719788633</v>
      </c>
      <c r="H41">
        <v>13.600959532749272</v>
      </c>
      <c r="I41">
        <v>85.2</v>
      </c>
    </row>
    <row r="42" spans="1:9" x14ac:dyDescent="0.25">
      <c r="A42">
        <v>40766</v>
      </c>
      <c r="B42">
        <v>8</v>
      </c>
      <c r="C42">
        <f t="shared" si="0"/>
        <v>11</v>
      </c>
      <c r="D42">
        <v>2011</v>
      </c>
      <c r="E42">
        <v>4</v>
      </c>
      <c r="F42">
        <v>6515.2999999999975</v>
      </c>
      <c r="G42">
        <v>0.60273275606867949</v>
      </c>
      <c r="H42">
        <v>14.465586145648308</v>
      </c>
      <c r="I42">
        <v>81.5</v>
      </c>
    </row>
    <row r="43" spans="1:9" x14ac:dyDescent="0.25">
      <c r="A43">
        <v>40767</v>
      </c>
      <c r="B43">
        <v>8</v>
      </c>
      <c r="C43">
        <f t="shared" si="0"/>
        <v>12</v>
      </c>
      <c r="D43">
        <v>2011</v>
      </c>
      <c r="E43">
        <v>5</v>
      </c>
      <c r="F43">
        <v>6232.7999999999984</v>
      </c>
      <c r="G43">
        <v>0.56876916338151529</v>
      </c>
      <c r="H43">
        <v>13.650459921156367</v>
      </c>
      <c r="I43">
        <v>79.400000000000006</v>
      </c>
    </row>
    <row r="44" spans="1:9" x14ac:dyDescent="0.25">
      <c r="A44">
        <v>40768</v>
      </c>
      <c r="B44">
        <v>8</v>
      </c>
      <c r="C44">
        <f t="shared" si="0"/>
        <v>13</v>
      </c>
      <c r="D44">
        <v>2011</v>
      </c>
      <c r="E44">
        <v>6</v>
      </c>
      <c r="F44">
        <v>6514.2000000000016</v>
      </c>
      <c r="G44">
        <v>0.55619877049180344</v>
      </c>
      <c r="H44">
        <v>13.348770491803283</v>
      </c>
      <c r="I44">
        <v>78.5</v>
      </c>
    </row>
    <row r="45" spans="1:9" x14ac:dyDescent="0.25">
      <c r="A45">
        <v>40769</v>
      </c>
      <c r="B45">
        <v>8</v>
      </c>
      <c r="C45">
        <f t="shared" si="0"/>
        <v>14</v>
      </c>
      <c r="D45">
        <v>2011</v>
      </c>
      <c r="E45">
        <v>7</v>
      </c>
      <c r="F45">
        <v>6248.1999999999989</v>
      </c>
      <c r="G45">
        <v>0.56205023028209555</v>
      </c>
      <c r="H45">
        <v>13.489205526770293</v>
      </c>
      <c r="I45">
        <v>77.400000000000006</v>
      </c>
    </row>
    <row r="46" spans="1:9" x14ac:dyDescent="0.25">
      <c r="A46">
        <v>40770</v>
      </c>
      <c r="B46">
        <v>8</v>
      </c>
      <c r="C46">
        <f t="shared" si="0"/>
        <v>15</v>
      </c>
      <c r="D46">
        <v>2011</v>
      </c>
      <c r="E46">
        <v>1</v>
      </c>
      <c r="F46">
        <v>5938.2999999999993</v>
      </c>
      <c r="G46">
        <v>0.55802698842279352</v>
      </c>
      <c r="H46">
        <v>13.392647722147045</v>
      </c>
      <c r="I46">
        <v>75.7</v>
      </c>
    </row>
    <row r="47" spans="1:9" x14ac:dyDescent="0.25">
      <c r="A47">
        <v>40771</v>
      </c>
      <c r="B47">
        <v>8</v>
      </c>
      <c r="C47">
        <f t="shared" si="0"/>
        <v>16</v>
      </c>
      <c r="D47">
        <v>2011</v>
      </c>
      <c r="E47">
        <v>2</v>
      </c>
      <c r="F47">
        <v>6003.8999999999987</v>
      </c>
      <c r="G47">
        <v>0.56777689514298668</v>
      </c>
      <c r="H47">
        <v>13.62664548343168</v>
      </c>
      <c r="I47">
        <v>78.2</v>
      </c>
    </row>
    <row r="48" spans="1:9" x14ac:dyDescent="0.25">
      <c r="A48">
        <v>40772</v>
      </c>
      <c r="B48">
        <v>8</v>
      </c>
      <c r="C48">
        <f t="shared" si="0"/>
        <v>17</v>
      </c>
      <c r="D48">
        <v>2011</v>
      </c>
      <c r="E48">
        <v>3</v>
      </c>
      <c r="F48">
        <v>6094.7000000000025</v>
      </c>
      <c r="G48">
        <v>0.5753190605648697</v>
      </c>
      <c r="H48">
        <v>13.807657453556873</v>
      </c>
      <c r="I48">
        <v>80.400000000000006</v>
      </c>
    </row>
    <row r="49" spans="1:9" x14ac:dyDescent="0.25">
      <c r="A49">
        <v>40773</v>
      </c>
      <c r="B49">
        <v>8</v>
      </c>
      <c r="C49">
        <f t="shared" si="0"/>
        <v>18</v>
      </c>
      <c r="D49">
        <v>2011</v>
      </c>
      <c r="E49">
        <v>4</v>
      </c>
      <c r="F49">
        <v>6657.2999999999993</v>
      </c>
      <c r="G49">
        <v>0.56632809309922405</v>
      </c>
      <c r="H49">
        <v>13.591874234381377</v>
      </c>
      <c r="I49">
        <v>81.099999999999994</v>
      </c>
    </row>
    <row r="50" spans="1:9" x14ac:dyDescent="0.25">
      <c r="A50">
        <v>40774</v>
      </c>
      <c r="B50">
        <v>8</v>
      </c>
      <c r="C50">
        <f t="shared" si="0"/>
        <v>19</v>
      </c>
      <c r="D50">
        <v>2011</v>
      </c>
      <c r="E50">
        <v>5</v>
      </c>
      <c r="F50">
        <v>6502.199999999998</v>
      </c>
      <c r="G50">
        <v>0.58188359106529186</v>
      </c>
      <c r="H50">
        <v>13.965206185567006</v>
      </c>
      <c r="I50">
        <v>78.7</v>
      </c>
    </row>
    <row r="51" spans="1:9" x14ac:dyDescent="0.25">
      <c r="A51">
        <v>40775</v>
      </c>
      <c r="B51">
        <v>8</v>
      </c>
      <c r="C51">
        <f t="shared" si="0"/>
        <v>20</v>
      </c>
      <c r="D51">
        <v>2011</v>
      </c>
      <c r="E51">
        <v>6</v>
      </c>
      <c r="F51">
        <v>6488.4000000000005</v>
      </c>
      <c r="G51">
        <v>0.55926768721555664</v>
      </c>
      <c r="H51">
        <v>13.422424493173359</v>
      </c>
      <c r="I51">
        <v>76.3</v>
      </c>
    </row>
    <row r="52" spans="1:9" x14ac:dyDescent="0.25">
      <c r="A52">
        <v>40776</v>
      </c>
      <c r="B52">
        <v>8</v>
      </c>
      <c r="C52">
        <f t="shared" si="0"/>
        <v>21</v>
      </c>
      <c r="D52">
        <v>2011</v>
      </c>
      <c r="E52">
        <v>7</v>
      </c>
      <c r="F52">
        <v>6188</v>
      </c>
      <c r="G52">
        <v>0.53760077842646647</v>
      </c>
      <c r="H52">
        <v>12.902418682235195</v>
      </c>
      <c r="I52">
        <v>80.400000000000006</v>
      </c>
    </row>
    <row r="53" spans="1:9" x14ac:dyDescent="0.25">
      <c r="A53">
        <v>40777</v>
      </c>
      <c r="B53">
        <v>8</v>
      </c>
      <c r="C53">
        <f t="shared" si="0"/>
        <v>22</v>
      </c>
      <c r="D53">
        <v>2011</v>
      </c>
      <c r="E53">
        <v>1</v>
      </c>
      <c r="F53">
        <v>5415.0999999999985</v>
      </c>
      <c r="G53">
        <v>0.57470495839701108</v>
      </c>
      <c r="H53">
        <v>13.792919001528265</v>
      </c>
      <c r="I53">
        <v>79</v>
      </c>
    </row>
    <row r="54" spans="1:9" x14ac:dyDescent="0.25">
      <c r="A54">
        <v>40778</v>
      </c>
      <c r="B54">
        <v>8</v>
      </c>
      <c r="C54">
        <f t="shared" si="0"/>
        <v>23</v>
      </c>
      <c r="D54">
        <v>2011</v>
      </c>
      <c r="E54">
        <v>2</v>
      </c>
      <c r="F54">
        <v>4952.9999999999991</v>
      </c>
      <c r="G54">
        <v>0.55180481283422445</v>
      </c>
      <c r="H54">
        <v>13.243315508021386</v>
      </c>
      <c r="I54">
        <v>73.900000000000006</v>
      </c>
    </row>
    <row r="55" spans="1:9" x14ac:dyDescent="0.25">
      <c r="A55">
        <v>40779</v>
      </c>
      <c r="B55">
        <v>8</v>
      </c>
      <c r="C55">
        <f t="shared" si="0"/>
        <v>24</v>
      </c>
      <c r="D55">
        <v>2011</v>
      </c>
      <c r="E55">
        <v>3</v>
      </c>
      <c r="F55">
        <v>5621.7000000000007</v>
      </c>
      <c r="G55">
        <v>0.55244693396226419</v>
      </c>
      <c r="H55">
        <v>13.25872641509434</v>
      </c>
      <c r="I55">
        <v>75.2</v>
      </c>
    </row>
    <row r="56" spans="1:9" x14ac:dyDescent="0.25">
      <c r="A56">
        <v>40780</v>
      </c>
      <c r="B56">
        <v>8</v>
      </c>
      <c r="C56">
        <f t="shared" si="0"/>
        <v>25</v>
      </c>
      <c r="D56">
        <v>2011</v>
      </c>
      <c r="E56">
        <v>4</v>
      </c>
      <c r="F56">
        <v>5838.4000000000005</v>
      </c>
      <c r="G56">
        <v>0.62472179421331975</v>
      </c>
      <c r="H56">
        <v>14.993323061119675</v>
      </c>
      <c r="I56">
        <v>78.7</v>
      </c>
    </row>
    <row r="57" spans="1:9" x14ac:dyDescent="0.25">
      <c r="A57">
        <v>40781</v>
      </c>
      <c r="B57">
        <v>8</v>
      </c>
      <c r="C57">
        <f t="shared" si="0"/>
        <v>26</v>
      </c>
      <c r="D57">
        <v>2011</v>
      </c>
      <c r="E57">
        <v>5</v>
      </c>
      <c r="F57">
        <v>5755.8999999999978</v>
      </c>
      <c r="G57">
        <v>0.56377331139319842</v>
      </c>
      <c r="H57">
        <v>13.530559473436762</v>
      </c>
      <c r="I57">
        <v>77.400000000000006</v>
      </c>
    </row>
    <row r="58" spans="1:9" x14ac:dyDescent="0.25">
      <c r="A58">
        <v>40782</v>
      </c>
      <c r="B58">
        <v>8</v>
      </c>
      <c r="C58">
        <f t="shared" si="0"/>
        <v>27</v>
      </c>
      <c r="D58">
        <v>2011</v>
      </c>
      <c r="E58">
        <v>6</v>
      </c>
      <c r="F58">
        <v>4699.4000000000005</v>
      </c>
      <c r="G58">
        <v>0.59192361950826278</v>
      </c>
      <c r="H58">
        <v>14.206166868198306</v>
      </c>
      <c r="I58">
        <v>77.5</v>
      </c>
    </row>
    <row r="59" spans="1:9" x14ac:dyDescent="0.25">
      <c r="A59">
        <v>40783</v>
      </c>
      <c r="B59">
        <v>8</v>
      </c>
      <c r="C59">
        <f t="shared" si="0"/>
        <v>28</v>
      </c>
      <c r="D59">
        <v>2011</v>
      </c>
      <c r="E59">
        <v>7</v>
      </c>
      <c r="F59">
        <v>4541.2000000000007</v>
      </c>
      <c r="G59">
        <v>0.53663263376819814</v>
      </c>
      <c r="H59">
        <v>12.879183210436755</v>
      </c>
      <c r="I59">
        <v>76.8</v>
      </c>
    </row>
    <row r="60" spans="1:9" x14ac:dyDescent="0.25">
      <c r="A60">
        <v>40784</v>
      </c>
      <c r="B60">
        <v>8</v>
      </c>
      <c r="C60">
        <f t="shared" si="0"/>
        <v>29</v>
      </c>
      <c r="D60">
        <v>2011</v>
      </c>
      <c r="E60">
        <v>1</v>
      </c>
      <c r="F60">
        <v>4936.3</v>
      </c>
      <c r="G60">
        <v>0.56474235767893111</v>
      </c>
      <c r="H60">
        <v>13.553816584294346</v>
      </c>
      <c r="I60">
        <v>73.8</v>
      </c>
    </row>
    <row r="61" spans="1:9" x14ac:dyDescent="0.25">
      <c r="A61">
        <v>40785</v>
      </c>
      <c r="B61">
        <v>8</v>
      </c>
      <c r="C61">
        <f t="shared" si="0"/>
        <v>30</v>
      </c>
      <c r="D61">
        <v>2011</v>
      </c>
      <c r="E61">
        <v>2</v>
      </c>
      <c r="F61">
        <v>5162.4000000000015</v>
      </c>
      <c r="G61">
        <v>0.55466735430634362</v>
      </c>
      <c r="H61">
        <v>13.312016503352247</v>
      </c>
      <c r="I61">
        <v>73.099999999999994</v>
      </c>
    </row>
    <row r="62" spans="1:9" x14ac:dyDescent="0.25">
      <c r="A62">
        <v>40786</v>
      </c>
      <c r="B62">
        <v>8</v>
      </c>
      <c r="C62">
        <f t="shared" si="0"/>
        <v>31</v>
      </c>
      <c r="D62">
        <v>2011</v>
      </c>
      <c r="E62">
        <v>3</v>
      </c>
      <c r="F62">
        <v>5382</v>
      </c>
      <c r="G62">
        <v>0.592001055966209</v>
      </c>
      <c r="H62">
        <v>14.208025343189016</v>
      </c>
      <c r="I62">
        <v>74.3</v>
      </c>
    </row>
    <row r="63" spans="1:9" x14ac:dyDescent="0.25">
      <c r="A63">
        <v>40787</v>
      </c>
      <c r="B63">
        <v>9</v>
      </c>
      <c r="C63">
        <f t="shared" si="0"/>
        <v>1</v>
      </c>
      <c r="D63">
        <v>2011</v>
      </c>
      <c r="E63">
        <v>4</v>
      </c>
      <c r="F63">
        <v>5630.2000000000016</v>
      </c>
      <c r="G63">
        <v>0.60120878182128845</v>
      </c>
      <c r="H63">
        <v>14.429010763710924</v>
      </c>
      <c r="I63">
        <v>74.400000000000006</v>
      </c>
    </row>
    <row r="64" spans="1:9" x14ac:dyDescent="0.25">
      <c r="A64">
        <v>40788</v>
      </c>
      <c r="B64">
        <v>9</v>
      </c>
      <c r="C64">
        <f t="shared" si="0"/>
        <v>2</v>
      </c>
      <c r="D64">
        <v>2011</v>
      </c>
      <c r="E64">
        <v>5</v>
      </c>
      <c r="F64">
        <v>5240.7000000000007</v>
      </c>
      <c r="G64">
        <v>0.59956754530477774</v>
      </c>
      <c r="H64">
        <v>14.389621087314666</v>
      </c>
      <c r="I64">
        <v>74</v>
      </c>
    </row>
    <row r="65" spans="1:9" x14ac:dyDescent="0.25">
      <c r="A65">
        <v>40789</v>
      </c>
      <c r="B65">
        <v>9</v>
      </c>
      <c r="C65">
        <f t="shared" si="0"/>
        <v>3</v>
      </c>
      <c r="D65">
        <v>2011</v>
      </c>
      <c r="E65">
        <v>6</v>
      </c>
      <c r="F65">
        <v>5641.0000000000009</v>
      </c>
      <c r="G65">
        <v>0.57892036124794755</v>
      </c>
      <c r="H65">
        <v>13.89408866995074</v>
      </c>
      <c r="I65">
        <v>75.3</v>
      </c>
    </row>
    <row r="66" spans="1:9" x14ac:dyDescent="0.25">
      <c r="A66">
        <v>40790</v>
      </c>
      <c r="B66">
        <v>9</v>
      </c>
      <c r="C66">
        <f t="shared" ref="C66:C129" si="1">DAY(A66)</f>
        <v>4</v>
      </c>
      <c r="D66">
        <v>2011</v>
      </c>
      <c r="E66">
        <v>7</v>
      </c>
      <c r="F66">
        <v>5964.6</v>
      </c>
      <c r="G66">
        <v>0.53630772550712136</v>
      </c>
      <c r="H66">
        <v>12.871385412170913</v>
      </c>
      <c r="I66">
        <v>78.900000000000006</v>
      </c>
    </row>
    <row r="67" spans="1:9" x14ac:dyDescent="0.25">
      <c r="A67">
        <v>40791</v>
      </c>
      <c r="B67">
        <v>9</v>
      </c>
      <c r="C67">
        <f t="shared" si="1"/>
        <v>5</v>
      </c>
      <c r="D67">
        <v>2011</v>
      </c>
      <c r="E67">
        <v>1</v>
      </c>
      <c r="F67">
        <v>5661.8000000000011</v>
      </c>
      <c r="G67">
        <v>0.59362942459318924</v>
      </c>
      <c r="H67">
        <v>14.247106190236542</v>
      </c>
      <c r="I67">
        <v>78.5</v>
      </c>
    </row>
    <row r="68" spans="1:9" x14ac:dyDescent="0.25">
      <c r="A68">
        <v>40792</v>
      </c>
      <c r="B68">
        <v>9</v>
      </c>
      <c r="C68">
        <f t="shared" si="1"/>
        <v>6</v>
      </c>
      <c r="D68">
        <v>2011</v>
      </c>
      <c r="E68">
        <v>2</v>
      </c>
      <c r="F68">
        <v>4463.0999999999995</v>
      </c>
      <c r="G68">
        <v>0.58222448340638699</v>
      </c>
      <c r="H68">
        <v>13.973387601753288</v>
      </c>
      <c r="I68">
        <v>66.599999999999994</v>
      </c>
    </row>
    <row r="69" spans="1:9" x14ac:dyDescent="0.25">
      <c r="A69">
        <v>40793</v>
      </c>
      <c r="B69">
        <v>9</v>
      </c>
      <c r="C69">
        <f t="shared" si="1"/>
        <v>7</v>
      </c>
      <c r="D69">
        <v>2011</v>
      </c>
      <c r="E69">
        <v>3</v>
      </c>
      <c r="F69">
        <v>4970.3</v>
      </c>
      <c r="G69">
        <v>0.60696316920672144</v>
      </c>
      <c r="H69">
        <v>14.567116060961315</v>
      </c>
      <c r="I69">
        <v>67.900000000000006</v>
      </c>
    </row>
    <row r="70" spans="1:9" x14ac:dyDescent="0.25">
      <c r="A70">
        <v>40794</v>
      </c>
      <c r="B70">
        <v>9</v>
      </c>
      <c r="C70">
        <f t="shared" si="1"/>
        <v>8</v>
      </c>
      <c r="D70">
        <v>2011</v>
      </c>
      <c r="E70">
        <v>4</v>
      </c>
      <c r="F70">
        <v>5442.8999999999987</v>
      </c>
      <c r="G70">
        <v>0.6122772678185745</v>
      </c>
      <c r="H70">
        <v>14.694654427645787</v>
      </c>
      <c r="I70">
        <v>72.8</v>
      </c>
    </row>
    <row r="71" spans="1:9" x14ac:dyDescent="0.25">
      <c r="A71">
        <v>40795</v>
      </c>
      <c r="B71">
        <v>9</v>
      </c>
      <c r="C71">
        <f t="shared" si="1"/>
        <v>9</v>
      </c>
      <c r="D71">
        <v>2011</v>
      </c>
      <c r="E71">
        <v>5</v>
      </c>
      <c r="F71">
        <v>5502.7</v>
      </c>
      <c r="G71">
        <v>0.59123044524669066</v>
      </c>
      <c r="H71">
        <v>14.189530685920577</v>
      </c>
      <c r="I71">
        <v>73.7</v>
      </c>
    </row>
    <row r="72" spans="1:9" x14ac:dyDescent="0.25">
      <c r="A72">
        <v>40796</v>
      </c>
      <c r="B72">
        <v>9</v>
      </c>
      <c r="C72">
        <f t="shared" si="1"/>
        <v>10</v>
      </c>
      <c r="D72">
        <v>2011</v>
      </c>
      <c r="E72">
        <v>6</v>
      </c>
      <c r="F72">
        <v>5600.0000000000009</v>
      </c>
      <c r="G72">
        <v>0.54850336937784061</v>
      </c>
      <c r="H72">
        <v>13.164080865068176</v>
      </c>
      <c r="I72">
        <v>75.099999999999994</v>
      </c>
    </row>
    <row r="73" spans="1:9" x14ac:dyDescent="0.25">
      <c r="A73">
        <v>40797</v>
      </c>
      <c r="B73">
        <v>9</v>
      </c>
      <c r="C73">
        <f t="shared" si="1"/>
        <v>11</v>
      </c>
      <c r="D73">
        <v>2011</v>
      </c>
      <c r="E73">
        <v>7</v>
      </c>
      <c r="F73">
        <v>5336.8999999999987</v>
      </c>
      <c r="G73">
        <v>0.53660915379665375</v>
      </c>
      <c r="H73">
        <v>12.87861969111969</v>
      </c>
      <c r="I73">
        <v>75.099999999999994</v>
      </c>
    </row>
    <row r="74" spans="1:9" x14ac:dyDescent="0.25">
      <c r="A74">
        <v>40798</v>
      </c>
      <c r="B74">
        <v>9</v>
      </c>
      <c r="C74">
        <f t="shared" si="1"/>
        <v>12</v>
      </c>
      <c r="D74">
        <v>2011</v>
      </c>
      <c r="E74">
        <v>1</v>
      </c>
      <c r="F74">
        <v>5173.3</v>
      </c>
      <c r="G74">
        <v>0.57419863256970349</v>
      </c>
      <c r="H74">
        <v>13.780767181672884</v>
      </c>
      <c r="I74">
        <v>73</v>
      </c>
    </row>
    <row r="75" spans="1:9" x14ac:dyDescent="0.25">
      <c r="A75">
        <v>40799</v>
      </c>
      <c r="B75">
        <v>9</v>
      </c>
      <c r="C75">
        <f t="shared" si="1"/>
        <v>13</v>
      </c>
      <c r="D75">
        <v>2011</v>
      </c>
      <c r="E75">
        <v>2</v>
      </c>
      <c r="F75">
        <v>5578.3</v>
      </c>
      <c r="G75">
        <v>0.57248563218390802</v>
      </c>
      <c r="H75">
        <v>13.739655172413793</v>
      </c>
      <c r="I75">
        <v>74.2</v>
      </c>
    </row>
    <row r="76" spans="1:9" x14ac:dyDescent="0.25">
      <c r="A76">
        <v>40800</v>
      </c>
      <c r="B76">
        <v>9</v>
      </c>
      <c r="C76">
        <f t="shared" si="1"/>
        <v>14</v>
      </c>
      <c r="D76">
        <v>2011</v>
      </c>
      <c r="E76">
        <v>3</v>
      </c>
      <c r="F76">
        <v>5943.3</v>
      </c>
      <c r="G76">
        <v>0.56875861276986683</v>
      </c>
      <c r="H76">
        <v>13.650206706476805</v>
      </c>
      <c r="I76">
        <v>76</v>
      </c>
    </row>
    <row r="77" spans="1:9" x14ac:dyDescent="0.25">
      <c r="A77">
        <v>40801</v>
      </c>
      <c r="B77">
        <v>9</v>
      </c>
      <c r="C77">
        <f t="shared" si="1"/>
        <v>15</v>
      </c>
      <c r="D77">
        <v>2011</v>
      </c>
      <c r="E77">
        <v>4</v>
      </c>
      <c r="F77">
        <v>5239</v>
      </c>
      <c r="G77">
        <v>0.57536021788789327</v>
      </c>
      <c r="H77">
        <v>13.808645229309437</v>
      </c>
      <c r="I77">
        <v>72.3</v>
      </c>
    </row>
    <row r="78" spans="1:9" x14ac:dyDescent="0.25">
      <c r="A78">
        <v>40802</v>
      </c>
      <c r="B78">
        <v>9</v>
      </c>
      <c r="C78">
        <f t="shared" si="1"/>
        <v>16</v>
      </c>
      <c r="D78">
        <v>2011</v>
      </c>
      <c r="E78">
        <v>5</v>
      </c>
      <c r="F78">
        <v>4434.9999999999991</v>
      </c>
      <c r="G78">
        <v>0.55862051592099948</v>
      </c>
      <c r="H78">
        <v>13.406892382103987</v>
      </c>
      <c r="I78">
        <v>57.3</v>
      </c>
    </row>
    <row r="79" spans="1:9" x14ac:dyDescent="0.25">
      <c r="A79">
        <v>40803</v>
      </c>
      <c r="B79">
        <v>9</v>
      </c>
      <c r="C79">
        <f t="shared" si="1"/>
        <v>17</v>
      </c>
      <c r="D79">
        <v>2011</v>
      </c>
      <c r="E79">
        <v>6</v>
      </c>
      <c r="F79">
        <v>4482.0000000000009</v>
      </c>
      <c r="G79">
        <v>0.53880553952683208</v>
      </c>
      <c r="H79">
        <v>12.93133294864397</v>
      </c>
      <c r="I79">
        <v>59.9</v>
      </c>
    </row>
    <row r="80" spans="1:9" x14ac:dyDescent="0.25">
      <c r="A80">
        <v>40804</v>
      </c>
      <c r="B80">
        <v>9</v>
      </c>
      <c r="C80">
        <f t="shared" si="1"/>
        <v>18</v>
      </c>
      <c r="D80">
        <v>2011</v>
      </c>
      <c r="E80">
        <v>7</v>
      </c>
      <c r="F80">
        <v>4341.1000000000004</v>
      </c>
      <c r="G80">
        <v>0.53673343224530168</v>
      </c>
      <c r="H80">
        <v>12.88160237388724</v>
      </c>
      <c r="I80">
        <v>60.8</v>
      </c>
    </row>
    <row r="81" spans="1:9" x14ac:dyDescent="0.25">
      <c r="A81">
        <v>40805</v>
      </c>
      <c r="B81">
        <v>9</v>
      </c>
      <c r="C81">
        <f t="shared" si="1"/>
        <v>19</v>
      </c>
      <c r="D81">
        <v>2011</v>
      </c>
      <c r="E81">
        <v>1</v>
      </c>
      <c r="F81">
        <v>4620.1000000000004</v>
      </c>
      <c r="G81">
        <v>0.57021376382306477</v>
      </c>
      <c r="H81">
        <v>13.685130331753555</v>
      </c>
      <c r="I81">
        <v>64.8</v>
      </c>
    </row>
    <row r="82" spans="1:9" x14ac:dyDescent="0.25">
      <c r="A82">
        <v>40806</v>
      </c>
      <c r="B82">
        <v>9</v>
      </c>
      <c r="C82">
        <f t="shared" si="1"/>
        <v>20</v>
      </c>
      <c r="D82">
        <v>2011</v>
      </c>
      <c r="E82">
        <v>2</v>
      </c>
      <c r="F82">
        <v>4829.7</v>
      </c>
      <c r="G82">
        <v>0.59467346335697402</v>
      </c>
      <c r="H82">
        <v>14.272163120567377</v>
      </c>
      <c r="I82">
        <v>66.2</v>
      </c>
    </row>
    <row r="83" spans="1:9" x14ac:dyDescent="0.25">
      <c r="A83">
        <v>40807</v>
      </c>
      <c r="B83">
        <v>9</v>
      </c>
      <c r="C83">
        <f t="shared" si="1"/>
        <v>21</v>
      </c>
      <c r="D83">
        <v>2011</v>
      </c>
      <c r="E83">
        <v>3</v>
      </c>
      <c r="F83">
        <v>5142.1999999999989</v>
      </c>
      <c r="G83">
        <v>0.58604576951130538</v>
      </c>
      <c r="H83">
        <v>14.06509846827133</v>
      </c>
      <c r="I83">
        <v>68.5</v>
      </c>
    </row>
    <row r="84" spans="1:9" x14ac:dyDescent="0.25">
      <c r="A84">
        <v>40808</v>
      </c>
      <c r="B84">
        <v>9</v>
      </c>
      <c r="C84">
        <f t="shared" si="1"/>
        <v>22</v>
      </c>
      <c r="D84">
        <v>2011</v>
      </c>
      <c r="E84">
        <v>4</v>
      </c>
      <c r="F84">
        <v>5521.1999999999989</v>
      </c>
      <c r="G84">
        <v>0.60892006352567474</v>
      </c>
      <c r="H84">
        <v>14.614081524616193</v>
      </c>
      <c r="I84">
        <v>71.900000000000006</v>
      </c>
    </row>
    <row r="85" spans="1:9" x14ac:dyDescent="0.25">
      <c r="A85">
        <v>40809</v>
      </c>
      <c r="B85">
        <v>9</v>
      </c>
      <c r="C85">
        <f t="shared" si="1"/>
        <v>23</v>
      </c>
      <c r="D85">
        <v>2011</v>
      </c>
      <c r="E85">
        <v>5</v>
      </c>
      <c r="F85">
        <v>5361.5</v>
      </c>
      <c r="G85">
        <v>0.61916805247597928</v>
      </c>
      <c r="H85">
        <v>14.860033259423503</v>
      </c>
      <c r="I85">
        <v>71.3</v>
      </c>
    </row>
    <row r="86" spans="1:9" x14ac:dyDescent="0.25">
      <c r="A86">
        <v>40810</v>
      </c>
      <c r="B86">
        <v>9</v>
      </c>
      <c r="C86">
        <f t="shared" si="1"/>
        <v>24</v>
      </c>
      <c r="D86">
        <v>2011</v>
      </c>
      <c r="E86">
        <v>6</v>
      </c>
      <c r="F86">
        <v>5181.6000000000004</v>
      </c>
      <c r="G86">
        <v>0.56429691583899633</v>
      </c>
      <c r="H86">
        <v>13.543125980135912</v>
      </c>
      <c r="I86">
        <v>70.2</v>
      </c>
    </row>
    <row r="87" spans="1:9" x14ac:dyDescent="0.25">
      <c r="A87">
        <v>40811</v>
      </c>
      <c r="B87">
        <v>9</v>
      </c>
      <c r="C87">
        <f t="shared" si="1"/>
        <v>25</v>
      </c>
      <c r="D87">
        <v>2011</v>
      </c>
      <c r="E87">
        <v>7</v>
      </c>
      <c r="F87">
        <v>4955.1000000000004</v>
      </c>
      <c r="G87">
        <v>0.56845401982378863</v>
      </c>
      <c r="H87">
        <v>13.642896475770927</v>
      </c>
      <c r="I87">
        <v>72.7</v>
      </c>
    </row>
    <row r="88" spans="1:9" x14ac:dyDescent="0.25">
      <c r="A88">
        <v>40812</v>
      </c>
      <c r="B88">
        <v>9</v>
      </c>
      <c r="C88">
        <f t="shared" si="1"/>
        <v>26</v>
      </c>
      <c r="D88">
        <v>2011</v>
      </c>
      <c r="E88">
        <v>1</v>
      </c>
      <c r="F88">
        <v>5370.8999999999987</v>
      </c>
      <c r="G88">
        <v>0.5961307938199254</v>
      </c>
      <c r="H88">
        <v>14.30713905167821</v>
      </c>
      <c r="I88">
        <v>73.8</v>
      </c>
    </row>
    <row r="89" spans="1:9" x14ac:dyDescent="0.25">
      <c r="A89">
        <v>40813</v>
      </c>
      <c r="B89">
        <v>9</v>
      </c>
      <c r="C89">
        <f t="shared" si="1"/>
        <v>27</v>
      </c>
      <c r="D89">
        <v>2011</v>
      </c>
      <c r="E89">
        <v>2</v>
      </c>
      <c r="F89">
        <v>5320.8999999999987</v>
      </c>
      <c r="G89">
        <v>0.58220632002801098</v>
      </c>
      <c r="H89">
        <v>13.972951680672264</v>
      </c>
      <c r="I89">
        <v>73.5</v>
      </c>
    </row>
    <row r="90" spans="1:9" x14ac:dyDescent="0.25">
      <c r="A90">
        <v>40814</v>
      </c>
      <c r="B90">
        <v>9</v>
      </c>
      <c r="C90">
        <f t="shared" si="1"/>
        <v>28</v>
      </c>
      <c r="D90">
        <v>2011</v>
      </c>
      <c r="E90">
        <v>3</v>
      </c>
      <c r="F90">
        <v>5477.2</v>
      </c>
      <c r="G90">
        <v>0.60374779541446211</v>
      </c>
      <c r="H90">
        <v>14.489947089947091</v>
      </c>
      <c r="I90">
        <v>72.8</v>
      </c>
    </row>
    <row r="91" spans="1:9" x14ac:dyDescent="0.25">
      <c r="A91">
        <v>40815</v>
      </c>
      <c r="B91">
        <v>9</v>
      </c>
      <c r="C91">
        <f t="shared" si="1"/>
        <v>29</v>
      </c>
      <c r="D91">
        <v>2011</v>
      </c>
      <c r="E91">
        <v>4</v>
      </c>
      <c r="F91">
        <v>5352.0999999999995</v>
      </c>
      <c r="G91">
        <v>0.61467521131936775</v>
      </c>
      <c r="H91">
        <v>14.752205071664825</v>
      </c>
      <c r="I91">
        <v>72.099999999999994</v>
      </c>
    </row>
    <row r="92" spans="1:9" x14ac:dyDescent="0.25">
      <c r="A92">
        <v>40816</v>
      </c>
      <c r="B92">
        <v>9</v>
      </c>
      <c r="C92">
        <f t="shared" si="1"/>
        <v>30</v>
      </c>
      <c r="D92">
        <v>2011</v>
      </c>
      <c r="E92">
        <v>5</v>
      </c>
      <c r="F92">
        <v>5049.9000000000005</v>
      </c>
      <c r="G92">
        <v>0.56471417069243157</v>
      </c>
      <c r="H92">
        <v>13.553140096618357</v>
      </c>
      <c r="I92">
        <v>67.3</v>
      </c>
    </row>
    <row r="93" spans="1:9" x14ac:dyDescent="0.25">
      <c r="A93">
        <v>40817</v>
      </c>
      <c r="B93">
        <v>10</v>
      </c>
      <c r="C93">
        <f t="shared" si="1"/>
        <v>1</v>
      </c>
      <c r="D93">
        <v>2011</v>
      </c>
      <c r="E93">
        <v>6</v>
      </c>
      <c r="F93">
        <v>4062.3</v>
      </c>
      <c r="G93">
        <v>0.57221940500338064</v>
      </c>
      <c r="H93">
        <v>13.733265720081135</v>
      </c>
      <c r="I93">
        <v>55.6</v>
      </c>
    </row>
    <row r="94" spans="1:9" x14ac:dyDescent="0.25">
      <c r="A94">
        <v>40818</v>
      </c>
      <c r="B94">
        <v>10</v>
      </c>
      <c r="C94">
        <f t="shared" si="1"/>
        <v>2</v>
      </c>
      <c r="D94">
        <v>2011</v>
      </c>
      <c r="E94">
        <v>7</v>
      </c>
      <c r="F94">
        <v>3680.4999999999986</v>
      </c>
      <c r="G94">
        <v>0.51773857753769958</v>
      </c>
      <c r="H94">
        <v>12.425725860904791</v>
      </c>
      <c r="I94">
        <v>48.1</v>
      </c>
    </row>
    <row r="95" spans="1:9" x14ac:dyDescent="0.25">
      <c r="A95">
        <v>40819</v>
      </c>
      <c r="B95">
        <v>10</v>
      </c>
      <c r="C95">
        <f t="shared" si="1"/>
        <v>3</v>
      </c>
      <c r="D95">
        <v>2011</v>
      </c>
      <c r="E95">
        <v>1</v>
      </c>
      <c r="F95">
        <v>3599.5999999999995</v>
      </c>
      <c r="G95">
        <v>0.55797371031746013</v>
      </c>
      <c r="H95">
        <v>13.391369047619044</v>
      </c>
      <c r="I95">
        <v>49.8</v>
      </c>
    </row>
    <row r="96" spans="1:9" x14ac:dyDescent="0.25">
      <c r="A96">
        <v>40820</v>
      </c>
      <c r="B96">
        <v>10</v>
      </c>
      <c r="C96">
        <f t="shared" si="1"/>
        <v>4</v>
      </c>
      <c r="D96">
        <v>2011</v>
      </c>
      <c r="E96">
        <v>2</v>
      </c>
      <c r="F96">
        <v>4057.7000000000003</v>
      </c>
      <c r="G96">
        <v>0.54644742512389577</v>
      </c>
      <c r="H96">
        <v>13.114738202973498</v>
      </c>
      <c r="I96">
        <v>57.3</v>
      </c>
    </row>
    <row r="97" spans="1:9" x14ac:dyDescent="0.25">
      <c r="A97">
        <v>40821</v>
      </c>
      <c r="B97">
        <v>10</v>
      </c>
      <c r="C97">
        <f t="shared" si="1"/>
        <v>5</v>
      </c>
      <c r="D97">
        <v>2011</v>
      </c>
      <c r="E97">
        <v>3</v>
      </c>
      <c r="F97">
        <v>4373.7000000000007</v>
      </c>
      <c r="G97">
        <v>0.55458764455264764</v>
      </c>
      <c r="H97">
        <v>13.310103469263543</v>
      </c>
      <c r="I97">
        <v>63.7</v>
      </c>
    </row>
    <row r="98" spans="1:9" x14ac:dyDescent="0.25">
      <c r="A98">
        <v>40822</v>
      </c>
      <c r="B98">
        <v>10</v>
      </c>
      <c r="C98">
        <f t="shared" si="1"/>
        <v>6</v>
      </c>
      <c r="D98">
        <v>2011</v>
      </c>
      <c r="E98">
        <v>4</v>
      </c>
      <c r="F98">
        <v>4610.9000000000005</v>
      </c>
      <c r="G98">
        <v>0.56373483959311421</v>
      </c>
      <c r="H98">
        <v>13.52963615023474</v>
      </c>
      <c r="I98">
        <v>61.1</v>
      </c>
    </row>
    <row r="99" spans="1:9" x14ac:dyDescent="0.25">
      <c r="A99">
        <v>40823</v>
      </c>
      <c r="B99">
        <v>10</v>
      </c>
      <c r="C99">
        <f t="shared" si="1"/>
        <v>7</v>
      </c>
      <c r="D99">
        <v>2011</v>
      </c>
      <c r="E99">
        <v>5</v>
      </c>
      <c r="F99">
        <v>4283.3</v>
      </c>
      <c r="G99">
        <v>0.51640866126543206</v>
      </c>
      <c r="H99">
        <v>12.39380787037037</v>
      </c>
      <c r="I99">
        <v>60.8</v>
      </c>
    </row>
    <row r="100" spans="1:9" x14ac:dyDescent="0.25">
      <c r="A100">
        <v>40824</v>
      </c>
      <c r="B100">
        <v>10</v>
      </c>
      <c r="C100">
        <f t="shared" si="1"/>
        <v>8</v>
      </c>
      <c r="D100">
        <v>2011</v>
      </c>
      <c r="E100">
        <v>6</v>
      </c>
      <c r="F100">
        <v>4238.3</v>
      </c>
      <c r="G100">
        <v>0.4518828897987035</v>
      </c>
      <c r="H100">
        <v>10.845189355168884</v>
      </c>
      <c r="I100">
        <v>62.8</v>
      </c>
    </row>
    <row r="101" spans="1:9" x14ac:dyDescent="0.25">
      <c r="A101">
        <v>40825</v>
      </c>
      <c r="B101">
        <v>10</v>
      </c>
      <c r="C101">
        <f t="shared" si="1"/>
        <v>9</v>
      </c>
      <c r="D101">
        <v>2011</v>
      </c>
      <c r="E101">
        <v>7</v>
      </c>
      <c r="F101">
        <v>3961</v>
      </c>
      <c r="G101">
        <v>0.46966894327452102</v>
      </c>
      <c r="H101">
        <v>11.272054638588504</v>
      </c>
      <c r="I101">
        <v>64.2</v>
      </c>
    </row>
    <row r="102" spans="1:9" x14ac:dyDescent="0.25">
      <c r="A102">
        <v>40826</v>
      </c>
      <c r="B102">
        <v>10</v>
      </c>
      <c r="C102">
        <f t="shared" si="1"/>
        <v>10</v>
      </c>
      <c r="D102">
        <v>2011</v>
      </c>
      <c r="E102">
        <v>1</v>
      </c>
      <c r="F102">
        <v>4759.5999999999995</v>
      </c>
      <c r="G102">
        <v>0.56371991661929111</v>
      </c>
      <c r="H102">
        <v>13.529277998862987</v>
      </c>
      <c r="I102">
        <v>66.8</v>
      </c>
    </row>
    <row r="103" spans="1:9" x14ac:dyDescent="0.25">
      <c r="A103">
        <v>40827</v>
      </c>
      <c r="B103">
        <v>10</v>
      </c>
      <c r="C103">
        <f t="shared" si="1"/>
        <v>11</v>
      </c>
      <c r="D103">
        <v>2011</v>
      </c>
      <c r="E103">
        <v>2</v>
      </c>
      <c r="F103">
        <v>4555.3999999999996</v>
      </c>
      <c r="G103">
        <v>0.54045652999240701</v>
      </c>
      <c r="H103">
        <v>12.970956719817767</v>
      </c>
      <c r="I103">
        <v>66.8</v>
      </c>
    </row>
    <row r="104" spans="1:9" x14ac:dyDescent="0.25">
      <c r="A104">
        <v>40828</v>
      </c>
      <c r="B104">
        <v>10</v>
      </c>
      <c r="C104">
        <f t="shared" si="1"/>
        <v>12</v>
      </c>
      <c r="D104">
        <v>2011</v>
      </c>
      <c r="E104">
        <v>3</v>
      </c>
      <c r="F104">
        <v>4041.4999999999991</v>
      </c>
      <c r="G104">
        <v>0.56470769058797221</v>
      </c>
      <c r="H104">
        <v>13.552984574111333</v>
      </c>
      <c r="I104">
        <v>65.599999999999994</v>
      </c>
    </row>
    <row r="105" spans="1:9" x14ac:dyDescent="0.25">
      <c r="A105">
        <v>40829</v>
      </c>
      <c r="B105">
        <v>10</v>
      </c>
      <c r="C105">
        <f t="shared" si="1"/>
        <v>13</v>
      </c>
      <c r="D105">
        <v>2011</v>
      </c>
      <c r="E105">
        <v>4</v>
      </c>
      <c r="F105">
        <v>4801.3999999999996</v>
      </c>
      <c r="G105">
        <v>0.54810502283105023</v>
      </c>
      <c r="H105">
        <v>13.154520547945205</v>
      </c>
      <c r="I105">
        <v>67.7</v>
      </c>
    </row>
    <row r="106" spans="1:9" x14ac:dyDescent="0.25">
      <c r="A106">
        <v>40830</v>
      </c>
      <c r="B106">
        <v>10</v>
      </c>
      <c r="C106">
        <f t="shared" si="1"/>
        <v>14</v>
      </c>
      <c r="D106">
        <v>2011</v>
      </c>
      <c r="E106">
        <v>5</v>
      </c>
      <c r="F106">
        <v>4546.5</v>
      </c>
      <c r="G106">
        <v>0.55326372663551415</v>
      </c>
      <c r="H106">
        <v>13.278329439252339</v>
      </c>
      <c r="I106">
        <v>67.599999999999994</v>
      </c>
    </row>
    <row r="107" spans="1:9" x14ac:dyDescent="0.25">
      <c r="A107">
        <v>40831</v>
      </c>
      <c r="B107">
        <v>10</v>
      </c>
      <c r="C107">
        <f t="shared" si="1"/>
        <v>15</v>
      </c>
      <c r="D107">
        <v>2011</v>
      </c>
      <c r="E107">
        <v>6</v>
      </c>
      <c r="F107">
        <v>4184.4000000000005</v>
      </c>
      <c r="G107">
        <v>0.49842767295597484</v>
      </c>
      <c r="H107">
        <v>11.962264150943396</v>
      </c>
      <c r="I107">
        <v>61.4</v>
      </c>
    </row>
    <row r="108" spans="1:9" x14ac:dyDescent="0.25">
      <c r="A108">
        <v>40832</v>
      </c>
      <c r="B108">
        <v>10</v>
      </c>
      <c r="C108">
        <f t="shared" si="1"/>
        <v>16</v>
      </c>
      <c r="D108">
        <v>2011</v>
      </c>
      <c r="E108">
        <v>7</v>
      </c>
      <c r="F108">
        <v>4110.3</v>
      </c>
      <c r="G108">
        <v>0.51897727272727279</v>
      </c>
      <c r="H108">
        <v>12.455454545454547</v>
      </c>
      <c r="I108">
        <v>60.9</v>
      </c>
    </row>
    <row r="109" spans="1:9" x14ac:dyDescent="0.25">
      <c r="A109">
        <v>40833</v>
      </c>
      <c r="B109">
        <v>10</v>
      </c>
      <c r="C109">
        <f t="shared" si="1"/>
        <v>17</v>
      </c>
      <c r="D109">
        <v>2011</v>
      </c>
      <c r="E109">
        <v>1</v>
      </c>
      <c r="F109">
        <v>4417.7000000000007</v>
      </c>
      <c r="G109">
        <v>0.57200383260824528</v>
      </c>
      <c r="H109">
        <v>13.728091982597887</v>
      </c>
      <c r="I109">
        <v>64.599999999999994</v>
      </c>
    </row>
    <row r="110" spans="1:9" x14ac:dyDescent="0.25">
      <c r="A110">
        <v>40834</v>
      </c>
      <c r="B110">
        <v>10</v>
      </c>
      <c r="C110">
        <f t="shared" si="1"/>
        <v>18</v>
      </c>
      <c r="D110">
        <v>2011</v>
      </c>
      <c r="E110">
        <v>2</v>
      </c>
      <c r="F110">
        <v>4432.1999999999989</v>
      </c>
      <c r="G110">
        <v>0.55325044937088053</v>
      </c>
      <c r="H110">
        <v>13.278010784901133</v>
      </c>
      <c r="I110">
        <v>63.2</v>
      </c>
    </row>
    <row r="111" spans="1:9" x14ac:dyDescent="0.25">
      <c r="A111">
        <v>40835</v>
      </c>
      <c r="B111">
        <v>10</v>
      </c>
      <c r="C111">
        <f t="shared" si="1"/>
        <v>19</v>
      </c>
      <c r="D111">
        <v>2011</v>
      </c>
      <c r="E111">
        <v>3</v>
      </c>
      <c r="F111">
        <v>4648.8999999999996</v>
      </c>
      <c r="G111">
        <v>0.60193961052413492</v>
      </c>
      <c r="H111">
        <v>14.446550652579237</v>
      </c>
      <c r="I111">
        <v>63.6</v>
      </c>
    </row>
    <row r="112" spans="1:9" x14ac:dyDescent="0.25">
      <c r="A112">
        <v>40836</v>
      </c>
      <c r="B112">
        <v>10</v>
      </c>
      <c r="C112">
        <f t="shared" si="1"/>
        <v>20</v>
      </c>
      <c r="D112">
        <v>2011</v>
      </c>
      <c r="E112">
        <v>4</v>
      </c>
      <c r="F112">
        <v>4332.6000000000004</v>
      </c>
      <c r="G112">
        <v>0.61361318830727407</v>
      </c>
      <c r="H112">
        <v>14.726716519374577</v>
      </c>
      <c r="I112">
        <v>61.6</v>
      </c>
    </row>
    <row r="113" spans="1:9" x14ac:dyDescent="0.25">
      <c r="A113">
        <v>40837</v>
      </c>
      <c r="B113">
        <v>10</v>
      </c>
      <c r="C113">
        <f t="shared" si="1"/>
        <v>21</v>
      </c>
      <c r="D113">
        <v>2011</v>
      </c>
      <c r="E113">
        <v>5</v>
      </c>
      <c r="F113">
        <v>3744.2000000000012</v>
      </c>
      <c r="G113">
        <v>0.57271781693587887</v>
      </c>
      <c r="H113">
        <v>13.745227606461093</v>
      </c>
      <c r="I113">
        <v>54.6</v>
      </c>
    </row>
    <row r="114" spans="1:9" x14ac:dyDescent="0.25">
      <c r="A114">
        <v>40838</v>
      </c>
      <c r="B114">
        <v>10</v>
      </c>
      <c r="C114">
        <f t="shared" si="1"/>
        <v>22</v>
      </c>
      <c r="D114">
        <v>2011</v>
      </c>
      <c r="E114">
        <v>6</v>
      </c>
      <c r="F114">
        <v>3733.0999999999995</v>
      </c>
      <c r="G114">
        <v>0.53378803477465109</v>
      </c>
      <c r="H114">
        <v>12.810912834591626</v>
      </c>
      <c r="I114">
        <v>54.1</v>
      </c>
    </row>
    <row r="115" spans="1:9" x14ac:dyDescent="0.25">
      <c r="A115">
        <v>40839</v>
      </c>
      <c r="B115">
        <v>10</v>
      </c>
      <c r="C115">
        <f t="shared" si="1"/>
        <v>23</v>
      </c>
      <c r="D115">
        <v>2011</v>
      </c>
      <c r="E115">
        <v>7</v>
      </c>
      <c r="F115">
        <v>3713.1</v>
      </c>
      <c r="G115">
        <v>0.50925773535220531</v>
      </c>
      <c r="H115">
        <v>12.222185648452928</v>
      </c>
      <c r="I115">
        <v>53.1</v>
      </c>
    </row>
    <row r="116" spans="1:9" x14ac:dyDescent="0.25">
      <c r="A116">
        <v>40840</v>
      </c>
      <c r="B116">
        <v>10</v>
      </c>
      <c r="C116">
        <f t="shared" si="1"/>
        <v>24</v>
      </c>
      <c r="D116">
        <v>2011</v>
      </c>
      <c r="E116">
        <v>1</v>
      </c>
      <c r="F116">
        <v>3740.9999999999991</v>
      </c>
      <c r="G116">
        <v>0.53675964187327818</v>
      </c>
      <c r="H116">
        <v>12.882231404958677</v>
      </c>
      <c r="I116">
        <v>56.7</v>
      </c>
    </row>
    <row r="117" spans="1:9" x14ac:dyDescent="0.25">
      <c r="A117">
        <v>40841</v>
      </c>
      <c r="B117">
        <v>10</v>
      </c>
      <c r="C117">
        <f t="shared" si="1"/>
        <v>25</v>
      </c>
      <c r="D117">
        <v>2011</v>
      </c>
      <c r="E117">
        <v>2</v>
      </c>
      <c r="F117">
        <v>3936.900000000001</v>
      </c>
      <c r="G117">
        <v>0.54752169559412556</v>
      </c>
      <c r="H117">
        <v>13.140520694259013</v>
      </c>
      <c r="I117">
        <v>58.7</v>
      </c>
    </row>
    <row r="118" spans="1:9" x14ac:dyDescent="0.25">
      <c r="A118">
        <v>40842</v>
      </c>
      <c r="B118">
        <v>10</v>
      </c>
      <c r="C118">
        <f t="shared" si="1"/>
        <v>26</v>
      </c>
      <c r="D118">
        <v>2011</v>
      </c>
      <c r="E118">
        <v>3</v>
      </c>
      <c r="F118">
        <v>4210.8999999999996</v>
      </c>
      <c r="G118">
        <v>0.57753181917928453</v>
      </c>
      <c r="H118">
        <v>13.86076366030283</v>
      </c>
      <c r="I118">
        <v>58.7</v>
      </c>
    </row>
    <row r="119" spans="1:9" x14ac:dyDescent="0.25">
      <c r="A119">
        <v>40843</v>
      </c>
      <c r="B119">
        <v>10</v>
      </c>
      <c r="C119">
        <f t="shared" si="1"/>
        <v>27</v>
      </c>
      <c r="D119">
        <v>2011</v>
      </c>
      <c r="E119">
        <v>4</v>
      </c>
      <c r="F119">
        <v>4042.7999999999993</v>
      </c>
      <c r="G119">
        <v>0.567553908355795</v>
      </c>
      <c r="H119">
        <v>13.62129380053908</v>
      </c>
      <c r="I119">
        <v>60.1</v>
      </c>
    </row>
    <row r="120" spans="1:9" x14ac:dyDescent="0.25">
      <c r="A120">
        <v>40844</v>
      </c>
      <c r="B120">
        <v>10</v>
      </c>
      <c r="C120">
        <f t="shared" si="1"/>
        <v>28</v>
      </c>
      <c r="D120">
        <v>2011</v>
      </c>
      <c r="E120">
        <v>5</v>
      </c>
      <c r="F120">
        <v>3631.7000000000007</v>
      </c>
      <c r="G120">
        <v>0.56716954022988508</v>
      </c>
      <c r="H120">
        <v>13.612068965517242</v>
      </c>
      <c r="I120">
        <v>47</v>
      </c>
    </row>
    <row r="121" spans="1:9" x14ac:dyDescent="0.25">
      <c r="A121">
        <v>40845</v>
      </c>
      <c r="B121">
        <v>10</v>
      </c>
      <c r="C121">
        <f t="shared" si="1"/>
        <v>29</v>
      </c>
      <c r="D121">
        <v>2011</v>
      </c>
      <c r="E121">
        <v>6</v>
      </c>
      <c r="F121">
        <v>3863.099999999999</v>
      </c>
      <c r="G121">
        <v>0.55237645847632111</v>
      </c>
      <c r="H121">
        <v>13.257035003431707</v>
      </c>
      <c r="I121">
        <v>40.4</v>
      </c>
    </row>
    <row r="122" spans="1:9" x14ac:dyDescent="0.25">
      <c r="A122">
        <v>40846</v>
      </c>
      <c r="B122">
        <v>10</v>
      </c>
      <c r="C122">
        <f t="shared" si="1"/>
        <v>30</v>
      </c>
      <c r="D122">
        <v>2011</v>
      </c>
      <c r="E122">
        <v>7</v>
      </c>
      <c r="F122">
        <v>3506.1</v>
      </c>
      <c r="G122">
        <v>0.55673589939024393</v>
      </c>
      <c r="H122">
        <v>13.361661585365855</v>
      </c>
      <c r="I122">
        <v>42.1</v>
      </c>
    </row>
    <row r="123" spans="1:9" x14ac:dyDescent="0.25">
      <c r="A123">
        <v>40847</v>
      </c>
      <c r="B123">
        <v>10</v>
      </c>
      <c r="C123">
        <f t="shared" si="1"/>
        <v>31</v>
      </c>
      <c r="D123">
        <v>2011</v>
      </c>
      <c r="E123">
        <v>1</v>
      </c>
      <c r="F123">
        <v>3346.1000000000008</v>
      </c>
      <c r="G123">
        <v>0.55194312483504904</v>
      </c>
      <c r="H123">
        <v>13.246634996041177</v>
      </c>
      <c r="I123">
        <v>45.3</v>
      </c>
    </row>
    <row r="124" spans="1:9" x14ac:dyDescent="0.25">
      <c r="A124">
        <v>40848</v>
      </c>
      <c r="B124">
        <v>11</v>
      </c>
      <c r="C124">
        <f t="shared" si="1"/>
        <v>1</v>
      </c>
      <c r="D124">
        <v>2011</v>
      </c>
      <c r="E124">
        <v>2</v>
      </c>
      <c r="F124">
        <v>3472.7999999999997</v>
      </c>
      <c r="G124">
        <v>0.5481060606060606</v>
      </c>
      <c r="H124">
        <v>13.154545454545454</v>
      </c>
      <c r="I124">
        <v>51.8</v>
      </c>
    </row>
    <row r="125" spans="1:9" x14ac:dyDescent="0.25">
      <c r="A125">
        <v>40849</v>
      </c>
      <c r="B125">
        <v>11</v>
      </c>
      <c r="C125">
        <f t="shared" si="1"/>
        <v>2</v>
      </c>
      <c r="D125">
        <v>2011</v>
      </c>
      <c r="E125">
        <v>3</v>
      </c>
      <c r="F125">
        <v>3484.0000000000005</v>
      </c>
      <c r="G125">
        <v>0.54207119741100329</v>
      </c>
      <c r="H125">
        <v>13.009708737864079</v>
      </c>
      <c r="I125">
        <v>49.5</v>
      </c>
    </row>
    <row r="126" spans="1:9" x14ac:dyDescent="0.25">
      <c r="A126">
        <v>40850</v>
      </c>
      <c r="B126">
        <v>11</v>
      </c>
      <c r="C126">
        <f t="shared" si="1"/>
        <v>3</v>
      </c>
      <c r="D126">
        <v>2011</v>
      </c>
      <c r="E126">
        <v>4</v>
      </c>
      <c r="F126">
        <v>3559.2000000000016</v>
      </c>
      <c r="G126">
        <v>0.53192252510760418</v>
      </c>
      <c r="H126">
        <v>12.766140602582499</v>
      </c>
      <c r="I126">
        <v>52.1</v>
      </c>
    </row>
    <row r="127" spans="1:9" x14ac:dyDescent="0.25">
      <c r="A127">
        <v>40851</v>
      </c>
      <c r="B127">
        <v>11</v>
      </c>
      <c r="C127">
        <f t="shared" si="1"/>
        <v>4</v>
      </c>
      <c r="D127">
        <v>2011</v>
      </c>
      <c r="E127">
        <v>5</v>
      </c>
      <c r="F127">
        <v>3233.5</v>
      </c>
      <c r="G127">
        <v>0.52546476859074365</v>
      </c>
      <c r="H127">
        <v>12.611154446177848</v>
      </c>
      <c r="I127">
        <v>53.1</v>
      </c>
    </row>
    <row r="128" spans="1:9" x14ac:dyDescent="0.25">
      <c r="A128">
        <v>40852</v>
      </c>
      <c r="B128">
        <v>11</v>
      </c>
      <c r="C128">
        <f t="shared" si="1"/>
        <v>5</v>
      </c>
      <c r="D128">
        <v>2011</v>
      </c>
      <c r="E128">
        <v>6</v>
      </c>
      <c r="F128">
        <v>3192.0000000000005</v>
      </c>
      <c r="G128">
        <v>0.48223350253807107</v>
      </c>
      <c r="H128">
        <v>11.573604060913706</v>
      </c>
      <c r="I128">
        <v>46</v>
      </c>
    </row>
    <row r="129" spans="1:9" x14ac:dyDescent="0.25">
      <c r="A129">
        <v>40853</v>
      </c>
      <c r="B129">
        <v>11</v>
      </c>
      <c r="C129">
        <f t="shared" si="1"/>
        <v>6</v>
      </c>
      <c r="D129">
        <v>2011</v>
      </c>
      <c r="E129">
        <v>7</v>
      </c>
      <c r="F129">
        <v>3256.6999999999989</v>
      </c>
      <c r="G129">
        <v>0.48050932483474962</v>
      </c>
      <c r="H129">
        <v>11.532223796033991</v>
      </c>
      <c r="I129">
        <v>46.2</v>
      </c>
    </row>
    <row r="130" spans="1:9" x14ac:dyDescent="0.25">
      <c r="A130">
        <v>40854</v>
      </c>
      <c r="B130">
        <v>11</v>
      </c>
      <c r="C130">
        <f t="shared" ref="C130:C193" si="2">DAY(A130)</f>
        <v>7</v>
      </c>
      <c r="D130">
        <v>2011</v>
      </c>
      <c r="E130">
        <v>1</v>
      </c>
      <c r="F130">
        <v>3440.2</v>
      </c>
      <c r="G130">
        <v>0.53726261869065461</v>
      </c>
      <c r="H130">
        <v>12.894302848575711</v>
      </c>
      <c r="I130">
        <v>50.9</v>
      </c>
    </row>
    <row r="131" spans="1:9" x14ac:dyDescent="0.25">
      <c r="A131">
        <v>40855</v>
      </c>
      <c r="B131">
        <v>11</v>
      </c>
      <c r="C131">
        <f t="shared" si="2"/>
        <v>8</v>
      </c>
      <c r="D131">
        <v>2011</v>
      </c>
      <c r="E131">
        <v>2</v>
      </c>
      <c r="F131">
        <v>3445.8</v>
      </c>
      <c r="G131">
        <v>0.52784926470588234</v>
      </c>
      <c r="H131">
        <v>12.668382352941176</v>
      </c>
      <c r="I131">
        <v>52.6</v>
      </c>
    </row>
    <row r="132" spans="1:9" x14ac:dyDescent="0.25">
      <c r="A132">
        <v>40856</v>
      </c>
      <c r="B132">
        <v>11</v>
      </c>
      <c r="C132">
        <f t="shared" si="2"/>
        <v>9</v>
      </c>
      <c r="D132">
        <v>2011</v>
      </c>
      <c r="E132">
        <v>3</v>
      </c>
      <c r="F132">
        <v>3410.3000000000006</v>
      </c>
      <c r="G132">
        <v>0.52589131507525311</v>
      </c>
      <c r="H132">
        <v>12.621391561806075</v>
      </c>
      <c r="I132">
        <v>51.5</v>
      </c>
    </row>
    <row r="133" spans="1:9" x14ac:dyDescent="0.25">
      <c r="A133">
        <v>40857</v>
      </c>
      <c r="B133">
        <v>11</v>
      </c>
      <c r="C133">
        <f t="shared" si="2"/>
        <v>10</v>
      </c>
      <c r="D133">
        <v>2011</v>
      </c>
      <c r="E133">
        <v>4</v>
      </c>
      <c r="F133">
        <v>3561.8999999999992</v>
      </c>
      <c r="G133">
        <v>0.56302162367223052</v>
      </c>
      <c r="H133">
        <v>13.512518968133532</v>
      </c>
      <c r="I133">
        <v>51</v>
      </c>
    </row>
    <row r="134" spans="1:9" x14ac:dyDescent="0.25">
      <c r="A134">
        <v>40858</v>
      </c>
      <c r="B134">
        <v>11</v>
      </c>
      <c r="C134">
        <f t="shared" si="2"/>
        <v>11</v>
      </c>
      <c r="D134">
        <v>2011</v>
      </c>
      <c r="E134">
        <v>5</v>
      </c>
      <c r="F134">
        <v>3623.400000000001</v>
      </c>
      <c r="G134">
        <v>0.52060344827586225</v>
      </c>
      <c r="H134">
        <v>12.494482758620695</v>
      </c>
      <c r="I134">
        <v>45.7</v>
      </c>
    </row>
    <row r="135" spans="1:9" x14ac:dyDescent="0.25">
      <c r="A135">
        <v>40859</v>
      </c>
      <c r="B135">
        <v>11</v>
      </c>
      <c r="C135">
        <f t="shared" si="2"/>
        <v>12</v>
      </c>
      <c r="D135">
        <v>2011</v>
      </c>
      <c r="E135">
        <v>6</v>
      </c>
      <c r="F135">
        <v>3747.3999999999996</v>
      </c>
      <c r="G135">
        <v>0.54103141603141591</v>
      </c>
      <c r="H135">
        <v>12.984753984753983</v>
      </c>
      <c r="I135">
        <v>45.7</v>
      </c>
    </row>
    <row r="136" spans="1:9" x14ac:dyDescent="0.25">
      <c r="A136">
        <v>40860</v>
      </c>
      <c r="B136">
        <v>11</v>
      </c>
      <c r="C136">
        <f t="shared" si="2"/>
        <v>13</v>
      </c>
      <c r="D136">
        <v>2011</v>
      </c>
      <c r="E136">
        <v>7</v>
      </c>
      <c r="F136">
        <v>3605.8</v>
      </c>
      <c r="G136">
        <v>0.55114331132306182</v>
      </c>
      <c r="H136">
        <v>13.227439471753485</v>
      </c>
      <c r="I136">
        <v>54</v>
      </c>
    </row>
    <row r="137" spans="1:9" x14ac:dyDescent="0.25">
      <c r="A137">
        <v>40861</v>
      </c>
      <c r="B137">
        <v>11</v>
      </c>
      <c r="C137">
        <f t="shared" si="2"/>
        <v>14</v>
      </c>
      <c r="D137">
        <v>2011</v>
      </c>
      <c r="E137">
        <v>1</v>
      </c>
      <c r="F137">
        <v>3685.1999999999989</v>
      </c>
      <c r="G137">
        <v>0.55593772628530036</v>
      </c>
      <c r="H137">
        <v>13.342505430847208</v>
      </c>
      <c r="I137">
        <v>61.6</v>
      </c>
    </row>
    <row r="138" spans="1:9" x14ac:dyDescent="0.25">
      <c r="A138">
        <v>40862</v>
      </c>
      <c r="B138">
        <v>11</v>
      </c>
      <c r="C138">
        <f t="shared" si="2"/>
        <v>15</v>
      </c>
      <c r="D138">
        <v>2011</v>
      </c>
      <c r="E138">
        <v>2</v>
      </c>
      <c r="F138">
        <v>3949.5</v>
      </c>
      <c r="G138">
        <v>0.52676856594110122</v>
      </c>
      <c r="H138">
        <v>12.642445582586429</v>
      </c>
      <c r="I138">
        <v>65.7</v>
      </c>
    </row>
    <row r="139" spans="1:9" x14ac:dyDescent="0.25">
      <c r="A139">
        <v>40863</v>
      </c>
      <c r="B139">
        <v>11</v>
      </c>
      <c r="C139">
        <f t="shared" si="2"/>
        <v>16</v>
      </c>
      <c r="D139">
        <v>2011</v>
      </c>
      <c r="E139">
        <v>3</v>
      </c>
      <c r="F139">
        <v>4075.4999999999986</v>
      </c>
      <c r="G139">
        <v>0.59003648366921446</v>
      </c>
      <c r="H139">
        <v>14.160875608061147</v>
      </c>
      <c r="I139">
        <v>57.6</v>
      </c>
    </row>
    <row r="140" spans="1:9" x14ac:dyDescent="0.25">
      <c r="A140">
        <v>40864</v>
      </c>
      <c r="B140">
        <v>11</v>
      </c>
      <c r="C140">
        <f t="shared" si="2"/>
        <v>17</v>
      </c>
      <c r="D140">
        <v>2011</v>
      </c>
      <c r="E140">
        <v>4</v>
      </c>
      <c r="F140">
        <v>3966.9</v>
      </c>
      <c r="G140">
        <v>0.5832304163726183</v>
      </c>
      <c r="H140">
        <v>13.997529992942839</v>
      </c>
      <c r="I140">
        <v>49.5</v>
      </c>
    </row>
    <row r="141" spans="1:9" x14ac:dyDescent="0.25">
      <c r="A141">
        <v>40865</v>
      </c>
      <c r="B141">
        <v>11</v>
      </c>
      <c r="C141">
        <f t="shared" si="2"/>
        <v>18</v>
      </c>
      <c r="D141">
        <v>2011</v>
      </c>
      <c r="E141">
        <v>5</v>
      </c>
      <c r="F141">
        <v>3804.0999999999995</v>
      </c>
      <c r="G141">
        <v>0.57180435305435307</v>
      </c>
      <c r="H141">
        <v>13.723304473304474</v>
      </c>
      <c r="I141">
        <v>40.799999999999997</v>
      </c>
    </row>
    <row r="142" spans="1:9" x14ac:dyDescent="0.25">
      <c r="A142">
        <v>40866</v>
      </c>
      <c r="B142">
        <v>11</v>
      </c>
      <c r="C142">
        <f t="shared" si="2"/>
        <v>19</v>
      </c>
      <c r="D142">
        <v>2011</v>
      </c>
      <c r="E142">
        <v>6</v>
      </c>
      <c r="F142">
        <v>3975</v>
      </c>
      <c r="G142">
        <v>0.55841200269723534</v>
      </c>
      <c r="H142">
        <v>13.401888064733647</v>
      </c>
      <c r="I142">
        <v>43.7</v>
      </c>
    </row>
    <row r="143" spans="1:9" x14ac:dyDescent="0.25">
      <c r="A143">
        <v>40867</v>
      </c>
      <c r="B143">
        <v>11</v>
      </c>
      <c r="C143">
        <f t="shared" si="2"/>
        <v>20</v>
      </c>
      <c r="D143">
        <v>2011</v>
      </c>
      <c r="E143">
        <v>7</v>
      </c>
      <c r="F143">
        <v>3785.400000000001</v>
      </c>
      <c r="G143">
        <v>0.54089506172839519</v>
      </c>
      <c r="H143">
        <v>12.981481481481485</v>
      </c>
      <c r="I143">
        <v>55.2</v>
      </c>
    </row>
    <row r="144" spans="1:9" x14ac:dyDescent="0.25">
      <c r="A144">
        <v>40868</v>
      </c>
      <c r="B144">
        <v>11</v>
      </c>
      <c r="C144">
        <f t="shared" si="2"/>
        <v>21</v>
      </c>
      <c r="D144">
        <v>2011</v>
      </c>
      <c r="E144">
        <v>1</v>
      </c>
      <c r="F144">
        <v>3637.1999999999994</v>
      </c>
      <c r="G144">
        <v>0.55029048656499635</v>
      </c>
      <c r="H144">
        <v>13.206971677559913</v>
      </c>
      <c r="I144">
        <v>57.9</v>
      </c>
    </row>
    <row r="145" spans="1:9" x14ac:dyDescent="0.25">
      <c r="A145">
        <v>40869</v>
      </c>
      <c r="B145">
        <v>11</v>
      </c>
      <c r="C145">
        <f t="shared" si="2"/>
        <v>22</v>
      </c>
      <c r="D145">
        <v>2011</v>
      </c>
      <c r="E145">
        <v>2</v>
      </c>
      <c r="F145">
        <v>3809.2000000000003</v>
      </c>
      <c r="G145">
        <v>0.56644063763978125</v>
      </c>
      <c r="H145">
        <v>13.59457530335475</v>
      </c>
      <c r="I145">
        <v>51.9</v>
      </c>
    </row>
    <row r="146" spans="1:9" x14ac:dyDescent="0.25">
      <c r="A146">
        <v>40870</v>
      </c>
      <c r="B146">
        <v>11</v>
      </c>
      <c r="C146">
        <f t="shared" si="2"/>
        <v>23</v>
      </c>
      <c r="D146">
        <v>2011</v>
      </c>
      <c r="E146">
        <v>3</v>
      </c>
      <c r="F146">
        <v>3996.4</v>
      </c>
      <c r="G146">
        <v>0.6112946647087617</v>
      </c>
      <c r="H146">
        <v>14.67107195301028</v>
      </c>
      <c r="I146">
        <v>57.5</v>
      </c>
    </row>
    <row r="147" spans="1:9" x14ac:dyDescent="0.25">
      <c r="A147">
        <v>40871</v>
      </c>
      <c r="B147">
        <v>11</v>
      </c>
      <c r="C147">
        <f t="shared" si="2"/>
        <v>24</v>
      </c>
      <c r="D147">
        <v>2011</v>
      </c>
      <c r="E147">
        <v>4</v>
      </c>
      <c r="F147">
        <v>3042.6</v>
      </c>
      <c r="G147">
        <v>0.78547087980173469</v>
      </c>
      <c r="H147">
        <v>18.851301115241633</v>
      </c>
      <c r="I147">
        <v>49.3</v>
      </c>
    </row>
    <row r="148" spans="1:9" x14ac:dyDescent="0.25">
      <c r="A148">
        <v>40872</v>
      </c>
      <c r="B148">
        <v>11</v>
      </c>
      <c r="C148">
        <f t="shared" si="2"/>
        <v>25</v>
      </c>
      <c r="D148">
        <v>2011</v>
      </c>
      <c r="E148">
        <v>5</v>
      </c>
      <c r="F148">
        <v>4084.2000000000003</v>
      </c>
      <c r="G148">
        <v>0.58359053497942381</v>
      </c>
      <c r="H148">
        <v>14.006172839506171</v>
      </c>
      <c r="I148">
        <v>49.3</v>
      </c>
    </row>
    <row r="149" spans="1:9" x14ac:dyDescent="0.25">
      <c r="A149">
        <v>40873</v>
      </c>
      <c r="B149">
        <v>11</v>
      </c>
      <c r="C149">
        <f t="shared" si="2"/>
        <v>26</v>
      </c>
      <c r="D149">
        <v>2011</v>
      </c>
      <c r="E149">
        <v>6</v>
      </c>
      <c r="F149">
        <v>4149.5000000000009</v>
      </c>
      <c r="G149">
        <v>0.57364244636142458</v>
      </c>
      <c r="H149">
        <v>13.767418712674189</v>
      </c>
      <c r="I149">
        <v>49.3</v>
      </c>
    </row>
    <row r="150" spans="1:9" x14ac:dyDescent="0.25">
      <c r="A150">
        <v>40874</v>
      </c>
      <c r="B150">
        <v>11</v>
      </c>
      <c r="C150">
        <f t="shared" si="2"/>
        <v>27</v>
      </c>
      <c r="D150">
        <v>2011</v>
      </c>
      <c r="E150">
        <v>7</v>
      </c>
      <c r="F150">
        <v>3976.900000000001</v>
      </c>
      <c r="G150">
        <v>0.53556614953673798</v>
      </c>
      <c r="H150">
        <v>12.853587588881712</v>
      </c>
      <c r="I150">
        <v>55.1</v>
      </c>
    </row>
    <row r="151" spans="1:9" x14ac:dyDescent="0.25">
      <c r="A151">
        <v>40875</v>
      </c>
      <c r="B151">
        <v>11</v>
      </c>
      <c r="C151">
        <f t="shared" si="2"/>
        <v>28</v>
      </c>
      <c r="D151">
        <v>2011</v>
      </c>
      <c r="E151">
        <v>1</v>
      </c>
      <c r="F151">
        <v>4176.8999999999996</v>
      </c>
      <c r="G151">
        <v>0.55781249999999993</v>
      </c>
      <c r="H151">
        <v>13.387499999999999</v>
      </c>
      <c r="I151">
        <v>60</v>
      </c>
    </row>
    <row r="152" spans="1:9" x14ac:dyDescent="0.25">
      <c r="A152">
        <v>40876</v>
      </c>
      <c r="B152">
        <v>11</v>
      </c>
      <c r="C152">
        <f t="shared" si="2"/>
        <v>29</v>
      </c>
      <c r="D152">
        <v>2011</v>
      </c>
      <c r="E152">
        <v>2</v>
      </c>
      <c r="F152">
        <v>4201.6999999999989</v>
      </c>
      <c r="G152">
        <v>0.5950742125538182</v>
      </c>
      <c r="H152">
        <v>14.281781101291637</v>
      </c>
      <c r="I152">
        <v>59.7</v>
      </c>
    </row>
    <row r="153" spans="1:9" x14ac:dyDescent="0.25">
      <c r="A153">
        <v>40877</v>
      </c>
      <c r="B153">
        <v>11</v>
      </c>
      <c r="C153">
        <f t="shared" si="2"/>
        <v>30</v>
      </c>
      <c r="D153">
        <v>2011</v>
      </c>
      <c r="E153">
        <v>3</v>
      </c>
      <c r="F153">
        <v>4111.6000000000013</v>
      </c>
      <c r="G153">
        <v>0.60578736445073089</v>
      </c>
      <c r="H153">
        <v>14.538896746817542</v>
      </c>
      <c r="I153">
        <v>46.5</v>
      </c>
    </row>
    <row r="154" spans="1:9" x14ac:dyDescent="0.25">
      <c r="A154">
        <v>40878</v>
      </c>
      <c r="B154">
        <v>12</v>
      </c>
      <c r="C154">
        <f t="shared" si="2"/>
        <v>1</v>
      </c>
      <c r="D154">
        <v>2011</v>
      </c>
      <c r="E154">
        <v>4</v>
      </c>
      <c r="F154">
        <v>4592.6000000000013</v>
      </c>
      <c r="G154">
        <v>0.65758877434135188</v>
      </c>
      <c r="H154">
        <v>15.782130584192444</v>
      </c>
      <c r="I154">
        <v>43.9</v>
      </c>
    </row>
    <row r="155" spans="1:9" x14ac:dyDescent="0.25">
      <c r="A155">
        <v>40879</v>
      </c>
      <c r="B155">
        <v>12</v>
      </c>
      <c r="C155">
        <f t="shared" si="2"/>
        <v>2</v>
      </c>
      <c r="D155">
        <v>2011</v>
      </c>
      <c r="E155">
        <v>5</v>
      </c>
      <c r="F155">
        <v>4281.5999999999995</v>
      </c>
      <c r="G155">
        <v>0.62116991643454034</v>
      </c>
      <c r="H155">
        <v>14.908077994428968</v>
      </c>
      <c r="I155">
        <v>43.5</v>
      </c>
    </row>
    <row r="156" spans="1:9" x14ac:dyDescent="0.25">
      <c r="A156">
        <v>40880</v>
      </c>
      <c r="B156">
        <v>12</v>
      </c>
      <c r="C156">
        <f t="shared" si="2"/>
        <v>3</v>
      </c>
      <c r="D156">
        <v>2011</v>
      </c>
      <c r="E156">
        <v>6</v>
      </c>
      <c r="F156">
        <v>4216</v>
      </c>
      <c r="G156">
        <v>0.58361018826135103</v>
      </c>
      <c r="H156">
        <v>14.006644518272424</v>
      </c>
      <c r="I156">
        <v>43.4</v>
      </c>
    </row>
    <row r="157" spans="1:9" x14ac:dyDescent="0.25">
      <c r="A157">
        <v>40881</v>
      </c>
      <c r="B157">
        <v>12</v>
      </c>
      <c r="C157">
        <f t="shared" si="2"/>
        <v>4</v>
      </c>
      <c r="D157">
        <v>2011</v>
      </c>
      <c r="E157">
        <v>7</v>
      </c>
      <c r="F157">
        <v>4027.6000000000004</v>
      </c>
      <c r="G157">
        <v>0.58229238954429807</v>
      </c>
      <c r="H157">
        <v>13.975017349063155</v>
      </c>
      <c r="I157">
        <v>44.6</v>
      </c>
    </row>
    <row r="158" spans="1:9" x14ac:dyDescent="0.25">
      <c r="A158">
        <v>40882</v>
      </c>
      <c r="B158">
        <v>12</v>
      </c>
      <c r="C158">
        <f t="shared" si="2"/>
        <v>5</v>
      </c>
      <c r="D158">
        <v>2011</v>
      </c>
      <c r="E158">
        <v>1</v>
      </c>
      <c r="F158">
        <v>4069.2000000000007</v>
      </c>
      <c r="G158">
        <v>0.62106227106227119</v>
      </c>
      <c r="H158">
        <v>14.905494505494509</v>
      </c>
      <c r="I158">
        <v>48.6</v>
      </c>
    </row>
    <row r="159" spans="1:9" x14ac:dyDescent="0.25">
      <c r="A159">
        <v>40883</v>
      </c>
      <c r="B159">
        <v>12</v>
      </c>
      <c r="C159">
        <f t="shared" si="2"/>
        <v>6</v>
      </c>
      <c r="D159">
        <v>2011</v>
      </c>
      <c r="E159">
        <v>2</v>
      </c>
      <c r="F159">
        <v>4028.7000000000003</v>
      </c>
      <c r="G159">
        <v>0.58164414414414412</v>
      </c>
      <c r="H159">
        <v>13.95945945945946</v>
      </c>
      <c r="I159">
        <v>57.3</v>
      </c>
    </row>
    <row r="160" spans="1:9" x14ac:dyDescent="0.25">
      <c r="A160">
        <v>40884</v>
      </c>
      <c r="B160">
        <v>12</v>
      </c>
      <c r="C160">
        <f t="shared" si="2"/>
        <v>7</v>
      </c>
      <c r="D160">
        <v>2011</v>
      </c>
      <c r="E160">
        <v>3</v>
      </c>
      <c r="F160">
        <v>4021.7000000000003</v>
      </c>
      <c r="G160">
        <v>0.59548981284055924</v>
      </c>
      <c r="H160">
        <v>14.291755508173422</v>
      </c>
      <c r="I160">
        <v>55.8</v>
      </c>
    </row>
    <row r="161" spans="1:9" x14ac:dyDescent="0.25">
      <c r="A161">
        <v>40885</v>
      </c>
      <c r="B161">
        <v>12</v>
      </c>
      <c r="C161">
        <f t="shared" si="2"/>
        <v>8</v>
      </c>
      <c r="D161">
        <v>2011</v>
      </c>
      <c r="E161">
        <v>4</v>
      </c>
      <c r="F161">
        <v>4339.3999999999996</v>
      </c>
      <c r="G161">
        <v>0.63575363338021562</v>
      </c>
      <c r="H161">
        <v>15.258087201125175</v>
      </c>
      <c r="I161">
        <v>40.5</v>
      </c>
    </row>
    <row r="162" spans="1:9" x14ac:dyDescent="0.25">
      <c r="A162">
        <v>40886</v>
      </c>
      <c r="B162">
        <v>12</v>
      </c>
      <c r="C162">
        <f t="shared" si="2"/>
        <v>9</v>
      </c>
      <c r="D162">
        <v>2011</v>
      </c>
      <c r="E162">
        <v>5</v>
      </c>
      <c r="F162">
        <v>4024.5000000000005</v>
      </c>
      <c r="G162">
        <v>0.57348666210670329</v>
      </c>
      <c r="H162">
        <v>13.76367989056088</v>
      </c>
      <c r="I162">
        <v>41.3</v>
      </c>
    </row>
    <row r="163" spans="1:9" x14ac:dyDescent="0.25">
      <c r="A163">
        <v>40887</v>
      </c>
      <c r="B163">
        <v>12</v>
      </c>
      <c r="C163">
        <f t="shared" si="2"/>
        <v>10</v>
      </c>
      <c r="D163">
        <v>2011</v>
      </c>
      <c r="E163">
        <v>6</v>
      </c>
      <c r="F163">
        <v>4134.8999999999996</v>
      </c>
      <c r="G163">
        <v>0.58323459715639814</v>
      </c>
      <c r="H163">
        <v>13.997630331753555</v>
      </c>
      <c r="I163">
        <v>42</v>
      </c>
    </row>
    <row r="164" spans="1:9" x14ac:dyDescent="0.25">
      <c r="A164">
        <v>40888</v>
      </c>
      <c r="B164">
        <v>12</v>
      </c>
      <c r="C164">
        <f t="shared" si="2"/>
        <v>11</v>
      </c>
      <c r="D164">
        <v>2011</v>
      </c>
      <c r="E164">
        <v>7</v>
      </c>
      <c r="F164">
        <v>4133.3000000000011</v>
      </c>
      <c r="G164">
        <v>0.58065014610024734</v>
      </c>
      <c r="H164">
        <v>13.935603506405936</v>
      </c>
      <c r="I164">
        <v>35.9</v>
      </c>
    </row>
    <row r="165" spans="1:9" x14ac:dyDescent="0.25">
      <c r="A165">
        <v>40889</v>
      </c>
      <c r="B165">
        <v>12</v>
      </c>
      <c r="C165">
        <f t="shared" si="2"/>
        <v>12</v>
      </c>
      <c r="D165">
        <v>2011</v>
      </c>
      <c r="E165">
        <v>1</v>
      </c>
      <c r="F165">
        <v>4107.7999999999993</v>
      </c>
      <c r="G165">
        <v>0.60479976442873962</v>
      </c>
      <c r="H165">
        <v>14.51519434628975</v>
      </c>
      <c r="I165">
        <v>36.200000000000003</v>
      </c>
    </row>
    <row r="166" spans="1:9" x14ac:dyDescent="0.25">
      <c r="A166">
        <v>40890</v>
      </c>
      <c r="B166">
        <v>12</v>
      </c>
      <c r="C166">
        <f t="shared" si="2"/>
        <v>13</v>
      </c>
      <c r="D166">
        <v>2011</v>
      </c>
      <c r="E166">
        <v>2</v>
      </c>
      <c r="F166">
        <v>4184.8</v>
      </c>
      <c r="G166">
        <v>0.57584764420959922</v>
      </c>
      <c r="H166">
        <v>13.820343461030381</v>
      </c>
      <c r="I166">
        <v>40.4</v>
      </c>
    </row>
    <row r="167" spans="1:9" x14ac:dyDescent="0.25">
      <c r="A167">
        <v>40891</v>
      </c>
      <c r="B167">
        <v>12</v>
      </c>
      <c r="C167">
        <f t="shared" si="2"/>
        <v>14</v>
      </c>
      <c r="D167">
        <v>2011</v>
      </c>
      <c r="E167">
        <v>3</v>
      </c>
      <c r="F167">
        <v>4055.7999999999984</v>
      </c>
      <c r="G167">
        <v>0.58841109563602578</v>
      </c>
      <c r="H167">
        <v>14.121866295264619</v>
      </c>
      <c r="I167">
        <v>43.7</v>
      </c>
    </row>
    <row r="168" spans="1:9" x14ac:dyDescent="0.25">
      <c r="A168">
        <v>40892</v>
      </c>
      <c r="B168">
        <v>12</v>
      </c>
      <c r="C168">
        <f t="shared" si="2"/>
        <v>15</v>
      </c>
      <c r="D168">
        <v>2011</v>
      </c>
      <c r="E168">
        <v>4</v>
      </c>
      <c r="F168">
        <v>4334.3</v>
      </c>
      <c r="G168">
        <v>0.6155277209725063</v>
      </c>
      <c r="H168">
        <v>14.772665303340151</v>
      </c>
      <c r="I168">
        <v>50.5</v>
      </c>
    </row>
    <row r="169" spans="1:9" x14ac:dyDescent="0.25">
      <c r="A169">
        <v>40893</v>
      </c>
      <c r="B169">
        <v>12</v>
      </c>
      <c r="C169">
        <f t="shared" si="2"/>
        <v>16</v>
      </c>
      <c r="D169">
        <v>2011</v>
      </c>
      <c r="E169">
        <v>5</v>
      </c>
      <c r="F169">
        <v>4164.5000000000009</v>
      </c>
      <c r="G169">
        <v>0.59222127417519921</v>
      </c>
      <c r="H169">
        <v>14.21331058020478</v>
      </c>
      <c r="I169">
        <v>53.3</v>
      </c>
    </row>
    <row r="170" spans="1:9" x14ac:dyDescent="0.25">
      <c r="A170">
        <v>40894</v>
      </c>
      <c r="B170">
        <v>12</v>
      </c>
      <c r="C170">
        <f t="shared" si="2"/>
        <v>17</v>
      </c>
      <c r="D170">
        <v>2011</v>
      </c>
      <c r="E170">
        <v>6</v>
      </c>
      <c r="F170">
        <v>4196.8999999999996</v>
      </c>
      <c r="G170">
        <v>0.5817392991794188</v>
      </c>
      <c r="H170">
        <v>13.961743180306051</v>
      </c>
      <c r="I170">
        <v>41.1</v>
      </c>
    </row>
    <row r="171" spans="1:9" x14ac:dyDescent="0.25">
      <c r="A171">
        <v>40895</v>
      </c>
      <c r="B171">
        <v>12</v>
      </c>
      <c r="C171">
        <f t="shared" si="2"/>
        <v>18</v>
      </c>
      <c r="D171">
        <v>2011</v>
      </c>
      <c r="E171">
        <v>7</v>
      </c>
      <c r="F171">
        <v>4051.6999999999989</v>
      </c>
      <c r="G171">
        <v>0.59193840579710133</v>
      </c>
      <c r="H171">
        <v>14.206521739130432</v>
      </c>
      <c r="I171">
        <v>36.799999999999997</v>
      </c>
    </row>
    <row r="172" spans="1:9" x14ac:dyDescent="0.25">
      <c r="A172">
        <v>40896</v>
      </c>
      <c r="B172">
        <v>12</v>
      </c>
      <c r="C172">
        <f t="shared" si="2"/>
        <v>19</v>
      </c>
      <c r="D172">
        <v>2011</v>
      </c>
      <c r="E172">
        <v>1</v>
      </c>
      <c r="F172">
        <v>3958.7</v>
      </c>
      <c r="G172">
        <v>0.57713727548402138</v>
      </c>
      <c r="H172">
        <v>13.851294611616513</v>
      </c>
      <c r="I172">
        <v>38.299999999999997</v>
      </c>
    </row>
    <row r="173" spans="1:9" x14ac:dyDescent="0.25">
      <c r="A173">
        <v>40897</v>
      </c>
      <c r="B173">
        <v>12</v>
      </c>
      <c r="C173">
        <f t="shared" si="2"/>
        <v>20</v>
      </c>
      <c r="D173">
        <v>2011</v>
      </c>
      <c r="E173">
        <v>2</v>
      </c>
      <c r="F173">
        <v>4112.5999999999995</v>
      </c>
      <c r="G173">
        <v>0.59540769052582798</v>
      </c>
      <c r="H173">
        <v>14.289784572619872</v>
      </c>
      <c r="I173">
        <v>50.7</v>
      </c>
    </row>
    <row r="174" spans="1:9" x14ac:dyDescent="0.25">
      <c r="A174">
        <v>40898</v>
      </c>
      <c r="B174">
        <v>12</v>
      </c>
      <c r="C174">
        <f t="shared" si="2"/>
        <v>21</v>
      </c>
      <c r="D174">
        <v>2011</v>
      </c>
      <c r="E174">
        <v>3</v>
      </c>
      <c r="F174">
        <v>4161.4000000000005</v>
      </c>
      <c r="G174">
        <v>0.59790229885057478</v>
      </c>
      <c r="H174">
        <v>14.349655172413794</v>
      </c>
      <c r="I174">
        <v>52.3</v>
      </c>
    </row>
    <row r="175" spans="1:9" x14ac:dyDescent="0.25">
      <c r="A175">
        <v>40899</v>
      </c>
      <c r="B175">
        <v>12</v>
      </c>
      <c r="C175">
        <f t="shared" si="2"/>
        <v>22</v>
      </c>
      <c r="D175">
        <v>2011</v>
      </c>
      <c r="E175">
        <v>4</v>
      </c>
      <c r="F175">
        <v>4360.3999999999996</v>
      </c>
      <c r="G175">
        <v>0.63659191777622048</v>
      </c>
      <c r="H175">
        <v>15.278206026629292</v>
      </c>
      <c r="I175">
        <v>55.7</v>
      </c>
    </row>
    <row r="176" spans="1:9" x14ac:dyDescent="0.25">
      <c r="A176">
        <v>40900</v>
      </c>
      <c r="B176">
        <v>12</v>
      </c>
      <c r="C176">
        <f t="shared" si="2"/>
        <v>23</v>
      </c>
      <c r="D176">
        <v>2011</v>
      </c>
      <c r="E176">
        <v>5</v>
      </c>
      <c r="F176">
        <v>4058.3</v>
      </c>
      <c r="G176">
        <v>0.5900063968364736</v>
      </c>
      <c r="H176">
        <v>14.160153524075366</v>
      </c>
      <c r="I176">
        <v>50.6</v>
      </c>
    </row>
    <row r="177" spans="1:9" x14ac:dyDescent="0.25">
      <c r="A177">
        <v>40901</v>
      </c>
      <c r="B177">
        <v>12</v>
      </c>
      <c r="C177">
        <f t="shared" si="2"/>
        <v>24</v>
      </c>
      <c r="D177">
        <v>2011</v>
      </c>
      <c r="E177">
        <v>6</v>
      </c>
      <c r="F177">
        <v>3854.2000000000007</v>
      </c>
      <c r="G177">
        <v>0.59346513919684662</v>
      </c>
      <c r="H177">
        <v>14.243163340724319</v>
      </c>
      <c r="I177">
        <v>44.2</v>
      </c>
    </row>
    <row r="178" spans="1:9" x14ac:dyDescent="0.25">
      <c r="A178">
        <v>40902</v>
      </c>
      <c r="B178">
        <v>12</v>
      </c>
      <c r="C178">
        <f t="shared" si="2"/>
        <v>25</v>
      </c>
      <c r="D178">
        <v>2011</v>
      </c>
      <c r="E178">
        <v>7</v>
      </c>
      <c r="F178">
        <v>3248.3999999999996</v>
      </c>
      <c r="G178">
        <v>0.77876869965477535</v>
      </c>
      <c r="H178">
        <v>18.690448791714608</v>
      </c>
      <c r="I178">
        <v>39.6</v>
      </c>
    </row>
    <row r="179" spans="1:9" x14ac:dyDescent="0.25">
      <c r="A179">
        <v>40903</v>
      </c>
      <c r="B179">
        <v>12</v>
      </c>
      <c r="C179">
        <f t="shared" si="2"/>
        <v>26</v>
      </c>
      <c r="D179">
        <v>2011</v>
      </c>
      <c r="E179">
        <v>1</v>
      </c>
      <c r="F179">
        <v>3891.1000000000008</v>
      </c>
      <c r="G179">
        <v>0.61552455074664658</v>
      </c>
      <c r="H179">
        <v>14.772589217919517</v>
      </c>
      <c r="I179">
        <v>45.3</v>
      </c>
    </row>
    <row r="180" spans="1:9" x14ac:dyDescent="0.25">
      <c r="A180">
        <v>40904</v>
      </c>
      <c r="B180">
        <v>12</v>
      </c>
      <c r="C180">
        <f t="shared" si="2"/>
        <v>27</v>
      </c>
      <c r="D180">
        <v>2011</v>
      </c>
      <c r="E180">
        <v>2</v>
      </c>
      <c r="F180">
        <v>3979.400000000001</v>
      </c>
      <c r="G180">
        <v>0.60031981655804989</v>
      </c>
      <c r="H180">
        <v>14.407675597393197</v>
      </c>
      <c r="I180">
        <v>44</v>
      </c>
    </row>
    <row r="181" spans="1:9" x14ac:dyDescent="0.25">
      <c r="A181">
        <v>40905</v>
      </c>
      <c r="B181">
        <v>12</v>
      </c>
      <c r="C181">
        <f t="shared" si="2"/>
        <v>28</v>
      </c>
      <c r="D181">
        <v>2011</v>
      </c>
      <c r="E181">
        <v>3</v>
      </c>
      <c r="F181">
        <v>3854.7000000000003</v>
      </c>
      <c r="G181">
        <v>0.58746342355523051</v>
      </c>
      <c r="H181">
        <v>14.099122165325532</v>
      </c>
      <c r="I181">
        <v>44.3</v>
      </c>
    </row>
    <row r="182" spans="1:9" x14ac:dyDescent="0.25">
      <c r="A182">
        <v>40906</v>
      </c>
      <c r="B182">
        <v>12</v>
      </c>
      <c r="C182">
        <f t="shared" si="2"/>
        <v>29</v>
      </c>
      <c r="D182">
        <v>2011</v>
      </c>
      <c r="E182">
        <v>4</v>
      </c>
      <c r="F182">
        <v>4246.7000000000007</v>
      </c>
      <c r="G182">
        <v>0.60722660718371102</v>
      </c>
      <c r="H182">
        <v>14.573438572409064</v>
      </c>
      <c r="I182">
        <v>36.9</v>
      </c>
    </row>
    <row r="183" spans="1:9" x14ac:dyDescent="0.25">
      <c r="A183">
        <v>40907</v>
      </c>
      <c r="B183">
        <v>12</v>
      </c>
      <c r="C183">
        <f t="shared" si="2"/>
        <v>30</v>
      </c>
      <c r="D183">
        <v>2011</v>
      </c>
      <c r="E183">
        <v>5</v>
      </c>
      <c r="F183">
        <v>4108.5</v>
      </c>
      <c r="G183">
        <v>0.61007662152530284</v>
      </c>
      <c r="H183">
        <v>14.641838916607268</v>
      </c>
      <c r="I183">
        <v>42.8</v>
      </c>
    </row>
    <row r="184" spans="1:9" x14ac:dyDescent="0.25">
      <c r="A184">
        <v>40908</v>
      </c>
      <c r="B184">
        <v>12</v>
      </c>
      <c r="C184">
        <f t="shared" si="2"/>
        <v>31</v>
      </c>
      <c r="D184">
        <v>2011</v>
      </c>
      <c r="E184">
        <v>6</v>
      </c>
      <c r="F184">
        <v>4264.6000000000004</v>
      </c>
      <c r="G184">
        <v>0.55528645833333334</v>
      </c>
      <c r="H184">
        <v>13.326875000000001</v>
      </c>
      <c r="I184">
        <v>51.9</v>
      </c>
    </row>
    <row r="185" spans="1:9" x14ac:dyDescent="0.25">
      <c r="A185">
        <v>40909</v>
      </c>
      <c r="B185">
        <v>1</v>
      </c>
      <c r="C185">
        <f t="shared" si="2"/>
        <v>1</v>
      </c>
      <c r="D185">
        <v>2012</v>
      </c>
      <c r="E185">
        <v>7</v>
      </c>
      <c r="F185">
        <v>3452.9999999999995</v>
      </c>
      <c r="G185">
        <v>0.78706236323851175</v>
      </c>
      <c r="H185">
        <v>18.889496717724281</v>
      </c>
      <c r="I185">
        <v>48.4</v>
      </c>
    </row>
    <row r="186" spans="1:9" x14ac:dyDescent="0.25">
      <c r="A186">
        <v>40910</v>
      </c>
      <c r="B186">
        <v>1</v>
      </c>
      <c r="C186">
        <f t="shared" si="2"/>
        <v>2</v>
      </c>
      <c r="D186">
        <v>2012</v>
      </c>
      <c r="E186">
        <v>1</v>
      </c>
      <c r="F186">
        <v>4243.8</v>
      </c>
      <c r="G186">
        <v>0.62262323943661979</v>
      </c>
      <c r="H186">
        <v>14.942957746478875</v>
      </c>
      <c r="I186">
        <v>44.1</v>
      </c>
    </row>
    <row r="187" spans="1:9" x14ac:dyDescent="0.25">
      <c r="A187">
        <v>40911</v>
      </c>
      <c r="B187">
        <v>1</v>
      </c>
      <c r="C187">
        <f t="shared" si="2"/>
        <v>3</v>
      </c>
      <c r="D187">
        <v>2012</v>
      </c>
      <c r="E187">
        <v>2</v>
      </c>
      <c r="F187">
        <v>4212.2</v>
      </c>
      <c r="G187">
        <v>0.62325402462121204</v>
      </c>
      <c r="H187">
        <v>14.95809659090909</v>
      </c>
      <c r="I187">
        <v>31.3</v>
      </c>
    </row>
    <row r="188" spans="1:9" x14ac:dyDescent="0.25">
      <c r="A188">
        <v>40912</v>
      </c>
      <c r="B188">
        <v>1</v>
      </c>
      <c r="C188">
        <f t="shared" si="2"/>
        <v>4</v>
      </c>
      <c r="D188">
        <v>2012</v>
      </c>
      <c r="E188">
        <v>3</v>
      </c>
      <c r="F188">
        <v>4369</v>
      </c>
      <c r="G188">
        <v>0.62172700364298716</v>
      </c>
      <c r="H188">
        <v>14.921448087431692</v>
      </c>
      <c r="I188">
        <v>24</v>
      </c>
    </row>
    <row r="189" spans="1:9" x14ac:dyDescent="0.25">
      <c r="A189">
        <v>40913</v>
      </c>
      <c r="B189">
        <v>1</v>
      </c>
      <c r="C189">
        <f t="shared" si="2"/>
        <v>5</v>
      </c>
      <c r="D189">
        <v>2012</v>
      </c>
      <c r="E189">
        <v>4</v>
      </c>
      <c r="F189">
        <v>4509.0999999999995</v>
      </c>
      <c r="G189">
        <v>0.65326553082985617</v>
      </c>
      <c r="H189">
        <v>15.678372739916547</v>
      </c>
      <c r="I189">
        <v>38.6</v>
      </c>
    </row>
    <row r="190" spans="1:9" x14ac:dyDescent="0.25">
      <c r="A190">
        <v>40914</v>
      </c>
      <c r="B190">
        <v>1</v>
      </c>
      <c r="C190">
        <f t="shared" si="2"/>
        <v>6</v>
      </c>
      <c r="D190">
        <v>2012</v>
      </c>
      <c r="E190">
        <v>5</v>
      </c>
      <c r="F190">
        <v>4230.8000000000011</v>
      </c>
      <c r="G190">
        <v>0.60453818015546423</v>
      </c>
      <c r="H190">
        <v>14.508916323731142</v>
      </c>
      <c r="I190">
        <v>44.1</v>
      </c>
    </row>
    <row r="191" spans="1:9" x14ac:dyDescent="0.25">
      <c r="A191">
        <v>40915</v>
      </c>
      <c r="B191">
        <v>1</v>
      </c>
      <c r="C191">
        <f t="shared" si="2"/>
        <v>7</v>
      </c>
      <c r="D191">
        <v>2012</v>
      </c>
      <c r="E191">
        <v>6</v>
      </c>
      <c r="F191">
        <v>4361.1000000000013</v>
      </c>
      <c r="G191">
        <v>0.5824118589743591</v>
      </c>
      <c r="H191">
        <v>13.977884615384617</v>
      </c>
      <c r="I191">
        <v>50.1</v>
      </c>
    </row>
    <row r="192" spans="1:9" x14ac:dyDescent="0.25">
      <c r="A192">
        <v>40916</v>
      </c>
      <c r="B192">
        <v>1</v>
      </c>
      <c r="C192">
        <f t="shared" si="2"/>
        <v>8</v>
      </c>
      <c r="D192">
        <v>2012</v>
      </c>
      <c r="E192">
        <v>7</v>
      </c>
      <c r="F192">
        <v>4214.5000000000009</v>
      </c>
      <c r="G192">
        <v>0.59006776433691766</v>
      </c>
      <c r="H192">
        <v>14.161626344086024</v>
      </c>
      <c r="I192">
        <v>48.8</v>
      </c>
    </row>
    <row r="193" spans="1:9" x14ac:dyDescent="0.25">
      <c r="A193">
        <v>40917</v>
      </c>
      <c r="B193">
        <v>1</v>
      </c>
      <c r="C193">
        <f t="shared" si="2"/>
        <v>9</v>
      </c>
      <c r="D193">
        <v>2012</v>
      </c>
      <c r="E193">
        <v>1</v>
      </c>
      <c r="F193">
        <v>4150.1000000000004</v>
      </c>
      <c r="G193">
        <v>0.60716584737827717</v>
      </c>
      <c r="H193">
        <v>14.571980337078653</v>
      </c>
      <c r="I193">
        <v>37.1</v>
      </c>
    </row>
    <row r="194" spans="1:9" x14ac:dyDescent="0.25">
      <c r="A194">
        <v>40918</v>
      </c>
      <c r="B194">
        <v>1</v>
      </c>
      <c r="C194">
        <f t="shared" ref="C194:C257" si="3">DAY(A194)</f>
        <v>10</v>
      </c>
      <c r="D194">
        <v>2012</v>
      </c>
      <c r="E194">
        <v>2</v>
      </c>
      <c r="F194">
        <v>4199.9000000000005</v>
      </c>
      <c r="G194">
        <v>0.60343390804597707</v>
      </c>
      <c r="H194">
        <v>14.482413793103451</v>
      </c>
      <c r="I194">
        <v>39.5</v>
      </c>
    </row>
    <row r="195" spans="1:9" x14ac:dyDescent="0.25">
      <c r="A195">
        <v>40919</v>
      </c>
      <c r="B195">
        <v>1</v>
      </c>
      <c r="C195">
        <f t="shared" si="3"/>
        <v>11</v>
      </c>
      <c r="D195">
        <v>2012</v>
      </c>
      <c r="E195">
        <v>3</v>
      </c>
      <c r="F195">
        <v>4219.9000000000005</v>
      </c>
      <c r="G195">
        <v>0.62174387081565297</v>
      </c>
      <c r="H195">
        <v>14.921852899575672</v>
      </c>
      <c r="I195">
        <v>39.9</v>
      </c>
    </row>
    <row r="196" spans="1:9" x14ac:dyDescent="0.25">
      <c r="A196">
        <v>40920</v>
      </c>
      <c r="B196">
        <v>1</v>
      </c>
      <c r="C196">
        <f t="shared" si="3"/>
        <v>12</v>
      </c>
      <c r="D196">
        <v>2012</v>
      </c>
      <c r="E196">
        <v>4</v>
      </c>
      <c r="F196">
        <v>4433.8999999999996</v>
      </c>
      <c r="G196">
        <v>0.6419243687746119</v>
      </c>
      <c r="H196">
        <v>15.406184850590686</v>
      </c>
      <c r="I196">
        <v>48.9</v>
      </c>
    </row>
    <row r="197" spans="1:9" x14ac:dyDescent="0.25">
      <c r="A197">
        <v>40921</v>
      </c>
      <c r="B197">
        <v>1</v>
      </c>
      <c r="C197">
        <f t="shared" si="3"/>
        <v>13</v>
      </c>
      <c r="D197">
        <v>2012</v>
      </c>
      <c r="E197">
        <v>5</v>
      </c>
      <c r="F197">
        <v>4306.0999999999985</v>
      </c>
      <c r="G197">
        <v>0.5941087196467989</v>
      </c>
      <c r="H197">
        <v>14.258609271523174</v>
      </c>
      <c r="I197">
        <v>43.6</v>
      </c>
    </row>
    <row r="198" spans="1:9" x14ac:dyDescent="0.25">
      <c r="A198">
        <v>40922</v>
      </c>
      <c r="B198">
        <v>1</v>
      </c>
      <c r="C198">
        <f t="shared" si="3"/>
        <v>14</v>
      </c>
      <c r="D198">
        <v>2012</v>
      </c>
      <c r="E198">
        <v>6</v>
      </c>
      <c r="F198">
        <v>4384.2999999999993</v>
      </c>
      <c r="G198">
        <v>0.5966008055736991</v>
      </c>
      <c r="H198">
        <v>14.318419333768778</v>
      </c>
      <c r="I198">
        <v>32.6</v>
      </c>
    </row>
    <row r="199" spans="1:9" x14ac:dyDescent="0.25">
      <c r="A199">
        <v>40923</v>
      </c>
      <c r="B199">
        <v>1</v>
      </c>
      <c r="C199">
        <f t="shared" si="3"/>
        <v>15</v>
      </c>
      <c r="D199">
        <v>2012</v>
      </c>
      <c r="E199">
        <v>7</v>
      </c>
      <c r="F199">
        <v>4199.1999999999989</v>
      </c>
      <c r="G199">
        <v>0.60250229568411373</v>
      </c>
      <c r="H199">
        <v>14.46005509641873</v>
      </c>
      <c r="I199">
        <v>31.1</v>
      </c>
    </row>
    <row r="200" spans="1:9" x14ac:dyDescent="0.25">
      <c r="A200">
        <v>40924</v>
      </c>
      <c r="B200">
        <v>1</v>
      </c>
      <c r="C200">
        <f t="shared" si="3"/>
        <v>16</v>
      </c>
      <c r="D200">
        <v>2012</v>
      </c>
      <c r="E200">
        <v>1</v>
      </c>
      <c r="F200">
        <v>4351.1000000000004</v>
      </c>
      <c r="G200">
        <v>0.59597578347578362</v>
      </c>
      <c r="H200">
        <v>14.303418803418808</v>
      </c>
      <c r="I200">
        <v>31.4</v>
      </c>
    </row>
    <row r="201" spans="1:9" x14ac:dyDescent="0.25">
      <c r="A201">
        <v>40925</v>
      </c>
      <c r="B201">
        <v>1</v>
      </c>
      <c r="C201">
        <f t="shared" si="3"/>
        <v>17</v>
      </c>
      <c r="D201">
        <v>2012</v>
      </c>
      <c r="E201">
        <v>2</v>
      </c>
      <c r="F201">
        <v>4339.5</v>
      </c>
      <c r="G201">
        <v>0.63088799720865307</v>
      </c>
      <c r="H201">
        <v>15.141311933007675</v>
      </c>
      <c r="I201">
        <v>46</v>
      </c>
    </row>
    <row r="202" spans="1:9" x14ac:dyDescent="0.25">
      <c r="A202">
        <v>40926</v>
      </c>
      <c r="B202">
        <v>1</v>
      </c>
      <c r="C202">
        <f t="shared" si="3"/>
        <v>18</v>
      </c>
      <c r="D202">
        <v>2012</v>
      </c>
      <c r="E202">
        <v>3</v>
      </c>
      <c r="F202">
        <v>4421.6000000000004</v>
      </c>
      <c r="G202">
        <v>0.63223518645618859</v>
      </c>
      <c r="H202">
        <v>15.173644474948526</v>
      </c>
      <c r="I202">
        <v>47.3</v>
      </c>
    </row>
    <row r="203" spans="1:9" x14ac:dyDescent="0.25">
      <c r="A203">
        <v>40927</v>
      </c>
      <c r="B203">
        <v>1</v>
      </c>
      <c r="C203">
        <f t="shared" si="3"/>
        <v>19</v>
      </c>
      <c r="D203">
        <v>2012</v>
      </c>
      <c r="E203">
        <v>4</v>
      </c>
      <c r="F203">
        <v>4592.7999999999993</v>
      </c>
      <c r="G203">
        <v>0.63157315731573149</v>
      </c>
      <c r="H203">
        <v>15.157755775577556</v>
      </c>
      <c r="I203">
        <v>32</v>
      </c>
    </row>
    <row r="204" spans="1:9" x14ac:dyDescent="0.25">
      <c r="A204">
        <v>40928</v>
      </c>
      <c r="B204">
        <v>1</v>
      </c>
      <c r="C204">
        <f t="shared" si="3"/>
        <v>20</v>
      </c>
      <c r="D204">
        <v>2012</v>
      </c>
      <c r="E204">
        <v>5</v>
      </c>
      <c r="F204">
        <v>4319.5</v>
      </c>
      <c r="G204">
        <v>0.59164749068595224</v>
      </c>
      <c r="H204">
        <v>14.199539776462853</v>
      </c>
      <c r="I204">
        <v>36.6</v>
      </c>
    </row>
    <row r="205" spans="1:9" x14ac:dyDescent="0.25">
      <c r="A205">
        <v>40929</v>
      </c>
      <c r="B205">
        <v>1</v>
      </c>
      <c r="C205">
        <f t="shared" si="3"/>
        <v>21</v>
      </c>
      <c r="D205">
        <v>2012</v>
      </c>
      <c r="E205">
        <v>6</v>
      </c>
      <c r="F205">
        <v>4273.3999999999996</v>
      </c>
      <c r="G205">
        <v>0.60317863595302623</v>
      </c>
      <c r="H205">
        <v>14.47628726287263</v>
      </c>
      <c r="I205">
        <v>31.6</v>
      </c>
    </row>
    <row r="206" spans="1:9" x14ac:dyDescent="0.25">
      <c r="A206">
        <v>40930</v>
      </c>
      <c r="B206">
        <v>1</v>
      </c>
      <c r="C206">
        <f t="shared" si="3"/>
        <v>22</v>
      </c>
      <c r="D206">
        <v>2012</v>
      </c>
      <c r="E206">
        <v>7</v>
      </c>
      <c r="F206">
        <v>4305.3999999999996</v>
      </c>
      <c r="G206">
        <v>0.60769534778681122</v>
      </c>
      <c r="H206">
        <v>14.584688346883469</v>
      </c>
      <c r="I206">
        <v>30.9</v>
      </c>
    </row>
    <row r="207" spans="1:9" x14ac:dyDescent="0.25">
      <c r="A207">
        <v>40931</v>
      </c>
      <c r="B207">
        <v>1</v>
      </c>
      <c r="C207">
        <f t="shared" si="3"/>
        <v>23</v>
      </c>
      <c r="D207">
        <v>2012</v>
      </c>
      <c r="E207">
        <v>1</v>
      </c>
      <c r="F207">
        <v>4370.3</v>
      </c>
      <c r="G207">
        <v>0.6077965064530485</v>
      </c>
      <c r="H207">
        <v>14.587116154873165</v>
      </c>
      <c r="I207">
        <v>33.700000000000003</v>
      </c>
    </row>
    <row r="208" spans="1:9" x14ac:dyDescent="0.25">
      <c r="A208">
        <v>40932</v>
      </c>
      <c r="B208">
        <v>1</v>
      </c>
      <c r="C208">
        <f t="shared" si="3"/>
        <v>24</v>
      </c>
      <c r="D208">
        <v>2012</v>
      </c>
      <c r="E208">
        <v>2</v>
      </c>
      <c r="F208">
        <v>4417.2000000000007</v>
      </c>
      <c r="G208">
        <v>0.62559483344663513</v>
      </c>
      <c r="H208">
        <v>15.014276002719242</v>
      </c>
      <c r="I208">
        <v>45.7</v>
      </c>
    </row>
    <row r="209" spans="1:9" x14ac:dyDescent="0.25">
      <c r="A209">
        <v>40933</v>
      </c>
      <c r="B209">
        <v>1</v>
      </c>
      <c r="C209">
        <f t="shared" si="3"/>
        <v>25</v>
      </c>
      <c r="D209">
        <v>2012</v>
      </c>
      <c r="E209">
        <v>3</v>
      </c>
      <c r="F209">
        <v>4401.2</v>
      </c>
      <c r="G209">
        <v>0.61209390298175337</v>
      </c>
      <c r="H209">
        <v>14.690253671562081</v>
      </c>
      <c r="I209">
        <v>42.8</v>
      </c>
    </row>
    <row r="210" spans="1:9" x14ac:dyDescent="0.25">
      <c r="A210">
        <v>40934</v>
      </c>
      <c r="B210">
        <v>1</v>
      </c>
      <c r="C210">
        <f t="shared" si="3"/>
        <v>26</v>
      </c>
      <c r="D210">
        <v>2012</v>
      </c>
      <c r="E210">
        <v>4</v>
      </c>
      <c r="F210">
        <v>4543.0000000000009</v>
      </c>
      <c r="G210">
        <v>0.6377751572327045</v>
      </c>
      <c r="H210">
        <v>15.306603773584907</v>
      </c>
      <c r="I210">
        <v>45</v>
      </c>
    </row>
    <row r="211" spans="1:9" x14ac:dyDescent="0.25">
      <c r="A211">
        <v>40935</v>
      </c>
      <c r="B211">
        <v>1</v>
      </c>
      <c r="C211">
        <f t="shared" si="3"/>
        <v>27</v>
      </c>
      <c r="D211">
        <v>2012</v>
      </c>
      <c r="E211">
        <v>5</v>
      </c>
      <c r="F211">
        <v>4253.2000000000007</v>
      </c>
      <c r="G211">
        <v>0.58525979744605905</v>
      </c>
      <c r="H211">
        <v>14.046235138705416</v>
      </c>
      <c r="I211">
        <v>54.6</v>
      </c>
    </row>
    <row r="212" spans="1:9" x14ac:dyDescent="0.25">
      <c r="A212">
        <v>40936</v>
      </c>
      <c r="B212">
        <v>1</v>
      </c>
      <c r="C212">
        <f t="shared" si="3"/>
        <v>28</v>
      </c>
      <c r="D212">
        <v>2012</v>
      </c>
      <c r="E212">
        <v>6</v>
      </c>
      <c r="F212">
        <v>4279.7999999999984</v>
      </c>
      <c r="G212">
        <v>0.5816210045662098</v>
      </c>
      <c r="H212">
        <v>13.958904109589035</v>
      </c>
      <c r="I212">
        <v>43.9</v>
      </c>
    </row>
    <row r="213" spans="1:9" x14ac:dyDescent="0.25">
      <c r="A213">
        <v>40937</v>
      </c>
      <c r="B213">
        <v>1</v>
      </c>
      <c r="C213">
        <f t="shared" si="3"/>
        <v>29</v>
      </c>
      <c r="D213">
        <v>2012</v>
      </c>
      <c r="E213">
        <v>7</v>
      </c>
      <c r="F213">
        <v>4159.5</v>
      </c>
      <c r="G213">
        <v>0.5784796395193591</v>
      </c>
      <c r="H213">
        <v>13.883511348464619</v>
      </c>
      <c r="I213">
        <v>41.9</v>
      </c>
    </row>
    <row r="214" spans="1:9" x14ac:dyDescent="0.25">
      <c r="A214">
        <v>40938</v>
      </c>
      <c r="B214">
        <v>1</v>
      </c>
      <c r="C214">
        <f t="shared" si="3"/>
        <v>30</v>
      </c>
      <c r="D214">
        <v>2012</v>
      </c>
      <c r="E214">
        <v>1</v>
      </c>
      <c r="F214">
        <v>4214.2</v>
      </c>
      <c r="G214">
        <v>0.62354995265151503</v>
      </c>
      <c r="H214">
        <v>14.96519886363636</v>
      </c>
      <c r="I214">
        <v>40.5</v>
      </c>
    </row>
    <row r="215" spans="1:9" x14ac:dyDescent="0.25">
      <c r="A215">
        <v>40939</v>
      </c>
      <c r="B215">
        <v>1</v>
      </c>
      <c r="C215">
        <f t="shared" si="3"/>
        <v>31</v>
      </c>
      <c r="D215">
        <v>2012</v>
      </c>
      <c r="E215">
        <v>2</v>
      </c>
      <c r="F215">
        <v>4392.2999999999993</v>
      </c>
      <c r="G215">
        <v>0.60161900065746221</v>
      </c>
      <c r="H215">
        <v>14.438856015779093</v>
      </c>
      <c r="I215">
        <v>48.7</v>
      </c>
    </row>
    <row r="216" spans="1:9" x14ac:dyDescent="0.25">
      <c r="A216">
        <v>40940</v>
      </c>
      <c r="B216">
        <v>2</v>
      </c>
      <c r="C216">
        <f t="shared" si="3"/>
        <v>1</v>
      </c>
      <c r="D216">
        <v>2012</v>
      </c>
      <c r="E216">
        <v>3</v>
      </c>
      <c r="F216">
        <v>4506.3000000000011</v>
      </c>
      <c r="G216">
        <v>0.60026374680306915</v>
      </c>
      <c r="H216">
        <v>14.40632992327366</v>
      </c>
      <c r="I216">
        <v>56.7</v>
      </c>
    </row>
    <row r="217" spans="1:9" x14ac:dyDescent="0.25">
      <c r="A217">
        <v>40941</v>
      </c>
      <c r="B217">
        <v>2</v>
      </c>
      <c r="C217">
        <f t="shared" si="3"/>
        <v>2</v>
      </c>
      <c r="D217">
        <v>2012</v>
      </c>
      <c r="E217">
        <v>4</v>
      </c>
      <c r="F217">
        <v>4402.4000000000005</v>
      </c>
      <c r="G217">
        <v>0.6355971355971356</v>
      </c>
      <c r="H217">
        <v>15.254331254331255</v>
      </c>
      <c r="I217">
        <v>53.9</v>
      </c>
    </row>
    <row r="218" spans="1:9" x14ac:dyDescent="0.25">
      <c r="A218">
        <v>40942</v>
      </c>
      <c r="B218">
        <v>2</v>
      </c>
      <c r="C218">
        <f t="shared" si="3"/>
        <v>3</v>
      </c>
      <c r="D218">
        <v>2012</v>
      </c>
      <c r="E218">
        <v>5</v>
      </c>
      <c r="F218">
        <v>4253.4000000000005</v>
      </c>
      <c r="G218">
        <v>0.61923480083857452</v>
      </c>
      <c r="H218">
        <v>14.861635220125788</v>
      </c>
      <c r="I218">
        <v>44.2</v>
      </c>
    </row>
    <row r="219" spans="1:9" x14ac:dyDescent="0.25">
      <c r="A219">
        <v>40943</v>
      </c>
      <c r="B219">
        <v>2</v>
      </c>
      <c r="C219">
        <f t="shared" si="3"/>
        <v>4</v>
      </c>
      <c r="D219">
        <v>2012</v>
      </c>
      <c r="E219">
        <v>6</v>
      </c>
      <c r="F219">
        <v>4398.5999999999995</v>
      </c>
      <c r="G219">
        <v>0.58591751918158552</v>
      </c>
      <c r="H219">
        <v>14.062020460358053</v>
      </c>
      <c r="I219">
        <v>40.700000000000003</v>
      </c>
    </row>
    <row r="220" spans="1:9" x14ac:dyDescent="0.25">
      <c r="A220">
        <v>40944</v>
      </c>
      <c r="B220">
        <v>2</v>
      </c>
      <c r="C220">
        <f t="shared" si="3"/>
        <v>5</v>
      </c>
      <c r="D220">
        <v>2012</v>
      </c>
      <c r="E220">
        <v>7</v>
      </c>
      <c r="F220">
        <v>4110.2</v>
      </c>
      <c r="G220">
        <v>0.59423432801295395</v>
      </c>
      <c r="H220">
        <v>14.261623872310896</v>
      </c>
      <c r="I220">
        <v>39.6</v>
      </c>
    </row>
    <row r="221" spans="1:9" x14ac:dyDescent="0.25">
      <c r="A221">
        <v>40945</v>
      </c>
      <c r="B221">
        <v>2</v>
      </c>
      <c r="C221">
        <f t="shared" si="3"/>
        <v>6</v>
      </c>
      <c r="D221">
        <v>2012</v>
      </c>
      <c r="E221">
        <v>1</v>
      </c>
      <c r="F221">
        <v>4299.5000000000009</v>
      </c>
      <c r="G221">
        <v>0.62682236995568008</v>
      </c>
      <c r="H221">
        <v>15.043736878936322</v>
      </c>
      <c r="I221">
        <v>40.1</v>
      </c>
    </row>
    <row r="222" spans="1:9" x14ac:dyDescent="0.25">
      <c r="A222">
        <v>40946</v>
      </c>
      <c r="B222">
        <v>2</v>
      </c>
      <c r="C222">
        <f t="shared" si="3"/>
        <v>7</v>
      </c>
      <c r="D222">
        <v>2012</v>
      </c>
      <c r="E222">
        <v>2</v>
      </c>
      <c r="F222">
        <v>4321.5999999999995</v>
      </c>
      <c r="G222">
        <v>0.61582307341541265</v>
      </c>
      <c r="H222">
        <v>14.779753761969904</v>
      </c>
      <c r="I222">
        <v>47.1</v>
      </c>
    </row>
    <row r="223" spans="1:9" x14ac:dyDescent="0.25">
      <c r="A223">
        <v>40947</v>
      </c>
      <c r="B223">
        <v>2</v>
      </c>
      <c r="C223">
        <f t="shared" si="3"/>
        <v>8</v>
      </c>
      <c r="D223">
        <v>2012</v>
      </c>
      <c r="E223">
        <v>3</v>
      </c>
      <c r="F223">
        <v>4363.1000000000004</v>
      </c>
      <c r="G223">
        <v>0.62861629783310291</v>
      </c>
      <c r="H223">
        <v>15.08679114799447</v>
      </c>
      <c r="I223">
        <v>40.700000000000003</v>
      </c>
    </row>
    <row r="224" spans="1:9" x14ac:dyDescent="0.25">
      <c r="A224">
        <v>40948</v>
      </c>
      <c r="B224">
        <v>2</v>
      </c>
      <c r="C224">
        <f t="shared" si="3"/>
        <v>9</v>
      </c>
      <c r="D224">
        <v>2012</v>
      </c>
      <c r="E224">
        <v>4</v>
      </c>
      <c r="F224">
        <v>4604.5000000000009</v>
      </c>
      <c r="G224">
        <v>0.6438059284116332</v>
      </c>
      <c r="H224">
        <v>15.451342281879196</v>
      </c>
      <c r="I224">
        <v>38.799999999999997</v>
      </c>
    </row>
    <row r="225" spans="1:9" x14ac:dyDescent="0.25">
      <c r="A225">
        <v>40949</v>
      </c>
      <c r="B225">
        <v>2</v>
      </c>
      <c r="C225">
        <f t="shared" si="3"/>
        <v>10</v>
      </c>
      <c r="D225">
        <v>2012</v>
      </c>
      <c r="E225">
        <v>5</v>
      </c>
      <c r="F225">
        <v>4284.2999999999993</v>
      </c>
      <c r="G225">
        <v>0.60145721024258747</v>
      </c>
      <c r="H225">
        <v>14.434973045822099</v>
      </c>
      <c r="I225">
        <v>40.799999999999997</v>
      </c>
    </row>
    <row r="226" spans="1:9" x14ac:dyDescent="0.25">
      <c r="A226">
        <v>40950</v>
      </c>
      <c r="B226">
        <v>2</v>
      </c>
      <c r="C226">
        <f t="shared" si="3"/>
        <v>11</v>
      </c>
      <c r="D226">
        <v>2012</v>
      </c>
      <c r="E226">
        <v>6</v>
      </c>
      <c r="F226">
        <v>4407.4999999999991</v>
      </c>
      <c r="G226">
        <v>0.59897532072189585</v>
      </c>
      <c r="H226">
        <v>14.3754076973255</v>
      </c>
      <c r="I226">
        <v>39</v>
      </c>
    </row>
    <row r="227" spans="1:9" x14ac:dyDescent="0.25">
      <c r="A227">
        <v>40951</v>
      </c>
      <c r="B227">
        <v>2</v>
      </c>
      <c r="C227">
        <f t="shared" si="3"/>
        <v>12</v>
      </c>
      <c r="D227">
        <v>2012</v>
      </c>
      <c r="E227">
        <v>7</v>
      </c>
      <c r="F227">
        <v>4329.5000000000018</v>
      </c>
      <c r="G227">
        <v>0.60821251966734113</v>
      </c>
      <c r="H227">
        <v>14.597100472016187</v>
      </c>
      <c r="I227">
        <v>27.1</v>
      </c>
    </row>
    <row r="228" spans="1:9" x14ac:dyDescent="0.25">
      <c r="A228">
        <v>40952</v>
      </c>
      <c r="B228">
        <v>2</v>
      </c>
      <c r="C228">
        <f t="shared" si="3"/>
        <v>13</v>
      </c>
      <c r="D228">
        <v>2012</v>
      </c>
      <c r="E228">
        <v>1</v>
      </c>
      <c r="F228">
        <v>4275.2</v>
      </c>
      <c r="G228">
        <v>0.61510128913443818</v>
      </c>
      <c r="H228">
        <v>14.762430939226515</v>
      </c>
      <c r="I228">
        <v>33.700000000000003</v>
      </c>
    </row>
    <row r="229" spans="1:9" x14ac:dyDescent="0.25">
      <c r="A229">
        <v>40953</v>
      </c>
      <c r="B229">
        <v>2</v>
      </c>
      <c r="C229">
        <f t="shared" si="3"/>
        <v>14</v>
      </c>
      <c r="D229">
        <v>2012</v>
      </c>
      <c r="E229">
        <v>2</v>
      </c>
      <c r="F229">
        <v>4281.5999999999995</v>
      </c>
      <c r="G229">
        <v>0.61390227116311069</v>
      </c>
      <c r="H229">
        <v>14.733654507914657</v>
      </c>
      <c r="I229">
        <v>43.5</v>
      </c>
    </row>
    <row r="230" spans="1:9" x14ac:dyDescent="0.25">
      <c r="A230">
        <v>40954</v>
      </c>
      <c r="B230">
        <v>2</v>
      </c>
      <c r="C230">
        <f t="shared" si="3"/>
        <v>15</v>
      </c>
      <c r="D230">
        <v>2012</v>
      </c>
      <c r="E230">
        <v>3</v>
      </c>
      <c r="F230">
        <v>4368.699999999998</v>
      </c>
      <c r="G230">
        <v>0.61830559329710122</v>
      </c>
      <c r="H230">
        <v>14.83933423913043</v>
      </c>
      <c r="I230">
        <v>47.6</v>
      </c>
    </row>
    <row r="231" spans="1:9" x14ac:dyDescent="0.25">
      <c r="A231">
        <v>40955</v>
      </c>
      <c r="B231">
        <v>2</v>
      </c>
      <c r="C231">
        <f t="shared" si="3"/>
        <v>16</v>
      </c>
      <c r="D231">
        <v>2012</v>
      </c>
      <c r="E231">
        <v>4</v>
      </c>
      <c r="F231">
        <v>4317.1000000000004</v>
      </c>
      <c r="G231">
        <v>0.60606188230008984</v>
      </c>
      <c r="H231">
        <v>14.545485175202156</v>
      </c>
      <c r="I231">
        <v>44.6</v>
      </c>
    </row>
    <row r="232" spans="1:9" x14ac:dyDescent="0.25">
      <c r="A232">
        <v>40956</v>
      </c>
      <c r="B232">
        <v>2</v>
      </c>
      <c r="C232">
        <f t="shared" si="3"/>
        <v>17</v>
      </c>
      <c r="D232">
        <v>2012</v>
      </c>
      <c r="E232">
        <v>5</v>
      </c>
      <c r="F232">
        <v>3907.900000000001</v>
      </c>
      <c r="G232">
        <v>0.61260032605969406</v>
      </c>
      <c r="H232">
        <v>14.702407825432658</v>
      </c>
      <c r="I232">
        <v>46.1</v>
      </c>
    </row>
    <row r="233" spans="1:9" x14ac:dyDescent="0.25">
      <c r="A233">
        <v>40957</v>
      </c>
      <c r="B233">
        <v>2</v>
      </c>
      <c r="C233">
        <f t="shared" si="3"/>
        <v>18</v>
      </c>
      <c r="D233">
        <v>2012</v>
      </c>
      <c r="E233">
        <v>6</v>
      </c>
      <c r="F233">
        <v>3593.8</v>
      </c>
      <c r="G233">
        <v>0.55999127399650972</v>
      </c>
      <c r="H233">
        <v>13.439790575916234</v>
      </c>
      <c r="I233">
        <v>46.4</v>
      </c>
    </row>
    <row r="234" spans="1:9" x14ac:dyDescent="0.25">
      <c r="A234">
        <v>40958</v>
      </c>
      <c r="B234">
        <v>2</v>
      </c>
      <c r="C234">
        <f t="shared" si="3"/>
        <v>19</v>
      </c>
      <c r="D234">
        <v>2012</v>
      </c>
      <c r="E234">
        <v>7</v>
      </c>
      <c r="F234">
        <v>3979.5000000000009</v>
      </c>
      <c r="G234">
        <v>0.57176724137931045</v>
      </c>
      <c r="H234">
        <v>13.722413793103451</v>
      </c>
      <c r="I234">
        <v>43.3</v>
      </c>
    </row>
    <row r="235" spans="1:9" x14ac:dyDescent="0.25">
      <c r="A235">
        <v>40959</v>
      </c>
      <c r="B235">
        <v>2</v>
      </c>
      <c r="C235">
        <f t="shared" si="3"/>
        <v>20</v>
      </c>
      <c r="D235">
        <v>2012</v>
      </c>
      <c r="E235">
        <v>1</v>
      </c>
      <c r="F235">
        <v>4276.1000000000004</v>
      </c>
      <c r="G235">
        <v>0.60519984148550732</v>
      </c>
      <c r="H235">
        <v>14.524796195652176</v>
      </c>
      <c r="I235">
        <v>40.299999999999997</v>
      </c>
    </row>
    <row r="236" spans="1:9" x14ac:dyDescent="0.25">
      <c r="A236">
        <v>40960</v>
      </c>
      <c r="B236">
        <v>2</v>
      </c>
      <c r="C236">
        <f t="shared" si="3"/>
        <v>21</v>
      </c>
      <c r="D236">
        <v>2012</v>
      </c>
      <c r="E236">
        <v>2</v>
      </c>
      <c r="F236">
        <v>4175.4999999999982</v>
      </c>
      <c r="G236">
        <v>0.60451413018299716</v>
      </c>
      <c r="H236">
        <v>14.508339124391931</v>
      </c>
      <c r="I236">
        <v>41</v>
      </c>
    </row>
    <row r="237" spans="1:9" x14ac:dyDescent="0.25">
      <c r="A237">
        <v>40961</v>
      </c>
      <c r="B237">
        <v>2</v>
      </c>
      <c r="C237">
        <f t="shared" si="3"/>
        <v>22</v>
      </c>
      <c r="D237">
        <v>2012</v>
      </c>
      <c r="E237">
        <v>3</v>
      </c>
      <c r="F237">
        <v>4369.8</v>
      </c>
      <c r="G237">
        <v>0.59385192433137635</v>
      </c>
      <c r="H237">
        <v>14.252446183953033</v>
      </c>
      <c r="I237">
        <v>49.6</v>
      </c>
    </row>
    <row r="238" spans="1:9" x14ac:dyDescent="0.25">
      <c r="A238">
        <v>40962</v>
      </c>
      <c r="B238">
        <v>2</v>
      </c>
      <c r="C238">
        <f t="shared" si="3"/>
        <v>23</v>
      </c>
      <c r="D238">
        <v>2012</v>
      </c>
      <c r="E238">
        <v>4</v>
      </c>
      <c r="F238">
        <v>4566.7999999999993</v>
      </c>
      <c r="G238">
        <v>0.60254380409541886</v>
      </c>
      <c r="H238">
        <v>14.461051298290052</v>
      </c>
      <c r="I238">
        <v>57</v>
      </c>
    </row>
    <row r="239" spans="1:9" x14ac:dyDescent="0.25">
      <c r="A239">
        <v>40963</v>
      </c>
      <c r="B239">
        <v>2</v>
      </c>
      <c r="C239">
        <f t="shared" si="3"/>
        <v>24</v>
      </c>
      <c r="D239">
        <v>2012</v>
      </c>
      <c r="E239">
        <v>5</v>
      </c>
      <c r="F239">
        <v>4197.5</v>
      </c>
      <c r="G239">
        <v>0.5892716756513926</v>
      </c>
      <c r="H239">
        <v>14.142520215633422</v>
      </c>
      <c r="I239">
        <v>53.3</v>
      </c>
    </row>
    <row r="240" spans="1:9" x14ac:dyDescent="0.25">
      <c r="A240">
        <v>40964</v>
      </c>
      <c r="B240">
        <v>2</v>
      </c>
      <c r="C240">
        <f t="shared" si="3"/>
        <v>25</v>
      </c>
      <c r="D240">
        <v>2012</v>
      </c>
      <c r="E240">
        <v>6</v>
      </c>
      <c r="F240">
        <v>4235.0999999999985</v>
      </c>
      <c r="G240">
        <v>0.57705199476782187</v>
      </c>
      <c r="H240">
        <v>13.849247874427725</v>
      </c>
      <c r="I240">
        <v>44.4</v>
      </c>
    </row>
    <row r="241" spans="1:9" x14ac:dyDescent="0.25">
      <c r="A241">
        <v>40965</v>
      </c>
      <c r="B241">
        <v>2</v>
      </c>
      <c r="C241">
        <f t="shared" si="3"/>
        <v>26</v>
      </c>
      <c r="D241">
        <v>2012</v>
      </c>
      <c r="E241">
        <v>7</v>
      </c>
      <c r="F241">
        <v>4174.3999999999996</v>
      </c>
      <c r="G241">
        <v>0.5928198136787094</v>
      </c>
      <c r="H241">
        <v>14.227675528289026</v>
      </c>
      <c r="I241">
        <v>40.1</v>
      </c>
    </row>
    <row r="242" spans="1:9" x14ac:dyDescent="0.25">
      <c r="A242">
        <v>40966</v>
      </c>
      <c r="B242">
        <v>2</v>
      </c>
      <c r="C242">
        <f t="shared" si="3"/>
        <v>27</v>
      </c>
      <c r="D242">
        <v>2012</v>
      </c>
      <c r="E242">
        <v>1</v>
      </c>
      <c r="F242">
        <v>4072.1</v>
      </c>
      <c r="G242">
        <v>0.57089782413638412</v>
      </c>
      <c r="H242">
        <v>13.70154777927322</v>
      </c>
      <c r="I242">
        <v>46.5</v>
      </c>
    </row>
    <row r="243" spans="1:9" x14ac:dyDescent="0.25">
      <c r="A243">
        <v>40967</v>
      </c>
      <c r="B243">
        <v>2</v>
      </c>
      <c r="C243">
        <f t="shared" si="3"/>
        <v>28</v>
      </c>
      <c r="D243">
        <v>2012</v>
      </c>
      <c r="E243">
        <v>2</v>
      </c>
      <c r="F243">
        <v>4165.5999999999995</v>
      </c>
      <c r="G243">
        <v>0.61115023474178398</v>
      </c>
      <c r="H243">
        <v>14.667605633802815</v>
      </c>
      <c r="I243">
        <v>49.8</v>
      </c>
    </row>
    <row r="244" spans="1:9" x14ac:dyDescent="0.25">
      <c r="A244">
        <v>40968</v>
      </c>
      <c r="B244">
        <v>2</v>
      </c>
      <c r="C244">
        <f t="shared" si="3"/>
        <v>29</v>
      </c>
      <c r="D244">
        <v>2012</v>
      </c>
      <c r="E244">
        <v>3</v>
      </c>
      <c r="F244">
        <v>4088.2999999999997</v>
      </c>
      <c r="G244">
        <v>0.60192873969375738</v>
      </c>
      <c r="H244">
        <v>14.446289752650177</v>
      </c>
      <c r="I244">
        <v>45.3</v>
      </c>
    </row>
    <row r="245" spans="1:9" x14ac:dyDescent="0.25">
      <c r="A245">
        <v>40969</v>
      </c>
      <c r="B245">
        <v>3</v>
      </c>
      <c r="C245">
        <f t="shared" si="3"/>
        <v>1</v>
      </c>
      <c r="D245">
        <v>2012</v>
      </c>
      <c r="E245">
        <v>4</v>
      </c>
      <c r="F245">
        <v>4504.1999999999989</v>
      </c>
      <c r="G245">
        <v>0.62061838624338617</v>
      </c>
      <c r="H245">
        <v>14.894841269841269</v>
      </c>
      <c r="I245">
        <v>59.4</v>
      </c>
    </row>
    <row r="246" spans="1:9" x14ac:dyDescent="0.25">
      <c r="A246">
        <v>40970</v>
      </c>
      <c r="B246">
        <v>3</v>
      </c>
      <c r="C246">
        <f t="shared" si="3"/>
        <v>2</v>
      </c>
      <c r="D246">
        <v>2012</v>
      </c>
      <c r="E246">
        <v>5</v>
      </c>
      <c r="F246">
        <v>4128.9000000000005</v>
      </c>
      <c r="G246">
        <v>0.59405214088397795</v>
      </c>
      <c r="H246">
        <v>14.257251381215472</v>
      </c>
      <c r="I246">
        <v>48.2</v>
      </c>
    </row>
    <row r="247" spans="1:9" x14ac:dyDescent="0.25">
      <c r="A247">
        <v>40971</v>
      </c>
      <c r="B247">
        <v>3</v>
      </c>
      <c r="C247">
        <f t="shared" si="3"/>
        <v>3</v>
      </c>
      <c r="D247">
        <v>2012</v>
      </c>
      <c r="E247">
        <v>6</v>
      </c>
      <c r="F247">
        <v>4103.6999999999989</v>
      </c>
      <c r="G247">
        <v>0.57148228609625662</v>
      </c>
      <c r="H247">
        <v>13.71557486631016</v>
      </c>
      <c r="I247">
        <v>52</v>
      </c>
    </row>
    <row r="248" spans="1:9" x14ac:dyDescent="0.25">
      <c r="A248">
        <v>40972</v>
      </c>
      <c r="B248">
        <v>3</v>
      </c>
      <c r="C248">
        <f t="shared" si="3"/>
        <v>4</v>
      </c>
      <c r="D248">
        <v>2012</v>
      </c>
      <c r="E248">
        <v>7</v>
      </c>
      <c r="F248">
        <v>3953.1</v>
      </c>
      <c r="G248">
        <v>0.57351149025069648</v>
      </c>
      <c r="H248">
        <v>13.764275766016716</v>
      </c>
      <c r="I248">
        <v>47.6</v>
      </c>
    </row>
    <row r="249" spans="1:9" x14ac:dyDescent="0.25">
      <c r="A249">
        <v>40973</v>
      </c>
      <c r="B249">
        <v>3</v>
      </c>
      <c r="C249">
        <f t="shared" si="3"/>
        <v>5</v>
      </c>
      <c r="D249">
        <v>2012</v>
      </c>
      <c r="E249">
        <v>1</v>
      </c>
      <c r="F249">
        <v>4048.7000000000003</v>
      </c>
      <c r="G249">
        <v>0.59108561083858924</v>
      </c>
      <c r="H249">
        <v>14.186054660126143</v>
      </c>
      <c r="I249">
        <v>38.200000000000003</v>
      </c>
    </row>
    <row r="250" spans="1:9" x14ac:dyDescent="0.25">
      <c r="A250">
        <v>40974</v>
      </c>
      <c r="B250">
        <v>3</v>
      </c>
      <c r="C250">
        <f t="shared" si="3"/>
        <v>6</v>
      </c>
      <c r="D250">
        <v>2012</v>
      </c>
      <c r="E250">
        <v>2</v>
      </c>
      <c r="F250">
        <v>4079.1</v>
      </c>
      <c r="G250">
        <v>0.59594144460028053</v>
      </c>
      <c r="H250">
        <v>14.302594670406734</v>
      </c>
      <c r="I250">
        <v>38.200000000000003</v>
      </c>
    </row>
    <row r="251" spans="1:9" x14ac:dyDescent="0.25">
      <c r="A251">
        <v>40975</v>
      </c>
      <c r="B251">
        <v>3</v>
      </c>
      <c r="C251">
        <f t="shared" si="3"/>
        <v>7</v>
      </c>
      <c r="D251">
        <v>2012</v>
      </c>
      <c r="E251">
        <v>3</v>
      </c>
      <c r="F251">
        <v>4161.3</v>
      </c>
      <c r="G251">
        <v>0.57337136243386255</v>
      </c>
      <c r="H251">
        <v>13.760912698412701</v>
      </c>
      <c r="I251">
        <v>49.8</v>
      </c>
    </row>
    <row r="252" spans="1:9" x14ac:dyDescent="0.25">
      <c r="A252">
        <v>40976</v>
      </c>
      <c r="B252">
        <v>3</v>
      </c>
      <c r="C252">
        <f t="shared" si="3"/>
        <v>8</v>
      </c>
      <c r="D252">
        <v>2012</v>
      </c>
      <c r="E252">
        <v>4</v>
      </c>
      <c r="F252">
        <v>4968.7</v>
      </c>
      <c r="G252">
        <v>0.5838385974807293</v>
      </c>
      <c r="H252">
        <v>14.012126339537502</v>
      </c>
      <c r="I252">
        <v>61.4</v>
      </c>
    </row>
    <row r="253" spans="1:9" x14ac:dyDescent="0.25">
      <c r="A253">
        <v>40977</v>
      </c>
      <c r="B253">
        <v>3</v>
      </c>
      <c r="C253">
        <f t="shared" si="3"/>
        <v>9</v>
      </c>
      <c r="D253">
        <v>2012</v>
      </c>
      <c r="E253">
        <v>5</v>
      </c>
      <c r="F253">
        <v>4279.7</v>
      </c>
      <c r="G253">
        <v>0.57411729984975313</v>
      </c>
      <c r="H253">
        <v>13.778815196394074</v>
      </c>
      <c r="I253">
        <v>56.8</v>
      </c>
    </row>
    <row r="254" spans="1:9" x14ac:dyDescent="0.25">
      <c r="A254">
        <v>40978</v>
      </c>
      <c r="B254">
        <v>3</v>
      </c>
      <c r="C254">
        <f t="shared" si="3"/>
        <v>10</v>
      </c>
      <c r="D254">
        <v>2012</v>
      </c>
      <c r="E254">
        <v>6</v>
      </c>
      <c r="F254">
        <v>4111.6000000000004</v>
      </c>
      <c r="G254">
        <v>0.55442286947141317</v>
      </c>
      <c r="H254">
        <v>13.306148867313915</v>
      </c>
      <c r="I254">
        <v>42.5</v>
      </c>
    </row>
    <row r="255" spans="1:9" x14ac:dyDescent="0.25">
      <c r="A255">
        <v>40979</v>
      </c>
      <c r="B255">
        <v>3</v>
      </c>
      <c r="C255">
        <f t="shared" si="3"/>
        <v>11</v>
      </c>
      <c r="D255">
        <v>2012</v>
      </c>
      <c r="E255">
        <v>7</v>
      </c>
      <c r="F255">
        <v>3876.9999999999995</v>
      </c>
      <c r="G255">
        <v>0.54871490036231885</v>
      </c>
      <c r="H255">
        <v>13.169157608695652</v>
      </c>
      <c r="I255">
        <v>46</v>
      </c>
    </row>
    <row r="256" spans="1:9" x14ac:dyDescent="0.25">
      <c r="A256">
        <v>40980</v>
      </c>
      <c r="B256">
        <v>3</v>
      </c>
      <c r="C256">
        <f t="shared" si="3"/>
        <v>12</v>
      </c>
      <c r="D256">
        <v>2012</v>
      </c>
      <c r="E256">
        <v>1</v>
      </c>
      <c r="F256">
        <v>4110.2</v>
      </c>
      <c r="G256">
        <v>0.55820838765754011</v>
      </c>
      <c r="H256">
        <v>13.397001303780963</v>
      </c>
      <c r="I256">
        <v>55.7</v>
      </c>
    </row>
    <row r="257" spans="1:9" x14ac:dyDescent="0.25">
      <c r="A257">
        <v>40981</v>
      </c>
      <c r="B257">
        <v>3</v>
      </c>
      <c r="C257">
        <f t="shared" si="3"/>
        <v>13</v>
      </c>
      <c r="D257">
        <v>2012</v>
      </c>
      <c r="E257">
        <v>2</v>
      </c>
      <c r="F257">
        <v>4519</v>
      </c>
      <c r="G257">
        <v>0.54577294685990341</v>
      </c>
      <c r="H257">
        <v>13.098550724637683</v>
      </c>
      <c r="I257">
        <v>66.3</v>
      </c>
    </row>
    <row r="258" spans="1:9" x14ac:dyDescent="0.25">
      <c r="A258">
        <v>40982</v>
      </c>
      <c r="B258">
        <v>3</v>
      </c>
      <c r="C258">
        <f t="shared" ref="C258:C321" si="4">DAY(A258)</f>
        <v>14</v>
      </c>
      <c r="D258">
        <v>2012</v>
      </c>
      <c r="E258">
        <v>3</v>
      </c>
      <c r="F258">
        <v>4898.4000000000005</v>
      </c>
      <c r="G258">
        <v>0.54924650161463939</v>
      </c>
      <c r="H258">
        <v>13.181916038751346</v>
      </c>
      <c r="I258">
        <v>67.3</v>
      </c>
    </row>
    <row r="259" spans="1:9" x14ac:dyDescent="0.25">
      <c r="A259">
        <v>40983</v>
      </c>
      <c r="B259">
        <v>3</v>
      </c>
      <c r="C259">
        <f t="shared" si="4"/>
        <v>15</v>
      </c>
      <c r="D259">
        <v>2012</v>
      </c>
      <c r="E259">
        <v>4</v>
      </c>
      <c r="F259">
        <v>5112.0000000000009</v>
      </c>
      <c r="G259">
        <v>0.5759870200108167</v>
      </c>
      <c r="H259">
        <v>13.823688480259602</v>
      </c>
      <c r="I259">
        <v>66.599999999999994</v>
      </c>
    </row>
    <row r="260" spans="1:9" x14ac:dyDescent="0.25">
      <c r="A260">
        <v>40984</v>
      </c>
      <c r="B260">
        <v>3</v>
      </c>
      <c r="C260">
        <f t="shared" si="4"/>
        <v>16</v>
      </c>
      <c r="D260">
        <v>2012</v>
      </c>
      <c r="E260">
        <v>5</v>
      </c>
      <c r="F260">
        <v>4218.6000000000004</v>
      </c>
      <c r="G260">
        <v>0.57935069215557033</v>
      </c>
      <c r="H260">
        <v>13.904416611733687</v>
      </c>
      <c r="I260">
        <v>56.3</v>
      </c>
    </row>
    <row r="261" spans="1:9" x14ac:dyDescent="0.25">
      <c r="A261">
        <v>40985</v>
      </c>
      <c r="B261">
        <v>3</v>
      </c>
      <c r="C261">
        <f t="shared" si="4"/>
        <v>17</v>
      </c>
      <c r="D261">
        <v>2012</v>
      </c>
      <c r="E261">
        <v>6</v>
      </c>
      <c r="F261">
        <v>4670.8</v>
      </c>
      <c r="G261">
        <v>0.50866875762327923</v>
      </c>
      <c r="H261">
        <v>12.208050182958701</v>
      </c>
      <c r="I261">
        <v>60.9</v>
      </c>
    </row>
    <row r="262" spans="1:9" x14ac:dyDescent="0.25">
      <c r="A262">
        <v>40986</v>
      </c>
      <c r="B262">
        <v>3</v>
      </c>
      <c r="C262">
        <f t="shared" si="4"/>
        <v>18</v>
      </c>
      <c r="D262">
        <v>2012</v>
      </c>
      <c r="E262">
        <v>7</v>
      </c>
      <c r="F262">
        <v>4096.5999999999995</v>
      </c>
      <c r="G262">
        <v>0.55383409041747778</v>
      </c>
      <c r="H262">
        <v>13.292018170019468</v>
      </c>
      <c r="I262">
        <v>58.8</v>
      </c>
    </row>
    <row r="263" spans="1:9" x14ac:dyDescent="0.25">
      <c r="A263">
        <v>40987</v>
      </c>
      <c r="B263">
        <v>3</v>
      </c>
      <c r="C263">
        <f t="shared" si="4"/>
        <v>19</v>
      </c>
      <c r="D263">
        <v>2012</v>
      </c>
      <c r="E263">
        <v>1</v>
      </c>
      <c r="F263">
        <v>4654.2</v>
      </c>
      <c r="G263">
        <v>0.54229586129753904</v>
      </c>
      <c r="H263">
        <v>13.015100671140937</v>
      </c>
      <c r="I263">
        <v>63.8</v>
      </c>
    </row>
    <row r="264" spans="1:9" x14ac:dyDescent="0.25">
      <c r="A264">
        <v>40988</v>
      </c>
      <c r="B264">
        <v>3</v>
      </c>
      <c r="C264">
        <f t="shared" si="4"/>
        <v>20</v>
      </c>
      <c r="D264">
        <v>2012</v>
      </c>
      <c r="E264">
        <v>2</v>
      </c>
      <c r="F264">
        <v>4696.3999999999996</v>
      </c>
      <c r="G264">
        <v>0.56785645192493694</v>
      </c>
      <c r="H264">
        <v>13.628554846198487</v>
      </c>
      <c r="I264">
        <v>66.599999999999994</v>
      </c>
    </row>
    <row r="265" spans="1:9" x14ac:dyDescent="0.25">
      <c r="A265">
        <v>40989</v>
      </c>
      <c r="B265">
        <v>3</v>
      </c>
      <c r="C265">
        <f t="shared" si="4"/>
        <v>21</v>
      </c>
      <c r="D265">
        <v>2012</v>
      </c>
      <c r="E265">
        <v>3</v>
      </c>
      <c r="F265">
        <v>4568.9999999999982</v>
      </c>
      <c r="G265">
        <v>0.5872146822948795</v>
      </c>
      <c r="H265">
        <v>14.093152375077107</v>
      </c>
      <c r="I265">
        <v>63.3</v>
      </c>
    </row>
    <row r="266" spans="1:9" x14ac:dyDescent="0.25">
      <c r="A266">
        <v>40990</v>
      </c>
      <c r="B266">
        <v>3</v>
      </c>
      <c r="C266">
        <f t="shared" si="4"/>
        <v>22</v>
      </c>
      <c r="D266">
        <v>2012</v>
      </c>
      <c r="E266">
        <v>4</v>
      </c>
      <c r="F266">
        <v>5012.7999999999993</v>
      </c>
      <c r="G266">
        <v>0.59303426083664579</v>
      </c>
      <c r="H266">
        <v>14.232822260079498</v>
      </c>
      <c r="I266">
        <v>65</v>
      </c>
    </row>
    <row r="267" spans="1:9" x14ac:dyDescent="0.25">
      <c r="A267">
        <v>40991</v>
      </c>
      <c r="B267">
        <v>3</v>
      </c>
      <c r="C267">
        <f t="shared" si="4"/>
        <v>23</v>
      </c>
      <c r="D267">
        <v>2012</v>
      </c>
      <c r="E267">
        <v>5</v>
      </c>
      <c r="F267">
        <v>4933.5999999999985</v>
      </c>
      <c r="G267">
        <v>0.55170871354446205</v>
      </c>
      <c r="H267">
        <v>13.241009125067089</v>
      </c>
      <c r="I267">
        <v>69.400000000000006</v>
      </c>
    </row>
    <row r="268" spans="1:9" x14ac:dyDescent="0.25">
      <c r="A268">
        <v>40992</v>
      </c>
      <c r="B268">
        <v>3</v>
      </c>
      <c r="C268">
        <f t="shared" si="4"/>
        <v>24</v>
      </c>
      <c r="D268">
        <v>2012</v>
      </c>
      <c r="E268">
        <v>6</v>
      </c>
      <c r="F268">
        <v>4495.0999999999985</v>
      </c>
      <c r="G268">
        <v>0.53604989505819489</v>
      </c>
      <c r="H268">
        <v>12.865197481396677</v>
      </c>
      <c r="I268">
        <v>63.6</v>
      </c>
    </row>
    <row r="269" spans="1:9" x14ac:dyDescent="0.25">
      <c r="A269">
        <v>40993</v>
      </c>
      <c r="B269">
        <v>3</v>
      </c>
      <c r="C269">
        <f t="shared" si="4"/>
        <v>25</v>
      </c>
      <c r="D269">
        <v>2012</v>
      </c>
      <c r="E269">
        <v>7</v>
      </c>
      <c r="F269">
        <v>3886.1</v>
      </c>
      <c r="G269">
        <v>0.55112604946675736</v>
      </c>
      <c r="H269">
        <v>13.227025187202177</v>
      </c>
      <c r="I269">
        <v>54.5</v>
      </c>
    </row>
    <row r="270" spans="1:9" x14ac:dyDescent="0.25">
      <c r="A270">
        <v>40994</v>
      </c>
      <c r="B270">
        <v>3</v>
      </c>
      <c r="C270">
        <f t="shared" si="4"/>
        <v>26</v>
      </c>
      <c r="D270">
        <v>2012</v>
      </c>
      <c r="E270">
        <v>1</v>
      </c>
      <c r="F270">
        <v>4029.8999999999992</v>
      </c>
      <c r="G270">
        <v>0.57229890933878658</v>
      </c>
      <c r="H270">
        <v>13.735173824130879</v>
      </c>
      <c r="I270">
        <v>57.6</v>
      </c>
    </row>
    <row r="271" spans="1:9" x14ac:dyDescent="0.25">
      <c r="A271">
        <v>40995</v>
      </c>
      <c r="B271">
        <v>3</v>
      </c>
      <c r="C271">
        <f t="shared" si="4"/>
        <v>27</v>
      </c>
      <c r="D271">
        <v>2012</v>
      </c>
      <c r="E271">
        <v>2</v>
      </c>
      <c r="F271">
        <v>3812.7</v>
      </c>
      <c r="G271">
        <v>0.57979014598540146</v>
      </c>
      <c r="H271">
        <v>13.914963503649634</v>
      </c>
      <c r="I271">
        <v>44.6</v>
      </c>
    </row>
    <row r="272" spans="1:9" x14ac:dyDescent="0.25">
      <c r="A272">
        <v>40996</v>
      </c>
      <c r="B272">
        <v>3</v>
      </c>
      <c r="C272">
        <f t="shared" si="4"/>
        <v>28</v>
      </c>
      <c r="D272">
        <v>2012</v>
      </c>
      <c r="E272">
        <v>3</v>
      </c>
      <c r="F272">
        <v>4039.4999999999991</v>
      </c>
      <c r="G272">
        <v>0.52828782172002497</v>
      </c>
      <c r="H272">
        <v>12.678907721280599</v>
      </c>
      <c r="I272">
        <v>56.4</v>
      </c>
    </row>
    <row r="273" spans="1:9" x14ac:dyDescent="0.25">
      <c r="A273">
        <v>40997</v>
      </c>
      <c r="B273">
        <v>3</v>
      </c>
      <c r="C273">
        <f t="shared" si="4"/>
        <v>29</v>
      </c>
      <c r="D273">
        <v>2012</v>
      </c>
      <c r="E273">
        <v>4</v>
      </c>
      <c r="F273">
        <v>4520.9999999999982</v>
      </c>
      <c r="G273">
        <v>0.62417163684559285</v>
      </c>
      <c r="H273">
        <v>14.980119284294229</v>
      </c>
      <c r="I273">
        <v>62.2</v>
      </c>
    </row>
    <row r="274" spans="1:9" x14ac:dyDescent="0.25">
      <c r="A274">
        <v>40998</v>
      </c>
      <c r="B274">
        <v>3</v>
      </c>
      <c r="C274">
        <f t="shared" si="4"/>
        <v>30</v>
      </c>
      <c r="D274">
        <v>2012</v>
      </c>
      <c r="E274">
        <v>5</v>
      </c>
      <c r="F274">
        <v>3882.7999999999997</v>
      </c>
      <c r="G274">
        <v>0.57656212877167967</v>
      </c>
      <c r="H274">
        <v>13.837491090520313</v>
      </c>
      <c r="I274">
        <v>49.9</v>
      </c>
    </row>
    <row r="275" spans="1:9" x14ac:dyDescent="0.25">
      <c r="A275">
        <v>40999</v>
      </c>
      <c r="B275">
        <v>3</v>
      </c>
      <c r="C275">
        <f t="shared" si="4"/>
        <v>31</v>
      </c>
      <c r="D275">
        <v>2012</v>
      </c>
      <c r="E275">
        <v>6</v>
      </c>
      <c r="F275">
        <v>3979.5</v>
      </c>
      <c r="G275">
        <v>0.52142295597484278</v>
      </c>
      <c r="H275">
        <v>12.514150943396228</v>
      </c>
      <c r="I275">
        <v>53.6</v>
      </c>
    </row>
    <row r="276" spans="1:9" x14ac:dyDescent="0.25">
      <c r="A276">
        <v>41000</v>
      </c>
      <c r="B276">
        <v>4</v>
      </c>
      <c r="C276">
        <f t="shared" si="4"/>
        <v>1</v>
      </c>
      <c r="D276">
        <v>2012</v>
      </c>
      <c r="E276">
        <v>7</v>
      </c>
      <c r="F276">
        <v>3805.2000000000007</v>
      </c>
      <c r="G276">
        <v>0.53600405679513186</v>
      </c>
      <c r="H276">
        <v>12.864097363083165</v>
      </c>
      <c r="I276">
        <v>52.5</v>
      </c>
    </row>
    <row r="277" spans="1:9" x14ac:dyDescent="0.25">
      <c r="A277">
        <v>41001</v>
      </c>
      <c r="B277">
        <v>4</v>
      </c>
      <c r="C277">
        <f t="shared" si="4"/>
        <v>2</v>
      </c>
      <c r="D277">
        <v>2012</v>
      </c>
      <c r="E277">
        <v>1</v>
      </c>
      <c r="F277">
        <v>3820.6</v>
      </c>
      <c r="G277">
        <v>0.56651838671411625</v>
      </c>
      <c r="H277">
        <v>13.596441281138791</v>
      </c>
      <c r="I277">
        <v>55.6</v>
      </c>
    </row>
    <row r="278" spans="1:9" x14ac:dyDescent="0.25">
      <c r="A278">
        <v>41002</v>
      </c>
      <c r="B278">
        <v>4</v>
      </c>
      <c r="C278">
        <f t="shared" si="4"/>
        <v>3</v>
      </c>
      <c r="D278">
        <v>2012</v>
      </c>
      <c r="E278">
        <v>2</v>
      </c>
      <c r="F278">
        <v>3969.1000000000008</v>
      </c>
      <c r="G278">
        <v>0.55310758082497224</v>
      </c>
      <c r="H278">
        <v>13.274581939799333</v>
      </c>
      <c r="I278">
        <v>56.6</v>
      </c>
    </row>
    <row r="279" spans="1:9" x14ac:dyDescent="0.25">
      <c r="A279">
        <v>41003</v>
      </c>
      <c r="B279">
        <v>4</v>
      </c>
      <c r="C279">
        <f t="shared" si="4"/>
        <v>4</v>
      </c>
      <c r="D279">
        <v>2012</v>
      </c>
      <c r="E279">
        <v>3</v>
      </c>
      <c r="F279">
        <v>4169.3999999999996</v>
      </c>
      <c r="G279">
        <v>0.53585749537322636</v>
      </c>
      <c r="H279">
        <v>12.860579888957432</v>
      </c>
      <c r="I279">
        <v>63.7</v>
      </c>
    </row>
    <row r="280" spans="1:9" x14ac:dyDescent="0.25">
      <c r="A280">
        <v>41004</v>
      </c>
      <c r="B280">
        <v>4</v>
      </c>
      <c r="C280">
        <f t="shared" si="4"/>
        <v>5</v>
      </c>
      <c r="D280">
        <v>2012</v>
      </c>
      <c r="E280">
        <v>4</v>
      </c>
      <c r="F280">
        <v>4276.7000000000007</v>
      </c>
      <c r="G280">
        <v>0.59877632168458783</v>
      </c>
      <c r="H280">
        <v>14.370631720430108</v>
      </c>
      <c r="I280">
        <v>57.5</v>
      </c>
    </row>
    <row r="281" spans="1:9" x14ac:dyDescent="0.25">
      <c r="A281">
        <v>41005</v>
      </c>
      <c r="B281">
        <v>4</v>
      </c>
      <c r="C281">
        <f t="shared" si="4"/>
        <v>6</v>
      </c>
      <c r="D281">
        <v>2012</v>
      </c>
      <c r="E281">
        <v>5</v>
      </c>
      <c r="F281">
        <v>3907.5000000000009</v>
      </c>
      <c r="G281">
        <v>0.56026324845147979</v>
      </c>
      <c r="H281">
        <v>13.446317962835515</v>
      </c>
      <c r="I281">
        <v>52</v>
      </c>
    </row>
    <row r="282" spans="1:9" x14ac:dyDescent="0.25">
      <c r="A282">
        <v>41006</v>
      </c>
      <c r="B282">
        <v>4</v>
      </c>
      <c r="C282">
        <f t="shared" si="4"/>
        <v>7</v>
      </c>
      <c r="D282">
        <v>2012</v>
      </c>
      <c r="E282">
        <v>6</v>
      </c>
      <c r="F282">
        <v>3971.1</v>
      </c>
      <c r="G282">
        <v>0.54788907284768207</v>
      </c>
      <c r="H282">
        <v>13.149337748344369</v>
      </c>
      <c r="I282">
        <v>54.4</v>
      </c>
    </row>
    <row r="283" spans="1:9" x14ac:dyDescent="0.25">
      <c r="A283">
        <v>41007</v>
      </c>
      <c r="B283">
        <v>4</v>
      </c>
      <c r="C283">
        <f t="shared" si="4"/>
        <v>8</v>
      </c>
      <c r="D283">
        <v>2012</v>
      </c>
      <c r="E283">
        <v>7</v>
      </c>
      <c r="F283">
        <v>2987.0000000000009</v>
      </c>
      <c r="G283">
        <v>0.69685516983949258</v>
      </c>
      <c r="H283">
        <v>16.724524076147823</v>
      </c>
      <c r="I283">
        <v>60.3</v>
      </c>
    </row>
    <row r="284" spans="1:9" x14ac:dyDescent="0.25">
      <c r="A284">
        <v>41008</v>
      </c>
      <c r="B284">
        <v>4</v>
      </c>
      <c r="C284">
        <f t="shared" si="4"/>
        <v>9</v>
      </c>
      <c r="D284">
        <v>2012</v>
      </c>
      <c r="E284">
        <v>1</v>
      </c>
      <c r="F284">
        <v>4072.1000000000008</v>
      </c>
      <c r="G284">
        <v>0.56033960810215766</v>
      </c>
      <c r="H284">
        <v>13.448150594451784</v>
      </c>
      <c r="I284">
        <v>60.6</v>
      </c>
    </row>
    <row r="285" spans="1:9" x14ac:dyDescent="0.25">
      <c r="A285">
        <v>41009</v>
      </c>
      <c r="B285">
        <v>4</v>
      </c>
      <c r="C285">
        <f t="shared" si="4"/>
        <v>10</v>
      </c>
      <c r="D285">
        <v>2012</v>
      </c>
      <c r="E285">
        <v>2</v>
      </c>
      <c r="F285">
        <v>3973</v>
      </c>
      <c r="G285">
        <v>0.55775494159928118</v>
      </c>
      <c r="H285">
        <v>13.386118598382748</v>
      </c>
      <c r="I285">
        <v>57</v>
      </c>
    </row>
    <row r="286" spans="1:9" x14ac:dyDescent="0.25">
      <c r="A286">
        <v>41010</v>
      </c>
      <c r="B286">
        <v>4</v>
      </c>
      <c r="C286">
        <f t="shared" si="4"/>
        <v>11</v>
      </c>
      <c r="D286">
        <v>2012</v>
      </c>
      <c r="E286">
        <v>3</v>
      </c>
      <c r="F286">
        <v>3897</v>
      </c>
      <c r="G286">
        <v>0.58074034334763946</v>
      </c>
      <c r="H286">
        <v>13.937768240343347</v>
      </c>
      <c r="I286">
        <v>48.2</v>
      </c>
    </row>
    <row r="287" spans="1:9" x14ac:dyDescent="0.25">
      <c r="A287">
        <v>41011</v>
      </c>
      <c r="B287">
        <v>4</v>
      </c>
      <c r="C287">
        <f t="shared" si="4"/>
        <v>12</v>
      </c>
      <c r="D287">
        <v>2012</v>
      </c>
      <c r="E287">
        <v>4</v>
      </c>
      <c r="F287">
        <v>4239.5</v>
      </c>
      <c r="G287">
        <v>0.59277125279642062</v>
      </c>
      <c r="H287">
        <v>14.226510067114095</v>
      </c>
      <c r="I287">
        <v>50.4</v>
      </c>
    </row>
    <row r="288" spans="1:9" x14ac:dyDescent="0.25">
      <c r="A288">
        <v>41012</v>
      </c>
      <c r="B288">
        <v>4</v>
      </c>
      <c r="C288">
        <f t="shared" si="4"/>
        <v>13</v>
      </c>
      <c r="D288">
        <v>2012</v>
      </c>
      <c r="E288">
        <v>5</v>
      </c>
      <c r="F288">
        <v>4106.2999999999984</v>
      </c>
      <c r="G288">
        <v>0.55877150010886112</v>
      </c>
      <c r="H288">
        <v>13.410516002612667</v>
      </c>
      <c r="I288">
        <v>55.3</v>
      </c>
    </row>
    <row r="289" spans="1:9" x14ac:dyDescent="0.25">
      <c r="A289">
        <v>41013</v>
      </c>
      <c r="B289">
        <v>4</v>
      </c>
      <c r="C289">
        <f t="shared" si="4"/>
        <v>14</v>
      </c>
      <c r="D289">
        <v>2012</v>
      </c>
      <c r="E289">
        <v>6</v>
      </c>
      <c r="F289">
        <v>4308</v>
      </c>
      <c r="G289">
        <v>0.51023308698123926</v>
      </c>
      <c r="H289">
        <v>12.245594087549742</v>
      </c>
      <c r="I289">
        <v>59.1</v>
      </c>
    </row>
    <row r="290" spans="1:9" x14ac:dyDescent="0.25">
      <c r="A290">
        <v>41014</v>
      </c>
      <c r="B290">
        <v>4</v>
      </c>
      <c r="C290">
        <f t="shared" si="4"/>
        <v>15</v>
      </c>
      <c r="D290">
        <v>2012</v>
      </c>
      <c r="E290">
        <v>7</v>
      </c>
      <c r="F290">
        <v>4967.7000000000016</v>
      </c>
      <c r="G290">
        <v>0.50118038740920112</v>
      </c>
      <c r="H290">
        <v>12.028329297820827</v>
      </c>
      <c r="I290">
        <v>68.900000000000006</v>
      </c>
    </row>
    <row r="291" spans="1:9" x14ac:dyDescent="0.25">
      <c r="A291">
        <v>41015</v>
      </c>
      <c r="B291">
        <v>4</v>
      </c>
      <c r="C291">
        <f t="shared" si="4"/>
        <v>16</v>
      </c>
      <c r="D291">
        <v>2012</v>
      </c>
      <c r="E291">
        <v>1</v>
      </c>
      <c r="F291">
        <v>5138.2</v>
      </c>
      <c r="G291">
        <v>0.55695022545959072</v>
      </c>
      <c r="H291">
        <v>13.366805411030178</v>
      </c>
      <c r="I291">
        <v>75</v>
      </c>
    </row>
    <row r="292" spans="1:9" x14ac:dyDescent="0.25">
      <c r="A292">
        <v>41016</v>
      </c>
      <c r="B292">
        <v>4</v>
      </c>
      <c r="C292">
        <f t="shared" si="4"/>
        <v>17</v>
      </c>
      <c r="D292">
        <v>2012</v>
      </c>
      <c r="E292">
        <v>2</v>
      </c>
      <c r="F292">
        <v>4763.0999999999985</v>
      </c>
      <c r="G292">
        <v>0.57525362318840567</v>
      </c>
      <c r="H292">
        <v>13.806086956521735</v>
      </c>
      <c r="I292">
        <v>72.599999999999994</v>
      </c>
    </row>
    <row r="293" spans="1:9" x14ac:dyDescent="0.25">
      <c r="A293">
        <v>41017</v>
      </c>
      <c r="B293">
        <v>4</v>
      </c>
      <c r="C293">
        <f t="shared" si="4"/>
        <v>18</v>
      </c>
      <c r="D293">
        <v>2012</v>
      </c>
      <c r="E293">
        <v>3</v>
      </c>
      <c r="F293">
        <v>4213.2999999999984</v>
      </c>
      <c r="G293">
        <v>0.56375776065082406</v>
      </c>
      <c r="H293">
        <v>13.530186255619778</v>
      </c>
      <c r="I293">
        <v>59.4</v>
      </c>
    </row>
    <row r="294" spans="1:9" x14ac:dyDescent="0.25">
      <c r="A294">
        <v>41018</v>
      </c>
      <c r="B294">
        <v>4</v>
      </c>
      <c r="C294">
        <f t="shared" si="4"/>
        <v>19</v>
      </c>
      <c r="D294">
        <v>2012</v>
      </c>
      <c r="E294">
        <v>4</v>
      </c>
      <c r="F294">
        <v>4575.0999999999985</v>
      </c>
      <c r="G294">
        <v>0.59908600460926031</v>
      </c>
      <c r="H294">
        <v>14.378064110622248</v>
      </c>
      <c r="I294">
        <v>58.9</v>
      </c>
    </row>
    <row r="295" spans="1:9" x14ac:dyDescent="0.25">
      <c r="A295">
        <v>41019</v>
      </c>
      <c r="B295">
        <v>4</v>
      </c>
      <c r="C295">
        <f t="shared" si="4"/>
        <v>20</v>
      </c>
      <c r="D295">
        <v>2012</v>
      </c>
      <c r="E295">
        <v>5</v>
      </c>
      <c r="F295">
        <v>4342.5999999999995</v>
      </c>
      <c r="G295">
        <v>0.54369491185897423</v>
      </c>
      <c r="H295">
        <v>13.048677884615381</v>
      </c>
      <c r="I295">
        <v>62.9</v>
      </c>
    </row>
    <row r="296" spans="1:9" x14ac:dyDescent="0.25">
      <c r="A296">
        <v>41020</v>
      </c>
      <c r="B296">
        <v>4</v>
      </c>
      <c r="C296">
        <f t="shared" si="4"/>
        <v>21</v>
      </c>
      <c r="D296">
        <v>2012</v>
      </c>
      <c r="E296">
        <v>6</v>
      </c>
      <c r="F296">
        <v>4800.4000000000005</v>
      </c>
      <c r="G296">
        <v>0.52719205763486221</v>
      </c>
      <c r="H296">
        <v>12.652609383236694</v>
      </c>
      <c r="I296">
        <v>68.400000000000006</v>
      </c>
    </row>
    <row r="297" spans="1:9" x14ac:dyDescent="0.25">
      <c r="A297">
        <v>41021</v>
      </c>
      <c r="B297">
        <v>4</v>
      </c>
      <c r="C297">
        <f t="shared" si="4"/>
        <v>22</v>
      </c>
      <c r="D297">
        <v>2012</v>
      </c>
      <c r="E297">
        <v>7</v>
      </c>
      <c r="F297">
        <v>3800.5000000000005</v>
      </c>
      <c r="G297">
        <v>0.56434129246851983</v>
      </c>
      <c r="H297">
        <v>13.544191019244476</v>
      </c>
      <c r="I297">
        <v>53.6</v>
      </c>
    </row>
    <row r="298" spans="1:9" x14ac:dyDescent="0.25">
      <c r="A298">
        <v>41022</v>
      </c>
      <c r="B298">
        <v>4</v>
      </c>
      <c r="C298">
        <f t="shared" si="4"/>
        <v>23</v>
      </c>
      <c r="D298">
        <v>2012</v>
      </c>
      <c r="E298">
        <v>1</v>
      </c>
      <c r="F298">
        <v>3761.5999999999995</v>
      </c>
      <c r="G298">
        <v>0.57495720224993874</v>
      </c>
      <c r="H298">
        <v>13.79897285399853</v>
      </c>
      <c r="I298">
        <v>45.5</v>
      </c>
    </row>
    <row r="299" spans="1:9" x14ac:dyDescent="0.25">
      <c r="A299">
        <v>41023</v>
      </c>
      <c r="B299">
        <v>4</v>
      </c>
      <c r="C299">
        <f t="shared" si="4"/>
        <v>24</v>
      </c>
      <c r="D299">
        <v>2012</v>
      </c>
      <c r="E299">
        <v>2</v>
      </c>
      <c r="F299">
        <v>3854.1</v>
      </c>
      <c r="G299">
        <v>0.58651387874360839</v>
      </c>
      <c r="H299">
        <v>14.076333089846601</v>
      </c>
      <c r="I299">
        <v>50.9</v>
      </c>
    </row>
    <row r="300" spans="1:9" x14ac:dyDescent="0.25">
      <c r="A300">
        <v>41024</v>
      </c>
      <c r="B300">
        <v>4</v>
      </c>
      <c r="C300">
        <f t="shared" si="4"/>
        <v>25</v>
      </c>
      <c r="D300">
        <v>2012</v>
      </c>
      <c r="E300">
        <v>3</v>
      </c>
      <c r="F300">
        <v>4023.1000000000004</v>
      </c>
      <c r="G300">
        <v>0.56516913913238931</v>
      </c>
      <c r="H300">
        <v>13.564059339177344</v>
      </c>
      <c r="I300">
        <v>57.5</v>
      </c>
    </row>
    <row r="301" spans="1:9" x14ac:dyDescent="0.25">
      <c r="A301">
        <v>41025</v>
      </c>
      <c r="B301">
        <v>4</v>
      </c>
      <c r="C301">
        <f t="shared" si="4"/>
        <v>26</v>
      </c>
      <c r="D301">
        <v>2012</v>
      </c>
      <c r="E301">
        <v>4</v>
      </c>
      <c r="F301">
        <v>4525.699999999998</v>
      </c>
      <c r="G301">
        <v>0.56832680329515739</v>
      </c>
      <c r="H301">
        <v>13.639843279083777</v>
      </c>
      <c r="I301">
        <v>60.7</v>
      </c>
    </row>
    <row r="302" spans="1:9" x14ac:dyDescent="0.25">
      <c r="A302">
        <v>41026</v>
      </c>
      <c r="B302">
        <v>4</v>
      </c>
      <c r="C302">
        <f t="shared" si="4"/>
        <v>27</v>
      </c>
      <c r="D302">
        <v>2012</v>
      </c>
      <c r="E302">
        <v>5</v>
      </c>
      <c r="F302">
        <v>4031.5999999999995</v>
      </c>
      <c r="G302">
        <v>0.54434003024411304</v>
      </c>
      <c r="H302">
        <v>13.064160725858713</v>
      </c>
      <c r="I302">
        <v>58.3</v>
      </c>
    </row>
    <row r="303" spans="1:9" x14ac:dyDescent="0.25">
      <c r="A303">
        <v>41027</v>
      </c>
      <c r="B303">
        <v>4</v>
      </c>
      <c r="C303">
        <f t="shared" si="4"/>
        <v>28</v>
      </c>
      <c r="D303">
        <v>2012</v>
      </c>
      <c r="E303">
        <v>6</v>
      </c>
      <c r="F303">
        <v>3787.8999999999996</v>
      </c>
      <c r="G303">
        <v>0.55888515108593007</v>
      </c>
      <c r="H303">
        <v>13.413243626062322</v>
      </c>
      <c r="I303">
        <v>50.9</v>
      </c>
    </row>
    <row r="304" spans="1:9" x14ac:dyDescent="0.25">
      <c r="A304">
        <v>41028</v>
      </c>
      <c r="B304">
        <v>4</v>
      </c>
      <c r="C304">
        <f t="shared" si="4"/>
        <v>29</v>
      </c>
      <c r="D304">
        <v>2012</v>
      </c>
      <c r="E304">
        <v>7</v>
      </c>
      <c r="F304">
        <v>3851.1999999999989</v>
      </c>
      <c r="G304">
        <v>0.53240433532404319</v>
      </c>
      <c r="H304">
        <v>12.777704047777036</v>
      </c>
      <c r="I304">
        <v>55</v>
      </c>
    </row>
    <row r="305" spans="1:9" x14ac:dyDescent="0.25">
      <c r="A305">
        <v>41029</v>
      </c>
      <c r="B305">
        <v>4</v>
      </c>
      <c r="C305">
        <f t="shared" si="4"/>
        <v>30</v>
      </c>
      <c r="D305">
        <v>2012</v>
      </c>
      <c r="E305">
        <v>1</v>
      </c>
      <c r="F305">
        <v>3875.5999999999995</v>
      </c>
      <c r="G305">
        <v>0.57344933712121204</v>
      </c>
      <c r="H305">
        <v>13.76278409090909</v>
      </c>
      <c r="I305">
        <v>57.5</v>
      </c>
    </row>
    <row r="306" spans="1:9" x14ac:dyDescent="0.25">
      <c r="A306">
        <v>41030</v>
      </c>
      <c r="B306">
        <v>5</v>
      </c>
      <c r="C306">
        <f t="shared" si="4"/>
        <v>1</v>
      </c>
      <c r="D306">
        <v>2012</v>
      </c>
      <c r="E306">
        <v>2</v>
      </c>
      <c r="F306">
        <v>4693.9000000000015</v>
      </c>
      <c r="G306">
        <v>0.56427918830544344</v>
      </c>
      <c r="H306">
        <v>13.542700519330642</v>
      </c>
      <c r="I306">
        <v>69.099999999999994</v>
      </c>
    </row>
    <row r="307" spans="1:9" x14ac:dyDescent="0.25">
      <c r="A307">
        <v>41031</v>
      </c>
      <c r="B307">
        <v>5</v>
      </c>
      <c r="C307">
        <f t="shared" si="4"/>
        <v>2</v>
      </c>
      <c r="D307">
        <v>2012</v>
      </c>
      <c r="E307">
        <v>3</v>
      </c>
      <c r="F307">
        <v>4605.5</v>
      </c>
      <c r="G307">
        <v>0.57488266427002188</v>
      </c>
      <c r="H307">
        <v>13.797183942480526</v>
      </c>
      <c r="I307">
        <v>68.3</v>
      </c>
    </row>
    <row r="308" spans="1:9" x14ac:dyDescent="0.25">
      <c r="A308">
        <v>41032</v>
      </c>
      <c r="B308">
        <v>5</v>
      </c>
      <c r="C308">
        <f t="shared" si="4"/>
        <v>3</v>
      </c>
      <c r="D308">
        <v>2012</v>
      </c>
      <c r="E308">
        <v>4</v>
      </c>
      <c r="F308">
        <v>5017.8000000000011</v>
      </c>
      <c r="G308">
        <v>0.57249452354874064</v>
      </c>
      <c r="H308">
        <v>13.739868565169775</v>
      </c>
      <c r="I308">
        <v>64.400000000000006</v>
      </c>
    </row>
    <row r="309" spans="1:9" x14ac:dyDescent="0.25">
      <c r="A309">
        <v>41033</v>
      </c>
      <c r="B309">
        <v>5</v>
      </c>
      <c r="C309">
        <f t="shared" si="4"/>
        <v>4</v>
      </c>
      <c r="D309">
        <v>2012</v>
      </c>
      <c r="E309">
        <v>5</v>
      </c>
      <c r="F309">
        <v>5083.8000000000011</v>
      </c>
      <c r="G309">
        <v>0.5691160666308438</v>
      </c>
      <c r="H309">
        <v>13.658785599140252</v>
      </c>
      <c r="I309">
        <v>72.400000000000006</v>
      </c>
    </row>
    <row r="310" spans="1:9" x14ac:dyDescent="0.25">
      <c r="A310">
        <v>41034</v>
      </c>
      <c r="B310">
        <v>5</v>
      </c>
      <c r="C310">
        <f t="shared" si="4"/>
        <v>5</v>
      </c>
      <c r="D310">
        <v>2012</v>
      </c>
      <c r="E310">
        <v>6</v>
      </c>
      <c r="F310">
        <v>5433.5000000000009</v>
      </c>
      <c r="G310">
        <v>0.53775732383214581</v>
      </c>
      <c r="H310">
        <v>12.906175771971499</v>
      </c>
      <c r="I310">
        <v>72.400000000000006</v>
      </c>
    </row>
    <row r="311" spans="1:9" x14ac:dyDescent="0.25">
      <c r="A311">
        <v>41035</v>
      </c>
      <c r="B311">
        <v>5</v>
      </c>
      <c r="C311">
        <f t="shared" si="4"/>
        <v>6</v>
      </c>
      <c r="D311">
        <v>2012</v>
      </c>
      <c r="E311">
        <v>7</v>
      </c>
      <c r="F311">
        <v>4690.3</v>
      </c>
      <c r="G311">
        <v>0.53192478679005639</v>
      </c>
      <c r="H311">
        <v>12.766194882961354</v>
      </c>
      <c r="I311">
        <v>66.7</v>
      </c>
    </row>
    <row r="312" spans="1:9" x14ac:dyDescent="0.25">
      <c r="A312">
        <v>41036</v>
      </c>
      <c r="B312">
        <v>5</v>
      </c>
      <c r="C312">
        <f t="shared" si="4"/>
        <v>7</v>
      </c>
      <c r="D312">
        <v>2012</v>
      </c>
      <c r="E312">
        <v>1</v>
      </c>
      <c r="F312">
        <v>4441.7000000000007</v>
      </c>
      <c r="G312">
        <v>0.54304821987480445</v>
      </c>
      <c r="H312">
        <v>13.033157276995308</v>
      </c>
      <c r="I312">
        <v>64.2</v>
      </c>
    </row>
    <row r="313" spans="1:9" x14ac:dyDescent="0.25">
      <c r="A313">
        <v>41037</v>
      </c>
      <c r="B313">
        <v>5</v>
      </c>
      <c r="C313">
        <f t="shared" si="4"/>
        <v>8</v>
      </c>
      <c r="D313">
        <v>2012</v>
      </c>
      <c r="E313">
        <v>2</v>
      </c>
      <c r="F313">
        <v>4762.8999999999996</v>
      </c>
      <c r="G313">
        <v>0.54133706128386971</v>
      </c>
      <c r="H313">
        <v>12.992089470812873</v>
      </c>
      <c r="I313">
        <v>66.8</v>
      </c>
    </row>
    <row r="314" spans="1:9" x14ac:dyDescent="0.25">
      <c r="A314">
        <v>41038</v>
      </c>
      <c r="B314">
        <v>5</v>
      </c>
      <c r="C314">
        <f t="shared" si="4"/>
        <v>9</v>
      </c>
      <c r="D314">
        <v>2012</v>
      </c>
      <c r="E314">
        <v>3</v>
      </c>
      <c r="F314">
        <v>4724.4999999999991</v>
      </c>
      <c r="G314">
        <v>0.55829315560597448</v>
      </c>
      <c r="H314">
        <v>13.399035734543387</v>
      </c>
      <c r="I314">
        <v>70.099999999999994</v>
      </c>
    </row>
    <row r="315" spans="1:9" x14ac:dyDescent="0.25">
      <c r="A315">
        <v>41039</v>
      </c>
      <c r="B315">
        <v>5</v>
      </c>
      <c r="C315">
        <f t="shared" si="4"/>
        <v>10</v>
      </c>
      <c r="D315">
        <v>2012</v>
      </c>
      <c r="E315">
        <v>4</v>
      </c>
      <c r="F315">
        <v>4900.7000000000007</v>
      </c>
      <c r="G315">
        <v>0.59152906527616855</v>
      </c>
      <c r="H315">
        <v>14.196697566628046</v>
      </c>
      <c r="I315">
        <v>61.3</v>
      </c>
    </row>
    <row r="316" spans="1:9" x14ac:dyDescent="0.25">
      <c r="A316">
        <v>41040</v>
      </c>
      <c r="B316">
        <v>5</v>
      </c>
      <c r="C316">
        <f t="shared" si="4"/>
        <v>11</v>
      </c>
      <c r="D316">
        <v>2012</v>
      </c>
      <c r="E316">
        <v>5</v>
      </c>
      <c r="F316">
        <v>4560</v>
      </c>
      <c r="G316">
        <v>0.53885422575155972</v>
      </c>
      <c r="H316">
        <v>12.932501418037432</v>
      </c>
      <c r="I316">
        <v>62.3</v>
      </c>
    </row>
    <row r="317" spans="1:9" x14ac:dyDescent="0.25">
      <c r="A317">
        <v>41041</v>
      </c>
      <c r="B317">
        <v>5</v>
      </c>
      <c r="C317">
        <f t="shared" si="4"/>
        <v>12</v>
      </c>
      <c r="D317">
        <v>2012</v>
      </c>
      <c r="E317">
        <v>6</v>
      </c>
      <c r="F317">
        <v>4844.1000000000004</v>
      </c>
      <c r="G317">
        <v>0.51489158163265314</v>
      </c>
      <c r="H317">
        <v>12.357397959183675</v>
      </c>
      <c r="I317">
        <v>66.5</v>
      </c>
    </row>
    <row r="318" spans="1:9" x14ac:dyDescent="0.25">
      <c r="A318">
        <v>41042</v>
      </c>
      <c r="B318">
        <v>5</v>
      </c>
      <c r="C318">
        <f t="shared" si="4"/>
        <v>13</v>
      </c>
      <c r="D318">
        <v>2012</v>
      </c>
      <c r="E318">
        <v>7</v>
      </c>
      <c r="F318">
        <v>5100.5999999999995</v>
      </c>
      <c r="G318">
        <v>0.51038664745437079</v>
      </c>
      <c r="H318">
        <v>12.249279538904899</v>
      </c>
      <c r="I318">
        <v>70.3</v>
      </c>
    </row>
    <row r="319" spans="1:9" x14ac:dyDescent="0.25">
      <c r="A319">
        <v>41043</v>
      </c>
      <c r="B319">
        <v>5</v>
      </c>
      <c r="C319">
        <f t="shared" si="4"/>
        <v>14</v>
      </c>
      <c r="D319">
        <v>2012</v>
      </c>
      <c r="E319">
        <v>1</v>
      </c>
      <c r="F319">
        <v>4621.1000000000004</v>
      </c>
      <c r="G319">
        <v>0.55170725883476601</v>
      </c>
      <c r="H319">
        <v>13.240974212034384</v>
      </c>
      <c r="I319">
        <v>68.099999999999994</v>
      </c>
    </row>
    <row r="320" spans="1:9" x14ac:dyDescent="0.25">
      <c r="A320">
        <v>41044</v>
      </c>
      <c r="B320">
        <v>5</v>
      </c>
      <c r="C320">
        <f t="shared" si="4"/>
        <v>15</v>
      </c>
      <c r="D320">
        <v>2012</v>
      </c>
      <c r="E320">
        <v>2</v>
      </c>
      <c r="F320">
        <v>5011.4000000000005</v>
      </c>
      <c r="G320">
        <v>0.55475115125752761</v>
      </c>
      <c r="H320">
        <v>13.314027630180663</v>
      </c>
      <c r="I320">
        <v>70.5</v>
      </c>
    </row>
    <row r="321" spans="1:9" x14ac:dyDescent="0.25">
      <c r="A321">
        <v>41045</v>
      </c>
      <c r="B321">
        <v>5</v>
      </c>
      <c r="C321">
        <f t="shared" si="4"/>
        <v>16</v>
      </c>
      <c r="D321">
        <v>2012</v>
      </c>
      <c r="E321">
        <v>3</v>
      </c>
      <c r="F321">
        <v>5163</v>
      </c>
      <c r="G321">
        <v>0.56941503440974051</v>
      </c>
      <c r="H321">
        <v>13.665960825833771</v>
      </c>
      <c r="I321">
        <v>72.8</v>
      </c>
    </row>
    <row r="322" spans="1:9" x14ac:dyDescent="0.25">
      <c r="A322">
        <v>41046</v>
      </c>
      <c r="B322">
        <v>5</v>
      </c>
      <c r="C322">
        <f t="shared" ref="C322:C385" si="5">DAY(A322)</f>
        <v>17</v>
      </c>
      <c r="D322">
        <v>2012</v>
      </c>
      <c r="E322">
        <v>4</v>
      </c>
      <c r="F322">
        <v>5138.7000000000007</v>
      </c>
      <c r="G322">
        <v>0.59016675854465273</v>
      </c>
      <c r="H322">
        <v>14.164002205071665</v>
      </c>
      <c r="I322">
        <v>70.400000000000006</v>
      </c>
    </row>
    <row r="323" spans="1:9" x14ac:dyDescent="0.25">
      <c r="A323">
        <v>41047</v>
      </c>
      <c r="B323">
        <v>5</v>
      </c>
      <c r="C323">
        <f t="shared" si="5"/>
        <v>18</v>
      </c>
      <c r="D323">
        <v>2012</v>
      </c>
      <c r="E323">
        <v>5</v>
      </c>
      <c r="F323">
        <v>4619.4000000000005</v>
      </c>
      <c r="G323">
        <v>0.56477406103286387</v>
      </c>
      <c r="H323">
        <v>13.554577464788732</v>
      </c>
      <c r="I323">
        <v>66.5</v>
      </c>
    </row>
    <row r="324" spans="1:9" x14ac:dyDescent="0.25">
      <c r="A324">
        <v>41048</v>
      </c>
      <c r="B324">
        <v>5</v>
      </c>
      <c r="C324">
        <f t="shared" si="5"/>
        <v>19</v>
      </c>
      <c r="D324">
        <v>2012</v>
      </c>
      <c r="E324">
        <v>6</v>
      </c>
      <c r="F324">
        <v>4921.9999999999991</v>
      </c>
      <c r="G324">
        <v>0.52802094061105387</v>
      </c>
      <c r="H324">
        <v>12.672502574665293</v>
      </c>
      <c r="I324">
        <v>68.7</v>
      </c>
    </row>
    <row r="325" spans="1:9" x14ac:dyDescent="0.25">
      <c r="A325">
        <v>41049</v>
      </c>
      <c r="B325">
        <v>5</v>
      </c>
      <c r="C325">
        <f t="shared" si="5"/>
        <v>20</v>
      </c>
      <c r="D325">
        <v>2012</v>
      </c>
      <c r="E325">
        <v>7</v>
      </c>
      <c r="F325">
        <v>4946.3999999999987</v>
      </c>
      <c r="G325">
        <v>0.5353246753246752</v>
      </c>
      <c r="H325">
        <v>12.847792207792205</v>
      </c>
      <c r="I325">
        <v>71.7</v>
      </c>
    </row>
    <row r="326" spans="1:9" x14ac:dyDescent="0.25">
      <c r="A326">
        <v>41050</v>
      </c>
      <c r="B326">
        <v>5</v>
      </c>
      <c r="C326">
        <f t="shared" si="5"/>
        <v>21</v>
      </c>
      <c r="D326">
        <v>2012</v>
      </c>
      <c r="E326">
        <v>1</v>
      </c>
      <c r="F326">
        <v>4914.4999999999991</v>
      </c>
      <c r="G326">
        <v>0.57423116470368274</v>
      </c>
      <c r="H326">
        <v>13.781547952888385</v>
      </c>
      <c r="I326">
        <v>69.8</v>
      </c>
    </row>
    <row r="327" spans="1:9" x14ac:dyDescent="0.25">
      <c r="A327">
        <v>41051</v>
      </c>
      <c r="B327">
        <v>5</v>
      </c>
      <c r="C327">
        <f t="shared" si="5"/>
        <v>22</v>
      </c>
      <c r="D327">
        <v>2012</v>
      </c>
      <c r="E327">
        <v>2</v>
      </c>
      <c r="F327">
        <v>5181.5000000000009</v>
      </c>
      <c r="G327">
        <v>0.61056513951734537</v>
      </c>
      <c r="H327">
        <v>14.653563348416288</v>
      </c>
      <c r="I327">
        <v>71.2</v>
      </c>
    </row>
    <row r="328" spans="1:9" x14ac:dyDescent="0.25">
      <c r="A328">
        <v>41052</v>
      </c>
      <c r="B328">
        <v>5</v>
      </c>
      <c r="C328">
        <f t="shared" si="5"/>
        <v>23</v>
      </c>
      <c r="D328">
        <v>2012</v>
      </c>
      <c r="E328">
        <v>3</v>
      </c>
      <c r="F328">
        <v>5196.8999999999996</v>
      </c>
      <c r="G328">
        <v>0.58240317374932749</v>
      </c>
      <c r="H328">
        <v>13.977676169983859</v>
      </c>
      <c r="I328">
        <v>72.400000000000006</v>
      </c>
    </row>
    <row r="329" spans="1:9" x14ac:dyDescent="0.25">
      <c r="A329">
        <v>41053</v>
      </c>
      <c r="B329">
        <v>5</v>
      </c>
      <c r="C329">
        <f t="shared" si="5"/>
        <v>24</v>
      </c>
      <c r="D329">
        <v>2012</v>
      </c>
      <c r="E329">
        <v>4</v>
      </c>
      <c r="F329">
        <v>5554.8000000000011</v>
      </c>
      <c r="G329">
        <v>0.59621329211746543</v>
      </c>
      <c r="H329">
        <v>14.30911901081917</v>
      </c>
      <c r="I329">
        <v>74.5</v>
      </c>
    </row>
    <row r="330" spans="1:9" x14ac:dyDescent="0.25">
      <c r="A330">
        <v>41054</v>
      </c>
      <c r="B330">
        <v>5</v>
      </c>
      <c r="C330">
        <f t="shared" si="5"/>
        <v>25</v>
      </c>
      <c r="D330">
        <v>2012</v>
      </c>
      <c r="E330">
        <v>5</v>
      </c>
      <c r="F330">
        <v>5641.0000000000009</v>
      </c>
      <c r="G330">
        <v>0.56527577360910697</v>
      </c>
      <c r="H330">
        <v>13.566618566618567</v>
      </c>
      <c r="I330">
        <v>76.599999999999994</v>
      </c>
    </row>
    <row r="331" spans="1:9" x14ac:dyDescent="0.25">
      <c r="A331">
        <v>41055</v>
      </c>
      <c r="B331">
        <v>5</v>
      </c>
      <c r="C331">
        <f t="shared" si="5"/>
        <v>26</v>
      </c>
      <c r="D331">
        <v>2012</v>
      </c>
      <c r="E331">
        <v>6</v>
      </c>
      <c r="F331">
        <v>5960.4</v>
      </c>
      <c r="G331">
        <v>0.52218250630782159</v>
      </c>
      <c r="H331">
        <v>12.532380151387718</v>
      </c>
      <c r="I331">
        <v>77.599999999999994</v>
      </c>
    </row>
    <row r="332" spans="1:9" x14ac:dyDescent="0.25">
      <c r="A332">
        <v>41056</v>
      </c>
      <c r="B332">
        <v>5</v>
      </c>
      <c r="C332">
        <f t="shared" si="5"/>
        <v>27</v>
      </c>
      <c r="D332">
        <v>2012</v>
      </c>
      <c r="E332">
        <v>7</v>
      </c>
      <c r="F332">
        <v>5793.4999999999991</v>
      </c>
      <c r="G332">
        <v>0.54197537793743455</v>
      </c>
      <c r="H332">
        <v>13.007409070498429</v>
      </c>
      <c r="I332">
        <v>78.8</v>
      </c>
    </row>
    <row r="333" spans="1:9" x14ac:dyDescent="0.25">
      <c r="A333">
        <v>41057</v>
      </c>
      <c r="B333">
        <v>5</v>
      </c>
      <c r="C333">
        <f t="shared" si="5"/>
        <v>28</v>
      </c>
      <c r="D333">
        <v>2012</v>
      </c>
      <c r="E333">
        <v>1</v>
      </c>
      <c r="F333">
        <v>5910.8999999999987</v>
      </c>
      <c r="G333">
        <v>0.54560810810810811</v>
      </c>
      <c r="H333">
        <v>13.094594594594595</v>
      </c>
      <c r="I333">
        <v>78.7</v>
      </c>
    </row>
    <row r="334" spans="1:9" x14ac:dyDescent="0.25">
      <c r="A334">
        <v>41058</v>
      </c>
      <c r="B334">
        <v>5</v>
      </c>
      <c r="C334">
        <f t="shared" si="5"/>
        <v>29</v>
      </c>
      <c r="D334">
        <v>2012</v>
      </c>
      <c r="E334">
        <v>2</v>
      </c>
      <c r="F334">
        <v>6184.7000000000007</v>
      </c>
      <c r="G334">
        <v>0.58700645406226282</v>
      </c>
      <c r="H334">
        <v>14.088154897494308</v>
      </c>
      <c r="I334">
        <v>82.7</v>
      </c>
    </row>
    <row r="335" spans="1:9" x14ac:dyDescent="0.25">
      <c r="A335">
        <v>41059</v>
      </c>
      <c r="B335">
        <v>5</v>
      </c>
      <c r="C335">
        <f t="shared" si="5"/>
        <v>30</v>
      </c>
      <c r="D335">
        <v>2012</v>
      </c>
      <c r="E335">
        <v>3</v>
      </c>
      <c r="F335">
        <v>5413.1</v>
      </c>
      <c r="G335">
        <v>0.58100420745320291</v>
      </c>
      <c r="H335">
        <v>13.94410097887687</v>
      </c>
      <c r="I335">
        <v>75.2</v>
      </c>
    </row>
    <row r="336" spans="1:9" x14ac:dyDescent="0.25">
      <c r="A336">
        <v>41060</v>
      </c>
      <c r="B336">
        <v>5</v>
      </c>
      <c r="C336">
        <f t="shared" si="5"/>
        <v>31</v>
      </c>
      <c r="D336">
        <v>2012</v>
      </c>
      <c r="E336">
        <v>4</v>
      </c>
      <c r="F336">
        <v>5869.2000000000007</v>
      </c>
      <c r="G336">
        <v>0.6026367668802366</v>
      </c>
      <c r="H336">
        <v>14.463282405125678</v>
      </c>
      <c r="I336">
        <v>77.099999999999994</v>
      </c>
    </row>
    <row r="337" spans="1:9" x14ac:dyDescent="0.25">
      <c r="A337">
        <v>41061</v>
      </c>
      <c r="B337">
        <v>6</v>
      </c>
      <c r="C337">
        <f t="shared" si="5"/>
        <v>1</v>
      </c>
      <c r="D337">
        <v>2012</v>
      </c>
      <c r="E337">
        <v>5</v>
      </c>
      <c r="F337">
        <v>5379.6999999999989</v>
      </c>
      <c r="G337">
        <v>0.55210385878489321</v>
      </c>
      <c r="H337">
        <v>13.250492610837437</v>
      </c>
      <c r="I337">
        <v>75.599999999999994</v>
      </c>
    </row>
    <row r="338" spans="1:9" x14ac:dyDescent="0.25">
      <c r="A338">
        <v>41062</v>
      </c>
      <c r="B338">
        <v>6</v>
      </c>
      <c r="C338">
        <f t="shared" si="5"/>
        <v>2</v>
      </c>
      <c r="D338">
        <v>2012</v>
      </c>
      <c r="E338">
        <v>6</v>
      </c>
      <c r="F338">
        <v>4868.3999999999987</v>
      </c>
      <c r="G338">
        <v>0.55362991266375539</v>
      </c>
      <c r="H338">
        <v>13.287117903930129</v>
      </c>
      <c r="I338">
        <v>68.7</v>
      </c>
    </row>
    <row r="339" spans="1:9" x14ac:dyDescent="0.25">
      <c r="A339">
        <v>41063</v>
      </c>
      <c r="B339">
        <v>6</v>
      </c>
      <c r="C339">
        <f t="shared" si="5"/>
        <v>3</v>
      </c>
      <c r="D339">
        <v>2012</v>
      </c>
      <c r="E339">
        <v>7</v>
      </c>
      <c r="F339">
        <v>4910.2999999999993</v>
      </c>
      <c r="G339">
        <v>0.5386936106722835</v>
      </c>
      <c r="H339">
        <v>12.928646656134804</v>
      </c>
      <c r="I339">
        <v>69.5</v>
      </c>
    </row>
    <row r="340" spans="1:9" x14ac:dyDescent="0.25">
      <c r="A340">
        <v>41064</v>
      </c>
      <c r="B340">
        <v>6</v>
      </c>
      <c r="C340">
        <f t="shared" si="5"/>
        <v>4</v>
      </c>
      <c r="D340">
        <v>2012</v>
      </c>
      <c r="E340">
        <v>1</v>
      </c>
      <c r="F340">
        <v>4821.5999999999995</v>
      </c>
      <c r="G340">
        <v>0.56719367588932801</v>
      </c>
      <c r="H340">
        <v>13.612648221343871</v>
      </c>
      <c r="I340">
        <v>70.3</v>
      </c>
    </row>
    <row r="341" spans="1:9" x14ac:dyDescent="0.25">
      <c r="A341">
        <v>41065</v>
      </c>
      <c r="B341">
        <v>6</v>
      </c>
      <c r="C341">
        <f t="shared" si="5"/>
        <v>5</v>
      </c>
      <c r="D341">
        <v>2012</v>
      </c>
      <c r="E341">
        <v>2</v>
      </c>
      <c r="F341">
        <v>4601.4999999999982</v>
      </c>
      <c r="G341">
        <v>0.57714980935179594</v>
      </c>
      <c r="H341">
        <v>13.851595424443103</v>
      </c>
      <c r="I341">
        <v>64.900000000000006</v>
      </c>
    </row>
    <row r="342" spans="1:9" x14ac:dyDescent="0.25">
      <c r="A342">
        <v>41066</v>
      </c>
      <c r="B342">
        <v>6</v>
      </c>
      <c r="C342">
        <f t="shared" si="5"/>
        <v>6</v>
      </c>
      <c r="D342">
        <v>2012</v>
      </c>
      <c r="E342">
        <v>3</v>
      </c>
      <c r="F342">
        <v>4644.1999999999989</v>
      </c>
      <c r="G342">
        <v>0.55991994598765404</v>
      </c>
      <c r="H342">
        <v>13.438078703703697</v>
      </c>
      <c r="I342">
        <v>66</v>
      </c>
    </row>
    <row r="343" spans="1:9" x14ac:dyDescent="0.25">
      <c r="A343">
        <v>41067</v>
      </c>
      <c r="B343">
        <v>6</v>
      </c>
      <c r="C343">
        <f t="shared" si="5"/>
        <v>7</v>
      </c>
      <c r="D343">
        <v>2012</v>
      </c>
      <c r="E343">
        <v>4</v>
      </c>
      <c r="F343">
        <v>5165.0000000000009</v>
      </c>
      <c r="G343">
        <v>0.58800091074681249</v>
      </c>
      <c r="H343">
        <v>14.1120218579235</v>
      </c>
      <c r="I343">
        <v>68.8</v>
      </c>
    </row>
    <row r="344" spans="1:9" x14ac:dyDescent="0.25">
      <c r="A344">
        <v>41068</v>
      </c>
      <c r="B344">
        <v>6</v>
      </c>
      <c r="C344">
        <f t="shared" si="5"/>
        <v>8</v>
      </c>
      <c r="D344">
        <v>2012</v>
      </c>
      <c r="E344">
        <v>5</v>
      </c>
      <c r="F344">
        <v>5217</v>
      </c>
      <c r="G344">
        <v>0.57445824524312905</v>
      </c>
      <c r="H344">
        <v>13.786997885835097</v>
      </c>
      <c r="I344">
        <v>73.099999999999994</v>
      </c>
    </row>
    <row r="345" spans="1:9" x14ac:dyDescent="0.25">
      <c r="A345">
        <v>41069</v>
      </c>
      <c r="B345">
        <v>6</v>
      </c>
      <c r="C345">
        <f t="shared" si="5"/>
        <v>9</v>
      </c>
      <c r="D345">
        <v>2012</v>
      </c>
      <c r="E345">
        <v>6</v>
      </c>
      <c r="F345">
        <v>5662.0000000000009</v>
      </c>
      <c r="G345">
        <v>0.5453459701032517</v>
      </c>
      <c r="H345">
        <v>13.088303282478041</v>
      </c>
      <c r="I345">
        <v>79.2</v>
      </c>
    </row>
    <row r="346" spans="1:9" x14ac:dyDescent="0.25">
      <c r="A346">
        <v>41070</v>
      </c>
      <c r="B346">
        <v>6</v>
      </c>
      <c r="C346">
        <f t="shared" si="5"/>
        <v>10</v>
      </c>
      <c r="D346">
        <v>2012</v>
      </c>
      <c r="E346">
        <v>7</v>
      </c>
      <c r="F346">
        <v>5969.5000000000009</v>
      </c>
      <c r="G346">
        <v>0.53513159781985087</v>
      </c>
      <c r="H346">
        <v>12.843158347676422</v>
      </c>
      <c r="I346">
        <v>81.099999999999994</v>
      </c>
    </row>
    <row r="347" spans="1:9" x14ac:dyDescent="0.25">
      <c r="A347">
        <v>41071</v>
      </c>
      <c r="B347">
        <v>6</v>
      </c>
      <c r="C347">
        <f t="shared" si="5"/>
        <v>11</v>
      </c>
      <c r="D347">
        <v>2012</v>
      </c>
      <c r="E347">
        <v>1</v>
      </c>
      <c r="F347">
        <v>5904.8</v>
      </c>
      <c r="G347">
        <v>0.57646048109965631</v>
      </c>
      <c r="H347">
        <v>13.835051546391751</v>
      </c>
      <c r="I347">
        <v>80.7</v>
      </c>
    </row>
    <row r="348" spans="1:9" x14ac:dyDescent="0.25">
      <c r="A348">
        <v>41072</v>
      </c>
      <c r="B348">
        <v>6</v>
      </c>
      <c r="C348">
        <f t="shared" si="5"/>
        <v>12</v>
      </c>
      <c r="D348">
        <v>2012</v>
      </c>
      <c r="E348">
        <v>2</v>
      </c>
      <c r="F348">
        <v>5373.4999999999991</v>
      </c>
      <c r="G348">
        <v>0.60841259057971009</v>
      </c>
      <c r="H348">
        <v>14.601902173913043</v>
      </c>
      <c r="I348">
        <v>75.3</v>
      </c>
    </row>
    <row r="349" spans="1:9" x14ac:dyDescent="0.25">
      <c r="A349">
        <v>41073</v>
      </c>
      <c r="B349">
        <v>6</v>
      </c>
      <c r="C349">
        <f t="shared" si="5"/>
        <v>13</v>
      </c>
      <c r="D349">
        <v>2012</v>
      </c>
      <c r="E349">
        <v>3</v>
      </c>
      <c r="F349">
        <v>5131.6999999999989</v>
      </c>
      <c r="G349">
        <v>0.57324620196604104</v>
      </c>
      <c r="H349">
        <v>13.757908847184986</v>
      </c>
      <c r="I349">
        <v>75.3</v>
      </c>
    </row>
    <row r="350" spans="1:9" x14ac:dyDescent="0.25">
      <c r="A350">
        <v>41074</v>
      </c>
      <c r="B350">
        <v>6</v>
      </c>
      <c r="C350">
        <f t="shared" si="5"/>
        <v>14</v>
      </c>
      <c r="D350">
        <v>2012</v>
      </c>
      <c r="E350">
        <v>4</v>
      </c>
      <c r="F350">
        <v>5545.2</v>
      </c>
      <c r="G350">
        <v>0.58228326612903214</v>
      </c>
      <c r="H350">
        <v>13.974798387096772</v>
      </c>
      <c r="I350">
        <v>74.099999999999994</v>
      </c>
    </row>
    <row r="351" spans="1:9" x14ac:dyDescent="0.25">
      <c r="A351">
        <v>41075</v>
      </c>
      <c r="B351">
        <v>6</v>
      </c>
      <c r="C351">
        <f t="shared" si="5"/>
        <v>15</v>
      </c>
      <c r="D351">
        <v>2012</v>
      </c>
      <c r="E351">
        <v>5</v>
      </c>
      <c r="F351">
        <v>5427.5</v>
      </c>
      <c r="G351">
        <v>0.58526354382332657</v>
      </c>
      <c r="H351">
        <v>14.046325051759837</v>
      </c>
      <c r="I351">
        <v>73.099999999999994</v>
      </c>
    </row>
    <row r="352" spans="1:9" x14ac:dyDescent="0.25">
      <c r="A352">
        <v>41076</v>
      </c>
      <c r="B352">
        <v>6</v>
      </c>
      <c r="C352">
        <f t="shared" si="5"/>
        <v>16</v>
      </c>
      <c r="D352">
        <v>2012</v>
      </c>
      <c r="E352">
        <v>6</v>
      </c>
      <c r="F352">
        <v>5298.3999999999987</v>
      </c>
      <c r="G352">
        <v>0.55441151849991621</v>
      </c>
      <c r="H352">
        <v>13.305876443997988</v>
      </c>
      <c r="I352">
        <v>72.900000000000006</v>
      </c>
    </row>
    <row r="353" spans="1:9" x14ac:dyDescent="0.25">
      <c r="A353">
        <v>41077</v>
      </c>
      <c r="B353">
        <v>6</v>
      </c>
      <c r="C353">
        <f t="shared" si="5"/>
        <v>17</v>
      </c>
      <c r="D353">
        <v>2012</v>
      </c>
      <c r="E353">
        <v>7</v>
      </c>
      <c r="F353">
        <v>5056.3999999999996</v>
      </c>
      <c r="G353">
        <v>0.55008703220191468</v>
      </c>
      <c r="H353">
        <v>13.202088772845952</v>
      </c>
      <c r="I353">
        <v>69.599999999999994</v>
      </c>
    </row>
    <row r="354" spans="1:9" x14ac:dyDescent="0.25">
      <c r="A354">
        <v>41078</v>
      </c>
      <c r="B354">
        <v>6</v>
      </c>
      <c r="C354">
        <f t="shared" si="5"/>
        <v>18</v>
      </c>
      <c r="D354">
        <v>2012</v>
      </c>
      <c r="E354">
        <v>1</v>
      </c>
      <c r="F354">
        <v>4663.4000000000015</v>
      </c>
      <c r="G354">
        <v>0.57795459052151521</v>
      </c>
      <c r="H354">
        <v>13.870910172516364</v>
      </c>
      <c r="I354">
        <v>66.900000000000006</v>
      </c>
    </row>
    <row r="355" spans="1:9" x14ac:dyDescent="0.25">
      <c r="A355">
        <v>41079</v>
      </c>
      <c r="B355">
        <v>6</v>
      </c>
      <c r="C355">
        <f t="shared" si="5"/>
        <v>19</v>
      </c>
      <c r="D355">
        <v>2012</v>
      </c>
      <c r="E355">
        <v>2</v>
      </c>
      <c r="F355">
        <v>5432.1999999999989</v>
      </c>
      <c r="G355">
        <v>0.55639544411668285</v>
      </c>
      <c r="H355">
        <v>13.353490658800389</v>
      </c>
      <c r="I355">
        <v>75.400000000000006</v>
      </c>
    </row>
    <row r="356" spans="1:9" x14ac:dyDescent="0.25">
      <c r="A356">
        <v>41080</v>
      </c>
      <c r="B356">
        <v>6</v>
      </c>
      <c r="C356">
        <f t="shared" si="5"/>
        <v>20</v>
      </c>
      <c r="D356">
        <v>2012</v>
      </c>
      <c r="E356">
        <v>3</v>
      </c>
      <c r="F356">
        <v>6492.699999999998</v>
      </c>
      <c r="G356">
        <v>0.58028564278564265</v>
      </c>
      <c r="H356">
        <v>13.926855426855424</v>
      </c>
      <c r="I356">
        <v>85</v>
      </c>
    </row>
    <row r="357" spans="1:9" x14ac:dyDescent="0.25">
      <c r="A357">
        <v>41081</v>
      </c>
      <c r="B357">
        <v>6</v>
      </c>
      <c r="C357">
        <f t="shared" si="5"/>
        <v>21</v>
      </c>
      <c r="D357">
        <v>2012</v>
      </c>
      <c r="E357">
        <v>4</v>
      </c>
      <c r="F357">
        <v>7148.7000000000016</v>
      </c>
      <c r="G357">
        <v>0.62919835234474042</v>
      </c>
      <c r="H357">
        <v>15.10076045627377</v>
      </c>
      <c r="I357">
        <v>88.3</v>
      </c>
    </row>
    <row r="358" spans="1:9" x14ac:dyDescent="0.25">
      <c r="A358">
        <v>41082</v>
      </c>
      <c r="B358">
        <v>6</v>
      </c>
      <c r="C358">
        <f t="shared" si="5"/>
        <v>22</v>
      </c>
      <c r="D358">
        <v>2012</v>
      </c>
      <c r="E358">
        <v>5</v>
      </c>
      <c r="F358">
        <v>6725.0999999999976</v>
      </c>
      <c r="G358">
        <v>0.60599589100346007</v>
      </c>
      <c r="H358">
        <v>14.543901384083043</v>
      </c>
      <c r="I358">
        <v>87.7</v>
      </c>
    </row>
    <row r="359" spans="1:9" x14ac:dyDescent="0.25">
      <c r="A359">
        <v>41083</v>
      </c>
      <c r="B359">
        <v>6</v>
      </c>
      <c r="C359">
        <f t="shared" si="5"/>
        <v>23</v>
      </c>
      <c r="D359">
        <v>2012</v>
      </c>
      <c r="E359">
        <v>6</v>
      </c>
      <c r="F359">
        <v>6158</v>
      </c>
      <c r="G359">
        <v>0.56766224188790559</v>
      </c>
      <c r="H359">
        <v>13.623893805309734</v>
      </c>
      <c r="I359">
        <v>80.8</v>
      </c>
    </row>
    <row r="360" spans="1:9" x14ac:dyDescent="0.25">
      <c r="A360">
        <v>41084</v>
      </c>
      <c r="B360">
        <v>6</v>
      </c>
      <c r="C360">
        <f t="shared" si="5"/>
        <v>24</v>
      </c>
      <c r="D360">
        <v>2012</v>
      </c>
      <c r="E360">
        <v>7</v>
      </c>
      <c r="F360">
        <v>6119.2999999999993</v>
      </c>
      <c r="G360">
        <v>0.57374174917491749</v>
      </c>
      <c r="H360">
        <v>13.76980198019802</v>
      </c>
      <c r="I360">
        <v>82.6</v>
      </c>
    </row>
    <row r="361" spans="1:9" x14ac:dyDescent="0.25">
      <c r="A361">
        <v>41085</v>
      </c>
      <c r="B361">
        <v>6</v>
      </c>
      <c r="C361">
        <f t="shared" si="5"/>
        <v>25</v>
      </c>
      <c r="D361">
        <v>2012</v>
      </c>
      <c r="E361">
        <v>1</v>
      </c>
      <c r="F361">
        <v>5706.6000000000013</v>
      </c>
      <c r="G361">
        <v>0.60348984771573622</v>
      </c>
      <c r="H361">
        <v>14.483756345177669</v>
      </c>
      <c r="I361">
        <v>81.599999999999994</v>
      </c>
    </row>
    <row r="362" spans="1:9" x14ac:dyDescent="0.25">
      <c r="A362">
        <v>41086</v>
      </c>
      <c r="B362">
        <v>6</v>
      </c>
      <c r="C362">
        <f t="shared" si="5"/>
        <v>26</v>
      </c>
      <c r="D362">
        <v>2012</v>
      </c>
      <c r="E362">
        <v>2</v>
      </c>
      <c r="F362">
        <v>5211.9999999999991</v>
      </c>
      <c r="G362">
        <v>0.58948606587043073</v>
      </c>
      <c r="H362">
        <v>14.147665580890337</v>
      </c>
      <c r="I362">
        <v>72.599999999999994</v>
      </c>
    </row>
    <row r="363" spans="1:9" x14ac:dyDescent="0.25">
      <c r="A363">
        <v>41087</v>
      </c>
      <c r="B363">
        <v>6</v>
      </c>
      <c r="C363">
        <f t="shared" si="5"/>
        <v>27</v>
      </c>
      <c r="D363">
        <v>2012</v>
      </c>
      <c r="E363">
        <v>3</v>
      </c>
      <c r="F363">
        <v>5640.5</v>
      </c>
      <c r="G363">
        <v>0.56988562883931471</v>
      </c>
      <c r="H363">
        <v>13.677255092143554</v>
      </c>
      <c r="I363">
        <v>77.5</v>
      </c>
    </row>
    <row r="364" spans="1:9" x14ac:dyDescent="0.25">
      <c r="A364">
        <v>41088</v>
      </c>
      <c r="B364">
        <v>6</v>
      </c>
      <c r="C364">
        <f t="shared" si="5"/>
        <v>28</v>
      </c>
      <c r="D364">
        <v>2012</v>
      </c>
      <c r="E364">
        <v>4</v>
      </c>
      <c r="F364">
        <v>6286.8999999999978</v>
      </c>
      <c r="G364">
        <v>0.59025274147513873</v>
      </c>
      <c r="H364">
        <v>14.16606579540333</v>
      </c>
      <c r="I364">
        <v>82.7</v>
      </c>
    </row>
    <row r="365" spans="1:9" x14ac:dyDescent="0.25">
      <c r="A365">
        <v>41089</v>
      </c>
      <c r="B365">
        <v>6</v>
      </c>
      <c r="C365">
        <f t="shared" si="5"/>
        <v>29</v>
      </c>
      <c r="D365">
        <v>2012</v>
      </c>
      <c r="E365">
        <v>5</v>
      </c>
      <c r="F365">
        <v>7106.1000000000013</v>
      </c>
      <c r="G365">
        <v>0.58840918124006369</v>
      </c>
      <c r="H365">
        <v>14.121820349761528</v>
      </c>
      <c r="I365">
        <v>89.6</v>
      </c>
    </row>
    <row r="366" spans="1:9" x14ac:dyDescent="0.25">
      <c r="A366">
        <v>41090</v>
      </c>
      <c r="B366">
        <v>6</v>
      </c>
      <c r="C366">
        <f t="shared" si="5"/>
        <v>30</v>
      </c>
      <c r="D366">
        <v>2012</v>
      </c>
      <c r="E366">
        <v>6</v>
      </c>
      <c r="F366">
        <v>6674.7999999999993</v>
      </c>
      <c r="G366">
        <v>0.60146337946943484</v>
      </c>
      <c r="H366">
        <v>14.435121107266436</v>
      </c>
      <c r="I366">
        <v>85</v>
      </c>
    </row>
    <row r="367" spans="1:9" x14ac:dyDescent="0.25">
      <c r="A367">
        <v>41091</v>
      </c>
      <c r="B367">
        <v>7</v>
      </c>
      <c r="C367">
        <f t="shared" si="5"/>
        <v>1</v>
      </c>
      <c r="D367">
        <v>2012</v>
      </c>
      <c r="E367">
        <v>7</v>
      </c>
      <c r="F367">
        <v>7031.2000000000007</v>
      </c>
      <c r="G367">
        <v>0.60505300839873344</v>
      </c>
      <c r="H367">
        <v>14.521272201569602</v>
      </c>
      <c r="I367">
        <v>88.6</v>
      </c>
    </row>
    <row r="368" spans="1:9" x14ac:dyDescent="0.25">
      <c r="A368">
        <v>41092</v>
      </c>
      <c r="B368">
        <v>7</v>
      </c>
      <c r="C368">
        <f t="shared" si="5"/>
        <v>2</v>
      </c>
      <c r="D368">
        <v>2012</v>
      </c>
      <c r="E368">
        <v>1</v>
      </c>
      <c r="F368">
        <v>6366.4000000000005</v>
      </c>
      <c r="G368">
        <v>0.62356997335840791</v>
      </c>
      <c r="H368">
        <v>14.96567936060179</v>
      </c>
      <c r="I368">
        <v>87.3</v>
      </c>
    </row>
    <row r="369" spans="1:9" x14ac:dyDescent="0.25">
      <c r="A369">
        <v>41093</v>
      </c>
      <c r="B369">
        <v>7</v>
      </c>
      <c r="C369">
        <f t="shared" si="5"/>
        <v>3</v>
      </c>
      <c r="D369">
        <v>2012</v>
      </c>
      <c r="E369">
        <v>2</v>
      </c>
      <c r="F369">
        <v>6582.7999999999993</v>
      </c>
      <c r="G369">
        <v>0.61914973664409323</v>
      </c>
      <c r="H369">
        <v>14.859593679458238</v>
      </c>
      <c r="I369">
        <v>86.9</v>
      </c>
    </row>
    <row r="370" spans="1:9" x14ac:dyDescent="0.25">
      <c r="A370">
        <v>41094</v>
      </c>
      <c r="B370">
        <v>7</v>
      </c>
      <c r="C370">
        <f t="shared" si="5"/>
        <v>4</v>
      </c>
      <c r="D370">
        <v>2012</v>
      </c>
      <c r="E370">
        <v>3</v>
      </c>
      <c r="F370">
        <v>5606.0999999999985</v>
      </c>
      <c r="G370">
        <v>0.70485063367531675</v>
      </c>
      <c r="H370">
        <v>16.916415208207603</v>
      </c>
      <c r="I370">
        <v>85</v>
      </c>
    </row>
    <row r="371" spans="1:9" x14ac:dyDescent="0.25">
      <c r="A371">
        <v>41095</v>
      </c>
      <c r="B371">
        <v>7</v>
      </c>
      <c r="C371">
        <f t="shared" si="5"/>
        <v>5</v>
      </c>
      <c r="D371">
        <v>2012</v>
      </c>
      <c r="E371">
        <v>4</v>
      </c>
      <c r="F371">
        <v>7548.6000000000013</v>
      </c>
      <c r="G371">
        <v>0.64557676518883433</v>
      </c>
      <c r="H371">
        <v>15.493842364532025</v>
      </c>
      <c r="I371">
        <v>90.3</v>
      </c>
    </row>
    <row r="372" spans="1:9" x14ac:dyDescent="0.25">
      <c r="A372">
        <v>41096</v>
      </c>
      <c r="B372">
        <v>7</v>
      </c>
      <c r="C372">
        <f t="shared" si="5"/>
        <v>6</v>
      </c>
      <c r="D372">
        <v>2012</v>
      </c>
      <c r="E372">
        <v>5</v>
      </c>
      <c r="F372">
        <v>7113.6</v>
      </c>
      <c r="G372">
        <v>0.61750000000000005</v>
      </c>
      <c r="H372">
        <v>14.82</v>
      </c>
      <c r="I372">
        <v>90.4</v>
      </c>
    </row>
    <row r="373" spans="1:9" x14ac:dyDescent="0.25">
      <c r="A373">
        <v>41097</v>
      </c>
      <c r="B373">
        <v>7</v>
      </c>
      <c r="C373">
        <f t="shared" si="5"/>
        <v>7</v>
      </c>
      <c r="D373">
        <v>2012</v>
      </c>
      <c r="E373">
        <v>6</v>
      </c>
      <c r="F373">
        <v>7934.7000000000016</v>
      </c>
      <c r="G373">
        <v>0.62191967644845758</v>
      </c>
      <c r="H373">
        <v>14.926072234762982</v>
      </c>
      <c r="I373">
        <v>92.6</v>
      </c>
    </row>
    <row r="374" spans="1:9" x14ac:dyDescent="0.25">
      <c r="A374">
        <v>41098</v>
      </c>
      <c r="B374">
        <v>7</v>
      </c>
      <c r="C374">
        <f t="shared" si="5"/>
        <v>8</v>
      </c>
      <c r="D374">
        <v>2012</v>
      </c>
      <c r="E374">
        <v>7</v>
      </c>
      <c r="F374">
        <v>8053.0999999999995</v>
      </c>
      <c r="G374">
        <v>0.65922560576293376</v>
      </c>
      <c r="H374">
        <v>15.82141453831041</v>
      </c>
      <c r="I374">
        <v>92.4</v>
      </c>
    </row>
    <row r="375" spans="1:9" x14ac:dyDescent="0.25">
      <c r="A375">
        <v>41099</v>
      </c>
      <c r="B375">
        <v>7</v>
      </c>
      <c r="C375">
        <f t="shared" si="5"/>
        <v>9</v>
      </c>
      <c r="D375">
        <v>2012</v>
      </c>
      <c r="E375">
        <v>1</v>
      </c>
      <c r="F375">
        <v>6243.2</v>
      </c>
      <c r="G375">
        <v>0.60132531977192161</v>
      </c>
      <c r="H375">
        <v>14.431807674526119</v>
      </c>
      <c r="I375">
        <v>80.400000000000006</v>
      </c>
    </row>
    <row r="376" spans="1:9" x14ac:dyDescent="0.25">
      <c r="A376">
        <v>41100</v>
      </c>
      <c r="B376">
        <v>7</v>
      </c>
      <c r="C376">
        <f t="shared" si="5"/>
        <v>10</v>
      </c>
      <c r="D376">
        <v>2012</v>
      </c>
      <c r="E376">
        <v>2</v>
      </c>
      <c r="F376">
        <v>5934.4999999999982</v>
      </c>
      <c r="G376">
        <v>0.60427867383512535</v>
      </c>
      <c r="H376">
        <v>14.502688172043008</v>
      </c>
      <c r="I376">
        <v>82.2</v>
      </c>
    </row>
    <row r="377" spans="1:9" x14ac:dyDescent="0.25">
      <c r="A377">
        <v>41101</v>
      </c>
      <c r="B377">
        <v>7</v>
      </c>
      <c r="C377">
        <f t="shared" si="5"/>
        <v>11</v>
      </c>
      <c r="D377">
        <v>2012</v>
      </c>
      <c r="E377">
        <v>3</v>
      </c>
      <c r="F377">
        <v>5980.1999999999989</v>
      </c>
      <c r="G377">
        <v>0.61953008453505709</v>
      </c>
      <c r="H377">
        <v>14.86872202884137</v>
      </c>
      <c r="I377">
        <v>79</v>
      </c>
    </row>
    <row r="378" spans="1:9" x14ac:dyDescent="0.25">
      <c r="A378">
        <v>41102</v>
      </c>
      <c r="B378">
        <v>7</v>
      </c>
      <c r="C378">
        <f t="shared" si="5"/>
        <v>12</v>
      </c>
      <c r="D378">
        <v>2012</v>
      </c>
      <c r="E378">
        <v>4</v>
      </c>
      <c r="F378">
        <v>6205.1000000000022</v>
      </c>
      <c r="G378">
        <v>0.62090738072366347</v>
      </c>
      <c r="H378">
        <v>14.901777137367922</v>
      </c>
      <c r="I378">
        <v>80.3</v>
      </c>
    </row>
    <row r="379" spans="1:9" x14ac:dyDescent="0.25">
      <c r="A379">
        <v>41103</v>
      </c>
      <c r="B379">
        <v>7</v>
      </c>
      <c r="C379">
        <f t="shared" si="5"/>
        <v>13</v>
      </c>
      <c r="D379">
        <v>2012</v>
      </c>
      <c r="E379">
        <v>5</v>
      </c>
      <c r="F379">
        <v>5986.9000000000005</v>
      </c>
      <c r="G379">
        <v>0.58066612352576041</v>
      </c>
      <c r="H379">
        <v>13.93598696461825</v>
      </c>
      <c r="I379">
        <v>81.400000000000006</v>
      </c>
    </row>
    <row r="380" spans="1:9" x14ac:dyDescent="0.25">
      <c r="A380">
        <v>41104</v>
      </c>
      <c r="B380">
        <v>7</v>
      </c>
      <c r="C380">
        <f t="shared" si="5"/>
        <v>14</v>
      </c>
      <c r="D380">
        <v>2012</v>
      </c>
      <c r="E380">
        <v>6</v>
      </c>
      <c r="F380">
        <v>6358.8</v>
      </c>
      <c r="G380">
        <v>0.54923300165837485</v>
      </c>
      <c r="H380">
        <v>13.181592039800996</v>
      </c>
      <c r="I380">
        <v>79.8</v>
      </c>
    </row>
    <row r="381" spans="1:9" x14ac:dyDescent="0.25">
      <c r="A381">
        <v>41105</v>
      </c>
      <c r="B381">
        <v>7</v>
      </c>
      <c r="C381">
        <f t="shared" si="5"/>
        <v>15</v>
      </c>
      <c r="D381">
        <v>2012</v>
      </c>
      <c r="E381">
        <v>7</v>
      </c>
      <c r="F381">
        <v>6831.4</v>
      </c>
      <c r="G381">
        <v>0.56342372657693318</v>
      </c>
      <c r="H381">
        <v>13.522169437846397</v>
      </c>
      <c r="I381">
        <v>82.8</v>
      </c>
    </row>
    <row r="382" spans="1:9" x14ac:dyDescent="0.25">
      <c r="A382">
        <v>41106</v>
      </c>
      <c r="B382">
        <v>7</v>
      </c>
      <c r="C382">
        <f t="shared" si="5"/>
        <v>16</v>
      </c>
      <c r="D382">
        <v>2012</v>
      </c>
      <c r="E382">
        <v>1</v>
      </c>
      <c r="F382">
        <v>6612.3</v>
      </c>
      <c r="G382">
        <v>0.58744669509594882</v>
      </c>
      <c r="H382">
        <v>14.098720682302773</v>
      </c>
      <c r="I382">
        <v>83.9</v>
      </c>
    </row>
    <row r="383" spans="1:9" x14ac:dyDescent="0.25">
      <c r="A383">
        <v>41107</v>
      </c>
      <c r="B383">
        <v>7</v>
      </c>
      <c r="C383">
        <f t="shared" si="5"/>
        <v>17</v>
      </c>
      <c r="D383">
        <v>2012</v>
      </c>
      <c r="E383">
        <v>2</v>
      </c>
      <c r="F383">
        <v>6954.6999999999989</v>
      </c>
      <c r="G383">
        <v>0.61524239207360221</v>
      </c>
      <c r="H383">
        <v>14.765817409766452</v>
      </c>
      <c r="I383">
        <v>88.3</v>
      </c>
    </row>
    <row r="384" spans="1:9" x14ac:dyDescent="0.25">
      <c r="A384">
        <v>41108</v>
      </c>
      <c r="B384">
        <v>7</v>
      </c>
      <c r="C384">
        <f t="shared" si="5"/>
        <v>18</v>
      </c>
      <c r="D384">
        <v>2012</v>
      </c>
      <c r="E384">
        <v>3</v>
      </c>
      <c r="F384">
        <v>7381.7000000000016</v>
      </c>
      <c r="G384">
        <v>0.60213553902375372</v>
      </c>
      <c r="H384">
        <v>14.451252936570089</v>
      </c>
      <c r="I384">
        <v>88.9</v>
      </c>
    </row>
    <row r="385" spans="1:9" x14ac:dyDescent="0.25">
      <c r="A385">
        <v>41109</v>
      </c>
      <c r="B385">
        <v>7</v>
      </c>
      <c r="C385">
        <f t="shared" si="5"/>
        <v>19</v>
      </c>
      <c r="D385">
        <v>2012</v>
      </c>
      <c r="E385">
        <v>4</v>
      </c>
      <c r="F385">
        <v>7357.4000000000015</v>
      </c>
      <c r="G385">
        <v>0.62922482211275332</v>
      </c>
      <c r="H385">
        <v>15.101395730706081</v>
      </c>
      <c r="I385">
        <v>85.8</v>
      </c>
    </row>
    <row r="386" spans="1:9" x14ac:dyDescent="0.25">
      <c r="A386">
        <v>41110</v>
      </c>
      <c r="B386">
        <v>7</v>
      </c>
      <c r="C386">
        <f t="shared" ref="C386:C449" si="6">DAY(A386)</f>
        <v>20</v>
      </c>
      <c r="D386">
        <v>2012</v>
      </c>
      <c r="E386">
        <v>5</v>
      </c>
      <c r="F386">
        <v>6233.0999999999985</v>
      </c>
      <c r="G386">
        <v>0.6168942992874108</v>
      </c>
      <c r="H386">
        <v>14.80546318289786</v>
      </c>
      <c r="I386">
        <v>78.400000000000006</v>
      </c>
    </row>
    <row r="387" spans="1:9" x14ac:dyDescent="0.25">
      <c r="A387">
        <v>41111</v>
      </c>
      <c r="B387">
        <v>7</v>
      </c>
      <c r="C387">
        <f t="shared" si="6"/>
        <v>21</v>
      </c>
      <c r="D387">
        <v>2012</v>
      </c>
      <c r="E387">
        <v>6</v>
      </c>
      <c r="F387">
        <v>5425.1999999999989</v>
      </c>
      <c r="G387">
        <v>0.59393063583815009</v>
      </c>
      <c r="H387">
        <v>14.254335260115603</v>
      </c>
      <c r="I387">
        <v>69.8</v>
      </c>
    </row>
    <row r="388" spans="1:9" x14ac:dyDescent="0.25">
      <c r="A388">
        <v>41112</v>
      </c>
      <c r="B388">
        <v>7</v>
      </c>
      <c r="C388">
        <f t="shared" si="6"/>
        <v>22</v>
      </c>
      <c r="D388">
        <v>2012</v>
      </c>
      <c r="E388">
        <v>7</v>
      </c>
      <c r="F388">
        <v>5643.7999999999993</v>
      </c>
      <c r="G388">
        <v>0.56365851709811443</v>
      </c>
      <c r="H388">
        <v>13.527804410354747</v>
      </c>
      <c r="I388">
        <v>73.900000000000006</v>
      </c>
    </row>
    <row r="389" spans="1:9" x14ac:dyDescent="0.25">
      <c r="A389">
        <v>41113</v>
      </c>
      <c r="B389">
        <v>7</v>
      </c>
      <c r="C389">
        <f t="shared" si="6"/>
        <v>23</v>
      </c>
      <c r="D389">
        <v>2012</v>
      </c>
      <c r="E389">
        <v>1</v>
      </c>
      <c r="F389">
        <v>6015.7000000000007</v>
      </c>
      <c r="G389">
        <v>0.60282387365720702</v>
      </c>
      <c r="H389">
        <v>14.467772967772969</v>
      </c>
      <c r="I389">
        <v>81.400000000000006</v>
      </c>
    </row>
    <row r="390" spans="1:9" x14ac:dyDescent="0.25">
      <c r="A390">
        <v>41114</v>
      </c>
      <c r="B390">
        <v>7</v>
      </c>
      <c r="C390">
        <f t="shared" si="6"/>
        <v>24</v>
      </c>
      <c r="D390">
        <v>2012</v>
      </c>
      <c r="E390">
        <v>2</v>
      </c>
      <c r="F390">
        <v>6238.4000000000005</v>
      </c>
      <c r="G390">
        <v>0.5580363532274224</v>
      </c>
      <c r="H390">
        <v>13.392872477458138</v>
      </c>
      <c r="I390">
        <v>83.6</v>
      </c>
    </row>
    <row r="391" spans="1:9" x14ac:dyDescent="0.25">
      <c r="A391">
        <v>41115</v>
      </c>
      <c r="B391">
        <v>7</v>
      </c>
      <c r="C391">
        <f t="shared" si="6"/>
        <v>25</v>
      </c>
      <c r="D391">
        <v>2012</v>
      </c>
      <c r="E391">
        <v>3</v>
      </c>
      <c r="F391">
        <v>5823.0999999999995</v>
      </c>
      <c r="G391">
        <v>0.62085252473558505</v>
      </c>
      <c r="H391">
        <v>14.900460593654042</v>
      </c>
      <c r="I391">
        <v>81.2</v>
      </c>
    </row>
    <row r="392" spans="1:9" x14ac:dyDescent="0.25">
      <c r="A392">
        <v>41116</v>
      </c>
      <c r="B392">
        <v>7</v>
      </c>
      <c r="C392">
        <f t="shared" si="6"/>
        <v>26</v>
      </c>
      <c r="D392">
        <v>2012</v>
      </c>
      <c r="E392">
        <v>4</v>
      </c>
      <c r="F392">
        <v>7333.8</v>
      </c>
      <c r="G392">
        <v>0.60654029376736796</v>
      </c>
      <c r="H392">
        <v>14.55696705041683</v>
      </c>
      <c r="I392">
        <v>83.9</v>
      </c>
    </row>
    <row r="393" spans="1:9" x14ac:dyDescent="0.25">
      <c r="A393">
        <v>41117</v>
      </c>
      <c r="B393">
        <v>7</v>
      </c>
      <c r="C393">
        <f t="shared" si="6"/>
        <v>27</v>
      </c>
      <c r="D393">
        <v>2012</v>
      </c>
      <c r="E393">
        <v>5</v>
      </c>
      <c r="F393">
        <v>7144.4999999999991</v>
      </c>
      <c r="G393">
        <v>0.59656813627254501</v>
      </c>
      <c r="H393">
        <v>14.31763527054108</v>
      </c>
      <c r="I393">
        <v>86.7</v>
      </c>
    </row>
    <row r="394" spans="1:9" x14ac:dyDescent="0.25">
      <c r="A394">
        <v>41118</v>
      </c>
      <c r="B394">
        <v>7</v>
      </c>
      <c r="C394">
        <f t="shared" si="6"/>
        <v>28</v>
      </c>
      <c r="D394">
        <v>2012</v>
      </c>
      <c r="E394">
        <v>6</v>
      </c>
      <c r="F394">
        <v>6935</v>
      </c>
      <c r="G394">
        <v>0.57219471947194722</v>
      </c>
      <c r="H394">
        <v>13.732673267326733</v>
      </c>
      <c r="I394">
        <v>86.2</v>
      </c>
    </row>
    <row r="395" spans="1:9" x14ac:dyDescent="0.25">
      <c r="A395">
        <v>41119</v>
      </c>
      <c r="B395">
        <v>7</v>
      </c>
      <c r="C395">
        <f t="shared" si="6"/>
        <v>29</v>
      </c>
      <c r="D395">
        <v>2012</v>
      </c>
      <c r="E395">
        <v>7</v>
      </c>
      <c r="F395">
        <v>6342.5000000000018</v>
      </c>
      <c r="G395">
        <v>0.56395824441599096</v>
      </c>
      <c r="H395">
        <v>13.534997865983783</v>
      </c>
      <c r="I395">
        <v>80</v>
      </c>
    </row>
    <row r="396" spans="1:9" x14ac:dyDescent="0.25">
      <c r="A396">
        <v>41120</v>
      </c>
      <c r="B396">
        <v>7</v>
      </c>
      <c r="C396">
        <f t="shared" si="6"/>
        <v>30</v>
      </c>
      <c r="D396">
        <v>2012</v>
      </c>
      <c r="E396">
        <v>1</v>
      </c>
      <c r="F396">
        <v>6289.9</v>
      </c>
      <c r="G396">
        <v>0.58683198984923113</v>
      </c>
      <c r="H396">
        <v>14.083967756381547</v>
      </c>
      <c r="I396">
        <v>81.400000000000006</v>
      </c>
    </row>
    <row r="397" spans="1:9" x14ac:dyDescent="0.25">
      <c r="A397">
        <v>41121</v>
      </c>
      <c r="B397">
        <v>7</v>
      </c>
      <c r="C397">
        <f t="shared" si="6"/>
        <v>31</v>
      </c>
      <c r="D397">
        <v>2012</v>
      </c>
      <c r="E397">
        <v>2</v>
      </c>
      <c r="F397">
        <v>6176</v>
      </c>
      <c r="G397">
        <v>0.58671530627754975</v>
      </c>
      <c r="H397">
        <v>14.081167350661193</v>
      </c>
      <c r="I397">
        <v>80.5</v>
      </c>
    </row>
    <row r="398" spans="1:9" x14ac:dyDescent="0.25">
      <c r="A398">
        <v>41122</v>
      </c>
      <c r="B398">
        <v>8</v>
      </c>
      <c r="C398">
        <f t="shared" si="6"/>
        <v>1</v>
      </c>
      <c r="D398">
        <v>2012</v>
      </c>
      <c r="E398">
        <v>3</v>
      </c>
      <c r="F398">
        <v>6151.800000000002</v>
      </c>
      <c r="G398">
        <v>0.59582752208275247</v>
      </c>
      <c r="H398">
        <v>14.299860529986059</v>
      </c>
      <c r="I398">
        <v>79.8</v>
      </c>
    </row>
    <row r="399" spans="1:9" x14ac:dyDescent="0.25">
      <c r="A399">
        <v>41123</v>
      </c>
      <c r="B399">
        <v>8</v>
      </c>
      <c r="C399">
        <f t="shared" si="6"/>
        <v>2</v>
      </c>
      <c r="D399">
        <v>2012</v>
      </c>
      <c r="E399">
        <v>4</v>
      </c>
      <c r="F399">
        <v>6872.5999999999985</v>
      </c>
      <c r="G399">
        <v>0.61057213930348242</v>
      </c>
      <c r="H399">
        <v>14.653731343283578</v>
      </c>
      <c r="I399">
        <v>83</v>
      </c>
    </row>
    <row r="400" spans="1:9" x14ac:dyDescent="0.25">
      <c r="A400">
        <v>41124</v>
      </c>
      <c r="B400">
        <v>8</v>
      </c>
      <c r="C400">
        <f t="shared" si="6"/>
        <v>3</v>
      </c>
      <c r="D400">
        <v>2012</v>
      </c>
      <c r="E400">
        <v>5</v>
      </c>
      <c r="F400">
        <v>6899.0999999999995</v>
      </c>
      <c r="G400">
        <v>0.58665816326530607</v>
      </c>
      <c r="H400">
        <v>14.079795918367346</v>
      </c>
      <c r="I400">
        <v>84.5</v>
      </c>
    </row>
    <row r="401" spans="1:9" x14ac:dyDescent="0.25">
      <c r="A401">
        <v>41125</v>
      </c>
      <c r="B401">
        <v>8</v>
      </c>
      <c r="C401">
        <f t="shared" si="6"/>
        <v>4</v>
      </c>
      <c r="D401">
        <v>2012</v>
      </c>
      <c r="E401">
        <v>6</v>
      </c>
      <c r="F401">
        <v>7186.4999999999991</v>
      </c>
      <c r="G401">
        <v>0.60467992730210007</v>
      </c>
      <c r="H401">
        <v>14.512318255250403</v>
      </c>
      <c r="I401">
        <v>86.9</v>
      </c>
    </row>
    <row r="402" spans="1:9" x14ac:dyDescent="0.25">
      <c r="A402">
        <v>41126</v>
      </c>
      <c r="B402">
        <v>8</v>
      </c>
      <c r="C402">
        <f t="shared" si="6"/>
        <v>5</v>
      </c>
      <c r="D402">
        <v>2012</v>
      </c>
      <c r="E402">
        <v>7</v>
      </c>
      <c r="F402">
        <v>6710.2000000000025</v>
      </c>
      <c r="G402">
        <v>0.56528844857797567</v>
      </c>
      <c r="H402">
        <v>13.566922765871416</v>
      </c>
      <c r="I402">
        <v>86.7</v>
      </c>
    </row>
    <row r="403" spans="1:9" x14ac:dyDescent="0.25">
      <c r="A403">
        <v>41127</v>
      </c>
      <c r="B403">
        <v>8</v>
      </c>
      <c r="C403">
        <f t="shared" si="6"/>
        <v>6</v>
      </c>
      <c r="D403">
        <v>2012</v>
      </c>
      <c r="E403">
        <v>1</v>
      </c>
      <c r="F403">
        <v>6279.6</v>
      </c>
      <c r="G403">
        <v>0.60962255358807094</v>
      </c>
      <c r="H403">
        <v>14.630941286113703</v>
      </c>
      <c r="I403">
        <v>82.8</v>
      </c>
    </row>
    <row r="404" spans="1:9" x14ac:dyDescent="0.25">
      <c r="A404">
        <v>41128</v>
      </c>
      <c r="B404">
        <v>8</v>
      </c>
      <c r="C404">
        <f t="shared" si="6"/>
        <v>7</v>
      </c>
      <c r="D404">
        <v>2012</v>
      </c>
      <c r="E404">
        <v>2</v>
      </c>
      <c r="F404">
        <v>6193.2</v>
      </c>
      <c r="G404">
        <v>0.59872389791183289</v>
      </c>
      <c r="H404">
        <v>14.369373549883989</v>
      </c>
      <c r="I404">
        <v>82.3</v>
      </c>
    </row>
    <row r="405" spans="1:9" x14ac:dyDescent="0.25">
      <c r="A405">
        <v>41129</v>
      </c>
      <c r="B405">
        <v>8</v>
      </c>
      <c r="C405">
        <f t="shared" si="6"/>
        <v>8</v>
      </c>
      <c r="D405">
        <v>2012</v>
      </c>
      <c r="E405">
        <v>3</v>
      </c>
      <c r="F405">
        <v>6439.7000000000025</v>
      </c>
      <c r="G405">
        <v>0.59494641537324489</v>
      </c>
      <c r="H405">
        <v>14.278713968957877</v>
      </c>
      <c r="I405">
        <v>82.9</v>
      </c>
    </row>
    <row r="406" spans="1:9" x14ac:dyDescent="0.25">
      <c r="A406">
        <v>41130</v>
      </c>
      <c r="B406">
        <v>8</v>
      </c>
      <c r="C406">
        <f t="shared" si="6"/>
        <v>9</v>
      </c>
      <c r="D406">
        <v>2012</v>
      </c>
      <c r="E406">
        <v>4</v>
      </c>
      <c r="F406">
        <v>6910.3999999999987</v>
      </c>
      <c r="G406">
        <v>0.62840098937872824</v>
      </c>
      <c r="H406">
        <v>15.081623745089477</v>
      </c>
      <c r="I406">
        <v>84.6</v>
      </c>
    </row>
    <row r="407" spans="1:9" x14ac:dyDescent="0.25">
      <c r="A407">
        <v>41131</v>
      </c>
      <c r="B407">
        <v>8</v>
      </c>
      <c r="C407">
        <f t="shared" si="6"/>
        <v>10</v>
      </c>
      <c r="D407">
        <v>2012</v>
      </c>
      <c r="E407">
        <v>5</v>
      </c>
      <c r="F407">
        <v>6117.2999999999993</v>
      </c>
      <c r="G407">
        <v>0.57981687898089163</v>
      </c>
      <c r="H407">
        <v>13.915605095541398</v>
      </c>
      <c r="I407">
        <v>79.8</v>
      </c>
    </row>
    <row r="408" spans="1:9" x14ac:dyDescent="0.25">
      <c r="A408">
        <v>41132</v>
      </c>
      <c r="B408">
        <v>8</v>
      </c>
      <c r="C408">
        <f t="shared" si="6"/>
        <v>11</v>
      </c>
      <c r="D408">
        <v>2012</v>
      </c>
      <c r="E408">
        <v>6</v>
      </c>
      <c r="F408">
        <v>6068.9000000000005</v>
      </c>
      <c r="G408">
        <v>0.54852675343456259</v>
      </c>
      <c r="H408">
        <v>13.164642082429502</v>
      </c>
      <c r="I408">
        <v>79.900000000000006</v>
      </c>
    </row>
    <row r="409" spans="1:9" x14ac:dyDescent="0.25">
      <c r="A409">
        <v>41133</v>
      </c>
      <c r="B409">
        <v>8</v>
      </c>
      <c r="C409">
        <f t="shared" si="6"/>
        <v>12</v>
      </c>
      <c r="D409">
        <v>2012</v>
      </c>
      <c r="E409">
        <v>7</v>
      </c>
      <c r="F409">
        <v>5450.7</v>
      </c>
      <c r="G409">
        <v>0.53997265810746542</v>
      </c>
      <c r="H409">
        <v>12.959343794579169</v>
      </c>
      <c r="I409">
        <v>78.099999999999994</v>
      </c>
    </row>
    <row r="410" spans="1:9" x14ac:dyDescent="0.25">
      <c r="A410">
        <v>41134</v>
      </c>
      <c r="B410">
        <v>8</v>
      </c>
      <c r="C410">
        <f t="shared" si="6"/>
        <v>13</v>
      </c>
      <c r="D410">
        <v>2012</v>
      </c>
      <c r="E410">
        <v>1</v>
      </c>
      <c r="F410">
        <v>5367.1</v>
      </c>
      <c r="G410">
        <v>0.58880770581007547</v>
      </c>
      <c r="H410">
        <v>14.131384939441812</v>
      </c>
      <c r="I410">
        <v>80.5</v>
      </c>
    </row>
    <row r="411" spans="1:9" x14ac:dyDescent="0.25">
      <c r="A411">
        <v>41135</v>
      </c>
      <c r="B411">
        <v>8</v>
      </c>
      <c r="C411">
        <f t="shared" si="6"/>
        <v>14</v>
      </c>
      <c r="D411">
        <v>2012</v>
      </c>
      <c r="E411">
        <v>2</v>
      </c>
      <c r="F411">
        <v>5967</v>
      </c>
      <c r="G411">
        <v>0.58117110799438987</v>
      </c>
      <c r="H411">
        <v>13.948106591865358</v>
      </c>
      <c r="I411">
        <v>80.7</v>
      </c>
    </row>
    <row r="412" spans="1:9" x14ac:dyDescent="0.25">
      <c r="A412">
        <v>41136</v>
      </c>
      <c r="B412">
        <v>8</v>
      </c>
      <c r="C412">
        <f t="shared" si="6"/>
        <v>15</v>
      </c>
      <c r="D412">
        <v>2012</v>
      </c>
      <c r="E412">
        <v>3</v>
      </c>
      <c r="F412">
        <v>5795.2999999999984</v>
      </c>
      <c r="G412">
        <v>0.61224856321839072</v>
      </c>
      <c r="H412">
        <v>14.693965517241377</v>
      </c>
      <c r="I412">
        <v>80.3</v>
      </c>
    </row>
    <row r="413" spans="1:9" x14ac:dyDescent="0.25">
      <c r="A413">
        <v>41137</v>
      </c>
      <c r="B413">
        <v>8</v>
      </c>
      <c r="C413">
        <f t="shared" si="6"/>
        <v>16</v>
      </c>
      <c r="D413">
        <v>2012</v>
      </c>
      <c r="E413">
        <v>4</v>
      </c>
      <c r="F413">
        <v>6096.5999999999995</v>
      </c>
      <c r="G413">
        <v>0.61093073593073588</v>
      </c>
      <c r="H413">
        <v>14.662337662337661</v>
      </c>
      <c r="I413">
        <v>79.8</v>
      </c>
    </row>
    <row r="414" spans="1:9" x14ac:dyDescent="0.25">
      <c r="A414">
        <v>41138</v>
      </c>
      <c r="B414">
        <v>8</v>
      </c>
      <c r="C414">
        <f t="shared" si="6"/>
        <v>17</v>
      </c>
      <c r="D414">
        <v>2012</v>
      </c>
      <c r="E414">
        <v>5</v>
      </c>
      <c r="F414">
        <v>5989.0999999999995</v>
      </c>
      <c r="G414">
        <v>0.57393245936829185</v>
      </c>
      <c r="H414">
        <v>13.774379024839003</v>
      </c>
      <c r="I414">
        <v>81.8</v>
      </c>
    </row>
    <row r="415" spans="1:9" x14ac:dyDescent="0.25">
      <c r="A415">
        <v>41139</v>
      </c>
      <c r="B415">
        <v>8</v>
      </c>
      <c r="C415">
        <f t="shared" si="6"/>
        <v>18</v>
      </c>
      <c r="D415">
        <v>2012</v>
      </c>
      <c r="E415">
        <v>6</v>
      </c>
      <c r="F415">
        <v>5833.9000000000005</v>
      </c>
      <c r="G415">
        <v>0.56767670870309839</v>
      </c>
      <c r="H415">
        <v>13.62424100887436</v>
      </c>
      <c r="I415">
        <v>77.2</v>
      </c>
    </row>
    <row r="416" spans="1:9" x14ac:dyDescent="0.25">
      <c r="A416">
        <v>41140</v>
      </c>
      <c r="B416">
        <v>8</v>
      </c>
      <c r="C416">
        <f t="shared" si="6"/>
        <v>19</v>
      </c>
      <c r="D416">
        <v>2012</v>
      </c>
      <c r="E416">
        <v>7</v>
      </c>
      <c r="F416">
        <v>5224.5999999999995</v>
      </c>
      <c r="G416">
        <v>0.57106942987058407</v>
      </c>
      <c r="H416">
        <v>13.705666316894018</v>
      </c>
      <c r="I416">
        <v>74</v>
      </c>
    </row>
    <row r="417" spans="1:9" x14ac:dyDescent="0.25">
      <c r="A417">
        <v>41141</v>
      </c>
      <c r="B417">
        <v>8</v>
      </c>
      <c r="C417">
        <f t="shared" si="6"/>
        <v>20</v>
      </c>
      <c r="D417">
        <v>2012</v>
      </c>
      <c r="E417">
        <v>1</v>
      </c>
      <c r="F417">
        <v>4804.8</v>
      </c>
      <c r="G417">
        <v>0.58028985507246378</v>
      </c>
      <c r="H417">
        <v>13.926956521739131</v>
      </c>
      <c r="I417">
        <v>73.5</v>
      </c>
    </row>
    <row r="418" spans="1:9" x14ac:dyDescent="0.25">
      <c r="A418">
        <v>41142</v>
      </c>
      <c r="B418">
        <v>8</v>
      </c>
      <c r="C418">
        <f t="shared" si="6"/>
        <v>21</v>
      </c>
      <c r="D418">
        <v>2012</v>
      </c>
      <c r="E418">
        <v>2</v>
      </c>
      <c r="F418">
        <v>5098.0999999999985</v>
      </c>
      <c r="G418">
        <v>0.58582689832689805</v>
      </c>
      <c r="H418">
        <v>14.059845559845552</v>
      </c>
      <c r="I418">
        <v>73.599999999999994</v>
      </c>
    </row>
    <row r="419" spans="1:9" x14ac:dyDescent="0.25">
      <c r="A419">
        <v>41143</v>
      </c>
      <c r="B419">
        <v>8</v>
      </c>
      <c r="C419">
        <f t="shared" si="6"/>
        <v>22</v>
      </c>
      <c r="D419">
        <v>2012</v>
      </c>
      <c r="E419">
        <v>3</v>
      </c>
      <c r="F419">
        <v>5372.3999999999987</v>
      </c>
      <c r="G419">
        <v>0.56613555892766809</v>
      </c>
      <c r="H419">
        <v>13.587253414264033</v>
      </c>
      <c r="I419">
        <v>75.8</v>
      </c>
    </row>
    <row r="420" spans="1:9" x14ac:dyDescent="0.25">
      <c r="A420">
        <v>41144</v>
      </c>
      <c r="B420">
        <v>8</v>
      </c>
      <c r="C420">
        <f t="shared" si="6"/>
        <v>23</v>
      </c>
      <c r="D420">
        <v>2012</v>
      </c>
      <c r="E420">
        <v>4</v>
      </c>
      <c r="F420">
        <v>6082.5999999999995</v>
      </c>
      <c r="G420">
        <v>0.622095401734577</v>
      </c>
      <c r="H420">
        <v>14.930289641629848</v>
      </c>
      <c r="I420">
        <v>77.5</v>
      </c>
    </row>
    <row r="421" spans="1:9" x14ac:dyDescent="0.25">
      <c r="A421">
        <v>41145</v>
      </c>
      <c r="B421">
        <v>8</v>
      </c>
      <c r="C421">
        <f t="shared" si="6"/>
        <v>24</v>
      </c>
      <c r="D421">
        <v>2012</v>
      </c>
      <c r="E421">
        <v>5</v>
      </c>
      <c r="F421">
        <v>5808.5000000000009</v>
      </c>
      <c r="G421">
        <v>0.59260732941560579</v>
      </c>
      <c r="H421">
        <v>14.222575905974539</v>
      </c>
      <c r="I421">
        <v>79.099999999999994</v>
      </c>
    </row>
    <row r="422" spans="1:9" x14ac:dyDescent="0.25">
      <c r="A422">
        <v>41146</v>
      </c>
      <c r="B422">
        <v>8</v>
      </c>
      <c r="C422">
        <f t="shared" si="6"/>
        <v>25</v>
      </c>
      <c r="D422">
        <v>2012</v>
      </c>
      <c r="E422">
        <v>6</v>
      </c>
      <c r="F422">
        <v>5784.5000000000009</v>
      </c>
      <c r="G422">
        <v>0.600749833831838</v>
      </c>
      <c r="H422">
        <v>14.417996011964112</v>
      </c>
      <c r="I422">
        <v>76.8</v>
      </c>
    </row>
    <row r="423" spans="1:9" x14ac:dyDescent="0.25">
      <c r="A423">
        <v>41147</v>
      </c>
      <c r="B423">
        <v>8</v>
      </c>
      <c r="C423">
        <f t="shared" si="6"/>
        <v>26</v>
      </c>
      <c r="D423">
        <v>2012</v>
      </c>
      <c r="E423">
        <v>7</v>
      </c>
      <c r="F423">
        <v>5766.5000000000009</v>
      </c>
      <c r="G423">
        <v>0.58120666021609435</v>
      </c>
      <c r="H423">
        <v>13.948959845186264</v>
      </c>
      <c r="I423">
        <v>74.5</v>
      </c>
    </row>
    <row r="424" spans="1:9" x14ac:dyDescent="0.25">
      <c r="A424">
        <v>41148</v>
      </c>
      <c r="B424">
        <v>8</v>
      </c>
      <c r="C424">
        <f t="shared" si="6"/>
        <v>27</v>
      </c>
      <c r="D424">
        <v>2012</v>
      </c>
      <c r="E424">
        <v>1</v>
      </c>
      <c r="F424">
        <v>5569.3</v>
      </c>
      <c r="G424">
        <v>0.60180022475795292</v>
      </c>
      <c r="H424">
        <v>14.443205394190869</v>
      </c>
      <c r="I424">
        <v>77.3</v>
      </c>
    </row>
    <row r="425" spans="1:9" x14ac:dyDescent="0.25">
      <c r="A425">
        <v>41149</v>
      </c>
      <c r="B425">
        <v>8</v>
      </c>
      <c r="C425">
        <f t="shared" si="6"/>
        <v>28</v>
      </c>
      <c r="D425">
        <v>2012</v>
      </c>
      <c r="E425">
        <v>2</v>
      </c>
      <c r="F425">
        <v>5981.6999999999989</v>
      </c>
      <c r="G425">
        <v>0.60908479960899309</v>
      </c>
      <c r="H425">
        <v>14.618035190615835</v>
      </c>
      <c r="I425">
        <v>81.5</v>
      </c>
    </row>
    <row r="426" spans="1:9" x14ac:dyDescent="0.25">
      <c r="A426">
        <v>41150</v>
      </c>
      <c r="B426">
        <v>8</v>
      </c>
      <c r="C426">
        <f t="shared" si="6"/>
        <v>29</v>
      </c>
      <c r="D426">
        <v>2012</v>
      </c>
      <c r="E426">
        <v>3</v>
      </c>
      <c r="F426">
        <v>5638.5</v>
      </c>
      <c r="G426">
        <v>0.58617140718562866</v>
      </c>
      <c r="H426">
        <v>14.068113772455089</v>
      </c>
      <c r="I426">
        <v>78.2</v>
      </c>
    </row>
    <row r="427" spans="1:9" x14ac:dyDescent="0.25">
      <c r="A427">
        <v>41151</v>
      </c>
      <c r="B427">
        <v>8</v>
      </c>
      <c r="C427">
        <f t="shared" si="6"/>
        <v>30</v>
      </c>
      <c r="D427">
        <v>2012</v>
      </c>
      <c r="E427">
        <v>4</v>
      </c>
      <c r="F427">
        <v>6355.2000000000007</v>
      </c>
      <c r="G427">
        <v>0.57993867717915026</v>
      </c>
      <c r="H427">
        <v>13.918528252299605</v>
      </c>
      <c r="I427">
        <v>78.400000000000006</v>
      </c>
    </row>
    <row r="428" spans="1:9" x14ac:dyDescent="0.25">
      <c r="A428">
        <v>41152</v>
      </c>
      <c r="B428">
        <v>8</v>
      </c>
      <c r="C428">
        <f t="shared" si="6"/>
        <v>31</v>
      </c>
      <c r="D428">
        <v>2012</v>
      </c>
      <c r="E428">
        <v>5</v>
      </c>
      <c r="F428">
        <v>6520.2000000000016</v>
      </c>
      <c r="G428">
        <v>0.59059782608695666</v>
      </c>
      <c r="H428">
        <v>14.17434782608696</v>
      </c>
      <c r="I428">
        <v>83.6</v>
      </c>
    </row>
    <row r="429" spans="1:9" x14ac:dyDescent="0.25">
      <c r="A429">
        <v>41153</v>
      </c>
      <c r="B429">
        <v>9</v>
      </c>
      <c r="C429">
        <f t="shared" si="6"/>
        <v>1</v>
      </c>
      <c r="D429">
        <v>2012</v>
      </c>
      <c r="E429">
        <v>6</v>
      </c>
      <c r="F429">
        <v>6424.8000000000011</v>
      </c>
      <c r="G429">
        <v>0.54366368805848919</v>
      </c>
      <c r="H429">
        <v>13.04792851340374</v>
      </c>
      <c r="I429">
        <v>85.2</v>
      </c>
    </row>
    <row r="430" spans="1:9" x14ac:dyDescent="0.25">
      <c r="A430">
        <v>41154</v>
      </c>
      <c r="B430">
        <v>9</v>
      </c>
      <c r="C430">
        <f t="shared" si="6"/>
        <v>2</v>
      </c>
      <c r="D430">
        <v>2012</v>
      </c>
      <c r="E430">
        <v>7</v>
      </c>
      <c r="F430">
        <v>5855.4999999999982</v>
      </c>
      <c r="G430">
        <v>0.58790160642570266</v>
      </c>
      <c r="H430">
        <v>14.109638554216865</v>
      </c>
      <c r="I430">
        <v>79.099999999999994</v>
      </c>
    </row>
    <row r="431" spans="1:9" x14ac:dyDescent="0.25">
      <c r="A431">
        <v>41155</v>
      </c>
      <c r="B431">
        <v>9</v>
      </c>
      <c r="C431">
        <f t="shared" si="6"/>
        <v>3</v>
      </c>
      <c r="D431">
        <v>2012</v>
      </c>
      <c r="E431">
        <v>1</v>
      </c>
      <c r="F431">
        <v>6113.0999999999985</v>
      </c>
      <c r="G431">
        <v>0.60017082940622046</v>
      </c>
      <c r="H431">
        <v>14.404099905749291</v>
      </c>
      <c r="I431">
        <v>79.3</v>
      </c>
    </row>
    <row r="432" spans="1:9" x14ac:dyDescent="0.25">
      <c r="A432">
        <v>41156</v>
      </c>
      <c r="B432">
        <v>9</v>
      </c>
      <c r="C432">
        <f t="shared" si="6"/>
        <v>4</v>
      </c>
      <c r="D432">
        <v>2012</v>
      </c>
      <c r="E432">
        <v>2</v>
      </c>
      <c r="F432">
        <v>6369.3</v>
      </c>
      <c r="G432">
        <v>0.61489226135310471</v>
      </c>
      <c r="H432">
        <v>14.757414272474513</v>
      </c>
      <c r="I432">
        <v>80.7</v>
      </c>
    </row>
    <row r="433" spans="1:9" x14ac:dyDescent="0.25">
      <c r="A433">
        <v>41157</v>
      </c>
      <c r="B433">
        <v>9</v>
      </c>
      <c r="C433">
        <f t="shared" si="6"/>
        <v>5</v>
      </c>
      <c r="D433">
        <v>2012</v>
      </c>
      <c r="E433">
        <v>3</v>
      </c>
      <c r="F433">
        <v>6505.3000000000011</v>
      </c>
      <c r="G433">
        <v>0.59677271392925302</v>
      </c>
      <c r="H433">
        <v>14.322545134302072</v>
      </c>
      <c r="I433">
        <v>82.4</v>
      </c>
    </row>
    <row r="434" spans="1:9" x14ac:dyDescent="0.25">
      <c r="A434">
        <v>41158</v>
      </c>
      <c r="B434">
        <v>9</v>
      </c>
      <c r="C434">
        <f t="shared" si="6"/>
        <v>6</v>
      </c>
      <c r="D434">
        <v>2012</v>
      </c>
      <c r="E434">
        <v>4</v>
      </c>
      <c r="F434">
        <v>6109.3999999999978</v>
      </c>
      <c r="G434">
        <v>0.62208781362007148</v>
      </c>
      <c r="H434">
        <v>14.930107526881716</v>
      </c>
      <c r="I434">
        <v>79.599999999999994</v>
      </c>
    </row>
    <row r="435" spans="1:9" x14ac:dyDescent="0.25">
      <c r="A435">
        <v>41159</v>
      </c>
      <c r="B435">
        <v>9</v>
      </c>
      <c r="C435">
        <f t="shared" si="6"/>
        <v>7</v>
      </c>
      <c r="D435">
        <v>2012</v>
      </c>
      <c r="E435">
        <v>5</v>
      </c>
      <c r="F435">
        <v>6453.3</v>
      </c>
      <c r="G435">
        <v>0.58760380244755239</v>
      </c>
      <c r="H435">
        <v>14.102491258741257</v>
      </c>
      <c r="I435">
        <v>78.3</v>
      </c>
    </row>
    <row r="436" spans="1:9" x14ac:dyDescent="0.25">
      <c r="A436">
        <v>41160</v>
      </c>
      <c r="B436">
        <v>9</v>
      </c>
      <c r="C436">
        <f t="shared" si="6"/>
        <v>8</v>
      </c>
      <c r="D436">
        <v>2012</v>
      </c>
      <c r="E436">
        <v>6</v>
      </c>
      <c r="F436">
        <v>5820.0000000000027</v>
      </c>
      <c r="G436">
        <v>0.5192719486081373</v>
      </c>
      <c r="H436">
        <v>12.462526766595296</v>
      </c>
      <c r="I436">
        <v>78.400000000000006</v>
      </c>
    </row>
    <row r="437" spans="1:9" x14ac:dyDescent="0.25">
      <c r="A437">
        <v>41161</v>
      </c>
      <c r="B437">
        <v>9</v>
      </c>
      <c r="C437">
        <f t="shared" si="6"/>
        <v>9</v>
      </c>
      <c r="D437">
        <v>2012</v>
      </c>
      <c r="E437">
        <v>7</v>
      </c>
      <c r="F437">
        <v>4898</v>
      </c>
      <c r="G437">
        <v>0.61880937942187175</v>
      </c>
      <c r="H437">
        <v>14.851425106124921</v>
      </c>
      <c r="I437">
        <v>70.3</v>
      </c>
    </row>
    <row r="438" spans="1:9" x14ac:dyDescent="0.25">
      <c r="A438">
        <v>41162</v>
      </c>
      <c r="B438">
        <v>9</v>
      </c>
      <c r="C438">
        <f t="shared" si="6"/>
        <v>10</v>
      </c>
      <c r="D438">
        <v>2012</v>
      </c>
      <c r="E438">
        <v>1</v>
      </c>
      <c r="F438">
        <v>5051.4999999999991</v>
      </c>
      <c r="G438">
        <v>0.52047271678206397</v>
      </c>
      <c r="H438">
        <v>12.491345202769535</v>
      </c>
      <c r="I438">
        <v>68.8</v>
      </c>
    </row>
    <row r="439" spans="1:9" x14ac:dyDescent="0.25">
      <c r="A439">
        <v>41163</v>
      </c>
      <c r="B439">
        <v>9</v>
      </c>
      <c r="C439">
        <f t="shared" si="6"/>
        <v>11</v>
      </c>
      <c r="D439">
        <v>2012</v>
      </c>
      <c r="E439">
        <v>2</v>
      </c>
      <c r="F439">
        <v>4824.5</v>
      </c>
      <c r="G439">
        <v>0.55195176642870225</v>
      </c>
      <c r="H439">
        <v>13.246842394288855</v>
      </c>
      <c r="I439">
        <v>67.8</v>
      </c>
    </row>
    <row r="440" spans="1:9" x14ac:dyDescent="0.25">
      <c r="A440">
        <v>41164</v>
      </c>
      <c r="B440">
        <v>9</v>
      </c>
      <c r="C440">
        <f t="shared" si="6"/>
        <v>12</v>
      </c>
      <c r="D440">
        <v>2012</v>
      </c>
      <c r="E440">
        <v>3</v>
      </c>
      <c r="F440">
        <v>5031.5999999999995</v>
      </c>
      <c r="G440">
        <v>0.53922325102880653</v>
      </c>
      <c r="H440">
        <v>12.941358024691358</v>
      </c>
      <c r="I440">
        <v>69.2</v>
      </c>
    </row>
    <row r="441" spans="1:9" x14ac:dyDescent="0.25">
      <c r="A441">
        <v>41165</v>
      </c>
      <c r="B441">
        <v>9</v>
      </c>
      <c r="C441">
        <f t="shared" si="6"/>
        <v>13</v>
      </c>
      <c r="D441">
        <v>2012</v>
      </c>
      <c r="E441">
        <v>4</v>
      </c>
      <c r="F441">
        <v>5533.7999999999993</v>
      </c>
      <c r="G441">
        <v>0.55910523763336573</v>
      </c>
      <c r="H441">
        <v>13.418525703200778</v>
      </c>
      <c r="I441">
        <v>70.7</v>
      </c>
    </row>
    <row r="442" spans="1:9" x14ac:dyDescent="0.25">
      <c r="A442">
        <v>41166</v>
      </c>
      <c r="B442">
        <v>9</v>
      </c>
      <c r="C442">
        <f t="shared" si="6"/>
        <v>14</v>
      </c>
      <c r="D442">
        <v>2012</v>
      </c>
      <c r="E442">
        <v>5</v>
      </c>
      <c r="F442">
        <v>4835.6999999999989</v>
      </c>
      <c r="G442">
        <v>0.53873663101604263</v>
      </c>
      <c r="H442">
        <v>12.929679144385023</v>
      </c>
      <c r="I442">
        <v>72.400000000000006</v>
      </c>
    </row>
    <row r="443" spans="1:9" x14ac:dyDescent="0.25">
      <c r="A443">
        <v>41167</v>
      </c>
      <c r="B443">
        <v>9</v>
      </c>
      <c r="C443">
        <f t="shared" si="6"/>
        <v>15</v>
      </c>
      <c r="D443">
        <v>2012</v>
      </c>
      <c r="E443">
        <v>6</v>
      </c>
      <c r="F443">
        <v>4855.3999999999996</v>
      </c>
      <c r="G443">
        <v>0.52684461805555549</v>
      </c>
      <c r="H443">
        <v>12.644270833333332</v>
      </c>
      <c r="I443">
        <v>71.8</v>
      </c>
    </row>
    <row r="444" spans="1:9" x14ac:dyDescent="0.25">
      <c r="A444">
        <v>41168</v>
      </c>
      <c r="B444">
        <v>9</v>
      </c>
      <c r="C444">
        <f t="shared" si="6"/>
        <v>16</v>
      </c>
      <c r="D444">
        <v>2012</v>
      </c>
      <c r="E444">
        <v>7</v>
      </c>
      <c r="F444">
        <v>4664.3</v>
      </c>
      <c r="G444">
        <v>0.54652934008248966</v>
      </c>
      <c r="H444">
        <v>13.116704161979751</v>
      </c>
      <c r="I444">
        <v>67.900000000000006</v>
      </c>
    </row>
    <row r="445" spans="1:9" x14ac:dyDescent="0.25">
      <c r="A445">
        <v>41169</v>
      </c>
      <c r="B445">
        <v>9</v>
      </c>
      <c r="C445">
        <f t="shared" si="6"/>
        <v>17</v>
      </c>
      <c r="D445">
        <v>2012</v>
      </c>
      <c r="E445">
        <v>1</v>
      </c>
      <c r="F445">
        <v>4436.3</v>
      </c>
      <c r="G445">
        <v>0.52245854531750513</v>
      </c>
      <c r="H445">
        <v>12.539005087620122</v>
      </c>
      <c r="I445">
        <v>67.3</v>
      </c>
    </row>
    <row r="446" spans="1:9" x14ac:dyDescent="0.25">
      <c r="A446">
        <v>41170</v>
      </c>
      <c r="B446">
        <v>9</v>
      </c>
      <c r="C446">
        <f t="shared" si="6"/>
        <v>18</v>
      </c>
      <c r="D446">
        <v>2012</v>
      </c>
      <c r="E446">
        <v>2</v>
      </c>
      <c r="F446">
        <v>4810.6999999999989</v>
      </c>
      <c r="G446">
        <v>0.52721155532176045</v>
      </c>
      <c r="H446">
        <v>12.653077327722251</v>
      </c>
      <c r="I446">
        <v>73.099999999999994</v>
      </c>
    </row>
    <row r="447" spans="1:9" x14ac:dyDescent="0.25">
      <c r="A447">
        <v>41171</v>
      </c>
      <c r="B447">
        <v>9</v>
      </c>
      <c r="C447">
        <f t="shared" si="6"/>
        <v>19</v>
      </c>
      <c r="D447">
        <v>2012</v>
      </c>
      <c r="E447">
        <v>3</v>
      </c>
      <c r="F447">
        <v>4323.2999999999993</v>
      </c>
      <c r="G447">
        <v>0.54819689592209364</v>
      </c>
      <c r="H447">
        <v>13.156725502130246</v>
      </c>
      <c r="I447">
        <v>67</v>
      </c>
    </row>
    <row r="448" spans="1:9" x14ac:dyDescent="0.25">
      <c r="A448">
        <v>41172</v>
      </c>
      <c r="B448">
        <v>9</v>
      </c>
      <c r="C448">
        <f t="shared" si="6"/>
        <v>20</v>
      </c>
      <c r="D448">
        <v>2012</v>
      </c>
      <c r="E448">
        <v>4</v>
      </c>
      <c r="F448">
        <v>4540.8999999999996</v>
      </c>
      <c r="G448">
        <v>0.538429614873838</v>
      </c>
      <c r="H448">
        <v>12.922310756972113</v>
      </c>
      <c r="I448">
        <v>64.2</v>
      </c>
    </row>
    <row r="449" spans="1:9" x14ac:dyDescent="0.25">
      <c r="A449">
        <v>41173</v>
      </c>
      <c r="B449">
        <v>9</v>
      </c>
      <c r="C449">
        <f t="shared" si="6"/>
        <v>21</v>
      </c>
      <c r="D449">
        <v>2012</v>
      </c>
      <c r="E449">
        <v>5</v>
      </c>
      <c r="F449">
        <v>4816.9000000000015</v>
      </c>
      <c r="G449">
        <v>0.52185170740162945</v>
      </c>
      <c r="H449">
        <v>12.524440977639106</v>
      </c>
      <c r="I449">
        <v>68.599999999999994</v>
      </c>
    </row>
    <row r="450" spans="1:9" x14ac:dyDescent="0.25">
      <c r="A450">
        <v>41174</v>
      </c>
      <c r="B450">
        <v>9</v>
      </c>
      <c r="C450">
        <f t="shared" ref="C450:C513" si="7">DAY(A450)</f>
        <v>22</v>
      </c>
      <c r="D450">
        <v>2012</v>
      </c>
      <c r="E450">
        <v>6</v>
      </c>
      <c r="F450">
        <v>5654.4000000000005</v>
      </c>
      <c r="G450">
        <v>0.55383168782322534</v>
      </c>
      <c r="H450">
        <v>13.291960507757409</v>
      </c>
      <c r="I450">
        <v>73.599999999999994</v>
      </c>
    </row>
    <row r="451" spans="1:9" x14ac:dyDescent="0.25">
      <c r="A451">
        <v>41175</v>
      </c>
      <c r="B451">
        <v>9</v>
      </c>
      <c r="C451">
        <f t="shared" si="7"/>
        <v>23</v>
      </c>
      <c r="D451">
        <v>2012</v>
      </c>
      <c r="E451">
        <v>7</v>
      </c>
      <c r="F451">
        <v>4566.2</v>
      </c>
      <c r="G451">
        <v>0.55728861550478426</v>
      </c>
      <c r="H451">
        <v>13.374926772114822</v>
      </c>
      <c r="I451">
        <v>66</v>
      </c>
    </row>
    <row r="452" spans="1:9" x14ac:dyDescent="0.25">
      <c r="A452">
        <v>41176</v>
      </c>
      <c r="B452">
        <v>9</v>
      </c>
      <c r="C452">
        <f t="shared" si="7"/>
        <v>24</v>
      </c>
      <c r="D452">
        <v>2012</v>
      </c>
      <c r="E452">
        <v>1</v>
      </c>
      <c r="F452">
        <v>3772.9999999999995</v>
      </c>
      <c r="G452">
        <v>0.52090236359620046</v>
      </c>
      <c r="H452">
        <v>12.501656726308811</v>
      </c>
      <c r="I452">
        <v>62.3</v>
      </c>
    </row>
    <row r="453" spans="1:9" x14ac:dyDescent="0.25">
      <c r="A453">
        <v>41177</v>
      </c>
      <c r="B453">
        <v>9</v>
      </c>
      <c r="C453">
        <f t="shared" si="7"/>
        <v>25</v>
      </c>
      <c r="D453">
        <v>2012</v>
      </c>
      <c r="E453">
        <v>2</v>
      </c>
      <c r="F453">
        <v>4216.7999999999993</v>
      </c>
      <c r="G453">
        <v>0.47744565217391294</v>
      </c>
      <c r="H453">
        <v>11.45869565217391</v>
      </c>
      <c r="I453">
        <v>63.4</v>
      </c>
    </row>
    <row r="454" spans="1:9" x14ac:dyDescent="0.25">
      <c r="A454">
        <v>41178</v>
      </c>
      <c r="B454">
        <v>9</v>
      </c>
      <c r="C454">
        <f t="shared" si="7"/>
        <v>26</v>
      </c>
      <c r="D454">
        <v>2012</v>
      </c>
      <c r="E454">
        <v>3</v>
      </c>
      <c r="F454">
        <v>4668.5999999999995</v>
      </c>
      <c r="G454">
        <v>0.51625530785562623</v>
      </c>
      <c r="H454">
        <v>12.39012738853503</v>
      </c>
      <c r="I454">
        <v>72.2</v>
      </c>
    </row>
    <row r="455" spans="1:9" x14ac:dyDescent="0.25">
      <c r="A455">
        <v>41179</v>
      </c>
      <c r="B455">
        <v>9</v>
      </c>
      <c r="C455">
        <f t="shared" si="7"/>
        <v>27</v>
      </c>
      <c r="D455">
        <v>2012</v>
      </c>
      <c r="E455">
        <v>4</v>
      </c>
      <c r="F455">
        <v>4599.2000000000007</v>
      </c>
      <c r="G455">
        <v>0.54689878234398803</v>
      </c>
      <c r="H455">
        <v>13.125570776255714</v>
      </c>
      <c r="I455">
        <v>75</v>
      </c>
    </row>
    <row r="456" spans="1:9" x14ac:dyDescent="0.25">
      <c r="A456">
        <v>41180</v>
      </c>
      <c r="B456">
        <v>9</v>
      </c>
      <c r="C456">
        <f t="shared" si="7"/>
        <v>28</v>
      </c>
      <c r="D456">
        <v>2012</v>
      </c>
      <c r="E456">
        <v>5</v>
      </c>
      <c r="F456">
        <v>4580.4999999999991</v>
      </c>
      <c r="G456">
        <v>0.48962074568154595</v>
      </c>
      <c r="H456">
        <v>11.750897896357102</v>
      </c>
      <c r="I456">
        <v>72.400000000000006</v>
      </c>
    </row>
    <row r="457" spans="1:9" x14ac:dyDescent="0.25">
      <c r="A457">
        <v>41181</v>
      </c>
      <c r="B457">
        <v>9</v>
      </c>
      <c r="C457">
        <f t="shared" si="7"/>
        <v>29</v>
      </c>
      <c r="D457">
        <v>2012</v>
      </c>
      <c r="E457">
        <v>6</v>
      </c>
      <c r="F457">
        <v>3772.2000000000003</v>
      </c>
      <c r="G457">
        <v>0.44449943438914025</v>
      </c>
      <c r="H457">
        <v>10.667986425339366</v>
      </c>
      <c r="I457">
        <v>65.900000000000006</v>
      </c>
    </row>
    <row r="458" spans="1:9" x14ac:dyDescent="0.25">
      <c r="A458">
        <v>41182</v>
      </c>
      <c r="B458">
        <v>9</v>
      </c>
      <c r="C458">
        <f t="shared" si="7"/>
        <v>30</v>
      </c>
      <c r="D458">
        <v>2012</v>
      </c>
      <c r="E458">
        <v>7</v>
      </c>
      <c r="F458">
        <v>4110.2</v>
      </c>
      <c r="G458">
        <v>0.48625307590384254</v>
      </c>
      <c r="H458">
        <v>11.67007382169222</v>
      </c>
      <c r="I458">
        <v>63.4</v>
      </c>
    </row>
    <row r="459" spans="1:9" x14ac:dyDescent="0.25">
      <c r="A459">
        <v>41183</v>
      </c>
      <c r="B459">
        <v>10</v>
      </c>
      <c r="C459">
        <f t="shared" si="7"/>
        <v>1</v>
      </c>
      <c r="D459">
        <v>2012</v>
      </c>
      <c r="E459">
        <v>1</v>
      </c>
      <c r="F459">
        <v>3540.6999999999994</v>
      </c>
      <c r="G459">
        <v>0.45987894846217775</v>
      </c>
      <c r="H459">
        <v>11.037094763092266</v>
      </c>
      <c r="I459">
        <v>61.8</v>
      </c>
    </row>
    <row r="460" spans="1:9" x14ac:dyDescent="0.25">
      <c r="A460">
        <v>41184</v>
      </c>
      <c r="B460">
        <v>10</v>
      </c>
      <c r="C460">
        <f t="shared" si="7"/>
        <v>2</v>
      </c>
      <c r="D460">
        <v>2012</v>
      </c>
      <c r="E460">
        <v>2</v>
      </c>
      <c r="F460">
        <v>3988.4999999999995</v>
      </c>
      <c r="G460">
        <v>0.4686618725324308</v>
      </c>
      <c r="H460">
        <v>11.24788494077834</v>
      </c>
      <c r="I460">
        <v>67.599999999999994</v>
      </c>
    </row>
    <row r="461" spans="1:9" x14ac:dyDescent="0.25">
      <c r="A461">
        <v>41185</v>
      </c>
      <c r="B461">
        <v>10</v>
      </c>
      <c r="C461">
        <f t="shared" si="7"/>
        <v>3</v>
      </c>
      <c r="D461">
        <v>2012</v>
      </c>
      <c r="E461">
        <v>3</v>
      </c>
      <c r="F461">
        <v>4221.5999999999995</v>
      </c>
      <c r="G461">
        <v>0.46362677912493411</v>
      </c>
      <c r="H461">
        <v>11.127042698998419</v>
      </c>
      <c r="I461">
        <v>73.8</v>
      </c>
    </row>
    <row r="462" spans="1:9" x14ac:dyDescent="0.25">
      <c r="A462">
        <v>41186</v>
      </c>
      <c r="B462">
        <v>10</v>
      </c>
      <c r="C462">
        <f t="shared" si="7"/>
        <v>4</v>
      </c>
      <c r="D462">
        <v>2012</v>
      </c>
      <c r="E462">
        <v>4</v>
      </c>
      <c r="F462">
        <v>4311.6000000000004</v>
      </c>
      <c r="G462">
        <v>0.50265808617795205</v>
      </c>
      <c r="H462">
        <v>12.063794068270848</v>
      </c>
      <c r="I462">
        <v>75.7</v>
      </c>
    </row>
    <row r="463" spans="1:9" x14ac:dyDescent="0.25">
      <c r="A463">
        <v>41187</v>
      </c>
      <c r="B463">
        <v>10</v>
      </c>
      <c r="C463">
        <f t="shared" si="7"/>
        <v>5</v>
      </c>
      <c r="D463">
        <v>2012</v>
      </c>
      <c r="E463">
        <v>5</v>
      </c>
      <c r="F463">
        <v>4747.2999999999993</v>
      </c>
      <c r="G463">
        <v>0.51377705627705617</v>
      </c>
      <c r="H463">
        <v>12.330649350649349</v>
      </c>
      <c r="I463">
        <v>71.8</v>
      </c>
    </row>
    <row r="464" spans="1:9" x14ac:dyDescent="0.25">
      <c r="A464">
        <v>41188</v>
      </c>
      <c r="B464">
        <v>10</v>
      </c>
      <c r="C464">
        <f t="shared" si="7"/>
        <v>6</v>
      </c>
      <c r="D464">
        <v>2012</v>
      </c>
      <c r="E464">
        <v>6</v>
      </c>
      <c r="F464">
        <v>4349.8</v>
      </c>
      <c r="G464">
        <v>0.45721913891691901</v>
      </c>
      <c r="H464">
        <v>10.973259334006055</v>
      </c>
      <c r="I464">
        <v>68.099999999999994</v>
      </c>
    </row>
    <row r="465" spans="1:9" x14ac:dyDescent="0.25">
      <c r="A465">
        <v>41189</v>
      </c>
      <c r="B465">
        <v>10</v>
      </c>
      <c r="C465">
        <f t="shared" si="7"/>
        <v>7</v>
      </c>
      <c r="D465">
        <v>2012</v>
      </c>
      <c r="E465">
        <v>7</v>
      </c>
      <c r="F465">
        <v>3364.1</v>
      </c>
      <c r="G465">
        <v>0.48874070199907016</v>
      </c>
      <c r="H465">
        <v>11.729776847977684</v>
      </c>
      <c r="I465">
        <v>54.5</v>
      </c>
    </row>
    <row r="466" spans="1:9" x14ac:dyDescent="0.25">
      <c r="A466">
        <v>41190</v>
      </c>
      <c r="B466">
        <v>10</v>
      </c>
      <c r="C466">
        <f t="shared" si="7"/>
        <v>8</v>
      </c>
      <c r="D466">
        <v>2012</v>
      </c>
      <c r="E466">
        <v>1</v>
      </c>
      <c r="F466">
        <v>2957.6</v>
      </c>
      <c r="G466">
        <v>0.4728830903044256</v>
      </c>
      <c r="H466">
        <v>11.349194167306214</v>
      </c>
      <c r="I466">
        <v>49.9</v>
      </c>
    </row>
    <row r="467" spans="1:9" x14ac:dyDescent="0.25">
      <c r="A467">
        <v>41191</v>
      </c>
      <c r="B467">
        <v>10</v>
      </c>
      <c r="C467">
        <f t="shared" si="7"/>
        <v>9</v>
      </c>
      <c r="D467">
        <v>2012</v>
      </c>
      <c r="E467">
        <v>2</v>
      </c>
      <c r="F467">
        <v>2973.3999999999996</v>
      </c>
      <c r="G467">
        <v>0.48319682787311491</v>
      </c>
      <c r="H467">
        <v>11.596723868954758</v>
      </c>
      <c r="I467">
        <v>54</v>
      </c>
    </row>
    <row r="468" spans="1:9" x14ac:dyDescent="0.25">
      <c r="A468">
        <v>41192</v>
      </c>
      <c r="B468">
        <v>10</v>
      </c>
      <c r="C468">
        <f t="shared" si="7"/>
        <v>10</v>
      </c>
      <c r="D468">
        <v>2012</v>
      </c>
      <c r="E468">
        <v>3</v>
      </c>
      <c r="F468">
        <v>3177.2</v>
      </c>
      <c r="G468">
        <v>0.45649425287356321</v>
      </c>
      <c r="H468">
        <v>10.955862068965518</v>
      </c>
      <c r="I468">
        <v>61.9</v>
      </c>
    </row>
    <row r="469" spans="1:9" x14ac:dyDescent="0.25">
      <c r="A469">
        <v>41193</v>
      </c>
      <c r="B469">
        <v>10</v>
      </c>
      <c r="C469">
        <f t="shared" si="7"/>
        <v>11</v>
      </c>
      <c r="D469">
        <v>2012</v>
      </c>
      <c r="E469">
        <v>4</v>
      </c>
      <c r="F469">
        <v>3112.2999999999997</v>
      </c>
      <c r="G469">
        <v>0.53987996114349157</v>
      </c>
      <c r="H469">
        <v>12.957119067443799</v>
      </c>
      <c r="I469">
        <v>56.4</v>
      </c>
    </row>
    <row r="470" spans="1:9" x14ac:dyDescent="0.25">
      <c r="A470">
        <v>41194</v>
      </c>
      <c r="B470">
        <v>10</v>
      </c>
      <c r="C470">
        <f t="shared" si="7"/>
        <v>12</v>
      </c>
      <c r="D470">
        <v>2012</v>
      </c>
      <c r="E470">
        <v>5</v>
      </c>
      <c r="F470">
        <v>3172.5000000000009</v>
      </c>
      <c r="G470">
        <v>0.48922094744633626</v>
      </c>
      <c r="H470">
        <v>11.74130273871207</v>
      </c>
      <c r="I470">
        <v>55.6</v>
      </c>
    </row>
    <row r="471" spans="1:9" x14ac:dyDescent="0.25">
      <c r="A471">
        <v>41195</v>
      </c>
      <c r="B471">
        <v>10</v>
      </c>
      <c r="C471">
        <f t="shared" si="7"/>
        <v>13</v>
      </c>
      <c r="D471">
        <v>2012</v>
      </c>
      <c r="E471">
        <v>6</v>
      </c>
      <c r="F471">
        <v>3164.7</v>
      </c>
      <c r="G471">
        <v>0.48372157006603073</v>
      </c>
      <c r="H471">
        <v>11.609317681584738</v>
      </c>
      <c r="I471">
        <v>50.8</v>
      </c>
    </row>
    <row r="472" spans="1:9" x14ac:dyDescent="0.25">
      <c r="A472">
        <v>41196</v>
      </c>
      <c r="B472">
        <v>10</v>
      </c>
      <c r="C472">
        <f t="shared" si="7"/>
        <v>14</v>
      </c>
      <c r="D472">
        <v>2012</v>
      </c>
      <c r="E472">
        <v>7</v>
      </c>
      <c r="F472">
        <v>3553.9</v>
      </c>
      <c r="G472">
        <v>0.48582403762029741</v>
      </c>
      <c r="H472">
        <v>11.659776902887138</v>
      </c>
      <c r="I472">
        <v>60.1</v>
      </c>
    </row>
    <row r="473" spans="1:9" x14ac:dyDescent="0.25">
      <c r="A473">
        <v>41197</v>
      </c>
      <c r="B473">
        <v>10</v>
      </c>
      <c r="C473">
        <f t="shared" si="7"/>
        <v>15</v>
      </c>
      <c r="D473">
        <v>2012</v>
      </c>
      <c r="E473">
        <v>1</v>
      </c>
      <c r="F473">
        <v>3792.099999999999</v>
      </c>
      <c r="G473">
        <v>0.47081098529996013</v>
      </c>
      <c r="H473">
        <v>11.299463647199044</v>
      </c>
      <c r="I473">
        <v>67.599999999999994</v>
      </c>
    </row>
    <row r="474" spans="1:9" x14ac:dyDescent="0.25">
      <c r="A474">
        <v>41198</v>
      </c>
      <c r="B474">
        <v>10</v>
      </c>
      <c r="C474">
        <f t="shared" si="7"/>
        <v>16</v>
      </c>
      <c r="D474">
        <v>2012</v>
      </c>
      <c r="E474">
        <v>2</v>
      </c>
      <c r="F474">
        <v>3572.6</v>
      </c>
      <c r="G474">
        <v>0.4743732738474612</v>
      </c>
      <c r="H474">
        <v>11.38495857233907</v>
      </c>
      <c r="I474">
        <v>59.1</v>
      </c>
    </row>
    <row r="475" spans="1:9" x14ac:dyDescent="0.25">
      <c r="A475">
        <v>41199</v>
      </c>
      <c r="B475">
        <v>10</v>
      </c>
      <c r="C475">
        <f t="shared" si="7"/>
        <v>17</v>
      </c>
      <c r="D475">
        <v>2012</v>
      </c>
      <c r="E475">
        <v>3</v>
      </c>
      <c r="F475">
        <v>3206.5000000000009</v>
      </c>
      <c r="G475">
        <v>0.4861869238233868</v>
      </c>
      <c r="H475">
        <v>11.668486171761284</v>
      </c>
      <c r="I475">
        <v>56.4</v>
      </c>
    </row>
    <row r="476" spans="1:9" x14ac:dyDescent="0.25">
      <c r="A476">
        <v>41200</v>
      </c>
      <c r="B476">
        <v>10</v>
      </c>
      <c r="C476">
        <f t="shared" si="7"/>
        <v>18</v>
      </c>
      <c r="D476">
        <v>2012</v>
      </c>
      <c r="E476">
        <v>4</v>
      </c>
      <c r="F476">
        <v>3232.0000000000009</v>
      </c>
      <c r="G476">
        <v>0.50664660145472795</v>
      </c>
      <c r="H476">
        <v>12.159518434913471</v>
      </c>
      <c r="I476">
        <v>61.5</v>
      </c>
    </row>
    <row r="477" spans="1:9" x14ac:dyDescent="0.25">
      <c r="A477">
        <v>41201</v>
      </c>
      <c r="B477">
        <v>10</v>
      </c>
      <c r="C477">
        <f t="shared" si="7"/>
        <v>19</v>
      </c>
      <c r="D477">
        <v>2012</v>
      </c>
      <c r="E477">
        <v>5</v>
      </c>
      <c r="F477">
        <v>3427.9999999999995</v>
      </c>
      <c r="G477">
        <v>0.46586214394433562</v>
      </c>
      <c r="H477">
        <v>11.180691454664055</v>
      </c>
      <c r="I477">
        <v>67.3</v>
      </c>
    </row>
    <row r="478" spans="1:9" x14ac:dyDescent="0.25">
      <c r="A478">
        <v>41202</v>
      </c>
      <c r="B478">
        <v>10</v>
      </c>
      <c r="C478">
        <f t="shared" si="7"/>
        <v>20</v>
      </c>
      <c r="D478">
        <v>2012</v>
      </c>
      <c r="E478">
        <v>6</v>
      </c>
      <c r="F478">
        <v>3279.7000000000007</v>
      </c>
      <c r="G478">
        <v>0.45980540601166459</v>
      </c>
      <c r="H478">
        <v>11.035329744279951</v>
      </c>
      <c r="I478">
        <v>60.2</v>
      </c>
    </row>
    <row r="479" spans="1:9" x14ac:dyDescent="0.25">
      <c r="A479">
        <v>41203</v>
      </c>
      <c r="B479">
        <v>10</v>
      </c>
      <c r="C479">
        <f t="shared" si="7"/>
        <v>21</v>
      </c>
      <c r="D479">
        <v>2012</v>
      </c>
      <c r="E479">
        <v>7</v>
      </c>
      <c r="F479">
        <v>3327.0999999999995</v>
      </c>
      <c r="G479">
        <v>0.49830757248981544</v>
      </c>
      <c r="H479">
        <v>11.959381739755571</v>
      </c>
      <c r="I479">
        <v>57.8</v>
      </c>
    </row>
    <row r="480" spans="1:9" x14ac:dyDescent="0.25">
      <c r="A480">
        <v>41204</v>
      </c>
      <c r="B480">
        <v>10</v>
      </c>
      <c r="C480">
        <f t="shared" si="7"/>
        <v>22</v>
      </c>
      <c r="D480">
        <v>2012</v>
      </c>
      <c r="E480">
        <v>1</v>
      </c>
      <c r="F480">
        <v>3291.6000000000008</v>
      </c>
      <c r="G480">
        <v>0.43128930817610073</v>
      </c>
      <c r="H480">
        <v>10.350943396226418</v>
      </c>
      <c r="I480">
        <v>59</v>
      </c>
    </row>
    <row r="481" spans="1:9" x14ac:dyDescent="0.25">
      <c r="A481">
        <v>41205</v>
      </c>
      <c r="B481">
        <v>10</v>
      </c>
      <c r="C481">
        <f t="shared" si="7"/>
        <v>23</v>
      </c>
      <c r="D481">
        <v>2012</v>
      </c>
      <c r="E481">
        <v>2</v>
      </c>
      <c r="F481">
        <v>3850.9000000000005</v>
      </c>
      <c r="G481">
        <v>0.48417069000201179</v>
      </c>
      <c r="H481">
        <v>11.620096560048284</v>
      </c>
      <c r="I481">
        <v>63.2</v>
      </c>
    </row>
    <row r="482" spans="1:9" x14ac:dyDescent="0.25">
      <c r="A482">
        <v>41206</v>
      </c>
      <c r="B482">
        <v>10</v>
      </c>
      <c r="C482">
        <f t="shared" si="7"/>
        <v>24</v>
      </c>
      <c r="D482">
        <v>2012</v>
      </c>
      <c r="E482">
        <v>3</v>
      </c>
      <c r="F482">
        <v>4081.6999999999989</v>
      </c>
      <c r="G482">
        <v>0.4949675009701201</v>
      </c>
      <c r="H482">
        <v>11.879220023282883</v>
      </c>
      <c r="I482">
        <v>67.900000000000006</v>
      </c>
    </row>
    <row r="483" spans="1:9" x14ac:dyDescent="0.25">
      <c r="A483">
        <v>41207</v>
      </c>
      <c r="B483">
        <v>10</v>
      </c>
      <c r="C483">
        <f t="shared" si="7"/>
        <v>25</v>
      </c>
      <c r="D483">
        <v>2012</v>
      </c>
      <c r="E483">
        <v>4</v>
      </c>
      <c r="F483">
        <v>3801.7999999999997</v>
      </c>
      <c r="G483">
        <v>0.53121506818689923</v>
      </c>
      <c r="H483">
        <v>12.749161636485582</v>
      </c>
      <c r="I483">
        <v>66.599999999999994</v>
      </c>
    </row>
    <row r="484" spans="1:9" x14ac:dyDescent="0.25">
      <c r="A484">
        <v>41208</v>
      </c>
      <c r="B484">
        <v>10</v>
      </c>
      <c r="C484">
        <f t="shared" si="7"/>
        <v>26</v>
      </c>
      <c r="D484">
        <v>2012</v>
      </c>
      <c r="E484">
        <v>5</v>
      </c>
      <c r="F484">
        <v>4067.3999999999996</v>
      </c>
      <c r="G484">
        <v>0.50438988095238091</v>
      </c>
      <c r="H484">
        <v>12.105357142857141</v>
      </c>
      <c r="I484">
        <v>65.099999999999994</v>
      </c>
    </row>
    <row r="485" spans="1:9" x14ac:dyDescent="0.25">
      <c r="A485">
        <v>41209</v>
      </c>
      <c r="B485">
        <v>10</v>
      </c>
      <c r="C485">
        <f t="shared" si="7"/>
        <v>27</v>
      </c>
      <c r="D485">
        <v>2012</v>
      </c>
      <c r="E485">
        <v>6</v>
      </c>
      <c r="F485">
        <v>3756.6000000000004</v>
      </c>
      <c r="G485">
        <v>0.45554423748544814</v>
      </c>
      <c r="H485">
        <v>10.933061699650755</v>
      </c>
      <c r="I485">
        <v>63.4</v>
      </c>
    </row>
    <row r="486" spans="1:9" x14ac:dyDescent="0.25">
      <c r="A486">
        <v>41210</v>
      </c>
      <c r="B486">
        <v>10</v>
      </c>
      <c r="C486">
        <f t="shared" si="7"/>
        <v>28</v>
      </c>
      <c r="D486">
        <v>2012</v>
      </c>
      <c r="E486">
        <v>7</v>
      </c>
      <c r="F486">
        <v>3600.5000000000005</v>
      </c>
      <c r="G486">
        <v>0.50342561521252804</v>
      </c>
      <c r="H486">
        <v>12.082214765100673</v>
      </c>
      <c r="I486">
        <v>60.3</v>
      </c>
    </row>
    <row r="487" spans="1:9" x14ac:dyDescent="0.25">
      <c r="A487">
        <v>41211</v>
      </c>
      <c r="B487">
        <v>10</v>
      </c>
      <c r="C487">
        <f t="shared" si="7"/>
        <v>29</v>
      </c>
      <c r="D487">
        <v>2012</v>
      </c>
      <c r="E487">
        <v>1</v>
      </c>
      <c r="F487">
        <v>2137.3000000000002</v>
      </c>
      <c r="G487">
        <v>0.60498754528985521</v>
      </c>
      <c r="H487">
        <v>14.519701086956525</v>
      </c>
      <c r="I487">
        <v>52.6</v>
      </c>
    </row>
    <row r="488" spans="1:9" x14ac:dyDescent="0.25">
      <c r="A488">
        <v>41212</v>
      </c>
      <c r="B488">
        <v>10</v>
      </c>
      <c r="C488">
        <f t="shared" si="7"/>
        <v>30</v>
      </c>
      <c r="D488">
        <v>2012</v>
      </c>
      <c r="E488">
        <v>2</v>
      </c>
      <c r="F488">
        <v>2140.1999999999998</v>
      </c>
      <c r="G488">
        <v>0.65473568281938321</v>
      </c>
      <c r="H488">
        <v>15.713656387665196</v>
      </c>
      <c r="I488">
        <v>44.3</v>
      </c>
    </row>
    <row r="489" spans="1:9" x14ac:dyDescent="0.25">
      <c r="A489">
        <v>41213</v>
      </c>
      <c r="B489">
        <v>10</v>
      </c>
      <c r="C489">
        <f t="shared" si="7"/>
        <v>31</v>
      </c>
      <c r="D489">
        <v>2012</v>
      </c>
      <c r="E489">
        <v>3</v>
      </c>
      <c r="F489">
        <v>3027.0999999999995</v>
      </c>
      <c r="G489">
        <v>0.5041133759658939</v>
      </c>
      <c r="H489">
        <v>12.098721023181454</v>
      </c>
      <c r="I489">
        <v>46.3</v>
      </c>
    </row>
    <row r="490" spans="1:9" x14ac:dyDescent="0.25">
      <c r="A490">
        <v>41214</v>
      </c>
      <c r="B490">
        <v>11</v>
      </c>
      <c r="C490">
        <f t="shared" si="7"/>
        <v>1</v>
      </c>
      <c r="D490">
        <v>2012</v>
      </c>
      <c r="E490">
        <v>4</v>
      </c>
      <c r="F490">
        <v>3415.3</v>
      </c>
      <c r="G490">
        <v>0.53618751569957301</v>
      </c>
      <c r="H490">
        <v>12.868500376789752</v>
      </c>
      <c r="I490">
        <v>49</v>
      </c>
    </row>
    <row r="491" spans="1:9" x14ac:dyDescent="0.25">
      <c r="A491">
        <v>41215</v>
      </c>
      <c r="B491">
        <v>11</v>
      </c>
      <c r="C491">
        <f t="shared" si="7"/>
        <v>2</v>
      </c>
      <c r="D491">
        <v>2012</v>
      </c>
      <c r="E491">
        <v>5</v>
      </c>
      <c r="F491">
        <v>3179.7999999999993</v>
      </c>
      <c r="G491">
        <v>0.50724221541602854</v>
      </c>
      <c r="H491">
        <v>12.173813169984685</v>
      </c>
      <c r="I491">
        <v>48.1</v>
      </c>
    </row>
    <row r="492" spans="1:9" x14ac:dyDescent="0.25">
      <c r="A492">
        <v>41216</v>
      </c>
      <c r="B492">
        <v>11</v>
      </c>
      <c r="C492">
        <f t="shared" si="7"/>
        <v>3</v>
      </c>
      <c r="D492">
        <v>2012</v>
      </c>
      <c r="E492">
        <v>6</v>
      </c>
      <c r="F492">
        <v>3420.5999999999995</v>
      </c>
      <c r="G492">
        <v>0.50184859154929573</v>
      </c>
      <c r="H492">
        <v>12.044366197183098</v>
      </c>
      <c r="I492">
        <v>47.2</v>
      </c>
    </row>
    <row r="493" spans="1:9" x14ac:dyDescent="0.25">
      <c r="A493">
        <v>41217</v>
      </c>
      <c r="B493">
        <v>11</v>
      </c>
      <c r="C493">
        <f t="shared" si="7"/>
        <v>4</v>
      </c>
      <c r="D493">
        <v>2012</v>
      </c>
      <c r="E493">
        <v>7</v>
      </c>
      <c r="F493">
        <v>3567.6</v>
      </c>
      <c r="G493">
        <v>0.55715892053973004</v>
      </c>
      <c r="H493">
        <v>13.371814092953521</v>
      </c>
      <c r="I493">
        <v>45.3</v>
      </c>
    </row>
    <row r="494" spans="1:9" x14ac:dyDescent="0.25">
      <c r="A494">
        <v>41218</v>
      </c>
      <c r="B494">
        <v>11</v>
      </c>
      <c r="C494">
        <f t="shared" si="7"/>
        <v>5</v>
      </c>
      <c r="D494">
        <v>2012</v>
      </c>
      <c r="E494">
        <v>1</v>
      </c>
      <c r="F494">
        <v>3382.2000000000003</v>
      </c>
      <c r="G494">
        <v>0.53870412844036697</v>
      </c>
      <c r="H494">
        <v>12.928899082568808</v>
      </c>
      <c r="I494">
        <v>44.9</v>
      </c>
    </row>
    <row r="495" spans="1:9" x14ac:dyDescent="0.25">
      <c r="A495">
        <v>41219</v>
      </c>
      <c r="B495">
        <v>11</v>
      </c>
      <c r="C495">
        <f t="shared" si="7"/>
        <v>6</v>
      </c>
      <c r="D495">
        <v>2012</v>
      </c>
      <c r="E495">
        <v>2</v>
      </c>
      <c r="F495">
        <v>3387.7999999999993</v>
      </c>
      <c r="G495">
        <v>0.56104266030736605</v>
      </c>
      <c r="H495">
        <v>13.465023847376784</v>
      </c>
      <c r="I495">
        <v>40.9</v>
      </c>
    </row>
    <row r="496" spans="1:9" x14ac:dyDescent="0.25">
      <c r="A496">
        <v>41220</v>
      </c>
      <c r="B496">
        <v>11</v>
      </c>
      <c r="C496">
        <f t="shared" si="7"/>
        <v>7</v>
      </c>
      <c r="D496">
        <v>2012</v>
      </c>
      <c r="E496">
        <v>3</v>
      </c>
      <c r="F496">
        <v>3361.5999999999995</v>
      </c>
      <c r="G496">
        <v>0.54713541666666654</v>
      </c>
      <c r="H496">
        <v>13.131249999999998</v>
      </c>
      <c r="I496">
        <v>42.4</v>
      </c>
    </row>
    <row r="497" spans="1:9" x14ac:dyDescent="0.25">
      <c r="A497">
        <v>41221</v>
      </c>
      <c r="B497">
        <v>11</v>
      </c>
      <c r="C497">
        <f t="shared" si="7"/>
        <v>8</v>
      </c>
      <c r="D497">
        <v>2012</v>
      </c>
      <c r="E497">
        <v>4</v>
      </c>
      <c r="F497">
        <v>3796.4</v>
      </c>
      <c r="G497">
        <v>0.58543054527510496</v>
      </c>
      <c r="H497">
        <v>14.050333086602519</v>
      </c>
      <c r="I497">
        <v>46</v>
      </c>
    </row>
    <row r="498" spans="1:9" x14ac:dyDescent="0.25">
      <c r="A498">
        <v>41222</v>
      </c>
      <c r="B498">
        <v>11</v>
      </c>
      <c r="C498">
        <f t="shared" si="7"/>
        <v>9</v>
      </c>
      <c r="D498">
        <v>2012</v>
      </c>
      <c r="E498">
        <v>5</v>
      </c>
      <c r="F498">
        <v>3557.3999999999996</v>
      </c>
      <c r="G498">
        <v>0.54215435259692757</v>
      </c>
      <c r="H498">
        <v>13.011704462326261</v>
      </c>
      <c r="I498">
        <v>48.8</v>
      </c>
    </row>
    <row r="499" spans="1:9" x14ac:dyDescent="0.25">
      <c r="A499">
        <v>41223</v>
      </c>
      <c r="B499">
        <v>11</v>
      </c>
      <c r="C499">
        <f t="shared" si="7"/>
        <v>10</v>
      </c>
      <c r="D499">
        <v>2012</v>
      </c>
      <c r="E499">
        <v>6</v>
      </c>
      <c r="F499">
        <v>3681.3</v>
      </c>
      <c r="G499">
        <v>0.54009683098591554</v>
      </c>
      <c r="H499">
        <v>12.962323943661973</v>
      </c>
      <c r="I499">
        <v>49.5</v>
      </c>
    </row>
    <row r="500" spans="1:9" x14ac:dyDescent="0.25">
      <c r="A500">
        <v>41224</v>
      </c>
      <c r="B500">
        <v>11</v>
      </c>
      <c r="C500">
        <f t="shared" si="7"/>
        <v>11</v>
      </c>
      <c r="D500">
        <v>2012</v>
      </c>
      <c r="E500">
        <v>7</v>
      </c>
      <c r="F500">
        <v>3632.6</v>
      </c>
      <c r="G500">
        <v>0.57030268776689275</v>
      </c>
      <c r="H500">
        <v>13.687264506405427</v>
      </c>
      <c r="I500">
        <v>53.2</v>
      </c>
    </row>
    <row r="501" spans="1:9" x14ac:dyDescent="0.25">
      <c r="A501">
        <v>41225</v>
      </c>
      <c r="B501">
        <v>11</v>
      </c>
      <c r="C501">
        <f t="shared" si="7"/>
        <v>12</v>
      </c>
      <c r="D501">
        <v>2012</v>
      </c>
      <c r="E501">
        <v>1</v>
      </c>
      <c r="F501">
        <v>3438.8</v>
      </c>
      <c r="G501">
        <v>0.53424061645538168</v>
      </c>
      <c r="H501">
        <v>12.82177479492916</v>
      </c>
      <c r="I501">
        <v>57.8</v>
      </c>
    </row>
    <row r="502" spans="1:9" x14ac:dyDescent="0.25">
      <c r="A502">
        <v>41226</v>
      </c>
      <c r="B502">
        <v>11</v>
      </c>
      <c r="C502">
        <f t="shared" si="7"/>
        <v>13</v>
      </c>
      <c r="D502">
        <v>2012</v>
      </c>
      <c r="E502">
        <v>2</v>
      </c>
      <c r="F502">
        <v>3448.6</v>
      </c>
      <c r="G502">
        <v>0.55138782297262723</v>
      </c>
      <c r="H502">
        <v>13.233307751343053</v>
      </c>
      <c r="I502">
        <v>51.3</v>
      </c>
    </row>
    <row r="503" spans="1:9" x14ac:dyDescent="0.25">
      <c r="A503">
        <v>41227</v>
      </c>
      <c r="B503">
        <v>11</v>
      </c>
      <c r="C503">
        <f t="shared" si="7"/>
        <v>14</v>
      </c>
      <c r="D503">
        <v>2012</v>
      </c>
      <c r="E503">
        <v>3</v>
      </c>
      <c r="F503">
        <v>3688.1999999999994</v>
      </c>
      <c r="G503">
        <v>0.59288194444444442</v>
      </c>
      <c r="H503">
        <v>14.229166666666666</v>
      </c>
      <c r="I503">
        <v>41.9</v>
      </c>
    </row>
    <row r="504" spans="1:9" x14ac:dyDescent="0.25">
      <c r="A504">
        <v>41228</v>
      </c>
      <c r="B504">
        <v>11</v>
      </c>
      <c r="C504">
        <f t="shared" si="7"/>
        <v>15</v>
      </c>
      <c r="D504">
        <v>2012</v>
      </c>
      <c r="E504">
        <v>4</v>
      </c>
      <c r="F504">
        <v>3844.6999999999994</v>
      </c>
      <c r="G504">
        <v>0.59508110450718177</v>
      </c>
      <c r="H504">
        <v>14.281946508172362</v>
      </c>
      <c r="I504">
        <v>44</v>
      </c>
    </row>
    <row r="505" spans="1:9" x14ac:dyDescent="0.25">
      <c r="A505">
        <v>41229</v>
      </c>
      <c r="B505">
        <v>11</v>
      </c>
      <c r="C505">
        <f t="shared" si="7"/>
        <v>16</v>
      </c>
      <c r="D505">
        <v>2012</v>
      </c>
      <c r="E505">
        <v>5</v>
      </c>
      <c r="F505">
        <v>3480.3</v>
      </c>
      <c r="G505">
        <v>0.54556997742663649</v>
      </c>
      <c r="H505">
        <v>13.093679458239276</v>
      </c>
      <c r="I505">
        <v>46.5</v>
      </c>
    </row>
    <row r="506" spans="1:9" x14ac:dyDescent="0.25">
      <c r="A506">
        <v>41230</v>
      </c>
      <c r="B506">
        <v>11</v>
      </c>
      <c r="C506">
        <f t="shared" si="7"/>
        <v>17</v>
      </c>
      <c r="D506">
        <v>2012</v>
      </c>
      <c r="E506">
        <v>6</v>
      </c>
      <c r="F506">
        <v>3676.900000000001</v>
      </c>
      <c r="G506">
        <v>0.56491211897738469</v>
      </c>
      <c r="H506">
        <v>13.557890855457233</v>
      </c>
      <c r="I506">
        <v>45.5</v>
      </c>
    </row>
    <row r="507" spans="1:9" x14ac:dyDescent="0.25">
      <c r="A507">
        <v>41231</v>
      </c>
      <c r="B507">
        <v>11</v>
      </c>
      <c r="C507">
        <f t="shared" si="7"/>
        <v>18</v>
      </c>
      <c r="D507">
        <v>2012</v>
      </c>
      <c r="E507">
        <v>7</v>
      </c>
      <c r="F507">
        <v>3471.400000000001</v>
      </c>
      <c r="G507">
        <v>0.55122586382113847</v>
      </c>
      <c r="H507">
        <v>13.229420731707323</v>
      </c>
      <c r="I507">
        <v>45.8</v>
      </c>
    </row>
    <row r="508" spans="1:9" x14ac:dyDescent="0.25">
      <c r="A508">
        <v>41232</v>
      </c>
      <c r="B508">
        <v>11</v>
      </c>
      <c r="C508">
        <f t="shared" si="7"/>
        <v>19</v>
      </c>
      <c r="D508">
        <v>2012</v>
      </c>
      <c r="E508">
        <v>1</v>
      </c>
      <c r="F508">
        <v>3325</v>
      </c>
      <c r="G508">
        <v>0.5324429925698182</v>
      </c>
      <c r="H508">
        <v>12.778631821675637</v>
      </c>
      <c r="I508">
        <v>49.9</v>
      </c>
    </row>
    <row r="509" spans="1:9" x14ac:dyDescent="0.25">
      <c r="A509">
        <v>41233</v>
      </c>
      <c r="B509">
        <v>11</v>
      </c>
      <c r="C509">
        <f t="shared" si="7"/>
        <v>20</v>
      </c>
      <c r="D509">
        <v>2012</v>
      </c>
      <c r="E509">
        <v>2</v>
      </c>
      <c r="F509">
        <v>3327.8999999999996</v>
      </c>
      <c r="G509">
        <v>0.54894101346001578</v>
      </c>
      <c r="H509">
        <v>13.174584323040378</v>
      </c>
      <c r="I509">
        <v>49.6</v>
      </c>
    </row>
    <row r="510" spans="1:9" x14ac:dyDescent="0.25">
      <c r="A510">
        <v>41234</v>
      </c>
      <c r="B510">
        <v>11</v>
      </c>
      <c r="C510">
        <f t="shared" si="7"/>
        <v>21</v>
      </c>
      <c r="D510">
        <v>2012</v>
      </c>
      <c r="E510">
        <v>3</v>
      </c>
      <c r="F510">
        <v>3550.3000000000011</v>
      </c>
      <c r="G510">
        <v>0.52718876217628907</v>
      </c>
      <c r="H510">
        <v>12.652530292230939</v>
      </c>
      <c r="I510">
        <v>47.9</v>
      </c>
    </row>
    <row r="511" spans="1:9" x14ac:dyDescent="0.25">
      <c r="A511">
        <v>41235</v>
      </c>
      <c r="B511">
        <v>11</v>
      </c>
      <c r="C511">
        <f t="shared" si="7"/>
        <v>22</v>
      </c>
      <c r="D511">
        <v>2012</v>
      </c>
      <c r="E511">
        <v>4</v>
      </c>
      <c r="F511">
        <v>2937.0999999999995</v>
      </c>
      <c r="G511">
        <v>0.74259203074433633</v>
      </c>
      <c r="H511">
        <v>17.822208737864074</v>
      </c>
      <c r="I511">
        <v>46.7</v>
      </c>
    </row>
    <row r="512" spans="1:9" x14ac:dyDescent="0.25">
      <c r="A512">
        <v>41236</v>
      </c>
      <c r="B512">
        <v>11</v>
      </c>
      <c r="C512">
        <f t="shared" si="7"/>
        <v>23</v>
      </c>
      <c r="D512">
        <v>2012</v>
      </c>
      <c r="E512">
        <v>5</v>
      </c>
      <c r="F512">
        <v>3838.9000000000005</v>
      </c>
      <c r="G512">
        <v>0.5485396662094193</v>
      </c>
      <c r="H512">
        <v>13.164951989026063</v>
      </c>
      <c r="I512">
        <v>46.9</v>
      </c>
    </row>
    <row r="513" spans="1:9" x14ac:dyDescent="0.25">
      <c r="A513">
        <v>41237</v>
      </c>
      <c r="B513">
        <v>11</v>
      </c>
      <c r="C513">
        <f t="shared" si="7"/>
        <v>24</v>
      </c>
      <c r="D513">
        <v>2012</v>
      </c>
      <c r="E513">
        <v>6</v>
      </c>
      <c r="F513">
        <v>3922.0999999999995</v>
      </c>
      <c r="G513">
        <v>0.56703967152440438</v>
      </c>
      <c r="H513">
        <v>13.608952116585705</v>
      </c>
      <c r="I513">
        <v>44.8</v>
      </c>
    </row>
    <row r="514" spans="1:9" x14ac:dyDescent="0.25">
      <c r="A514">
        <v>41238</v>
      </c>
      <c r="B514">
        <v>11</v>
      </c>
      <c r="C514">
        <f t="shared" ref="C514:C577" si="8">DAY(A514)</f>
        <v>25</v>
      </c>
      <c r="D514">
        <v>2012</v>
      </c>
      <c r="E514">
        <v>7</v>
      </c>
      <c r="F514">
        <v>4018.8999999999996</v>
      </c>
      <c r="G514">
        <v>0.58184213574241361</v>
      </c>
      <c r="H514">
        <v>13.964211257817926</v>
      </c>
      <c r="I514">
        <v>37.700000000000003</v>
      </c>
    </row>
    <row r="515" spans="1:9" x14ac:dyDescent="0.25">
      <c r="A515">
        <v>41239</v>
      </c>
      <c r="B515">
        <v>11</v>
      </c>
      <c r="C515">
        <f t="shared" si="8"/>
        <v>26</v>
      </c>
      <c r="D515">
        <v>2012</v>
      </c>
      <c r="E515">
        <v>1</v>
      </c>
      <c r="F515">
        <v>3951.5000000000005</v>
      </c>
      <c r="G515">
        <v>0.56501658659345699</v>
      </c>
      <c r="H515">
        <v>13.560398078242969</v>
      </c>
      <c r="I515">
        <v>42.3</v>
      </c>
    </row>
    <row r="516" spans="1:9" x14ac:dyDescent="0.25">
      <c r="A516">
        <v>41240</v>
      </c>
      <c r="B516">
        <v>11</v>
      </c>
      <c r="C516">
        <f t="shared" si="8"/>
        <v>27</v>
      </c>
      <c r="D516">
        <v>2012</v>
      </c>
      <c r="E516">
        <v>2</v>
      </c>
      <c r="F516">
        <v>3979.5000000000005</v>
      </c>
      <c r="G516">
        <v>0.56862997256515779</v>
      </c>
      <c r="H516">
        <v>13.647119341563787</v>
      </c>
      <c r="I516">
        <v>43.4</v>
      </c>
    </row>
    <row r="517" spans="1:9" x14ac:dyDescent="0.25">
      <c r="A517">
        <v>41241</v>
      </c>
      <c r="B517">
        <v>11</v>
      </c>
      <c r="C517">
        <f t="shared" si="8"/>
        <v>28</v>
      </c>
      <c r="D517">
        <v>2012</v>
      </c>
      <c r="E517">
        <v>3</v>
      </c>
      <c r="F517">
        <v>4226.3999999999996</v>
      </c>
      <c r="G517">
        <v>0.60102389078498286</v>
      </c>
      <c r="H517">
        <v>14.42457337883959</v>
      </c>
      <c r="I517">
        <v>41.8</v>
      </c>
    </row>
    <row r="518" spans="1:9" x14ac:dyDescent="0.25">
      <c r="A518">
        <v>41242</v>
      </c>
      <c r="B518">
        <v>11</v>
      </c>
      <c r="C518">
        <f t="shared" si="8"/>
        <v>29</v>
      </c>
      <c r="D518">
        <v>2012</v>
      </c>
      <c r="E518">
        <v>4</v>
      </c>
      <c r="F518">
        <v>4665.1000000000004</v>
      </c>
      <c r="G518">
        <v>0.63069165044343511</v>
      </c>
      <c r="H518">
        <v>15.136599610642442</v>
      </c>
      <c r="I518">
        <v>41</v>
      </c>
    </row>
    <row r="519" spans="1:9" x14ac:dyDescent="0.25">
      <c r="A519">
        <v>41243</v>
      </c>
      <c r="B519">
        <v>11</v>
      </c>
      <c r="C519">
        <f t="shared" si="8"/>
        <v>30</v>
      </c>
      <c r="D519">
        <v>2012</v>
      </c>
      <c r="E519">
        <v>5</v>
      </c>
      <c r="F519">
        <v>4389.2999999999993</v>
      </c>
      <c r="G519">
        <v>0.60679329794293291</v>
      </c>
      <c r="H519">
        <v>14.56303915063039</v>
      </c>
      <c r="I519">
        <v>42.1</v>
      </c>
    </row>
    <row r="520" spans="1:9" x14ac:dyDescent="0.25">
      <c r="A520">
        <v>41244</v>
      </c>
      <c r="B520">
        <v>12</v>
      </c>
      <c r="C520">
        <f t="shared" si="8"/>
        <v>1</v>
      </c>
      <c r="D520">
        <v>2012</v>
      </c>
      <c r="E520">
        <v>6</v>
      </c>
      <c r="F520">
        <v>4413.5</v>
      </c>
      <c r="G520">
        <v>0.56375178826895567</v>
      </c>
      <c r="H520">
        <v>13.530042918454935</v>
      </c>
      <c r="I520">
        <v>42.6</v>
      </c>
    </row>
    <row r="521" spans="1:9" x14ac:dyDescent="0.25">
      <c r="A521">
        <v>41245</v>
      </c>
      <c r="B521">
        <v>12</v>
      </c>
      <c r="C521">
        <f t="shared" si="8"/>
        <v>2</v>
      </c>
      <c r="D521">
        <v>2012</v>
      </c>
      <c r="E521">
        <v>7</v>
      </c>
      <c r="F521">
        <v>4275.8999999999987</v>
      </c>
      <c r="G521">
        <v>0.60723415132924319</v>
      </c>
      <c r="H521">
        <v>14.573619631901837</v>
      </c>
      <c r="I521">
        <v>44.9</v>
      </c>
    </row>
    <row r="522" spans="1:9" x14ac:dyDescent="0.25">
      <c r="A522">
        <v>41246</v>
      </c>
      <c r="B522">
        <v>12</v>
      </c>
      <c r="C522">
        <f t="shared" si="8"/>
        <v>3</v>
      </c>
      <c r="D522">
        <v>2012</v>
      </c>
      <c r="E522">
        <v>1</v>
      </c>
      <c r="F522">
        <v>4084.5</v>
      </c>
      <c r="G522">
        <v>0.54547275641025639</v>
      </c>
      <c r="H522">
        <v>13.091346153846153</v>
      </c>
      <c r="I522">
        <v>56</v>
      </c>
    </row>
    <row r="523" spans="1:9" x14ac:dyDescent="0.25">
      <c r="A523">
        <v>41247</v>
      </c>
      <c r="B523">
        <v>12</v>
      </c>
      <c r="C523">
        <f t="shared" si="8"/>
        <v>4</v>
      </c>
      <c r="D523">
        <v>2012</v>
      </c>
      <c r="E523">
        <v>2</v>
      </c>
      <c r="F523">
        <v>4342.5999999999985</v>
      </c>
      <c r="G523">
        <v>0.50345483212761999</v>
      </c>
      <c r="H523">
        <v>12.08291597106288</v>
      </c>
      <c r="I523">
        <v>57.9</v>
      </c>
    </row>
    <row r="524" spans="1:9" x14ac:dyDescent="0.25">
      <c r="A524">
        <v>41248</v>
      </c>
      <c r="B524">
        <v>12</v>
      </c>
      <c r="C524">
        <f t="shared" si="8"/>
        <v>5</v>
      </c>
      <c r="D524">
        <v>2012</v>
      </c>
      <c r="E524">
        <v>3</v>
      </c>
      <c r="F524">
        <v>4109.8</v>
      </c>
      <c r="G524">
        <v>0.55997928929583607</v>
      </c>
      <c r="H524">
        <v>13.439502943100067</v>
      </c>
      <c r="I524">
        <v>58.1</v>
      </c>
    </row>
    <row r="525" spans="1:9" x14ac:dyDescent="0.25">
      <c r="A525">
        <v>41249</v>
      </c>
      <c r="B525">
        <v>12</v>
      </c>
      <c r="C525">
        <f t="shared" si="8"/>
        <v>6</v>
      </c>
      <c r="D525">
        <v>2012</v>
      </c>
      <c r="E525">
        <v>4</v>
      </c>
      <c r="F525">
        <v>3964.8999999999992</v>
      </c>
      <c r="G525">
        <v>0.53602909366212415</v>
      </c>
      <c r="H525">
        <v>12.864698247890979</v>
      </c>
      <c r="I525">
        <v>40.5</v>
      </c>
    </row>
    <row r="526" spans="1:9" x14ac:dyDescent="0.25">
      <c r="A526">
        <v>41250</v>
      </c>
      <c r="B526">
        <v>12</v>
      </c>
      <c r="C526">
        <f t="shared" si="8"/>
        <v>7</v>
      </c>
      <c r="D526">
        <v>2012</v>
      </c>
      <c r="E526">
        <v>5</v>
      </c>
      <c r="F526">
        <v>3612.6000000000013</v>
      </c>
      <c r="G526">
        <v>0.54380419075144526</v>
      </c>
      <c r="H526">
        <v>13.051300578034686</v>
      </c>
      <c r="I526">
        <v>42.2</v>
      </c>
    </row>
    <row r="527" spans="1:9" x14ac:dyDescent="0.25">
      <c r="A527">
        <v>41251</v>
      </c>
      <c r="B527">
        <v>12</v>
      </c>
      <c r="C527">
        <f t="shared" si="8"/>
        <v>8</v>
      </c>
      <c r="D527">
        <v>2012</v>
      </c>
      <c r="E527">
        <v>6</v>
      </c>
      <c r="F527">
        <v>3622.7000000000003</v>
      </c>
      <c r="G527">
        <v>0.52741381318425351</v>
      </c>
      <c r="H527">
        <v>12.657931516422085</v>
      </c>
      <c r="I527">
        <v>50</v>
      </c>
    </row>
    <row r="528" spans="1:9" x14ac:dyDescent="0.25">
      <c r="A528">
        <v>41252</v>
      </c>
      <c r="B528">
        <v>12</v>
      </c>
      <c r="C528">
        <f t="shared" si="8"/>
        <v>9</v>
      </c>
      <c r="D528">
        <v>2012</v>
      </c>
      <c r="E528">
        <v>7</v>
      </c>
      <c r="F528">
        <v>3714.7000000000007</v>
      </c>
      <c r="G528">
        <v>0.53445844843462254</v>
      </c>
      <c r="H528">
        <v>12.82700276243094</v>
      </c>
      <c r="I528">
        <v>50.6</v>
      </c>
    </row>
    <row r="529" spans="1:9" x14ac:dyDescent="0.25">
      <c r="A529">
        <v>41253</v>
      </c>
      <c r="B529">
        <v>12</v>
      </c>
      <c r="C529">
        <f t="shared" si="8"/>
        <v>10</v>
      </c>
      <c r="D529">
        <v>2012</v>
      </c>
      <c r="E529">
        <v>1</v>
      </c>
      <c r="F529">
        <v>3631.8999999999996</v>
      </c>
      <c r="G529">
        <v>0.53397729945895078</v>
      </c>
      <c r="H529">
        <v>12.81545518701482</v>
      </c>
      <c r="I529">
        <v>53.1</v>
      </c>
    </row>
    <row r="530" spans="1:9" x14ac:dyDescent="0.25">
      <c r="A530">
        <v>41254</v>
      </c>
      <c r="B530">
        <v>12</v>
      </c>
      <c r="C530">
        <f t="shared" si="8"/>
        <v>11</v>
      </c>
      <c r="D530">
        <v>2012</v>
      </c>
      <c r="E530">
        <v>2</v>
      </c>
      <c r="F530">
        <v>3348.7999999999997</v>
      </c>
      <c r="G530">
        <v>0.5229885057471263</v>
      </c>
      <c r="H530">
        <v>12.551724137931032</v>
      </c>
      <c r="I530">
        <v>51.1</v>
      </c>
    </row>
    <row r="531" spans="1:9" x14ac:dyDescent="0.25">
      <c r="A531">
        <v>41255</v>
      </c>
      <c r="B531">
        <v>12</v>
      </c>
      <c r="C531">
        <f t="shared" si="8"/>
        <v>12</v>
      </c>
      <c r="D531">
        <v>2012</v>
      </c>
      <c r="E531">
        <v>3</v>
      </c>
      <c r="F531">
        <v>3443.5000000000009</v>
      </c>
      <c r="G531">
        <v>0.5337766617063493</v>
      </c>
      <c r="H531">
        <v>12.810639880952383</v>
      </c>
      <c r="I531">
        <v>42.9</v>
      </c>
    </row>
    <row r="532" spans="1:9" x14ac:dyDescent="0.25">
      <c r="A532">
        <v>41256</v>
      </c>
      <c r="B532">
        <v>12</v>
      </c>
      <c r="C532">
        <f t="shared" si="8"/>
        <v>13</v>
      </c>
      <c r="D532">
        <v>2012</v>
      </c>
      <c r="E532">
        <v>4</v>
      </c>
      <c r="F532">
        <v>3842.8</v>
      </c>
      <c r="G532">
        <v>0.54240063233965685</v>
      </c>
      <c r="H532">
        <v>13.017615176151764</v>
      </c>
      <c r="I532">
        <v>42.8</v>
      </c>
    </row>
    <row r="533" spans="1:9" x14ac:dyDescent="0.25">
      <c r="A533">
        <v>41257</v>
      </c>
      <c r="B533">
        <v>12</v>
      </c>
      <c r="C533">
        <f t="shared" si="8"/>
        <v>14</v>
      </c>
      <c r="D533">
        <v>2012</v>
      </c>
      <c r="E533">
        <v>5</v>
      </c>
      <c r="F533">
        <v>3570.8000000000006</v>
      </c>
      <c r="G533">
        <v>0.52425416960300686</v>
      </c>
      <c r="H533">
        <v>12.582100070472165</v>
      </c>
      <c r="I533">
        <v>40.5</v>
      </c>
    </row>
    <row r="534" spans="1:9" x14ac:dyDescent="0.25">
      <c r="A534">
        <v>41258</v>
      </c>
      <c r="B534">
        <v>12</v>
      </c>
      <c r="C534">
        <f t="shared" si="8"/>
        <v>15</v>
      </c>
      <c r="D534">
        <v>2012</v>
      </c>
      <c r="E534">
        <v>6</v>
      </c>
      <c r="F534">
        <v>3827.8000000000006</v>
      </c>
      <c r="G534">
        <v>0.53163888888888899</v>
      </c>
      <c r="H534">
        <v>12.759333333333336</v>
      </c>
      <c r="I534">
        <v>44.1</v>
      </c>
    </row>
    <row r="535" spans="1:9" x14ac:dyDescent="0.25">
      <c r="A535">
        <v>41259</v>
      </c>
      <c r="B535">
        <v>12</v>
      </c>
      <c r="C535">
        <f t="shared" si="8"/>
        <v>16</v>
      </c>
      <c r="D535">
        <v>2012</v>
      </c>
      <c r="E535">
        <v>7</v>
      </c>
      <c r="F535">
        <v>3455.1000000000004</v>
      </c>
      <c r="G535">
        <v>0.51415178571428577</v>
      </c>
      <c r="H535">
        <v>12.339642857142859</v>
      </c>
      <c r="I535">
        <v>48.2</v>
      </c>
    </row>
    <row r="536" spans="1:9" x14ac:dyDescent="0.25">
      <c r="A536">
        <v>41260</v>
      </c>
      <c r="B536">
        <v>12</v>
      </c>
      <c r="C536">
        <f t="shared" si="8"/>
        <v>17</v>
      </c>
      <c r="D536">
        <v>2012</v>
      </c>
      <c r="E536">
        <v>1</v>
      </c>
      <c r="F536">
        <v>3431.3999999999996</v>
      </c>
      <c r="G536">
        <v>0.50343309859154928</v>
      </c>
      <c r="H536">
        <v>12.082394366197182</v>
      </c>
      <c r="I536">
        <v>50.3</v>
      </c>
    </row>
    <row r="537" spans="1:9" x14ac:dyDescent="0.25">
      <c r="A537">
        <v>41261</v>
      </c>
      <c r="B537">
        <v>12</v>
      </c>
      <c r="C537">
        <f t="shared" si="8"/>
        <v>18</v>
      </c>
      <c r="D537">
        <v>2012</v>
      </c>
      <c r="E537">
        <v>2</v>
      </c>
      <c r="F537">
        <v>3391.5000000000005</v>
      </c>
      <c r="G537">
        <v>0.49375436757512242</v>
      </c>
      <c r="H537">
        <v>11.850104821802939</v>
      </c>
      <c r="I537">
        <v>53.9</v>
      </c>
    </row>
    <row r="538" spans="1:9" x14ac:dyDescent="0.25">
      <c r="A538">
        <v>41262</v>
      </c>
      <c r="B538">
        <v>12</v>
      </c>
      <c r="C538">
        <f t="shared" si="8"/>
        <v>19</v>
      </c>
      <c r="D538">
        <v>2012</v>
      </c>
      <c r="E538">
        <v>3</v>
      </c>
      <c r="F538">
        <v>3328.7</v>
      </c>
      <c r="G538">
        <v>0.51066212567501224</v>
      </c>
      <c r="H538">
        <v>12.255891016200295</v>
      </c>
      <c r="I538">
        <v>45.9</v>
      </c>
    </row>
    <row r="539" spans="1:9" x14ac:dyDescent="0.25">
      <c r="A539">
        <v>41263</v>
      </c>
      <c r="B539">
        <v>12</v>
      </c>
      <c r="C539">
        <f t="shared" si="8"/>
        <v>20</v>
      </c>
      <c r="D539">
        <v>2012</v>
      </c>
      <c r="E539">
        <v>4</v>
      </c>
      <c r="F539">
        <v>3741.0999999999995</v>
      </c>
      <c r="G539">
        <v>0.54012185262185253</v>
      </c>
      <c r="H539">
        <v>12.962924462924461</v>
      </c>
      <c r="I539">
        <v>45.4</v>
      </c>
    </row>
    <row r="540" spans="1:9" x14ac:dyDescent="0.25">
      <c r="A540">
        <v>41264</v>
      </c>
      <c r="B540">
        <v>12</v>
      </c>
      <c r="C540">
        <f t="shared" si="8"/>
        <v>21</v>
      </c>
      <c r="D540">
        <v>2012</v>
      </c>
      <c r="E540">
        <v>5</v>
      </c>
      <c r="F540">
        <v>3314.2999999999997</v>
      </c>
      <c r="G540">
        <v>0.53277713477366262</v>
      </c>
      <c r="H540">
        <v>12.786651234567902</v>
      </c>
      <c r="I540">
        <v>46.9</v>
      </c>
    </row>
    <row r="541" spans="1:9" x14ac:dyDescent="0.25">
      <c r="A541">
        <v>41265</v>
      </c>
      <c r="B541">
        <v>12</v>
      </c>
      <c r="C541">
        <f t="shared" si="8"/>
        <v>22</v>
      </c>
      <c r="D541">
        <v>2012</v>
      </c>
      <c r="E541">
        <v>6</v>
      </c>
      <c r="F541">
        <v>3252.5000000000009</v>
      </c>
      <c r="G541">
        <v>0.51062861090178369</v>
      </c>
      <c r="H541">
        <v>12.255086661642808</v>
      </c>
      <c r="I541">
        <v>40.9</v>
      </c>
    </row>
    <row r="542" spans="1:9" x14ac:dyDescent="0.25">
      <c r="A542">
        <v>41266</v>
      </c>
      <c r="B542">
        <v>12</v>
      </c>
      <c r="C542">
        <f t="shared" si="8"/>
        <v>23</v>
      </c>
      <c r="D542">
        <v>2012</v>
      </c>
      <c r="E542">
        <v>7</v>
      </c>
      <c r="F542">
        <v>3291.2000000000003</v>
      </c>
      <c r="G542">
        <v>0.49650012068549371</v>
      </c>
      <c r="H542">
        <v>11.916002896451849</v>
      </c>
      <c r="I542">
        <v>37.5</v>
      </c>
    </row>
    <row r="543" spans="1:9" x14ac:dyDescent="0.25">
      <c r="A543">
        <v>41267</v>
      </c>
      <c r="B543">
        <v>12</v>
      </c>
      <c r="C543">
        <f t="shared" si="8"/>
        <v>24</v>
      </c>
      <c r="D543">
        <v>2012</v>
      </c>
      <c r="E543">
        <v>1</v>
      </c>
      <c r="F543">
        <v>3365.2</v>
      </c>
      <c r="G543">
        <v>0.54601505711318787</v>
      </c>
      <c r="H543">
        <v>13.104361370716509</v>
      </c>
      <c r="I543">
        <v>36.799999999999997</v>
      </c>
    </row>
    <row r="544" spans="1:9" x14ac:dyDescent="0.25">
      <c r="A544">
        <v>41268</v>
      </c>
      <c r="B544">
        <v>12</v>
      </c>
      <c r="C544">
        <f t="shared" si="8"/>
        <v>25</v>
      </c>
      <c r="D544">
        <v>2012</v>
      </c>
      <c r="E544">
        <v>2</v>
      </c>
      <c r="F544">
        <v>2893.4000000000005</v>
      </c>
      <c r="G544">
        <v>0.75632580510246761</v>
      </c>
      <c r="H544">
        <v>18.151819322459222</v>
      </c>
      <c r="I544">
        <v>40.5</v>
      </c>
    </row>
    <row r="545" spans="1:9" x14ac:dyDescent="0.25">
      <c r="A545">
        <v>41269</v>
      </c>
      <c r="B545">
        <v>12</v>
      </c>
      <c r="C545">
        <f t="shared" si="8"/>
        <v>26</v>
      </c>
      <c r="D545">
        <v>2012</v>
      </c>
      <c r="E545">
        <v>3</v>
      </c>
      <c r="F545">
        <v>3436.7000000000007</v>
      </c>
      <c r="G545">
        <v>0.57370125534188054</v>
      </c>
      <c r="H545">
        <v>13.768830128205133</v>
      </c>
      <c r="I545">
        <v>37.799999999999997</v>
      </c>
    </row>
    <row r="546" spans="1:9" x14ac:dyDescent="0.25">
      <c r="A546">
        <v>41270</v>
      </c>
      <c r="B546">
        <v>12</v>
      </c>
      <c r="C546">
        <f t="shared" si="8"/>
        <v>27</v>
      </c>
      <c r="D546">
        <v>2012</v>
      </c>
      <c r="E546">
        <v>4</v>
      </c>
      <c r="F546">
        <v>3755.3000000000006</v>
      </c>
      <c r="G546">
        <v>0.5540751888574128</v>
      </c>
      <c r="H546">
        <v>13.297804532577906</v>
      </c>
      <c r="I546">
        <v>39.5</v>
      </c>
    </row>
    <row r="547" spans="1:9" x14ac:dyDescent="0.25">
      <c r="A547">
        <v>41271</v>
      </c>
      <c r="B547">
        <v>12</v>
      </c>
      <c r="C547">
        <f t="shared" si="8"/>
        <v>28</v>
      </c>
      <c r="D547">
        <v>2012</v>
      </c>
      <c r="E547">
        <v>5</v>
      </c>
      <c r="F547">
        <v>3445.7</v>
      </c>
      <c r="G547">
        <v>0.51681365490760733</v>
      </c>
      <c r="H547">
        <v>12.403527717782577</v>
      </c>
      <c r="I547">
        <v>38.799999999999997</v>
      </c>
    </row>
    <row r="548" spans="1:9" x14ac:dyDescent="0.25">
      <c r="A548">
        <v>41272</v>
      </c>
      <c r="B548">
        <v>12</v>
      </c>
      <c r="C548">
        <f t="shared" si="8"/>
        <v>29</v>
      </c>
      <c r="D548">
        <v>2012</v>
      </c>
      <c r="E548">
        <v>6</v>
      </c>
      <c r="F548">
        <v>3503.1000000000004</v>
      </c>
      <c r="G548">
        <v>0.51000174703004897</v>
      </c>
      <c r="H548">
        <v>12.240041928721176</v>
      </c>
      <c r="I548">
        <v>38</v>
      </c>
    </row>
    <row r="549" spans="1:9" x14ac:dyDescent="0.25">
      <c r="A549">
        <v>41273</v>
      </c>
      <c r="B549">
        <v>12</v>
      </c>
      <c r="C549">
        <f t="shared" si="8"/>
        <v>30</v>
      </c>
      <c r="D549">
        <v>2012</v>
      </c>
      <c r="E549">
        <v>7</v>
      </c>
      <c r="F549">
        <v>3560.3999999999996</v>
      </c>
      <c r="G549">
        <v>0.53788977519941972</v>
      </c>
      <c r="H549">
        <v>12.909354604786074</v>
      </c>
      <c r="I549">
        <v>39.9</v>
      </c>
    </row>
    <row r="550" spans="1:9" x14ac:dyDescent="0.25">
      <c r="A550">
        <v>41274</v>
      </c>
      <c r="B550">
        <v>12</v>
      </c>
      <c r="C550">
        <f t="shared" si="8"/>
        <v>31</v>
      </c>
      <c r="D550">
        <v>2012</v>
      </c>
      <c r="E550">
        <v>1</v>
      </c>
      <c r="F550">
        <v>3713.2000000000012</v>
      </c>
      <c r="G550">
        <v>0.57091020910209123</v>
      </c>
      <c r="H550">
        <v>13.701845018450189</v>
      </c>
      <c r="I550">
        <v>34.5</v>
      </c>
    </row>
    <row r="551" spans="1:9" x14ac:dyDescent="0.25">
      <c r="A551">
        <v>41275</v>
      </c>
      <c r="B551">
        <v>1</v>
      </c>
      <c r="C551">
        <f t="shared" si="8"/>
        <v>1</v>
      </c>
      <c r="D551">
        <v>2013</v>
      </c>
      <c r="E551">
        <v>2</v>
      </c>
      <c r="F551">
        <v>2917.4</v>
      </c>
      <c r="G551">
        <v>0.7340479066022545</v>
      </c>
      <c r="H551">
        <v>17.617149758454108</v>
      </c>
      <c r="I551">
        <v>41.4</v>
      </c>
    </row>
    <row r="552" spans="1:9" x14ac:dyDescent="0.25">
      <c r="A552">
        <v>41276</v>
      </c>
      <c r="B552">
        <v>1</v>
      </c>
      <c r="C552">
        <f t="shared" si="8"/>
        <v>2</v>
      </c>
      <c r="D552">
        <v>2013</v>
      </c>
      <c r="E552">
        <v>3</v>
      </c>
      <c r="F552">
        <v>3825</v>
      </c>
      <c r="G552">
        <v>0.55881837307152882</v>
      </c>
      <c r="H552">
        <v>13.411640953716692</v>
      </c>
      <c r="I552">
        <v>38</v>
      </c>
    </row>
    <row r="553" spans="1:9" x14ac:dyDescent="0.25">
      <c r="A553">
        <v>41277</v>
      </c>
      <c r="B553">
        <v>1</v>
      </c>
      <c r="C553">
        <f t="shared" si="8"/>
        <v>3</v>
      </c>
      <c r="D553">
        <v>2013</v>
      </c>
      <c r="E553">
        <v>4</v>
      </c>
      <c r="F553">
        <v>3699.9</v>
      </c>
      <c r="G553">
        <v>0.54745205965909083</v>
      </c>
      <c r="H553">
        <v>13.13884943181818</v>
      </c>
      <c r="I553">
        <v>33</v>
      </c>
    </row>
    <row r="554" spans="1:9" x14ac:dyDescent="0.25">
      <c r="A554">
        <v>41278</v>
      </c>
      <c r="B554">
        <v>1</v>
      </c>
      <c r="C554">
        <f t="shared" si="8"/>
        <v>4</v>
      </c>
      <c r="D554">
        <v>2013</v>
      </c>
      <c r="E554">
        <v>5</v>
      </c>
      <c r="F554">
        <v>3653.3999999999992</v>
      </c>
      <c r="G554">
        <v>0.50877339572192504</v>
      </c>
      <c r="H554">
        <v>12.2105614973262</v>
      </c>
      <c r="I554">
        <v>36.200000000000003</v>
      </c>
    </row>
    <row r="555" spans="1:9" x14ac:dyDescent="0.25">
      <c r="A555">
        <v>41279</v>
      </c>
      <c r="B555">
        <v>1</v>
      </c>
      <c r="C555">
        <f t="shared" si="8"/>
        <v>5</v>
      </c>
      <c r="D555">
        <v>2013</v>
      </c>
      <c r="E555">
        <v>6</v>
      </c>
      <c r="F555">
        <v>3954.5</v>
      </c>
      <c r="G555">
        <v>0.53987822193097423</v>
      </c>
      <c r="H555">
        <v>12.957077326343381</v>
      </c>
      <c r="I555">
        <v>39.299999999999997</v>
      </c>
    </row>
    <row r="556" spans="1:9" x14ac:dyDescent="0.25">
      <c r="A556">
        <v>41280</v>
      </c>
      <c r="B556">
        <v>1</v>
      </c>
      <c r="C556">
        <f t="shared" si="8"/>
        <v>6</v>
      </c>
      <c r="D556">
        <v>2013</v>
      </c>
      <c r="E556">
        <v>7</v>
      </c>
      <c r="F556">
        <v>4053.9999999999986</v>
      </c>
      <c r="G556">
        <v>0.55932671081677687</v>
      </c>
      <c r="H556">
        <v>13.423841059602644</v>
      </c>
      <c r="I556">
        <v>42.1</v>
      </c>
    </row>
    <row r="557" spans="1:9" x14ac:dyDescent="0.25">
      <c r="A557">
        <v>41281</v>
      </c>
      <c r="B557">
        <v>1</v>
      </c>
      <c r="C557">
        <f t="shared" si="8"/>
        <v>7</v>
      </c>
      <c r="D557">
        <v>2013</v>
      </c>
      <c r="E557">
        <v>1</v>
      </c>
      <c r="F557">
        <v>4053.7</v>
      </c>
      <c r="G557">
        <v>0.59098728714718907</v>
      </c>
      <c r="H557">
        <v>14.183694891532538</v>
      </c>
      <c r="I557">
        <v>46</v>
      </c>
    </row>
    <row r="558" spans="1:9" x14ac:dyDescent="0.25">
      <c r="A558">
        <v>41282</v>
      </c>
      <c r="B558">
        <v>1</v>
      </c>
      <c r="C558">
        <f t="shared" si="8"/>
        <v>8</v>
      </c>
      <c r="D558">
        <v>2013</v>
      </c>
      <c r="E558">
        <v>2</v>
      </c>
      <c r="F558">
        <v>4092.0000000000009</v>
      </c>
      <c r="G558">
        <v>0.58111792774369475</v>
      </c>
      <c r="H558">
        <v>13.946830265848675</v>
      </c>
      <c r="I558">
        <v>40.1</v>
      </c>
    </row>
    <row r="559" spans="1:9" x14ac:dyDescent="0.25">
      <c r="A559">
        <v>41283</v>
      </c>
      <c r="B559">
        <v>1</v>
      </c>
      <c r="C559">
        <f t="shared" si="8"/>
        <v>9</v>
      </c>
      <c r="D559">
        <v>2013</v>
      </c>
      <c r="E559">
        <v>3</v>
      </c>
      <c r="F559">
        <v>4088.2999999999997</v>
      </c>
      <c r="G559">
        <v>0.56593300110741962</v>
      </c>
      <c r="H559">
        <v>13.58239202657807</v>
      </c>
      <c r="I559">
        <v>41.7</v>
      </c>
    </row>
    <row r="560" spans="1:9" x14ac:dyDescent="0.25">
      <c r="A560">
        <v>41284</v>
      </c>
      <c r="B560">
        <v>1</v>
      </c>
      <c r="C560">
        <f t="shared" si="8"/>
        <v>10</v>
      </c>
      <c r="D560">
        <v>2013</v>
      </c>
      <c r="E560">
        <v>4</v>
      </c>
      <c r="F560">
        <v>4185.3</v>
      </c>
      <c r="G560">
        <v>0.57213746719160097</v>
      </c>
      <c r="H560">
        <v>13.731299212598422</v>
      </c>
      <c r="I560">
        <v>49.8</v>
      </c>
    </row>
    <row r="561" spans="1:9" x14ac:dyDescent="0.25">
      <c r="A561">
        <v>41285</v>
      </c>
      <c r="B561">
        <v>1</v>
      </c>
      <c r="C561">
        <f t="shared" si="8"/>
        <v>11</v>
      </c>
      <c r="D561">
        <v>2013</v>
      </c>
      <c r="E561">
        <v>5</v>
      </c>
      <c r="F561">
        <v>3953.2000000000012</v>
      </c>
      <c r="G561">
        <v>0.54978860703159782</v>
      </c>
      <c r="H561">
        <v>13.194926568758348</v>
      </c>
      <c r="I561">
        <v>43.5</v>
      </c>
    </row>
    <row r="562" spans="1:9" x14ac:dyDescent="0.25">
      <c r="A562">
        <v>41286</v>
      </c>
      <c r="B562">
        <v>1</v>
      </c>
      <c r="C562">
        <f t="shared" si="8"/>
        <v>12</v>
      </c>
      <c r="D562">
        <v>2013</v>
      </c>
      <c r="E562">
        <v>6</v>
      </c>
      <c r="F562">
        <v>3889.2999999999993</v>
      </c>
      <c r="G562">
        <v>0.53483223322332218</v>
      </c>
      <c r="H562">
        <v>12.835973597359732</v>
      </c>
      <c r="I562">
        <v>45.5</v>
      </c>
    </row>
    <row r="563" spans="1:9" x14ac:dyDescent="0.25">
      <c r="A563">
        <v>41287</v>
      </c>
      <c r="B563">
        <v>1</v>
      </c>
      <c r="C563">
        <f t="shared" si="8"/>
        <v>13</v>
      </c>
      <c r="D563">
        <v>2013</v>
      </c>
      <c r="E563">
        <v>7</v>
      </c>
      <c r="F563">
        <v>3891.2</v>
      </c>
      <c r="G563">
        <v>0.55715922107674687</v>
      </c>
      <c r="H563">
        <v>13.371821305841925</v>
      </c>
      <c r="I563">
        <v>47.4</v>
      </c>
    </row>
    <row r="564" spans="1:9" x14ac:dyDescent="0.25">
      <c r="A564">
        <v>41288</v>
      </c>
      <c r="B564">
        <v>1</v>
      </c>
      <c r="C564">
        <f t="shared" si="8"/>
        <v>14</v>
      </c>
      <c r="D564">
        <v>2013</v>
      </c>
      <c r="E564">
        <v>1</v>
      </c>
      <c r="F564">
        <v>3960.0999999999995</v>
      </c>
      <c r="G564">
        <v>0.55631883569341412</v>
      </c>
      <c r="H564">
        <v>13.351652056641939</v>
      </c>
      <c r="I564">
        <v>54.5</v>
      </c>
    </row>
    <row r="565" spans="1:9" x14ac:dyDescent="0.25">
      <c r="A565">
        <v>41289</v>
      </c>
      <c r="B565">
        <v>1</v>
      </c>
      <c r="C565">
        <f t="shared" si="8"/>
        <v>15</v>
      </c>
      <c r="D565">
        <v>2013</v>
      </c>
      <c r="E565">
        <v>2</v>
      </c>
      <c r="F565">
        <v>4081.6</v>
      </c>
      <c r="G565">
        <v>0.57885182663943724</v>
      </c>
      <c r="H565">
        <v>13.892443839346495</v>
      </c>
      <c r="I565">
        <v>42.8</v>
      </c>
    </row>
    <row r="566" spans="1:9" x14ac:dyDescent="0.25">
      <c r="A566">
        <v>41290</v>
      </c>
      <c r="B566">
        <v>1</v>
      </c>
      <c r="C566">
        <f t="shared" si="8"/>
        <v>16</v>
      </c>
      <c r="D566">
        <v>2013</v>
      </c>
      <c r="E566">
        <v>3</v>
      </c>
      <c r="F566">
        <v>3938.7999999999993</v>
      </c>
      <c r="G566">
        <v>0.58404507710557518</v>
      </c>
      <c r="H566">
        <v>14.017081850533804</v>
      </c>
      <c r="I566">
        <v>39</v>
      </c>
    </row>
    <row r="567" spans="1:9" x14ac:dyDescent="0.25">
      <c r="A567">
        <v>41291</v>
      </c>
      <c r="B567">
        <v>1</v>
      </c>
      <c r="C567">
        <f t="shared" si="8"/>
        <v>17</v>
      </c>
      <c r="D567">
        <v>2013</v>
      </c>
      <c r="E567">
        <v>4</v>
      </c>
      <c r="F567">
        <v>4075.2999999999997</v>
      </c>
      <c r="G567">
        <v>0.55967095143924417</v>
      </c>
      <c r="H567">
        <v>13.43210283454186</v>
      </c>
      <c r="I567">
        <v>43.4</v>
      </c>
    </row>
    <row r="568" spans="1:9" x14ac:dyDescent="0.25">
      <c r="A568">
        <v>41292</v>
      </c>
      <c r="B568">
        <v>1</v>
      </c>
      <c r="C568">
        <f t="shared" si="8"/>
        <v>18</v>
      </c>
      <c r="D568">
        <v>2013</v>
      </c>
      <c r="E568">
        <v>5</v>
      </c>
      <c r="F568">
        <v>3869.7000000000003</v>
      </c>
      <c r="G568">
        <v>0.53745833333333337</v>
      </c>
      <c r="H568">
        <v>12.899000000000001</v>
      </c>
      <c r="I568">
        <v>38.1</v>
      </c>
    </row>
    <row r="569" spans="1:9" x14ac:dyDescent="0.25">
      <c r="A569">
        <v>41293</v>
      </c>
      <c r="B569">
        <v>1</v>
      </c>
      <c r="C569">
        <f t="shared" si="8"/>
        <v>19</v>
      </c>
      <c r="D569">
        <v>2013</v>
      </c>
      <c r="E569">
        <v>6</v>
      </c>
      <c r="F569">
        <v>4039.7</v>
      </c>
      <c r="G569">
        <v>0.54472761596548003</v>
      </c>
      <c r="H569">
        <v>13.073462783171522</v>
      </c>
      <c r="I569">
        <v>39.700000000000003</v>
      </c>
    </row>
    <row r="570" spans="1:9" x14ac:dyDescent="0.25">
      <c r="A570">
        <v>41294</v>
      </c>
      <c r="B570">
        <v>1</v>
      </c>
      <c r="C570">
        <f t="shared" si="8"/>
        <v>20</v>
      </c>
      <c r="D570">
        <v>2013</v>
      </c>
      <c r="E570">
        <v>7</v>
      </c>
      <c r="F570">
        <v>4029.7999999999993</v>
      </c>
      <c r="G570">
        <v>0.54907891868323511</v>
      </c>
      <c r="H570">
        <v>13.177894048397643</v>
      </c>
      <c r="I570">
        <v>48.3</v>
      </c>
    </row>
    <row r="571" spans="1:9" x14ac:dyDescent="0.25">
      <c r="A571">
        <v>41295</v>
      </c>
      <c r="B571">
        <v>1</v>
      </c>
      <c r="C571">
        <f t="shared" si="8"/>
        <v>21</v>
      </c>
      <c r="D571">
        <v>2013</v>
      </c>
      <c r="E571">
        <v>1</v>
      </c>
      <c r="F571">
        <v>3916.0999999999995</v>
      </c>
      <c r="G571">
        <v>0.58568138310600604</v>
      </c>
      <c r="H571">
        <v>14.056353194544144</v>
      </c>
      <c r="I571">
        <v>39.9</v>
      </c>
    </row>
    <row r="572" spans="1:9" x14ac:dyDescent="0.25">
      <c r="A572">
        <v>41296</v>
      </c>
      <c r="B572">
        <v>1</v>
      </c>
      <c r="C572">
        <f t="shared" si="8"/>
        <v>22</v>
      </c>
      <c r="D572">
        <v>2013</v>
      </c>
      <c r="E572">
        <v>2</v>
      </c>
      <c r="F572">
        <v>4252.7000000000007</v>
      </c>
      <c r="G572">
        <v>0.59262820512820524</v>
      </c>
      <c r="H572">
        <v>14.223076923076926</v>
      </c>
      <c r="I572">
        <v>26.7</v>
      </c>
    </row>
    <row r="573" spans="1:9" x14ac:dyDescent="0.25">
      <c r="A573">
        <v>41297</v>
      </c>
      <c r="B573">
        <v>1</v>
      </c>
      <c r="C573">
        <f t="shared" si="8"/>
        <v>23</v>
      </c>
      <c r="D573">
        <v>2013</v>
      </c>
      <c r="E573">
        <v>3</v>
      </c>
      <c r="F573">
        <v>4334.9999999999982</v>
      </c>
      <c r="G573">
        <v>0.57929762668377138</v>
      </c>
      <c r="H573">
        <v>13.903143040410512</v>
      </c>
      <c r="I573">
        <v>21</v>
      </c>
    </row>
    <row r="574" spans="1:9" x14ac:dyDescent="0.25">
      <c r="A574">
        <v>41298</v>
      </c>
      <c r="B574">
        <v>1</v>
      </c>
      <c r="C574">
        <f t="shared" si="8"/>
        <v>24</v>
      </c>
      <c r="D574">
        <v>2013</v>
      </c>
      <c r="E574">
        <v>4</v>
      </c>
      <c r="F574">
        <v>4230.4000000000005</v>
      </c>
      <c r="G574">
        <v>0.58482636584826375</v>
      </c>
      <c r="H574">
        <v>14.03583278035833</v>
      </c>
      <c r="I574">
        <v>23.8</v>
      </c>
    </row>
    <row r="575" spans="1:9" x14ac:dyDescent="0.25">
      <c r="A575">
        <v>41299</v>
      </c>
      <c r="B575">
        <v>1</v>
      </c>
      <c r="C575">
        <f t="shared" si="8"/>
        <v>25</v>
      </c>
      <c r="D575">
        <v>2013</v>
      </c>
      <c r="E575">
        <v>5</v>
      </c>
      <c r="F575">
        <v>3987.3000000000006</v>
      </c>
      <c r="G575">
        <v>0.53661983204134367</v>
      </c>
      <c r="H575">
        <v>12.878875968992247</v>
      </c>
      <c r="I575">
        <v>22.4</v>
      </c>
    </row>
    <row r="576" spans="1:9" x14ac:dyDescent="0.25">
      <c r="A576">
        <v>41300</v>
      </c>
      <c r="B576">
        <v>1</v>
      </c>
      <c r="C576">
        <f t="shared" si="8"/>
        <v>26</v>
      </c>
      <c r="D576">
        <v>2013</v>
      </c>
      <c r="E576">
        <v>6</v>
      </c>
      <c r="F576">
        <v>4182</v>
      </c>
      <c r="G576">
        <v>0.54555416405760804</v>
      </c>
      <c r="H576">
        <v>13.093299937382593</v>
      </c>
      <c r="I576">
        <v>28</v>
      </c>
    </row>
    <row r="577" spans="1:9" x14ac:dyDescent="0.25">
      <c r="A577">
        <v>41301</v>
      </c>
      <c r="B577">
        <v>1</v>
      </c>
      <c r="C577">
        <f t="shared" si="8"/>
        <v>27</v>
      </c>
      <c r="D577">
        <v>2013</v>
      </c>
      <c r="E577">
        <v>7</v>
      </c>
      <c r="F577">
        <v>4213.3999999999987</v>
      </c>
      <c r="G577">
        <v>0.58675913547237069</v>
      </c>
      <c r="H577">
        <v>14.082219251336896</v>
      </c>
      <c r="I577">
        <v>31.7</v>
      </c>
    </row>
    <row r="578" spans="1:9" x14ac:dyDescent="0.25">
      <c r="A578">
        <v>41302</v>
      </c>
      <c r="B578">
        <v>1</v>
      </c>
      <c r="C578">
        <f t="shared" ref="C578:C641" si="9">DAY(A578)</f>
        <v>28</v>
      </c>
      <c r="D578">
        <v>2013</v>
      </c>
      <c r="E578">
        <v>1</v>
      </c>
      <c r="F578">
        <v>4180.2000000000007</v>
      </c>
      <c r="G578">
        <v>0.58962423832092092</v>
      </c>
      <c r="H578">
        <v>14.150981719702102</v>
      </c>
      <c r="I578">
        <v>35.700000000000003</v>
      </c>
    </row>
    <row r="579" spans="1:9" x14ac:dyDescent="0.25">
      <c r="A579">
        <v>41303</v>
      </c>
      <c r="B579">
        <v>1</v>
      </c>
      <c r="C579">
        <f t="shared" si="9"/>
        <v>29</v>
      </c>
      <c r="D579">
        <v>2013</v>
      </c>
      <c r="E579">
        <v>2</v>
      </c>
      <c r="F579">
        <v>4226.0999999999995</v>
      </c>
      <c r="G579">
        <v>0.56547045600513801</v>
      </c>
      <c r="H579">
        <v>13.571290944123312</v>
      </c>
      <c r="I579">
        <v>50.1</v>
      </c>
    </row>
    <row r="580" spans="1:9" x14ac:dyDescent="0.25">
      <c r="A580">
        <v>41304</v>
      </c>
      <c r="B580">
        <v>1</v>
      </c>
      <c r="C580">
        <f t="shared" si="9"/>
        <v>30</v>
      </c>
      <c r="D580">
        <v>2013</v>
      </c>
      <c r="E580">
        <v>3</v>
      </c>
      <c r="F580">
        <v>4230.5000000000018</v>
      </c>
      <c r="G580">
        <v>0.52838978816946458</v>
      </c>
      <c r="H580">
        <v>12.68135491606715</v>
      </c>
      <c r="I580">
        <v>58</v>
      </c>
    </row>
    <row r="581" spans="1:9" x14ac:dyDescent="0.25">
      <c r="A581">
        <v>41305</v>
      </c>
      <c r="B581">
        <v>1</v>
      </c>
      <c r="C581">
        <f t="shared" si="9"/>
        <v>31</v>
      </c>
      <c r="D581">
        <v>2013</v>
      </c>
      <c r="E581">
        <v>4</v>
      </c>
      <c r="F581">
        <v>4285.2</v>
      </c>
      <c r="G581">
        <v>0.56147798742138366</v>
      </c>
      <c r="H581">
        <v>13.475471698113207</v>
      </c>
      <c r="I581">
        <v>52.2</v>
      </c>
    </row>
    <row r="582" spans="1:9" x14ac:dyDescent="0.25">
      <c r="A582">
        <v>41306</v>
      </c>
      <c r="B582">
        <v>2</v>
      </c>
      <c r="C582">
        <f t="shared" si="9"/>
        <v>1</v>
      </c>
      <c r="D582">
        <v>2013</v>
      </c>
      <c r="E582">
        <v>5</v>
      </c>
      <c r="F582">
        <v>4165.2000000000007</v>
      </c>
      <c r="G582">
        <v>0.55625000000000013</v>
      </c>
      <c r="H582">
        <v>13.350000000000003</v>
      </c>
      <c r="I582">
        <v>31.9</v>
      </c>
    </row>
    <row r="583" spans="1:9" x14ac:dyDescent="0.25">
      <c r="A583">
        <v>41307</v>
      </c>
      <c r="B583">
        <v>2</v>
      </c>
      <c r="C583">
        <f t="shared" si="9"/>
        <v>2</v>
      </c>
      <c r="D583">
        <v>2013</v>
      </c>
      <c r="E583">
        <v>6</v>
      </c>
      <c r="F583">
        <v>4243.3000000000011</v>
      </c>
      <c r="G583">
        <v>0.55010630574569608</v>
      </c>
      <c r="H583">
        <v>13.202551337896706</v>
      </c>
      <c r="I583">
        <v>24.3</v>
      </c>
    </row>
    <row r="584" spans="1:9" x14ac:dyDescent="0.25">
      <c r="A584">
        <v>41308</v>
      </c>
      <c r="B584">
        <v>2</v>
      </c>
      <c r="C584">
        <f t="shared" si="9"/>
        <v>3</v>
      </c>
      <c r="D584">
        <v>2013</v>
      </c>
      <c r="E584">
        <v>7</v>
      </c>
      <c r="F584">
        <v>4169</v>
      </c>
      <c r="G584">
        <v>0.59899425287356323</v>
      </c>
      <c r="H584">
        <v>14.375862068965517</v>
      </c>
      <c r="I584">
        <v>30.9</v>
      </c>
    </row>
    <row r="585" spans="1:9" x14ac:dyDescent="0.25">
      <c r="A585">
        <v>41309</v>
      </c>
      <c r="B585">
        <v>2</v>
      </c>
      <c r="C585">
        <f t="shared" si="9"/>
        <v>4</v>
      </c>
      <c r="D585">
        <v>2013</v>
      </c>
      <c r="E585">
        <v>1</v>
      </c>
      <c r="F585">
        <v>4391.8999999999987</v>
      </c>
      <c r="G585">
        <v>0.60235626508667961</v>
      </c>
      <c r="H585">
        <v>14.456550362080311</v>
      </c>
      <c r="I585">
        <v>31.9</v>
      </c>
    </row>
    <row r="586" spans="1:9" x14ac:dyDescent="0.25">
      <c r="A586">
        <v>41310</v>
      </c>
      <c r="B586">
        <v>2</v>
      </c>
      <c r="C586">
        <f t="shared" si="9"/>
        <v>5</v>
      </c>
      <c r="D586">
        <v>2013</v>
      </c>
      <c r="E586">
        <v>2</v>
      </c>
      <c r="F586">
        <v>4295.3999999999996</v>
      </c>
      <c r="G586">
        <v>0.591848544973545</v>
      </c>
      <c r="H586">
        <v>14.204365079365079</v>
      </c>
      <c r="I586">
        <v>37.6</v>
      </c>
    </row>
    <row r="587" spans="1:9" x14ac:dyDescent="0.25">
      <c r="A587">
        <v>41311</v>
      </c>
      <c r="B587">
        <v>2</v>
      </c>
      <c r="C587">
        <f t="shared" si="9"/>
        <v>6</v>
      </c>
      <c r="D587">
        <v>2013</v>
      </c>
      <c r="E587">
        <v>3</v>
      </c>
      <c r="F587">
        <v>4232.1000000000013</v>
      </c>
      <c r="G587">
        <v>0.58428595096090141</v>
      </c>
      <c r="H587">
        <v>14.022862823061633</v>
      </c>
      <c r="I587">
        <v>40.4</v>
      </c>
    </row>
    <row r="588" spans="1:9" x14ac:dyDescent="0.25">
      <c r="A588">
        <v>41312</v>
      </c>
      <c r="B588">
        <v>2</v>
      </c>
      <c r="C588">
        <f t="shared" si="9"/>
        <v>7</v>
      </c>
      <c r="D588">
        <v>2013</v>
      </c>
      <c r="E588">
        <v>4</v>
      </c>
      <c r="F588">
        <v>4273.5000000000009</v>
      </c>
      <c r="G588">
        <v>0.57774983776768352</v>
      </c>
      <c r="H588">
        <v>13.865996106424404</v>
      </c>
      <c r="I588">
        <v>36.4</v>
      </c>
    </row>
    <row r="589" spans="1:9" x14ac:dyDescent="0.25">
      <c r="A589">
        <v>41313</v>
      </c>
      <c r="B589">
        <v>2</v>
      </c>
      <c r="C589">
        <f t="shared" si="9"/>
        <v>8</v>
      </c>
      <c r="D589">
        <v>2013</v>
      </c>
      <c r="E589">
        <v>5</v>
      </c>
      <c r="F589">
        <v>4164.4000000000015</v>
      </c>
      <c r="G589">
        <v>0.56081663434604634</v>
      </c>
      <c r="H589">
        <v>13.459599224305112</v>
      </c>
      <c r="I589">
        <v>38.4</v>
      </c>
    </row>
    <row r="590" spans="1:9" x14ac:dyDescent="0.25">
      <c r="A590">
        <v>41314</v>
      </c>
      <c r="B590">
        <v>2</v>
      </c>
      <c r="C590">
        <f t="shared" si="9"/>
        <v>9</v>
      </c>
      <c r="D590">
        <v>2013</v>
      </c>
      <c r="E590">
        <v>6</v>
      </c>
      <c r="F590">
        <v>4200.8</v>
      </c>
      <c r="G590">
        <v>0.5500733291430967</v>
      </c>
      <c r="H590">
        <v>13.201759899434322</v>
      </c>
      <c r="I590">
        <v>37.299999999999997</v>
      </c>
    </row>
    <row r="591" spans="1:9" x14ac:dyDescent="0.25">
      <c r="A591">
        <v>41315</v>
      </c>
      <c r="B591">
        <v>2</v>
      </c>
      <c r="C591">
        <f t="shared" si="9"/>
        <v>10</v>
      </c>
      <c r="D591">
        <v>2013</v>
      </c>
      <c r="E591">
        <v>7</v>
      </c>
      <c r="F591">
        <v>4150.9999999999991</v>
      </c>
      <c r="G591">
        <v>0.57652777777777764</v>
      </c>
      <c r="H591">
        <v>13.836666666666662</v>
      </c>
      <c r="I591">
        <v>35.200000000000003</v>
      </c>
    </row>
    <row r="592" spans="1:9" x14ac:dyDescent="0.25">
      <c r="A592">
        <v>41316</v>
      </c>
      <c r="B592">
        <v>2</v>
      </c>
      <c r="C592">
        <f t="shared" si="9"/>
        <v>11</v>
      </c>
      <c r="D592">
        <v>2013</v>
      </c>
      <c r="E592">
        <v>1</v>
      </c>
      <c r="F592">
        <v>4169.8</v>
      </c>
      <c r="G592">
        <v>0.58263469707131688</v>
      </c>
      <c r="H592">
        <v>13.983232729711606</v>
      </c>
      <c r="I592">
        <v>42.6</v>
      </c>
    </row>
    <row r="593" spans="1:9" x14ac:dyDescent="0.25">
      <c r="A593">
        <v>41317</v>
      </c>
      <c r="B593">
        <v>2</v>
      </c>
      <c r="C593">
        <f t="shared" si="9"/>
        <v>12</v>
      </c>
      <c r="D593">
        <v>2013</v>
      </c>
      <c r="E593">
        <v>2</v>
      </c>
      <c r="F593">
        <v>4120.0000000000009</v>
      </c>
      <c r="G593">
        <v>0.59359151682803157</v>
      </c>
      <c r="H593">
        <v>14.246196403872759</v>
      </c>
      <c r="I593">
        <v>51.8</v>
      </c>
    </row>
    <row r="594" spans="1:9" x14ac:dyDescent="0.25">
      <c r="A594">
        <v>41318</v>
      </c>
      <c r="B594">
        <v>2</v>
      </c>
      <c r="C594">
        <f t="shared" si="9"/>
        <v>13</v>
      </c>
      <c r="D594">
        <v>2013</v>
      </c>
      <c r="E594">
        <v>3</v>
      </c>
      <c r="F594">
        <v>4127.2</v>
      </c>
      <c r="G594">
        <v>0.5805761872608598</v>
      </c>
      <c r="H594">
        <v>13.933828494260634</v>
      </c>
      <c r="I594">
        <v>41.6</v>
      </c>
    </row>
    <row r="595" spans="1:9" x14ac:dyDescent="0.25">
      <c r="A595">
        <v>41319</v>
      </c>
      <c r="B595">
        <v>2</v>
      </c>
      <c r="C595">
        <f t="shared" si="9"/>
        <v>14</v>
      </c>
      <c r="D595">
        <v>2013</v>
      </c>
      <c r="E595">
        <v>4</v>
      </c>
      <c r="F595">
        <v>4322.8999999999996</v>
      </c>
      <c r="G595">
        <v>0.5836708792395765</v>
      </c>
      <c r="H595">
        <v>14.008101101749837</v>
      </c>
      <c r="I595">
        <v>40.5</v>
      </c>
    </row>
    <row r="596" spans="1:9" x14ac:dyDescent="0.25">
      <c r="A596">
        <v>41320</v>
      </c>
      <c r="B596">
        <v>2</v>
      </c>
      <c r="C596">
        <f t="shared" si="9"/>
        <v>15</v>
      </c>
      <c r="D596">
        <v>2013</v>
      </c>
      <c r="E596">
        <v>5</v>
      </c>
      <c r="F596">
        <v>4089.0999999999985</v>
      </c>
      <c r="G596">
        <v>0.5641694260485649</v>
      </c>
      <c r="H596">
        <v>13.540066225165557</v>
      </c>
      <c r="I596">
        <v>44.9</v>
      </c>
    </row>
    <row r="597" spans="1:9" x14ac:dyDescent="0.25">
      <c r="A597">
        <v>41321</v>
      </c>
      <c r="B597">
        <v>2</v>
      </c>
      <c r="C597">
        <f t="shared" si="9"/>
        <v>16</v>
      </c>
      <c r="D597">
        <v>2013</v>
      </c>
      <c r="E597">
        <v>6</v>
      </c>
      <c r="F597">
        <v>4105.9999999999991</v>
      </c>
      <c r="G597">
        <v>0.55259474590869928</v>
      </c>
      <c r="H597">
        <v>13.262273901808783</v>
      </c>
      <c r="I597">
        <v>39.200000000000003</v>
      </c>
    </row>
    <row r="598" spans="1:9" x14ac:dyDescent="0.25">
      <c r="A598">
        <v>41322</v>
      </c>
      <c r="B598">
        <v>2</v>
      </c>
      <c r="C598">
        <f t="shared" si="9"/>
        <v>17</v>
      </c>
      <c r="D598">
        <v>2013</v>
      </c>
      <c r="E598">
        <v>7</v>
      </c>
      <c r="F598">
        <v>4433.2000000000007</v>
      </c>
      <c r="G598">
        <v>0.61736853832442085</v>
      </c>
      <c r="H598">
        <v>14.816844919786099</v>
      </c>
      <c r="I598">
        <v>31.7</v>
      </c>
    </row>
    <row r="599" spans="1:9" x14ac:dyDescent="0.25">
      <c r="A599">
        <v>41323</v>
      </c>
      <c r="B599">
        <v>2</v>
      </c>
      <c r="C599">
        <f t="shared" si="9"/>
        <v>18</v>
      </c>
      <c r="D599">
        <v>2013</v>
      </c>
      <c r="E599">
        <v>1</v>
      </c>
      <c r="F599">
        <v>4320.9999999999991</v>
      </c>
      <c r="G599">
        <v>0.6021460423634335</v>
      </c>
      <c r="H599">
        <v>14.451505016722404</v>
      </c>
      <c r="I599">
        <v>30.1</v>
      </c>
    </row>
    <row r="600" spans="1:9" x14ac:dyDescent="0.25">
      <c r="A600">
        <v>41324</v>
      </c>
      <c r="B600">
        <v>2</v>
      </c>
      <c r="C600">
        <f t="shared" si="9"/>
        <v>19</v>
      </c>
      <c r="D600">
        <v>2013</v>
      </c>
      <c r="E600">
        <v>2</v>
      </c>
      <c r="F600">
        <v>4241.3</v>
      </c>
      <c r="G600">
        <v>0.59662671618275953</v>
      </c>
      <c r="H600">
        <v>14.31904118838623</v>
      </c>
      <c r="I600">
        <v>40.299999999999997</v>
      </c>
    </row>
    <row r="601" spans="1:9" x14ac:dyDescent="0.25">
      <c r="A601">
        <v>41325</v>
      </c>
      <c r="B601">
        <v>2</v>
      </c>
      <c r="C601">
        <f t="shared" si="9"/>
        <v>20</v>
      </c>
      <c r="D601">
        <v>2013</v>
      </c>
      <c r="E601">
        <v>3</v>
      </c>
      <c r="F601">
        <v>4249.4000000000005</v>
      </c>
      <c r="G601">
        <v>0.58667439805610777</v>
      </c>
      <c r="H601">
        <v>14.080185553346587</v>
      </c>
      <c r="I601">
        <v>38.4</v>
      </c>
    </row>
    <row r="602" spans="1:9" x14ac:dyDescent="0.25">
      <c r="A602">
        <v>41326</v>
      </c>
      <c r="B602">
        <v>2</v>
      </c>
      <c r="C602">
        <f t="shared" si="9"/>
        <v>21</v>
      </c>
      <c r="D602">
        <v>2013</v>
      </c>
      <c r="E602">
        <v>4</v>
      </c>
      <c r="F602">
        <v>4272.9999999999991</v>
      </c>
      <c r="G602">
        <v>0.58489378011388515</v>
      </c>
      <c r="H602">
        <v>14.037450722733244</v>
      </c>
      <c r="I602">
        <v>31.2</v>
      </c>
    </row>
    <row r="603" spans="1:9" x14ac:dyDescent="0.25">
      <c r="A603">
        <v>41327</v>
      </c>
      <c r="B603">
        <v>2</v>
      </c>
      <c r="C603">
        <f t="shared" si="9"/>
        <v>22</v>
      </c>
      <c r="D603">
        <v>2013</v>
      </c>
      <c r="E603">
        <v>5</v>
      </c>
      <c r="F603">
        <v>4059.1000000000004</v>
      </c>
      <c r="G603">
        <v>0.55488571741032366</v>
      </c>
      <c r="H603">
        <v>13.317257217847768</v>
      </c>
      <c r="I603">
        <v>33.1</v>
      </c>
    </row>
    <row r="604" spans="1:9" x14ac:dyDescent="0.25">
      <c r="A604">
        <v>41328</v>
      </c>
      <c r="B604">
        <v>2</v>
      </c>
      <c r="C604">
        <f t="shared" si="9"/>
        <v>23</v>
      </c>
      <c r="D604">
        <v>2013</v>
      </c>
      <c r="E604">
        <v>6</v>
      </c>
      <c r="F604">
        <v>4034.4999999999995</v>
      </c>
      <c r="G604">
        <v>0.54543856802941815</v>
      </c>
      <c r="H604">
        <v>13.090525632706036</v>
      </c>
      <c r="I604">
        <v>37.5</v>
      </c>
    </row>
    <row r="605" spans="1:9" x14ac:dyDescent="0.25">
      <c r="A605">
        <v>41329</v>
      </c>
      <c r="B605">
        <v>2</v>
      </c>
      <c r="C605">
        <f t="shared" si="9"/>
        <v>24</v>
      </c>
      <c r="D605">
        <v>2013</v>
      </c>
      <c r="E605">
        <v>7</v>
      </c>
      <c r="F605">
        <v>4092.4000000000005</v>
      </c>
      <c r="G605">
        <v>0.58516357812857478</v>
      </c>
      <c r="H605">
        <v>14.043925875085794</v>
      </c>
      <c r="I605">
        <v>46.5</v>
      </c>
    </row>
    <row r="606" spans="1:9" x14ac:dyDescent="0.25">
      <c r="A606">
        <v>41330</v>
      </c>
      <c r="B606">
        <v>2</v>
      </c>
      <c r="C606">
        <f t="shared" si="9"/>
        <v>25</v>
      </c>
      <c r="D606">
        <v>2013</v>
      </c>
      <c r="E606">
        <v>1</v>
      </c>
      <c r="F606">
        <v>4105.3999999999996</v>
      </c>
      <c r="G606">
        <v>0.59477862772369017</v>
      </c>
      <c r="H606">
        <v>14.274687065368564</v>
      </c>
      <c r="I606">
        <v>38.5</v>
      </c>
    </row>
    <row r="607" spans="1:9" x14ac:dyDescent="0.25">
      <c r="A607">
        <v>41331</v>
      </c>
      <c r="B607">
        <v>2</v>
      </c>
      <c r="C607">
        <f t="shared" si="9"/>
        <v>26</v>
      </c>
      <c r="D607">
        <v>2013</v>
      </c>
      <c r="E607">
        <v>2</v>
      </c>
      <c r="F607">
        <v>4104.5</v>
      </c>
      <c r="G607">
        <v>0.5954764391829156</v>
      </c>
      <c r="H607">
        <v>14.291434540389975</v>
      </c>
      <c r="I607">
        <v>38.6</v>
      </c>
    </row>
    <row r="608" spans="1:9" x14ac:dyDescent="0.25">
      <c r="A608">
        <v>41332</v>
      </c>
      <c r="B608">
        <v>2</v>
      </c>
      <c r="C608">
        <f t="shared" si="9"/>
        <v>27</v>
      </c>
      <c r="D608">
        <v>2013</v>
      </c>
      <c r="E608">
        <v>3</v>
      </c>
      <c r="F608">
        <v>4007.2</v>
      </c>
      <c r="G608">
        <v>0.56907521017950469</v>
      </c>
      <c r="H608">
        <v>13.657805044308112</v>
      </c>
      <c r="I608">
        <v>48.1</v>
      </c>
    </row>
    <row r="609" spans="1:9" x14ac:dyDescent="0.25">
      <c r="A609">
        <v>41333</v>
      </c>
      <c r="B609">
        <v>2</v>
      </c>
      <c r="C609">
        <f t="shared" si="9"/>
        <v>28</v>
      </c>
      <c r="D609">
        <v>2013</v>
      </c>
      <c r="E609">
        <v>4</v>
      </c>
      <c r="F609">
        <v>4011.2999999999997</v>
      </c>
      <c r="G609">
        <v>0.56427245104659018</v>
      </c>
      <c r="H609">
        <v>13.542538825118164</v>
      </c>
      <c r="I609">
        <v>46.2</v>
      </c>
    </row>
    <row r="610" spans="1:9" x14ac:dyDescent="0.25">
      <c r="A610">
        <v>41334</v>
      </c>
      <c r="B610">
        <v>3</v>
      </c>
      <c r="C610">
        <f t="shared" si="9"/>
        <v>1</v>
      </c>
      <c r="D610">
        <v>2013</v>
      </c>
      <c r="E610">
        <v>5</v>
      </c>
      <c r="F610">
        <v>3959.1</v>
      </c>
      <c r="G610">
        <v>0.5429970375246872</v>
      </c>
      <c r="H610">
        <v>13.031928900592494</v>
      </c>
      <c r="I610">
        <v>43.5</v>
      </c>
    </row>
    <row r="611" spans="1:9" x14ac:dyDescent="0.25">
      <c r="A611">
        <v>41335</v>
      </c>
      <c r="B611">
        <v>3</v>
      </c>
      <c r="C611">
        <f t="shared" si="9"/>
        <v>2</v>
      </c>
      <c r="D611">
        <v>2013</v>
      </c>
      <c r="E611">
        <v>6</v>
      </c>
      <c r="F611">
        <v>4094.1</v>
      </c>
      <c r="G611">
        <v>0.54361854684512423</v>
      </c>
      <c r="H611">
        <v>13.046845124282981</v>
      </c>
      <c r="I611">
        <v>37</v>
      </c>
    </row>
    <row r="612" spans="1:9" x14ac:dyDescent="0.25">
      <c r="A612">
        <v>41336</v>
      </c>
      <c r="B612">
        <v>3</v>
      </c>
      <c r="C612">
        <f t="shared" si="9"/>
        <v>3</v>
      </c>
      <c r="D612">
        <v>2013</v>
      </c>
      <c r="E612">
        <v>7</v>
      </c>
      <c r="F612">
        <v>4117.0999999999995</v>
      </c>
      <c r="G612">
        <v>0.59153735632183901</v>
      </c>
      <c r="H612">
        <v>14.196896551724137</v>
      </c>
      <c r="I612">
        <v>35.200000000000003</v>
      </c>
    </row>
    <row r="613" spans="1:9" x14ac:dyDescent="0.25">
      <c r="A613">
        <v>41337</v>
      </c>
      <c r="B613">
        <v>3</v>
      </c>
      <c r="C613">
        <f t="shared" si="9"/>
        <v>4</v>
      </c>
      <c r="D613">
        <v>2013</v>
      </c>
      <c r="E613">
        <v>1</v>
      </c>
      <c r="F613">
        <v>4258.3</v>
      </c>
      <c r="G613">
        <v>0.59539988814317679</v>
      </c>
      <c r="H613">
        <v>14.289597315436243</v>
      </c>
      <c r="I613">
        <v>36</v>
      </c>
    </row>
    <row r="614" spans="1:9" x14ac:dyDescent="0.25">
      <c r="A614">
        <v>41338</v>
      </c>
      <c r="B614">
        <v>3</v>
      </c>
      <c r="C614">
        <f t="shared" si="9"/>
        <v>5</v>
      </c>
      <c r="D614">
        <v>2013</v>
      </c>
      <c r="E614">
        <v>2</v>
      </c>
      <c r="F614">
        <v>4311.8000000000011</v>
      </c>
      <c r="G614">
        <v>0.5929317931793181</v>
      </c>
      <c r="H614">
        <v>14.230363036303634</v>
      </c>
      <c r="I614">
        <v>40.6</v>
      </c>
    </row>
    <row r="615" spans="1:9" x14ac:dyDescent="0.25">
      <c r="A615">
        <v>41339</v>
      </c>
      <c r="B615">
        <v>3</v>
      </c>
      <c r="C615">
        <f t="shared" si="9"/>
        <v>6</v>
      </c>
      <c r="D615">
        <v>2013</v>
      </c>
      <c r="E615">
        <v>3</v>
      </c>
      <c r="F615">
        <v>3621.8999999999996</v>
      </c>
      <c r="G615">
        <v>0.65273572664359869</v>
      </c>
      <c r="H615">
        <v>15.665657439446369</v>
      </c>
      <c r="I615">
        <v>37.799999999999997</v>
      </c>
    </row>
    <row r="616" spans="1:9" x14ac:dyDescent="0.25">
      <c r="A616">
        <v>41340</v>
      </c>
      <c r="B616">
        <v>3</v>
      </c>
      <c r="C616">
        <f t="shared" si="9"/>
        <v>7</v>
      </c>
      <c r="D616">
        <v>2013</v>
      </c>
      <c r="E616">
        <v>4</v>
      </c>
      <c r="F616">
        <v>4210.5999999999995</v>
      </c>
      <c r="G616">
        <v>0.58093267108167768</v>
      </c>
      <c r="H616">
        <v>13.942384105960265</v>
      </c>
      <c r="I616">
        <v>43.2</v>
      </c>
    </row>
    <row r="617" spans="1:9" x14ac:dyDescent="0.25">
      <c r="A617">
        <v>41341</v>
      </c>
      <c r="B617">
        <v>3</v>
      </c>
      <c r="C617">
        <f t="shared" si="9"/>
        <v>8</v>
      </c>
      <c r="D617">
        <v>2013</v>
      </c>
      <c r="E617">
        <v>5</v>
      </c>
      <c r="F617">
        <v>4003.9</v>
      </c>
      <c r="G617">
        <v>0.55168375220458554</v>
      </c>
      <c r="H617">
        <v>13.240410052910054</v>
      </c>
      <c r="I617">
        <v>43.2</v>
      </c>
    </row>
    <row r="618" spans="1:9" x14ac:dyDescent="0.25">
      <c r="A618">
        <v>41342</v>
      </c>
      <c r="B618">
        <v>3</v>
      </c>
      <c r="C618">
        <f t="shared" si="9"/>
        <v>9</v>
      </c>
      <c r="D618">
        <v>2013</v>
      </c>
      <c r="E618">
        <v>6</v>
      </c>
      <c r="F618">
        <v>4013.8000000000006</v>
      </c>
      <c r="G618">
        <v>0.53706379790194836</v>
      </c>
      <c r="H618">
        <v>12.889531149646761</v>
      </c>
      <c r="I618">
        <v>47.4</v>
      </c>
    </row>
    <row r="619" spans="1:9" x14ac:dyDescent="0.25">
      <c r="A619">
        <v>41343</v>
      </c>
      <c r="B619">
        <v>3</v>
      </c>
      <c r="C619">
        <f t="shared" si="9"/>
        <v>10</v>
      </c>
      <c r="D619">
        <v>2013</v>
      </c>
      <c r="E619">
        <v>7</v>
      </c>
      <c r="F619">
        <v>3979.1000000000004</v>
      </c>
      <c r="G619">
        <v>0.55008571112585725</v>
      </c>
      <c r="H619">
        <v>13.202057067020574</v>
      </c>
      <c r="I619">
        <v>48.8</v>
      </c>
    </row>
    <row r="620" spans="1:9" x14ac:dyDescent="0.25">
      <c r="A620">
        <v>41344</v>
      </c>
      <c r="B620">
        <v>3</v>
      </c>
      <c r="C620">
        <f t="shared" si="9"/>
        <v>11</v>
      </c>
      <c r="D620">
        <v>2013</v>
      </c>
      <c r="E620">
        <v>1</v>
      </c>
      <c r="F620">
        <v>3917.8</v>
      </c>
      <c r="G620">
        <v>0.58593563053362041</v>
      </c>
      <c r="H620">
        <v>14.062455132806889</v>
      </c>
      <c r="I620">
        <v>50.3</v>
      </c>
    </row>
    <row r="621" spans="1:9" x14ac:dyDescent="0.25">
      <c r="A621">
        <v>41345</v>
      </c>
      <c r="B621">
        <v>3</v>
      </c>
      <c r="C621">
        <f t="shared" si="9"/>
        <v>12</v>
      </c>
      <c r="D621">
        <v>2013</v>
      </c>
      <c r="E621">
        <v>2</v>
      </c>
      <c r="F621">
        <v>4058.3999999999996</v>
      </c>
      <c r="G621">
        <v>0.55993377483443707</v>
      </c>
      <c r="H621">
        <v>13.43841059602649</v>
      </c>
      <c r="I621">
        <v>56.8</v>
      </c>
    </row>
    <row r="622" spans="1:9" x14ac:dyDescent="0.25">
      <c r="A622">
        <v>41346</v>
      </c>
      <c r="B622">
        <v>3</v>
      </c>
      <c r="C622">
        <f t="shared" si="9"/>
        <v>13</v>
      </c>
      <c r="D622">
        <v>2013</v>
      </c>
      <c r="E622">
        <v>3</v>
      </c>
      <c r="F622">
        <v>4069.8</v>
      </c>
      <c r="G622">
        <v>0.57172960215778823</v>
      </c>
      <c r="H622">
        <v>13.721510451786918</v>
      </c>
      <c r="I622">
        <v>45.2</v>
      </c>
    </row>
    <row r="623" spans="1:9" x14ac:dyDescent="0.25">
      <c r="A623">
        <v>41347</v>
      </c>
      <c r="B623">
        <v>3</v>
      </c>
      <c r="C623">
        <f t="shared" si="9"/>
        <v>14</v>
      </c>
      <c r="D623">
        <v>2013</v>
      </c>
      <c r="E623">
        <v>4</v>
      </c>
      <c r="F623">
        <v>4291.1999999999989</v>
      </c>
      <c r="G623">
        <v>0.57603092783505139</v>
      </c>
      <c r="H623">
        <v>13.824742268041234</v>
      </c>
      <c r="I623">
        <v>39.299999999999997</v>
      </c>
    </row>
    <row r="624" spans="1:9" x14ac:dyDescent="0.25">
      <c r="A624">
        <v>41348</v>
      </c>
      <c r="B624">
        <v>3</v>
      </c>
      <c r="C624">
        <f t="shared" si="9"/>
        <v>15</v>
      </c>
      <c r="D624">
        <v>2013</v>
      </c>
      <c r="E624">
        <v>5</v>
      </c>
      <c r="F624">
        <v>4039.2000000000007</v>
      </c>
      <c r="G624">
        <v>0.56250000000000011</v>
      </c>
      <c r="H624">
        <v>13.500000000000004</v>
      </c>
      <c r="I624">
        <v>43.8</v>
      </c>
    </row>
    <row r="625" spans="1:9" x14ac:dyDescent="0.25">
      <c r="A625">
        <v>41349</v>
      </c>
      <c r="B625">
        <v>3</v>
      </c>
      <c r="C625">
        <f t="shared" si="9"/>
        <v>16</v>
      </c>
      <c r="D625">
        <v>2013</v>
      </c>
      <c r="E625">
        <v>6</v>
      </c>
      <c r="F625">
        <v>3905.5999999999995</v>
      </c>
      <c r="G625">
        <v>0.53146091878946222</v>
      </c>
      <c r="H625">
        <v>12.755062050947092</v>
      </c>
      <c r="I625">
        <v>51</v>
      </c>
    </row>
    <row r="626" spans="1:9" x14ac:dyDescent="0.25">
      <c r="A626">
        <v>41350</v>
      </c>
      <c r="B626">
        <v>3</v>
      </c>
      <c r="C626">
        <f t="shared" si="9"/>
        <v>17</v>
      </c>
      <c r="D626">
        <v>2013</v>
      </c>
      <c r="E626">
        <v>7</v>
      </c>
      <c r="F626">
        <v>4064.8</v>
      </c>
      <c r="G626">
        <v>0.57804323094425492</v>
      </c>
      <c r="H626">
        <v>13.873037542662118</v>
      </c>
      <c r="I626">
        <v>41.1</v>
      </c>
    </row>
    <row r="627" spans="1:9" x14ac:dyDescent="0.25">
      <c r="A627">
        <v>41351</v>
      </c>
      <c r="B627">
        <v>3</v>
      </c>
      <c r="C627">
        <f t="shared" si="9"/>
        <v>18</v>
      </c>
      <c r="D627">
        <v>2013</v>
      </c>
      <c r="E627">
        <v>1</v>
      </c>
      <c r="F627">
        <v>4126.3999999999996</v>
      </c>
      <c r="G627">
        <v>0.59164946088552406</v>
      </c>
      <c r="H627">
        <v>14.199587061252577</v>
      </c>
      <c r="I627">
        <v>38.299999999999997</v>
      </c>
    </row>
    <row r="628" spans="1:9" x14ac:dyDescent="0.25">
      <c r="A628">
        <v>41352</v>
      </c>
      <c r="B628">
        <v>3</v>
      </c>
      <c r="C628">
        <f t="shared" si="9"/>
        <v>19</v>
      </c>
      <c r="D628">
        <v>2013</v>
      </c>
      <c r="E628">
        <v>2</v>
      </c>
      <c r="F628">
        <v>4082.8</v>
      </c>
      <c r="G628">
        <v>0.58660919540229883</v>
      </c>
      <c r="H628">
        <v>14.078620689655171</v>
      </c>
      <c r="I628">
        <v>45.3</v>
      </c>
    </row>
    <row r="629" spans="1:9" x14ac:dyDescent="0.25">
      <c r="A629">
        <v>41353</v>
      </c>
      <c r="B629">
        <v>3</v>
      </c>
      <c r="C629">
        <f t="shared" si="9"/>
        <v>20</v>
      </c>
      <c r="D629">
        <v>2013</v>
      </c>
      <c r="E629">
        <v>3</v>
      </c>
      <c r="F629">
        <v>4010.7000000000003</v>
      </c>
      <c r="G629">
        <v>0.58553784162578848</v>
      </c>
      <c r="H629">
        <v>14.052908199018923</v>
      </c>
      <c r="I629">
        <v>47.2</v>
      </c>
    </row>
    <row r="630" spans="1:9" x14ac:dyDescent="0.25">
      <c r="A630">
        <v>41354</v>
      </c>
      <c r="B630">
        <v>3</v>
      </c>
      <c r="C630">
        <f t="shared" si="9"/>
        <v>21</v>
      </c>
      <c r="D630">
        <v>2013</v>
      </c>
      <c r="E630">
        <v>4</v>
      </c>
      <c r="F630">
        <v>4131.1000000000004</v>
      </c>
      <c r="G630">
        <v>0.58269860076732127</v>
      </c>
      <c r="H630">
        <v>13.98476641841571</v>
      </c>
      <c r="I630">
        <v>39.299999999999997</v>
      </c>
    </row>
    <row r="631" spans="1:9" x14ac:dyDescent="0.25">
      <c r="A631">
        <v>41355</v>
      </c>
      <c r="B631">
        <v>3</v>
      </c>
      <c r="C631">
        <f t="shared" si="9"/>
        <v>22</v>
      </c>
      <c r="D631">
        <v>2013</v>
      </c>
      <c r="E631">
        <v>5</v>
      </c>
      <c r="F631">
        <v>3941.1999999999994</v>
      </c>
      <c r="G631">
        <v>0.56354381148478605</v>
      </c>
      <c r="H631">
        <v>13.525051475634864</v>
      </c>
      <c r="I631">
        <v>36.799999999999997</v>
      </c>
    </row>
    <row r="632" spans="1:9" x14ac:dyDescent="0.25">
      <c r="A632">
        <v>41356</v>
      </c>
      <c r="B632">
        <v>3</v>
      </c>
      <c r="C632">
        <f t="shared" si="9"/>
        <v>23</v>
      </c>
      <c r="D632">
        <v>2013</v>
      </c>
      <c r="E632">
        <v>6</v>
      </c>
      <c r="F632">
        <v>3943.8999999999996</v>
      </c>
      <c r="G632">
        <v>0.53009408602150532</v>
      </c>
      <c r="H632">
        <v>12.722258064516128</v>
      </c>
      <c r="I632">
        <v>42.7</v>
      </c>
    </row>
    <row r="633" spans="1:9" x14ac:dyDescent="0.25">
      <c r="A633">
        <v>41357</v>
      </c>
      <c r="B633">
        <v>3</v>
      </c>
      <c r="C633">
        <f t="shared" si="9"/>
        <v>24</v>
      </c>
      <c r="D633">
        <v>2013</v>
      </c>
      <c r="E633">
        <v>7</v>
      </c>
      <c r="F633">
        <v>3887.5000000000005</v>
      </c>
      <c r="G633">
        <v>0.57561892916370538</v>
      </c>
      <c r="H633">
        <v>13.814854299928928</v>
      </c>
      <c r="I633">
        <v>41.4</v>
      </c>
    </row>
    <row r="634" spans="1:9" x14ac:dyDescent="0.25">
      <c r="A634">
        <v>41358</v>
      </c>
      <c r="B634">
        <v>3</v>
      </c>
      <c r="C634">
        <f t="shared" si="9"/>
        <v>25</v>
      </c>
      <c r="D634">
        <v>2013</v>
      </c>
      <c r="E634">
        <v>1</v>
      </c>
      <c r="F634">
        <v>3856.6</v>
      </c>
      <c r="G634">
        <v>0.6063836477987421</v>
      </c>
      <c r="H634">
        <v>14.55320754716981</v>
      </c>
      <c r="I634">
        <v>36.1</v>
      </c>
    </row>
    <row r="635" spans="1:9" x14ac:dyDescent="0.25">
      <c r="A635">
        <v>41359</v>
      </c>
      <c r="B635">
        <v>3</v>
      </c>
      <c r="C635">
        <f t="shared" si="9"/>
        <v>26</v>
      </c>
      <c r="D635">
        <v>2013</v>
      </c>
      <c r="E635">
        <v>2</v>
      </c>
      <c r="F635">
        <v>4073.2000000000012</v>
      </c>
      <c r="G635">
        <v>0.57766054004992073</v>
      </c>
      <c r="H635">
        <v>13.863852961198099</v>
      </c>
      <c r="I635">
        <v>41.4</v>
      </c>
    </row>
    <row r="636" spans="1:9" x14ac:dyDescent="0.25">
      <c r="A636">
        <v>41360</v>
      </c>
      <c r="B636">
        <v>3</v>
      </c>
      <c r="C636">
        <f t="shared" si="9"/>
        <v>27</v>
      </c>
      <c r="D636">
        <v>2013</v>
      </c>
      <c r="E636">
        <v>3</v>
      </c>
      <c r="F636">
        <v>3993.599999999999</v>
      </c>
      <c r="G636">
        <v>0.57657657657657635</v>
      </c>
      <c r="H636">
        <v>13.837837837837832</v>
      </c>
      <c r="I636">
        <v>45.5</v>
      </c>
    </row>
    <row r="637" spans="1:9" x14ac:dyDescent="0.25">
      <c r="A637">
        <v>41361</v>
      </c>
      <c r="B637">
        <v>3</v>
      </c>
      <c r="C637">
        <f t="shared" si="9"/>
        <v>28</v>
      </c>
      <c r="D637">
        <v>2013</v>
      </c>
      <c r="E637">
        <v>4</v>
      </c>
      <c r="F637">
        <v>4004.2999999999997</v>
      </c>
      <c r="G637">
        <v>0.56673177083333337</v>
      </c>
      <c r="H637">
        <v>13.6015625</v>
      </c>
      <c r="I637">
        <v>44.5</v>
      </c>
    </row>
    <row r="638" spans="1:9" x14ac:dyDescent="0.25">
      <c r="A638">
        <v>41362</v>
      </c>
      <c r="B638">
        <v>3</v>
      </c>
      <c r="C638">
        <f t="shared" si="9"/>
        <v>29</v>
      </c>
      <c r="D638">
        <v>2013</v>
      </c>
      <c r="E638">
        <v>5</v>
      </c>
      <c r="F638">
        <v>3833.1999999999994</v>
      </c>
      <c r="G638">
        <v>0.54104561878952118</v>
      </c>
      <c r="H638">
        <v>12.985094850948508</v>
      </c>
      <c r="I638">
        <v>48.8</v>
      </c>
    </row>
    <row r="639" spans="1:9" x14ac:dyDescent="0.25">
      <c r="A639">
        <v>41363</v>
      </c>
      <c r="B639">
        <v>3</v>
      </c>
      <c r="C639">
        <f t="shared" si="9"/>
        <v>30</v>
      </c>
      <c r="D639">
        <v>2013</v>
      </c>
      <c r="E639">
        <v>6</v>
      </c>
      <c r="F639">
        <v>3840.1000000000004</v>
      </c>
      <c r="G639">
        <v>0.51949404761904772</v>
      </c>
      <c r="H639">
        <v>12.467857142857145</v>
      </c>
      <c r="I639">
        <v>50.5</v>
      </c>
    </row>
    <row r="640" spans="1:9" x14ac:dyDescent="0.25">
      <c r="A640">
        <v>41364</v>
      </c>
      <c r="B640">
        <v>3</v>
      </c>
      <c r="C640">
        <f t="shared" si="9"/>
        <v>31</v>
      </c>
      <c r="D640">
        <v>2013</v>
      </c>
      <c r="E640">
        <v>7</v>
      </c>
      <c r="F640">
        <v>3005.7999999999997</v>
      </c>
      <c r="G640">
        <v>0.73932506887052329</v>
      </c>
      <c r="H640">
        <v>17.743801652892557</v>
      </c>
      <c r="I640">
        <v>50.2</v>
      </c>
    </row>
    <row r="641" spans="1:9" x14ac:dyDescent="0.25">
      <c r="A641">
        <v>41365</v>
      </c>
      <c r="B641">
        <v>4</v>
      </c>
      <c r="C641">
        <f t="shared" si="9"/>
        <v>1</v>
      </c>
      <c r="D641">
        <v>2013</v>
      </c>
      <c r="E641">
        <v>1</v>
      </c>
      <c r="F641">
        <v>3923</v>
      </c>
      <c r="G641">
        <v>0.59138326097443328</v>
      </c>
      <c r="H641">
        <v>14.1931982633864</v>
      </c>
      <c r="I641">
        <v>52.9</v>
      </c>
    </row>
    <row r="642" spans="1:9" x14ac:dyDescent="0.25">
      <c r="A642">
        <v>41366</v>
      </c>
      <c r="B642">
        <v>4</v>
      </c>
      <c r="C642">
        <f t="shared" ref="C642:C705" si="10">DAY(A642)</f>
        <v>2</v>
      </c>
      <c r="D642">
        <v>2013</v>
      </c>
      <c r="E642">
        <v>2</v>
      </c>
      <c r="F642">
        <v>4051.6999999999994</v>
      </c>
      <c r="G642">
        <v>0.58014032073310418</v>
      </c>
      <c r="H642">
        <v>13.9233676975945</v>
      </c>
      <c r="I642">
        <v>45.1</v>
      </c>
    </row>
    <row r="643" spans="1:9" x14ac:dyDescent="0.25">
      <c r="A643">
        <v>41367</v>
      </c>
      <c r="B643">
        <v>4</v>
      </c>
      <c r="C643">
        <f t="shared" si="10"/>
        <v>3</v>
      </c>
      <c r="D643">
        <v>2013</v>
      </c>
      <c r="E643">
        <v>3</v>
      </c>
      <c r="F643">
        <v>3905</v>
      </c>
      <c r="G643">
        <v>0.55117999096657644</v>
      </c>
      <c r="H643">
        <v>13.228319783197835</v>
      </c>
      <c r="I643">
        <v>44.1</v>
      </c>
    </row>
    <row r="644" spans="1:9" x14ac:dyDescent="0.25">
      <c r="A644">
        <v>41368</v>
      </c>
      <c r="B644">
        <v>4</v>
      </c>
      <c r="C644">
        <f t="shared" si="10"/>
        <v>4</v>
      </c>
      <c r="D644">
        <v>2013</v>
      </c>
      <c r="E644">
        <v>4</v>
      </c>
      <c r="F644">
        <v>3981</v>
      </c>
      <c r="G644">
        <v>0.57356500691562939</v>
      </c>
      <c r="H644">
        <v>13.765560165975106</v>
      </c>
      <c r="I644">
        <v>40.4</v>
      </c>
    </row>
    <row r="645" spans="1:9" x14ac:dyDescent="0.25">
      <c r="A645">
        <v>41369</v>
      </c>
      <c r="B645">
        <v>4</v>
      </c>
      <c r="C645">
        <f t="shared" si="10"/>
        <v>5</v>
      </c>
      <c r="D645">
        <v>2013</v>
      </c>
      <c r="E645">
        <v>5</v>
      </c>
      <c r="F645">
        <v>3783.7999999999997</v>
      </c>
      <c r="G645">
        <v>0.53155203416498087</v>
      </c>
      <c r="H645">
        <v>12.757248819959541</v>
      </c>
      <c r="I645">
        <v>49.1</v>
      </c>
    </row>
    <row r="646" spans="1:9" x14ac:dyDescent="0.25">
      <c r="A646">
        <v>41370</v>
      </c>
      <c r="B646">
        <v>4</v>
      </c>
      <c r="C646">
        <f t="shared" si="10"/>
        <v>6</v>
      </c>
      <c r="D646">
        <v>2013</v>
      </c>
      <c r="E646">
        <v>6</v>
      </c>
      <c r="F646">
        <v>3897.9999999999995</v>
      </c>
      <c r="G646">
        <v>0.53959025470653377</v>
      </c>
      <c r="H646">
        <v>12.950166112956811</v>
      </c>
      <c r="I646">
        <v>49.9</v>
      </c>
    </row>
    <row r="647" spans="1:9" x14ac:dyDescent="0.25">
      <c r="A647">
        <v>41371</v>
      </c>
      <c r="B647">
        <v>4</v>
      </c>
      <c r="C647">
        <f t="shared" si="10"/>
        <v>7</v>
      </c>
      <c r="D647">
        <v>2013</v>
      </c>
      <c r="E647">
        <v>7</v>
      </c>
      <c r="F647">
        <v>4093.9</v>
      </c>
      <c r="G647">
        <v>0.56296754675467553</v>
      </c>
      <c r="H647">
        <v>13.511221122112213</v>
      </c>
      <c r="I647">
        <v>52.8</v>
      </c>
    </row>
    <row r="648" spans="1:9" x14ac:dyDescent="0.25">
      <c r="A648">
        <v>41372</v>
      </c>
      <c r="B648">
        <v>4</v>
      </c>
      <c r="C648">
        <f t="shared" si="10"/>
        <v>8</v>
      </c>
      <c r="D648">
        <v>2013</v>
      </c>
      <c r="E648">
        <v>1</v>
      </c>
      <c r="F648">
        <v>4309.7000000000007</v>
      </c>
      <c r="G648">
        <v>0.51541570991197871</v>
      </c>
      <c r="H648">
        <v>12.369977037887489</v>
      </c>
      <c r="I648">
        <v>64.8</v>
      </c>
    </row>
    <row r="649" spans="1:9" x14ac:dyDescent="0.25">
      <c r="A649">
        <v>41373</v>
      </c>
      <c r="B649">
        <v>4</v>
      </c>
      <c r="C649">
        <f t="shared" si="10"/>
        <v>9</v>
      </c>
      <c r="D649">
        <v>2013</v>
      </c>
      <c r="E649">
        <v>2</v>
      </c>
      <c r="F649">
        <v>4745</v>
      </c>
      <c r="G649">
        <v>0.53376979841612682</v>
      </c>
      <c r="H649">
        <v>12.810475161987043</v>
      </c>
      <c r="I649">
        <v>72.099999999999994</v>
      </c>
    </row>
    <row r="650" spans="1:9" x14ac:dyDescent="0.25">
      <c r="A650">
        <v>41374</v>
      </c>
      <c r="B650">
        <v>4</v>
      </c>
      <c r="C650">
        <f t="shared" si="10"/>
        <v>10</v>
      </c>
      <c r="D650">
        <v>2013</v>
      </c>
      <c r="E650">
        <v>3</v>
      </c>
      <c r="F650">
        <v>5481.199999999998</v>
      </c>
      <c r="G650">
        <v>0.48841602509267157</v>
      </c>
      <c r="H650">
        <v>11.721984602224119</v>
      </c>
      <c r="I650">
        <v>75.7</v>
      </c>
    </row>
    <row r="651" spans="1:9" x14ac:dyDescent="0.25">
      <c r="A651">
        <v>41375</v>
      </c>
      <c r="B651">
        <v>4</v>
      </c>
      <c r="C651">
        <f t="shared" si="10"/>
        <v>11</v>
      </c>
      <c r="D651">
        <v>2013</v>
      </c>
      <c r="E651">
        <v>4</v>
      </c>
      <c r="F651">
        <v>5145.2000000000007</v>
      </c>
      <c r="G651">
        <v>0.53811077643908989</v>
      </c>
      <c r="H651">
        <v>12.914658634538156</v>
      </c>
      <c r="I651">
        <v>76.2</v>
      </c>
    </row>
    <row r="652" spans="1:9" x14ac:dyDescent="0.25">
      <c r="A652">
        <v>41376</v>
      </c>
      <c r="B652">
        <v>4</v>
      </c>
      <c r="C652">
        <f t="shared" si="10"/>
        <v>12</v>
      </c>
      <c r="D652">
        <v>2013</v>
      </c>
      <c r="E652">
        <v>5</v>
      </c>
      <c r="F652">
        <v>4424.5999999999995</v>
      </c>
      <c r="G652">
        <v>0.46958312107318717</v>
      </c>
      <c r="H652">
        <v>11.269994905756493</v>
      </c>
      <c r="I652">
        <v>61.5</v>
      </c>
    </row>
    <row r="653" spans="1:9" x14ac:dyDescent="0.25">
      <c r="A653">
        <v>41377</v>
      </c>
      <c r="B653">
        <v>4</v>
      </c>
      <c r="C653">
        <f t="shared" si="10"/>
        <v>13</v>
      </c>
      <c r="D653">
        <v>2013</v>
      </c>
      <c r="E653">
        <v>6</v>
      </c>
      <c r="F653">
        <v>4144.9999999999991</v>
      </c>
      <c r="G653">
        <v>0.51097140039447719</v>
      </c>
      <c r="H653">
        <v>12.263313609467453</v>
      </c>
      <c r="I653">
        <v>59.5</v>
      </c>
    </row>
    <row r="654" spans="1:9" x14ac:dyDescent="0.25">
      <c r="A654">
        <v>41378</v>
      </c>
      <c r="B654">
        <v>4</v>
      </c>
      <c r="C654">
        <f t="shared" si="10"/>
        <v>14</v>
      </c>
      <c r="D654">
        <v>2013</v>
      </c>
      <c r="E654">
        <v>7</v>
      </c>
      <c r="F654">
        <v>4069.6</v>
      </c>
      <c r="G654">
        <v>0.51043548063415611</v>
      </c>
      <c r="H654">
        <v>12.250451535219746</v>
      </c>
      <c r="I654">
        <v>58.8</v>
      </c>
    </row>
    <row r="655" spans="1:9" x14ac:dyDescent="0.25">
      <c r="A655">
        <v>41379</v>
      </c>
      <c r="B655">
        <v>4</v>
      </c>
      <c r="C655">
        <f t="shared" si="10"/>
        <v>15</v>
      </c>
      <c r="D655">
        <v>2013</v>
      </c>
      <c r="E655">
        <v>1</v>
      </c>
      <c r="F655">
        <v>3874.2000000000007</v>
      </c>
      <c r="G655">
        <v>0.54133132126089889</v>
      </c>
      <c r="H655">
        <v>12.991951710261574</v>
      </c>
      <c r="I655">
        <v>60.2</v>
      </c>
    </row>
    <row r="656" spans="1:9" x14ac:dyDescent="0.25">
      <c r="A656">
        <v>41380</v>
      </c>
      <c r="B656">
        <v>4</v>
      </c>
      <c r="C656">
        <f t="shared" si="10"/>
        <v>16</v>
      </c>
      <c r="D656">
        <v>2013</v>
      </c>
      <c r="E656">
        <v>2</v>
      </c>
      <c r="F656">
        <v>4099.3000000000011</v>
      </c>
      <c r="G656">
        <v>0.51416064619707025</v>
      </c>
      <c r="H656">
        <v>12.339855508729686</v>
      </c>
      <c r="I656">
        <v>62.5</v>
      </c>
    </row>
    <row r="657" spans="1:9" x14ac:dyDescent="0.25">
      <c r="A657">
        <v>41381</v>
      </c>
      <c r="B657">
        <v>4</v>
      </c>
      <c r="C657">
        <f t="shared" si="10"/>
        <v>17</v>
      </c>
      <c r="D657">
        <v>2013</v>
      </c>
      <c r="E657">
        <v>3</v>
      </c>
      <c r="F657">
        <v>4427.5999999999995</v>
      </c>
      <c r="G657">
        <v>0.52800038160656371</v>
      </c>
      <c r="H657">
        <v>12.672009158557529</v>
      </c>
      <c r="I657">
        <v>68.5</v>
      </c>
    </row>
    <row r="658" spans="1:9" x14ac:dyDescent="0.25">
      <c r="A658">
        <v>41382</v>
      </c>
      <c r="B658">
        <v>4</v>
      </c>
      <c r="C658">
        <f t="shared" si="10"/>
        <v>18</v>
      </c>
      <c r="D658">
        <v>2013</v>
      </c>
      <c r="E658">
        <v>4</v>
      </c>
      <c r="F658">
        <v>4338.2000000000007</v>
      </c>
      <c r="G658">
        <v>0.52151856126178109</v>
      </c>
      <c r="H658">
        <v>12.516445470282747</v>
      </c>
      <c r="I658">
        <v>66.5</v>
      </c>
    </row>
    <row r="659" spans="1:9" x14ac:dyDescent="0.25">
      <c r="A659">
        <v>41383</v>
      </c>
      <c r="B659">
        <v>4</v>
      </c>
      <c r="C659">
        <f t="shared" si="10"/>
        <v>19</v>
      </c>
      <c r="D659">
        <v>2013</v>
      </c>
      <c r="E659">
        <v>5</v>
      </c>
      <c r="F659">
        <v>4170.5</v>
      </c>
      <c r="G659">
        <v>0.47608447488584477</v>
      </c>
      <c r="H659">
        <v>11.426027397260274</v>
      </c>
      <c r="I659">
        <v>70</v>
      </c>
    </row>
    <row r="660" spans="1:9" x14ac:dyDescent="0.25">
      <c r="A660">
        <v>41384</v>
      </c>
      <c r="B660">
        <v>4</v>
      </c>
      <c r="C660">
        <f t="shared" si="10"/>
        <v>20</v>
      </c>
      <c r="D660">
        <v>2013</v>
      </c>
      <c r="E660">
        <v>6</v>
      </c>
      <c r="F660">
        <v>3654.1</v>
      </c>
      <c r="G660">
        <v>0.49626521077792257</v>
      </c>
      <c r="H660">
        <v>11.910365058670141</v>
      </c>
      <c r="I660">
        <v>56.2</v>
      </c>
    </row>
    <row r="661" spans="1:9" x14ac:dyDescent="0.25">
      <c r="A661">
        <v>41385</v>
      </c>
      <c r="B661">
        <v>4</v>
      </c>
      <c r="C661">
        <f t="shared" si="10"/>
        <v>21</v>
      </c>
      <c r="D661">
        <v>2013</v>
      </c>
      <c r="E661">
        <v>7</v>
      </c>
      <c r="F661">
        <v>3969.8000000000011</v>
      </c>
      <c r="G661">
        <v>0.55320512820512835</v>
      </c>
      <c r="H661">
        <v>13.276923076923079</v>
      </c>
      <c r="I661">
        <v>49.8</v>
      </c>
    </row>
    <row r="662" spans="1:9" x14ac:dyDescent="0.25">
      <c r="A662">
        <v>41386</v>
      </c>
      <c r="B662">
        <v>4</v>
      </c>
      <c r="C662">
        <f t="shared" si="10"/>
        <v>22</v>
      </c>
      <c r="D662">
        <v>2013</v>
      </c>
      <c r="E662">
        <v>1</v>
      </c>
      <c r="F662">
        <v>3988.0000000000005</v>
      </c>
      <c r="G662">
        <v>0.57457353619179363</v>
      </c>
      <c r="H662">
        <v>13.789764868603047</v>
      </c>
      <c r="I662">
        <v>49</v>
      </c>
    </row>
    <row r="663" spans="1:9" x14ac:dyDescent="0.25">
      <c r="A663">
        <v>41387</v>
      </c>
      <c r="B663">
        <v>4</v>
      </c>
      <c r="C663">
        <f t="shared" si="10"/>
        <v>23</v>
      </c>
      <c r="D663">
        <v>2013</v>
      </c>
      <c r="E663">
        <v>2</v>
      </c>
      <c r="F663">
        <v>3850.3000000000006</v>
      </c>
      <c r="G663">
        <v>0.56809194995278578</v>
      </c>
      <c r="H663">
        <v>13.63420679886686</v>
      </c>
      <c r="I663">
        <v>52.8</v>
      </c>
    </row>
    <row r="664" spans="1:9" x14ac:dyDescent="0.25">
      <c r="A664">
        <v>41388</v>
      </c>
      <c r="B664">
        <v>4</v>
      </c>
      <c r="C664">
        <f t="shared" si="10"/>
        <v>24</v>
      </c>
      <c r="D664">
        <v>2013</v>
      </c>
      <c r="E664">
        <v>3</v>
      </c>
      <c r="F664">
        <v>3960.3</v>
      </c>
      <c r="G664">
        <v>0.54821428571428577</v>
      </c>
      <c r="H664">
        <v>13.157142857142858</v>
      </c>
      <c r="I664">
        <v>60</v>
      </c>
    </row>
    <row r="665" spans="1:9" x14ac:dyDescent="0.25">
      <c r="A665">
        <v>41389</v>
      </c>
      <c r="B665">
        <v>4</v>
      </c>
      <c r="C665">
        <f t="shared" si="10"/>
        <v>25</v>
      </c>
      <c r="D665">
        <v>2013</v>
      </c>
      <c r="E665">
        <v>4</v>
      </c>
      <c r="F665">
        <v>3610.8999999999996</v>
      </c>
      <c r="G665">
        <v>0.52828007958801482</v>
      </c>
      <c r="H665">
        <v>12.678721910112355</v>
      </c>
      <c r="I665">
        <v>59.5</v>
      </c>
    </row>
    <row r="666" spans="1:9" x14ac:dyDescent="0.25">
      <c r="A666">
        <v>41390</v>
      </c>
      <c r="B666">
        <v>4</v>
      </c>
      <c r="C666">
        <f t="shared" si="10"/>
        <v>26</v>
      </c>
      <c r="D666">
        <v>2013</v>
      </c>
      <c r="E666">
        <v>5</v>
      </c>
      <c r="F666">
        <v>3837.8999999999996</v>
      </c>
      <c r="G666">
        <v>0.49816978193146411</v>
      </c>
      <c r="H666">
        <v>11.956074766355139</v>
      </c>
      <c r="I666">
        <v>57.9</v>
      </c>
    </row>
    <row r="667" spans="1:9" x14ac:dyDescent="0.25">
      <c r="A667">
        <v>41391</v>
      </c>
      <c r="B667">
        <v>4</v>
      </c>
      <c r="C667">
        <f t="shared" si="10"/>
        <v>27</v>
      </c>
      <c r="D667">
        <v>2013</v>
      </c>
      <c r="E667">
        <v>6</v>
      </c>
      <c r="F667">
        <v>3985.4</v>
      </c>
      <c r="G667">
        <v>0.47068688586545726</v>
      </c>
      <c r="H667">
        <v>11.296485260770975</v>
      </c>
      <c r="I667">
        <v>60.7</v>
      </c>
    </row>
    <row r="668" spans="1:9" x14ac:dyDescent="0.25">
      <c r="A668">
        <v>41392</v>
      </c>
      <c r="B668">
        <v>4</v>
      </c>
      <c r="C668">
        <f t="shared" si="10"/>
        <v>28</v>
      </c>
      <c r="D668">
        <v>2013</v>
      </c>
      <c r="E668">
        <v>7</v>
      </c>
      <c r="F668">
        <v>3875.1000000000004</v>
      </c>
      <c r="G668">
        <v>0.51290501905972041</v>
      </c>
      <c r="H668">
        <v>12.30972045743329</v>
      </c>
      <c r="I668">
        <v>59.5</v>
      </c>
    </row>
    <row r="669" spans="1:9" x14ac:dyDescent="0.25">
      <c r="A669">
        <v>41393</v>
      </c>
      <c r="B669">
        <v>4</v>
      </c>
      <c r="C669">
        <f t="shared" si="10"/>
        <v>29</v>
      </c>
      <c r="D669">
        <v>2013</v>
      </c>
      <c r="E669">
        <v>1</v>
      </c>
      <c r="F669">
        <v>3716.5000000000005</v>
      </c>
      <c r="G669">
        <v>0.54372951779026213</v>
      </c>
      <c r="H669">
        <v>13.049508426966291</v>
      </c>
      <c r="I669">
        <v>58.3</v>
      </c>
    </row>
    <row r="670" spans="1:9" x14ac:dyDescent="0.25">
      <c r="A670">
        <v>41394</v>
      </c>
      <c r="B670">
        <v>4</v>
      </c>
      <c r="C670">
        <f t="shared" si="10"/>
        <v>30</v>
      </c>
      <c r="D670">
        <v>2013</v>
      </c>
      <c r="E670">
        <v>2</v>
      </c>
      <c r="F670">
        <v>3853.4000000000005</v>
      </c>
      <c r="G670">
        <v>0.54910510715914285</v>
      </c>
      <c r="H670">
        <v>13.178522571819428</v>
      </c>
      <c r="I670">
        <v>58</v>
      </c>
    </row>
    <row r="671" spans="1:9" x14ac:dyDescent="0.25">
      <c r="A671">
        <v>41395</v>
      </c>
      <c r="B671">
        <v>5</v>
      </c>
      <c r="C671">
        <f t="shared" si="10"/>
        <v>1</v>
      </c>
      <c r="D671">
        <v>2013</v>
      </c>
      <c r="E671">
        <v>3</v>
      </c>
      <c r="F671">
        <v>3813.4999999999991</v>
      </c>
      <c r="G671">
        <v>0.55248898933704205</v>
      </c>
      <c r="H671">
        <v>13.25973574408901</v>
      </c>
      <c r="I671">
        <v>59.9</v>
      </c>
    </row>
    <row r="672" spans="1:9" x14ac:dyDescent="0.25">
      <c r="A672">
        <v>41396</v>
      </c>
      <c r="B672">
        <v>5</v>
      </c>
      <c r="C672">
        <f t="shared" si="10"/>
        <v>2</v>
      </c>
      <c r="D672">
        <v>2013</v>
      </c>
      <c r="E672">
        <v>4</v>
      </c>
      <c r="F672">
        <v>3891.1000000000008</v>
      </c>
      <c r="G672">
        <v>0.53935185185185197</v>
      </c>
      <c r="H672">
        <v>12.944444444444446</v>
      </c>
      <c r="I672">
        <v>57.8</v>
      </c>
    </row>
    <row r="673" spans="1:9" x14ac:dyDescent="0.25">
      <c r="A673">
        <v>41397</v>
      </c>
      <c r="B673">
        <v>5</v>
      </c>
      <c r="C673">
        <f t="shared" si="10"/>
        <v>3</v>
      </c>
      <c r="D673">
        <v>2013</v>
      </c>
      <c r="E673">
        <v>5</v>
      </c>
      <c r="F673">
        <v>3738.4000000000005</v>
      </c>
      <c r="G673">
        <v>0.49418358714044003</v>
      </c>
      <c r="H673">
        <v>11.86040609137056</v>
      </c>
      <c r="I673">
        <v>59.1</v>
      </c>
    </row>
    <row r="674" spans="1:9" x14ac:dyDescent="0.25">
      <c r="A674">
        <v>41398</v>
      </c>
      <c r="B674">
        <v>5</v>
      </c>
      <c r="C674">
        <f t="shared" si="10"/>
        <v>4</v>
      </c>
      <c r="D674">
        <v>2013</v>
      </c>
      <c r="E674">
        <v>6</v>
      </c>
      <c r="F674">
        <v>3825.3999999999996</v>
      </c>
      <c r="G674">
        <v>0.48154582074521646</v>
      </c>
      <c r="H674">
        <v>11.557099697885196</v>
      </c>
      <c r="I674">
        <v>57</v>
      </c>
    </row>
    <row r="675" spans="1:9" x14ac:dyDescent="0.25">
      <c r="A675">
        <v>41399</v>
      </c>
      <c r="B675">
        <v>5</v>
      </c>
      <c r="C675">
        <f t="shared" si="10"/>
        <v>5</v>
      </c>
      <c r="D675">
        <v>2013</v>
      </c>
      <c r="E675">
        <v>7</v>
      </c>
      <c r="F675">
        <v>3715.5</v>
      </c>
      <c r="G675">
        <v>0.5309070644718793</v>
      </c>
      <c r="H675">
        <v>12.741769547325102</v>
      </c>
      <c r="I675">
        <v>54.7</v>
      </c>
    </row>
    <row r="676" spans="1:9" x14ac:dyDescent="0.25">
      <c r="A676">
        <v>41400</v>
      </c>
      <c r="B676">
        <v>5</v>
      </c>
      <c r="C676">
        <f t="shared" si="10"/>
        <v>6</v>
      </c>
      <c r="D676">
        <v>2013</v>
      </c>
      <c r="E676">
        <v>1</v>
      </c>
      <c r="F676">
        <v>3768.7000000000003</v>
      </c>
      <c r="G676">
        <v>0.5636366355587461</v>
      </c>
      <c r="H676">
        <v>13.527279253409906</v>
      </c>
      <c r="I676">
        <v>56.4</v>
      </c>
    </row>
    <row r="677" spans="1:9" x14ac:dyDescent="0.25">
      <c r="A677">
        <v>41401</v>
      </c>
      <c r="B677">
        <v>5</v>
      </c>
      <c r="C677">
        <f t="shared" si="10"/>
        <v>7</v>
      </c>
      <c r="D677">
        <v>2013</v>
      </c>
      <c r="E677">
        <v>2</v>
      </c>
      <c r="F677">
        <v>3987.4</v>
      </c>
      <c r="G677">
        <v>0.54759942869698974</v>
      </c>
      <c r="H677">
        <v>13.142386288727753</v>
      </c>
      <c r="I677">
        <v>61.6</v>
      </c>
    </row>
    <row r="678" spans="1:9" x14ac:dyDescent="0.25">
      <c r="A678">
        <v>41402</v>
      </c>
      <c r="B678">
        <v>5</v>
      </c>
      <c r="C678">
        <f t="shared" si="10"/>
        <v>8</v>
      </c>
      <c r="D678">
        <v>2013</v>
      </c>
      <c r="E678">
        <v>3</v>
      </c>
      <c r="F678">
        <v>3918.1000000000004</v>
      </c>
      <c r="G678">
        <v>0.51337788259958073</v>
      </c>
      <c r="H678">
        <v>12.321069182389937</v>
      </c>
      <c r="I678">
        <v>63.3</v>
      </c>
    </row>
    <row r="679" spans="1:9" x14ac:dyDescent="0.25">
      <c r="A679">
        <v>41403</v>
      </c>
      <c r="B679">
        <v>5</v>
      </c>
      <c r="C679">
        <f t="shared" si="10"/>
        <v>9</v>
      </c>
      <c r="D679">
        <v>2013</v>
      </c>
      <c r="E679">
        <v>4</v>
      </c>
      <c r="F679">
        <v>4198.7</v>
      </c>
      <c r="G679">
        <v>0.53862633415435135</v>
      </c>
      <c r="H679">
        <v>12.927032019704432</v>
      </c>
      <c r="I679">
        <v>62.6</v>
      </c>
    </row>
    <row r="680" spans="1:9" x14ac:dyDescent="0.25">
      <c r="A680">
        <v>41404</v>
      </c>
      <c r="B680">
        <v>5</v>
      </c>
      <c r="C680">
        <f t="shared" si="10"/>
        <v>10</v>
      </c>
      <c r="D680">
        <v>2013</v>
      </c>
      <c r="E680">
        <v>5</v>
      </c>
      <c r="F680">
        <v>4465</v>
      </c>
      <c r="G680">
        <v>0.4566560301096384</v>
      </c>
      <c r="H680">
        <v>10.959744722631321</v>
      </c>
      <c r="I680">
        <v>69</v>
      </c>
    </row>
    <row r="681" spans="1:9" x14ac:dyDescent="0.25">
      <c r="A681">
        <v>41405</v>
      </c>
      <c r="B681">
        <v>5</v>
      </c>
      <c r="C681">
        <f t="shared" si="10"/>
        <v>11</v>
      </c>
      <c r="D681">
        <v>2013</v>
      </c>
      <c r="E681">
        <v>6</v>
      </c>
      <c r="F681">
        <v>4494.7</v>
      </c>
      <c r="G681">
        <v>0.46471257237386265</v>
      </c>
      <c r="H681">
        <v>11.153101736972705</v>
      </c>
      <c r="I681">
        <v>69.7</v>
      </c>
    </row>
    <row r="682" spans="1:9" x14ac:dyDescent="0.25">
      <c r="A682">
        <v>41406</v>
      </c>
      <c r="B682">
        <v>5</v>
      </c>
      <c r="C682">
        <f t="shared" si="10"/>
        <v>12</v>
      </c>
      <c r="D682">
        <v>2013</v>
      </c>
      <c r="E682">
        <v>7</v>
      </c>
      <c r="F682">
        <v>4192</v>
      </c>
      <c r="G682">
        <v>0.49313005834744972</v>
      </c>
      <c r="H682">
        <v>11.835121400338792</v>
      </c>
      <c r="I682">
        <v>63.8</v>
      </c>
    </row>
    <row r="683" spans="1:9" x14ac:dyDescent="0.25">
      <c r="A683">
        <v>41407</v>
      </c>
      <c r="B683">
        <v>5</v>
      </c>
      <c r="C683">
        <f t="shared" si="10"/>
        <v>13</v>
      </c>
      <c r="D683">
        <v>2013</v>
      </c>
      <c r="E683">
        <v>1</v>
      </c>
      <c r="F683">
        <v>3910.5000000000009</v>
      </c>
      <c r="G683">
        <v>0.53108702737940028</v>
      </c>
      <c r="H683">
        <v>12.746088657105606</v>
      </c>
      <c r="I683">
        <v>55.5</v>
      </c>
    </row>
    <row r="684" spans="1:9" x14ac:dyDescent="0.25">
      <c r="A684">
        <v>41408</v>
      </c>
      <c r="B684">
        <v>5</v>
      </c>
      <c r="C684">
        <f t="shared" si="10"/>
        <v>14</v>
      </c>
      <c r="D684">
        <v>2013</v>
      </c>
      <c r="E684">
        <v>2</v>
      </c>
      <c r="F684">
        <v>3850.1999999999994</v>
      </c>
      <c r="G684">
        <v>0.56969105113636354</v>
      </c>
      <c r="H684">
        <v>13.672585227272725</v>
      </c>
      <c r="I684">
        <v>54</v>
      </c>
    </row>
    <row r="685" spans="1:9" x14ac:dyDescent="0.25">
      <c r="A685">
        <v>41409</v>
      </c>
      <c r="B685">
        <v>5</v>
      </c>
      <c r="C685">
        <f t="shared" si="10"/>
        <v>15</v>
      </c>
      <c r="D685">
        <v>2013</v>
      </c>
      <c r="E685">
        <v>3</v>
      </c>
      <c r="F685">
        <v>4237.0000000000009</v>
      </c>
      <c r="G685">
        <v>0.50730363984674343</v>
      </c>
      <c r="H685">
        <v>12.175287356321842</v>
      </c>
      <c r="I685">
        <v>65.8</v>
      </c>
    </row>
    <row r="686" spans="1:9" x14ac:dyDescent="0.25">
      <c r="A686">
        <v>41410</v>
      </c>
      <c r="B686">
        <v>5</v>
      </c>
      <c r="C686">
        <f t="shared" si="10"/>
        <v>16</v>
      </c>
      <c r="D686">
        <v>2013</v>
      </c>
      <c r="E686">
        <v>4</v>
      </c>
      <c r="F686">
        <v>4712.7</v>
      </c>
      <c r="G686">
        <v>0.51242823590814202</v>
      </c>
      <c r="H686">
        <v>12.298277661795408</v>
      </c>
      <c r="I686">
        <v>75.900000000000006</v>
      </c>
    </row>
    <row r="687" spans="1:9" x14ac:dyDescent="0.25">
      <c r="A687">
        <v>41411</v>
      </c>
      <c r="B687">
        <v>5</v>
      </c>
      <c r="C687">
        <f t="shared" si="10"/>
        <v>17</v>
      </c>
      <c r="D687">
        <v>2013</v>
      </c>
      <c r="E687">
        <v>5</v>
      </c>
      <c r="F687">
        <v>4512.5</v>
      </c>
      <c r="G687">
        <v>0.49820040628864165</v>
      </c>
      <c r="H687">
        <v>11.9568097509274</v>
      </c>
      <c r="I687">
        <v>74.8</v>
      </c>
    </row>
    <row r="688" spans="1:9" x14ac:dyDescent="0.25">
      <c r="A688">
        <v>41412</v>
      </c>
      <c r="B688">
        <v>5</v>
      </c>
      <c r="C688">
        <f t="shared" si="10"/>
        <v>18</v>
      </c>
      <c r="D688">
        <v>2013</v>
      </c>
      <c r="E688">
        <v>6</v>
      </c>
      <c r="F688">
        <v>4097</v>
      </c>
      <c r="G688">
        <v>0.47078966721823856</v>
      </c>
      <c r="H688">
        <v>11.298952013237725</v>
      </c>
      <c r="I688">
        <v>66</v>
      </c>
    </row>
    <row r="689" spans="1:9" x14ac:dyDescent="0.25">
      <c r="A689">
        <v>41413</v>
      </c>
      <c r="B689">
        <v>5</v>
      </c>
      <c r="C689">
        <f t="shared" si="10"/>
        <v>19</v>
      </c>
      <c r="D689">
        <v>2013</v>
      </c>
      <c r="E689">
        <v>7</v>
      </c>
      <c r="F689">
        <v>4294.6000000000004</v>
      </c>
      <c r="G689">
        <v>0.50067617981719836</v>
      </c>
      <c r="H689">
        <v>12.016228315612761</v>
      </c>
      <c r="I689">
        <v>65.5</v>
      </c>
    </row>
    <row r="690" spans="1:9" x14ac:dyDescent="0.25">
      <c r="A690">
        <v>41414</v>
      </c>
      <c r="B690">
        <v>5</v>
      </c>
      <c r="C690">
        <f t="shared" si="10"/>
        <v>20</v>
      </c>
      <c r="D690">
        <v>2013</v>
      </c>
      <c r="E690">
        <v>1</v>
      </c>
      <c r="F690">
        <v>4669.3000000000011</v>
      </c>
      <c r="G690">
        <v>0.5193651005516996</v>
      </c>
      <c r="H690">
        <v>12.464762413240791</v>
      </c>
      <c r="I690">
        <v>72</v>
      </c>
    </row>
    <row r="691" spans="1:9" x14ac:dyDescent="0.25">
      <c r="A691">
        <v>41415</v>
      </c>
      <c r="B691">
        <v>5</v>
      </c>
      <c r="C691">
        <f t="shared" si="10"/>
        <v>21</v>
      </c>
      <c r="D691">
        <v>2013</v>
      </c>
      <c r="E691">
        <v>2</v>
      </c>
      <c r="F691">
        <v>4861.7000000000007</v>
      </c>
      <c r="G691">
        <v>0.54018888888888894</v>
      </c>
      <c r="H691">
        <v>12.964533333333335</v>
      </c>
      <c r="I691">
        <v>73.8</v>
      </c>
    </row>
    <row r="692" spans="1:9" x14ac:dyDescent="0.25">
      <c r="A692">
        <v>41416</v>
      </c>
      <c r="B692">
        <v>5</v>
      </c>
      <c r="C692">
        <f t="shared" si="10"/>
        <v>22</v>
      </c>
      <c r="D692">
        <v>2013</v>
      </c>
      <c r="E692">
        <v>3</v>
      </c>
      <c r="F692">
        <v>5004.8</v>
      </c>
      <c r="G692">
        <v>0.50961225154773548</v>
      </c>
      <c r="H692">
        <v>12.230694037145652</v>
      </c>
      <c r="I692">
        <v>77.099999999999994</v>
      </c>
    </row>
    <row r="693" spans="1:9" x14ac:dyDescent="0.25">
      <c r="A693">
        <v>41417</v>
      </c>
      <c r="B693">
        <v>5</v>
      </c>
      <c r="C693">
        <f t="shared" si="10"/>
        <v>23</v>
      </c>
      <c r="D693">
        <v>2013</v>
      </c>
      <c r="E693">
        <v>4</v>
      </c>
      <c r="F693">
        <v>4908.0000000000009</v>
      </c>
      <c r="G693">
        <v>0.53562074384494507</v>
      </c>
      <c r="H693">
        <v>12.854897852278683</v>
      </c>
      <c r="I693">
        <v>75.7</v>
      </c>
    </row>
    <row r="694" spans="1:9" x14ac:dyDescent="0.25">
      <c r="A694">
        <v>41418</v>
      </c>
      <c r="B694">
        <v>5</v>
      </c>
      <c r="C694">
        <f t="shared" si="10"/>
        <v>24</v>
      </c>
      <c r="D694">
        <v>2013</v>
      </c>
      <c r="E694">
        <v>5</v>
      </c>
      <c r="F694">
        <v>3780.4</v>
      </c>
      <c r="G694">
        <v>0.5375995449374289</v>
      </c>
      <c r="H694">
        <v>12.902389078498294</v>
      </c>
      <c r="I694">
        <v>63</v>
      </c>
    </row>
    <row r="695" spans="1:9" x14ac:dyDescent="0.25">
      <c r="A695">
        <v>41419</v>
      </c>
      <c r="B695">
        <v>5</v>
      </c>
      <c r="C695">
        <f t="shared" si="10"/>
        <v>25</v>
      </c>
      <c r="D695">
        <v>2013</v>
      </c>
      <c r="E695">
        <v>6</v>
      </c>
      <c r="F695">
        <v>3747.6</v>
      </c>
      <c r="G695">
        <v>0.49011299435028244</v>
      </c>
      <c r="H695">
        <v>11.762711864406779</v>
      </c>
      <c r="I695">
        <v>55.8</v>
      </c>
    </row>
    <row r="696" spans="1:9" x14ac:dyDescent="0.25">
      <c r="A696">
        <v>41420</v>
      </c>
      <c r="B696">
        <v>5</v>
      </c>
      <c r="C696">
        <f t="shared" si="10"/>
        <v>26</v>
      </c>
      <c r="D696">
        <v>2013</v>
      </c>
      <c r="E696">
        <v>7</v>
      </c>
      <c r="F696">
        <v>4145.4999999999991</v>
      </c>
      <c r="G696">
        <v>0.51163852685624001</v>
      </c>
      <c r="H696">
        <v>12.27932464454976</v>
      </c>
      <c r="I696">
        <v>62.8</v>
      </c>
    </row>
    <row r="697" spans="1:9" x14ac:dyDescent="0.25">
      <c r="A697">
        <v>41421</v>
      </c>
      <c r="B697">
        <v>5</v>
      </c>
      <c r="C697">
        <f t="shared" si="10"/>
        <v>27</v>
      </c>
      <c r="D697">
        <v>2013</v>
      </c>
      <c r="E697">
        <v>1</v>
      </c>
      <c r="F697">
        <v>4212.5000000000009</v>
      </c>
      <c r="G697">
        <v>0.52614158673061562</v>
      </c>
      <c r="H697">
        <v>12.627398081534775</v>
      </c>
      <c r="I697">
        <v>64.7</v>
      </c>
    </row>
    <row r="698" spans="1:9" x14ac:dyDescent="0.25">
      <c r="A698">
        <v>41422</v>
      </c>
      <c r="B698">
        <v>5</v>
      </c>
      <c r="C698">
        <f t="shared" si="10"/>
        <v>28</v>
      </c>
      <c r="D698">
        <v>2013</v>
      </c>
      <c r="E698">
        <v>2</v>
      </c>
      <c r="F698">
        <v>4626.7000000000007</v>
      </c>
      <c r="G698">
        <v>0.51934042744252884</v>
      </c>
      <c r="H698">
        <v>12.464170258620692</v>
      </c>
      <c r="I698">
        <v>70.2</v>
      </c>
    </row>
    <row r="699" spans="1:9" x14ac:dyDescent="0.25">
      <c r="A699">
        <v>41423</v>
      </c>
      <c r="B699">
        <v>5</v>
      </c>
      <c r="C699">
        <f t="shared" si="10"/>
        <v>29</v>
      </c>
      <c r="D699">
        <v>2013</v>
      </c>
      <c r="E699">
        <v>3</v>
      </c>
      <c r="F699">
        <v>5501.699999999998</v>
      </c>
      <c r="G699">
        <v>0.49942810457516323</v>
      </c>
      <c r="H699">
        <v>11.986274509803918</v>
      </c>
      <c r="I699">
        <v>76.2</v>
      </c>
    </row>
    <row r="700" spans="1:9" x14ac:dyDescent="0.25">
      <c r="A700">
        <v>41424</v>
      </c>
      <c r="B700">
        <v>5</v>
      </c>
      <c r="C700">
        <f t="shared" si="10"/>
        <v>30</v>
      </c>
      <c r="D700">
        <v>2013</v>
      </c>
      <c r="E700">
        <v>4</v>
      </c>
      <c r="F700">
        <v>5670.9999999999982</v>
      </c>
      <c r="G700">
        <v>0.51682341790609498</v>
      </c>
      <c r="H700">
        <v>12.403762029746279</v>
      </c>
      <c r="I700">
        <v>79.599999999999994</v>
      </c>
    </row>
    <row r="701" spans="1:9" x14ac:dyDescent="0.25">
      <c r="A701">
        <v>41425</v>
      </c>
      <c r="B701">
        <v>5</v>
      </c>
      <c r="C701">
        <f t="shared" si="10"/>
        <v>31</v>
      </c>
      <c r="D701">
        <v>2013</v>
      </c>
      <c r="E701">
        <v>5</v>
      </c>
      <c r="F701">
        <v>5697.2</v>
      </c>
      <c r="G701">
        <v>0.5156023747465972</v>
      </c>
      <c r="H701">
        <v>12.374456993918333</v>
      </c>
      <c r="I701">
        <v>79.8</v>
      </c>
    </row>
    <row r="702" spans="1:9" x14ac:dyDescent="0.25">
      <c r="A702">
        <v>41426</v>
      </c>
      <c r="B702">
        <v>6</v>
      </c>
      <c r="C702">
        <f t="shared" si="10"/>
        <v>1</v>
      </c>
      <c r="D702">
        <v>2013</v>
      </c>
      <c r="E702">
        <v>6</v>
      </c>
      <c r="F702">
        <v>5878.0000000000009</v>
      </c>
      <c r="G702">
        <v>0.49279007377598932</v>
      </c>
      <c r="H702">
        <v>11.826961770623743</v>
      </c>
      <c r="I702">
        <v>81.5</v>
      </c>
    </row>
    <row r="703" spans="1:9" x14ac:dyDescent="0.25">
      <c r="A703">
        <v>41427</v>
      </c>
      <c r="B703">
        <v>6</v>
      </c>
      <c r="C703">
        <f t="shared" si="10"/>
        <v>2</v>
      </c>
      <c r="D703">
        <v>2013</v>
      </c>
      <c r="E703">
        <v>7</v>
      </c>
      <c r="F703">
        <v>5633.9</v>
      </c>
      <c r="G703">
        <v>0.51774555212468754</v>
      </c>
      <c r="H703">
        <v>12.425893250992502</v>
      </c>
      <c r="I703">
        <v>81</v>
      </c>
    </row>
    <row r="704" spans="1:9" x14ac:dyDescent="0.25">
      <c r="A704">
        <v>41428</v>
      </c>
      <c r="B704">
        <v>6</v>
      </c>
      <c r="C704">
        <f t="shared" si="10"/>
        <v>3</v>
      </c>
      <c r="D704">
        <v>2013</v>
      </c>
      <c r="E704">
        <v>1</v>
      </c>
      <c r="F704">
        <v>5171.2000000000016</v>
      </c>
      <c r="G704">
        <v>0.51645893256631537</v>
      </c>
      <c r="H704">
        <v>12.395014381591569</v>
      </c>
      <c r="I704">
        <v>74.8</v>
      </c>
    </row>
    <row r="705" spans="1:9" x14ac:dyDescent="0.25">
      <c r="A705">
        <v>41429</v>
      </c>
      <c r="B705">
        <v>6</v>
      </c>
      <c r="C705">
        <f t="shared" si="10"/>
        <v>4</v>
      </c>
      <c r="D705">
        <v>2013</v>
      </c>
      <c r="E705">
        <v>2</v>
      </c>
      <c r="F705">
        <v>4557.3999999999996</v>
      </c>
      <c r="G705">
        <v>0.53490610328638488</v>
      </c>
      <c r="H705">
        <v>12.837746478873237</v>
      </c>
      <c r="I705">
        <v>71.099999999999994</v>
      </c>
    </row>
    <row r="706" spans="1:9" x14ac:dyDescent="0.25">
      <c r="A706">
        <v>41430</v>
      </c>
      <c r="B706">
        <v>6</v>
      </c>
      <c r="C706">
        <f t="shared" ref="C706:C731" si="11">DAY(A706)</f>
        <v>5</v>
      </c>
      <c r="D706">
        <v>2013</v>
      </c>
      <c r="E706">
        <v>3</v>
      </c>
      <c r="F706">
        <v>4717.0000000000009</v>
      </c>
      <c r="G706">
        <v>0.51694283710327915</v>
      </c>
      <c r="H706">
        <v>12.4066280904787</v>
      </c>
      <c r="I706">
        <v>71.400000000000006</v>
      </c>
    </row>
    <row r="707" spans="1:9" x14ac:dyDescent="0.25">
      <c r="A707">
        <v>41431</v>
      </c>
      <c r="B707">
        <v>6</v>
      </c>
      <c r="C707">
        <f t="shared" si="11"/>
        <v>6</v>
      </c>
      <c r="D707">
        <v>2013</v>
      </c>
      <c r="E707">
        <v>4</v>
      </c>
      <c r="F707">
        <v>4643.3000000000011</v>
      </c>
      <c r="G707">
        <v>0.52659453819633484</v>
      </c>
      <c r="H707">
        <v>12.638268916712036</v>
      </c>
      <c r="I707">
        <v>70.5</v>
      </c>
    </row>
    <row r="708" spans="1:9" x14ac:dyDescent="0.25">
      <c r="A708">
        <v>41432</v>
      </c>
      <c r="B708">
        <v>6</v>
      </c>
      <c r="C708">
        <f t="shared" si="11"/>
        <v>7</v>
      </c>
      <c r="D708">
        <v>2013</v>
      </c>
      <c r="E708">
        <v>5</v>
      </c>
      <c r="F708">
        <v>4354.3000000000011</v>
      </c>
      <c r="G708">
        <v>0.50763616862525673</v>
      </c>
      <c r="H708">
        <v>12.183268047006163</v>
      </c>
      <c r="I708">
        <v>70.5</v>
      </c>
    </row>
    <row r="709" spans="1:9" x14ac:dyDescent="0.25">
      <c r="A709">
        <v>41433</v>
      </c>
      <c r="B709">
        <v>6</v>
      </c>
      <c r="C709">
        <f t="shared" si="11"/>
        <v>8</v>
      </c>
      <c r="D709">
        <v>2013</v>
      </c>
      <c r="E709">
        <v>6</v>
      </c>
      <c r="F709">
        <v>4499.9000000000005</v>
      </c>
      <c r="G709">
        <v>0.47977439440464009</v>
      </c>
      <c r="H709">
        <v>11.514585465711363</v>
      </c>
      <c r="I709">
        <v>72.599999999999994</v>
      </c>
    </row>
    <row r="710" spans="1:9" x14ac:dyDescent="0.25">
      <c r="A710">
        <v>41434</v>
      </c>
      <c r="B710">
        <v>6</v>
      </c>
      <c r="C710">
        <f t="shared" si="11"/>
        <v>9</v>
      </c>
      <c r="D710">
        <v>2013</v>
      </c>
      <c r="E710">
        <v>7</v>
      </c>
      <c r="F710">
        <v>4972.0999999999995</v>
      </c>
      <c r="G710">
        <v>0.49586125737992653</v>
      </c>
      <c r="H710">
        <v>11.900670177118236</v>
      </c>
      <c r="I710">
        <v>75.3</v>
      </c>
    </row>
    <row r="711" spans="1:9" x14ac:dyDescent="0.25">
      <c r="A711">
        <v>41435</v>
      </c>
      <c r="B711">
        <v>6</v>
      </c>
      <c r="C711">
        <f t="shared" si="11"/>
        <v>10</v>
      </c>
      <c r="D711">
        <v>2013</v>
      </c>
      <c r="E711">
        <v>1</v>
      </c>
      <c r="F711">
        <v>4886.4000000000005</v>
      </c>
      <c r="G711">
        <v>0.52501289324394018</v>
      </c>
      <c r="H711">
        <v>12.600309437854564</v>
      </c>
      <c r="I711">
        <v>75.2</v>
      </c>
    </row>
    <row r="712" spans="1:9" x14ac:dyDescent="0.25">
      <c r="A712">
        <v>41436</v>
      </c>
      <c r="B712">
        <v>6</v>
      </c>
      <c r="C712">
        <f t="shared" si="11"/>
        <v>11</v>
      </c>
      <c r="D712">
        <v>2013</v>
      </c>
      <c r="E712">
        <v>2</v>
      </c>
      <c r="F712">
        <v>4998.8999999999996</v>
      </c>
      <c r="G712">
        <v>0.54928138185654007</v>
      </c>
      <c r="H712">
        <v>13.182753164556962</v>
      </c>
      <c r="I712">
        <v>75.8</v>
      </c>
    </row>
    <row r="713" spans="1:9" x14ac:dyDescent="0.25">
      <c r="A713">
        <v>41437</v>
      </c>
      <c r="B713">
        <v>6</v>
      </c>
      <c r="C713">
        <f t="shared" si="11"/>
        <v>12</v>
      </c>
      <c r="D713">
        <v>2013</v>
      </c>
      <c r="E713">
        <v>3</v>
      </c>
      <c r="F713">
        <v>5357.4000000000015</v>
      </c>
      <c r="G713">
        <v>0.52771867612293155</v>
      </c>
      <c r="H713">
        <v>12.665248226950357</v>
      </c>
      <c r="I713">
        <v>80.2</v>
      </c>
    </row>
    <row r="714" spans="1:9" x14ac:dyDescent="0.25">
      <c r="A714">
        <v>41438</v>
      </c>
      <c r="B714">
        <v>6</v>
      </c>
      <c r="C714">
        <f t="shared" si="11"/>
        <v>13</v>
      </c>
      <c r="D714">
        <v>2013</v>
      </c>
      <c r="E714">
        <v>4</v>
      </c>
      <c r="F714">
        <v>4696.7</v>
      </c>
      <c r="G714">
        <v>0.47707419145132457</v>
      </c>
      <c r="H714">
        <v>11.44978059483179</v>
      </c>
      <c r="I714">
        <v>79.7</v>
      </c>
    </row>
    <row r="715" spans="1:9" x14ac:dyDescent="0.25">
      <c r="A715">
        <v>41439</v>
      </c>
      <c r="B715">
        <v>6</v>
      </c>
      <c r="C715">
        <f t="shared" si="11"/>
        <v>14</v>
      </c>
      <c r="D715">
        <v>2013</v>
      </c>
      <c r="E715">
        <v>5</v>
      </c>
      <c r="F715">
        <v>4492.0000000000018</v>
      </c>
      <c r="G715">
        <v>0.49778368794326261</v>
      </c>
      <c r="H715">
        <v>11.946808510638302</v>
      </c>
      <c r="I715">
        <v>71.5</v>
      </c>
    </row>
    <row r="716" spans="1:9" x14ac:dyDescent="0.25">
      <c r="A716">
        <v>41440</v>
      </c>
      <c r="B716">
        <v>6</v>
      </c>
      <c r="C716">
        <f t="shared" si="11"/>
        <v>15</v>
      </c>
      <c r="D716">
        <v>2013</v>
      </c>
      <c r="E716">
        <v>6</v>
      </c>
      <c r="F716">
        <v>5063.5999999999995</v>
      </c>
      <c r="G716">
        <v>0.50091009813232035</v>
      </c>
      <c r="H716">
        <v>12.021842355175689</v>
      </c>
      <c r="I716">
        <v>76</v>
      </c>
    </row>
    <row r="717" spans="1:9" x14ac:dyDescent="0.25">
      <c r="A717">
        <v>41441</v>
      </c>
      <c r="B717">
        <v>6</v>
      </c>
      <c r="C717">
        <f t="shared" si="11"/>
        <v>16</v>
      </c>
      <c r="D717">
        <v>2013</v>
      </c>
      <c r="E717">
        <v>7</v>
      </c>
      <c r="F717">
        <v>5403.8</v>
      </c>
      <c r="G717">
        <v>0.51172348484848484</v>
      </c>
      <c r="H717">
        <v>12.281363636363636</v>
      </c>
      <c r="I717">
        <v>76.8</v>
      </c>
    </row>
    <row r="718" spans="1:9" x14ac:dyDescent="0.25">
      <c r="A718">
        <v>41442</v>
      </c>
      <c r="B718">
        <v>6</v>
      </c>
      <c r="C718">
        <f t="shared" si="11"/>
        <v>17</v>
      </c>
      <c r="D718">
        <v>2013</v>
      </c>
      <c r="E718">
        <v>1</v>
      </c>
      <c r="F718">
        <v>5651.2</v>
      </c>
      <c r="G718">
        <v>0.53857883501067405</v>
      </c>
      <c r="H718">
        <v>12.925892040256176</v>
      </c>
      <c r="I718">
        <v>79.2</v>
      </c>
    </row>
    <row r="719" spans="1:9" x14ac:dyDescent="0.25">
      <c r="A719">
        <v>41443</v>
      </c>
      <c r="B719">
        <v>6</v>
      </c>
      <c r="C719">
        <f t="shared" si="11"/>
        <v>18</v>
      </c>
      <c r="D719">
        <v>2013</v>
      </c>
      <c r="E719">
        <v>2</v>
      </c>
      <c r="F719">
        <v>4996.3000000000011</v>
      </c>
      <c r="G719">
        <v>0.54468646432932166</v>
      </c>
      <c r="H719">
        <v>13.07247514390372</v>
      </c>
      <c r="I719">
        <v>75.8</v>
      </c>
    </row>
    <row r="720" spans="1:9" x14ac:dyDescent="0.25">
      <c r="A720">
        <v>41444</v>
      </c>
      <c r="B720">
        <v>6</v>
      </c>
      <c r="C720">
        <f t="shared" si="11"/>
        <v>19</v>
      </c>
      <c r="D720">
        <v>2013</v>
      </c>
      <c r="E720">
        <v>3</v>
      </c>
      <c r="F720">
        <v>4415.1000000000004</v>
      </c>
      <c r="G720">
        <v>0.5127159977703456</v>
      </c>
      <c r="H720">
        <v>12.305183946488295</v>
      </c>
      <c r="I720">
        <v>71.400000000000006</v>
      </c>
    </row>
    <row r="721" spans="1:9" x14ac:dyDescent="0.25">
      <c r="A721">
        <v>41445</v>
      </c>
      <c r="B721">
        <v>6</v>
      </c>
      <c r="C721">
        <f t="shared" si="11"/>
        <v>20</v>
      </c>
      <c r="D721">
        <v>2013</v>
      </c>
      <c r="E721">
        <v>4</v>
      </c>
      <c r="F721">
        <v>4467.2000000000007</v>
      </c>
      <c r="G721">
        <v>0.52908849725222673</v>
      </c>
      <c r="H721">
        <v>12.698123934053442</v>
      </c>
      <c r="I721">
        <v>72.599999999999994</v>
      </c>
    </row>
    <row r="722" spans="1:9" x14ac:dyDescent="0.25">
      <c r="A722">
        <v>41446</v>
      </c>
      <c r="B722">
        <v>6</v>
      </c>
      <c r="C722">
        <f t="shared" si="11"/>
        <v>21</v>
      </c>
      <c r="D722">
        <v>2013</v>
      </c>
      <c r="E722">
        <v>5</v>
      </c>
      <c r="F722">
        <v>5014.3999999999996</v>
      </c>
      <c r="G722">
        <v>0.49912406434145556</v>
      </c>
      <c r="H722">
        <v>11.978977544194933</v>
      </c>
      <c r="I722">
        <v>73.400000000000006</v>
      </c>
    </row>
    <row r="723" spans="1:9" x14ac:dyDescent="0.25">
      <c r="A723">
        <v>41447</v>
      </c>
      <c r="B723">
        <v>6</v>
      </c>
      <c r="C723">
        <f t="shared" si="11"/>
        <v>22</v>
      </c>
      <c r="D723">
        <v>2013</v>
      </c>
      <c r="E723">
        <v>6</v>
      </c>
      <c r="F723">
        <v>5502.9</v>
      </c>
      <c r="G723">
        <v>0.51502133872416889</v>
      </c>
      <c r="H723">
        <v>12.360512129380053</v>
      </c>
      <c r="I723">
        <v>76.2</v>
      </c>
    </row>
    <row r="724" spans="1:9" x14ac:dyDescent="0.25">
      <c r="A724">
        <v>41448</v>
      </c>
      <c r="B724">
        <v>6</v>
      </c>
      <c r="C724">
        <f t="shared" si="11"/>
        <v>23</v>
      </c>
      <c r="D724">
        <v>2013</v>
      </c>
      <c r="E724">
        <v>7</v>
      </c>
      <c r="F724">
        <v>5453.7000000000007</v>
      </c>
      <c r="G724">
        <v>0.54782425265188051</v>
      </c>
      <c r="H724">
        <v>13.147782063645131</v>
      </c>
      <c r="I724">
        <v>77</v>
      </c>
    </row>
    <row r="725" spans="1:9" x14ac:dyDescent="0.25">
      <c r="A725">
        <v>41449</v>
      </c>
      <c r="B725">
        <v>6</v>
      </c>
      <c r="C725">
        <f t="shared" si="11"/>
        <v>24</v>
      </c>
      <c r="D725">
        <v>2013</v>
      </c>
      <c r="E725">
        <v>1</v>
      </c>
      <c r="F725">
        <v>5660.800000000002</v>
      </c>
      <c r="G725">
        <v>0.55263980006248059</v>
      </c>
      <c r="H725">
        <v>13.263355201499534</v>
      </c>
      <c r="I725">
        <v>80.2</v>
      </c>
    </row>
    <row r="726" spans="1:9" x14ac:dyDescent="0.25">
      <c r="A726">
        <v>41450</v>
      </c>
      <c r="B726">
        <v>6</v>
      </c>
      <c r="C726">
        <f t="shared" si="11"/>
        <v>25</v>
      </c>
      <c r="D726">
        <v>2013</v>
      </c>
      <c r="E726">
        <v>2</v>
      </c>
      <c r="F726">
        <v>5971.9000000000015</v>
      </c>
      <c r="G726">
        <v>0.54424577136191321</v>
      </c>
      <c r="H726">
        <v>13.061898512685918</v>
      </c>
      <c r="I726">
        <v>81.5</v>
      </c>
    </row>
    <row r="727" spans="1:9" x14ac:dyDescent="0.25">
      <c r="A727">
        <v>41451</v>
      </c>
      <c r="B727">
        <v>6</v>
      </c>
      <c r="C727">
        <f t="shared" si="11"/>
        <v>26</v>
      </c>
      <c r="D727">
        <v>2013</v>
      </c>
      <c r="E727">
        <v>3</v>
      </c>
      <c r="F727">
        <v>6124.3</v>
      </c>
      <c r="G727">
        <v>0.5509049366724238</v>
      </c>
      <c r="H727">
        <v>13.221718480138172</v>
      </c>
      <c r="I727">
        <v>81.7</v>
      </c>
    </row>
    <row r="728" spans="1:9" x14ac:dyDescent="0.25">
      <c r="A728">
        <v>41452</v>
      </c>
      <c r="B728">
        <v>6</v>
      </c>
      <c r="C728">
        <f t="shared" si="11"/>
        <v>27</v>
      </c>
      <c r="D728">
        <v>2013</v>
      </c>
      <c r="E728">
        <v>4</v>
      </c>
      <c r="F728">
        <v>5507.8000000000011</v>
      </c>
      <c r="G728">
        <v>0.50615718276724031</v>
      </c>
      <c r="H728">
        <v>12.147772386413767</v>
      </c>
      <c r="I728">
        <v>76.5</v>
      </c>
    </row>
    <row r="729" spans="1:9" x14ac:dyDescent="0.25">
      <c r="A729">
        <v>41453</v>
      </c>
      <c r="B729">
        <v>6</v>
      </c>
      <c r="C729">
        <f t="shared" si="11"/>
        <v>28</v>
      </c>
      <c r="D729">
        <v>2013</v>
      </c>
      <c r="E729">
        <v>5</v>
      </c>
      <c r="F729">
        <v>5414.4</v>
      </c>
      <c r="G729">
        <v>0.50222617987533391</v>
      </c>
      <c r="H729">
        <v>12.053428317008013</v>
      </c>
      <c r="I729">
        <v>78</v>
      </c>
    </row>
    <row r="730" spans="1:9" x14ac:dyDescent="0.25">
      <c r="A730">
        <v>41454</v>
      </c>
      <c r="B730">
        <v>6</v>
      </c>
      <c r="C730">
        <f t="shared" si="11"/>
        <v>29</v>
      </c>
      <c r="D730">
        <v>2013</v>
      </c>
      <c r="E730">
        <v>6</v>
      </c>
      <c r="F730">
        <v>5830.9000000000015</v>
      </c>
      <c r="G730">
        <v>0.51191354122770061</v>
      </c>
      <c r="H730">
        <v>12.285924989464814</v>
      </c>
      <c r="I730">
        <v>77.8</v>
      </c>
    </row>
    <row r="731" spans="1:9" x14ac:dyDescent="0.25">
      <c r="A731">
        <v>41455</v>
      </c>
      <c r="B731">
        <v>6</v>
      </c>
      <c r="C731">
        <f t="shared" si="11"/>
        <v>30</v>
      </c>
      <c r="D731">
        <v>2013</v>
      </c>
      <c r="E731">
        <v>7</v>
      </c>
      <c r="F731">
        <v>6400.9000000000033</v>
      </c>
      <c r="G731">
        <v>0.53469159315691017</v>
      </c>
      <c r="H731">
        <v>12.832598235765843</v>
      </c>
      <c r="I731">
        <v>80.2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5"/>
  <sheetViews>
    <sheetView tabSelected="1" topLeftCell="A690" zoomScale="80" zoomScaleNormal="80" workbookViewId="0">
      <selection activeCell="U735" sqref="U735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12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13</v>
      </c>
      <c r="R1" t="s">
        <v>14</v>
      </c>
      <c r="S1" t="s">
        <v>20</v>
      </c>
      <c r="T1" t="s">
        <v>21</v>
      </c>
      <c r="U1" t="s">
        <v>22</v>
      </c>
      <c r="V1" t="s">
        <v>23</v>
      </c>
      <c r="W1" t="s">
        <v>26</v>
      </c>
      <c r="X1" t="s">
        <v>27</v>
      </c>
    </row>
    <row r="2" spans="1:24" x14ac:dyDescent="0.25">
      <c r="A2">
        <v>40725</v>
      </c>
      <c r="B2">
        <v>7</v>
      </c>
      <c r="C2">
        <f>DAY(A2)</f>
        <v>1</v>
      </c>
      <c r="D2">
        <v>2011</v>
      </c>
      <c r="E2">
        <v>2012</v>
      </c>
      <c r="F2">
        <v>5</v>
      </c>
      <c r="G2">
        <v>5947.1000000000022</v>
      </c>
      <c r="H2">
        <v>0.5294782763532766</v>
      </c>
      <c r="I2">
        <v>12.707478632478638</v>
      </c>
      <c r="J2">
        <v>80.7</v>
      </c>
      <c r="K2">
        <f>4056.3454</f>
        <v>4056.3454000000002</v>
      </c>
      <c r="L2">
        <f>104.3547*IF((J2-60.3031)&lt;0,0,(J2-60.3031))</f>
        <v>2128.5123804300001</v>
      </c>
      <c r="M2">
        <f>SUM(K2:L2)</f>
        <v>6184.8577804300003</v>
      </c>
      <c r="N2">
        <f>M2-G2</f>
        <v>237.75778042999809</v>
      </c>
      <c r="O2">
        <f>LOG10(M2)-LOG10(G2)</f>
        <v>1.7024476378181053E-2</v>
      </c>
    </row>
    <row r="3" spans="1:24" x14ac:dyDescent="0.25">
      <c r="A3">
        <v>40726</v>
      </c>
      <c r="B3">
        <v>7</v>
      </c>
      <c r="C3">
        <f t="shared" ref="C3:C66" si="0">DAY(A3)</f>
        <v>2</v>
      </c>
      <c r="D3">
        <v>2011</v>
      </c>
      <c r="E3">
        <v>2012</v>
      </c>
      <c r="F3">
        <v>6</v>
      </c>
      <c r="G3">
        <v>6693.7</v>
      </c>
      <c r="H3">
        <v>0.53023605830164766</v>
      </c>
      <c r="I3">
        <v>12.725665399239544</v>
      </c>
      <c r="J3">
        <v>81.7</v>
      </c>
      <c r="K3">
        <f t="shared" ref="K3:K66" si="1">4056.3454</f>
        <v>4056.3454000000002</v>
      </c>
      <c r="L3">
        <f t="shared" ref="L3:L66" si="2">104.3547*IF((J3-60.3031)&lt;0,0,(J3-60.3031))</f>
        <v>2232.86708043</v>
      </c>
      <c r="M3">
        <f t="shared" ref="M3:M66" si="3">SUM(K3:L3)</f>
        <v>6289.2124804300001</v>
      </c>
      <c r="N3">
        <f t="shared" ref="N3:N66" si="4">M3-G3</f>
        <v>-404.48751956999968</v>
      </c>
      <c r="O3">
        <f t="shared" ref="O3:O66" si="5">LOG10(M3)-LOG10(G3)</f>
        <v>-2.7069976560966325E-2</v>
      </c>
    </row>
    <row r="4" spans="1:24" x14ac:dyDescent="0.25">
      <c r="A4">
        <v>40727</v>
      </c>
      <c r="B4">
        <v>7</v>
      </c>
      <c r="C4">
        <f t="shared" si="0"/>
        <v>3</v>
      </c>
      <c r="D4">
        <v>2011</v>
      </c>
      <c r="E4">
        <v>2012</v>
      </c>
      <c r="F4">
        <v>7</v>
      </c>
      <c r="G4">
        <v>6916.9999999999982</v>
      </c>
      <c r="H4">
        <v>0.55127837286406522</v>
      </c>
      <c r="I4">
        <v>13.230680948737565</v>
      </c>
      <c r="J4">
        <v>82</v>
      </c>
      <c r="K4">
        <f t="shared" si="1"/>
        <v>4056.3454000000002</v>
      </c>
      <c r="L4">
        <f t="shared" si="2"/>
        <v>2264.1734904299997</v>
      </c>
      <c r="M4">
        <f t="shared" si="3"/>
        <v>6320.5188904299994</v>
      </c>
      <c r="N4">
        <f t="shared" si="4"/>
        <v>-596.48110956999881</v>
      </c>
      <c r="O4">
        <f t="shared" si="5"/>
        <v>-3.9165042016553908E-2</v>
      </c>
    </row>
    <row r="5" spans="1:24" x14ac:dyDescent="0.25">
      <c r="A5">
        <v>40728</v>
      </c>
      <c r="B5">
        <v>7</v>
      </c>
      <c r="C5">
        <f t="shared" si="0"/>
        <v>4</v>
      </c>
      <c r="D5">
        <v>2011</v>
      </c>
      <c r="E5">
        <v>2012</v>
      </c>
      <c r="F5">
        <v>1</v>
      </c>
      <c r="G5">
        <v>4997.2999999999993</v>
      </c>
      <c r="H5">
        <v>0.64866303219106947</v>
      </c>
      <c r="I5">
        <v>15.567912772585668</v>
      </c>
      <c r="J5">
        <v>79.599999999999994</v>
      </c>
      <c r="K5">
        <f t="shared" si="1"/>
        <v>4056.3454000000002</v>
      </c>
      <c r="L5">
        <f t="shared" si="2"/>
        <v>2013.7222104299992</v>
      </c>
      <c r="M5">
        <f t="shared" si="3"/>
        <v>6070.0676104299991</v>
      </c>
      <c r="N5">
        <f t="shared" si="4"/>
        <v>1072.7676104299999</v>
      </c>
      <c r="O5">
        <f t="shared" si="5"/>
        <v>8.4458106445592929E-2</v>
      </c>
    </row>
    <row r="6" spans="1:24" x14ac:dyDescent="0.25">
      <c r="A6">
        <v>40729</v>
      </c>
      <c r="B6">
        <v>7</v>
      </c>
      <c r="C6">
        <f t="shared" si="0"/>
        <v>5</v>
      </c>
      <c r="D6">
        <v>2011</v>
      </c>
      <c r="E6">
        <v>2012</v>
      </c>
      <c r="F6">
        <v>2</v>
      </c>
      <c r="G6">
        <v>6652.6000000000013</v>
      </c>
      <c r="H6">
        <v>0.54629812114045473</v>
      </c>
      <c r="I6">
        <v>13.111154907370913</v>
      </c>
      <c r="J6">
        <v>82.6</v>
      </c>
      <c r="K6">
        <f t="shared" si="1"/>
        <v>4056.3454000000002</v>
      </c>
      <c r="L6">
        <f t="shared" si="2"/>
        <v>2326.786310429999</v>
      </c>
      <c r="M6">
        <f t="shared" si="3"/>
        <v>6383.1317104299997</v>
      </c>
      <c r="N6">
        <f t="shared" si="4"/>
        <v>-269.46828957000162</v>
      </c>
      <c r="O6">
        <f t="shared" si="5"/>
        <v>-1.7957605649031372E-2</v>
      </c>
    </row>
    <row r="7" spans="1:24" x14ac:dyDescent="0.25">
      <c r="A7">
        <v>40730</v>
      </c>
      <c r="B7">
        <v>7</v>
      </c>
      <c r="C7">
        <f t="shared" si="0"/>
        <v>6</v>
      </c>
      <c r="D7">
        <v>2011</v>
      </c>
      <c r="E7">
        <v>2012</v>
      </c>
      <c r="F7">
        <v>3</v>
      </c>
      <c r="G7">
        <v>6612.0999999999995</v>
      </c>
      <c r="H7">
        <v>0.55792662346429045</v>
      </c>
      <c r="I7">
        <v>13.39023896314297</v>
      </c>
      <c r="J7">
        <v>81.7</v>
      </c>
      <c r="K7">
        <f t="shared" si="1"/>
        <v>4056.3454000000002</v>
      </c>
      <c r="L7">
        <f t="shared" si="2"/>
        <v>2232.86708043</v>
      </c>
      <c r="M7">
        <f t="shared" si="3"/>
        <v>6289.2124804300001</v>
      </c>
      <c r="N7">
        <f t="shared" si="4"/>
        <v>-322.88751956999931</v>
      </c>
      <c r="O7">
        <f t="shared" si="5"/>
        <v>-2.1743145553736465E-2</v>
      </c>
    </row>
    <row r="8" spans="1:24" x14ac:dyDescent="0.25">
      <c r="A8">
        <v>40731</v>
      </c>
      <c r="B8">
        <v>7</v>
      </c>
      <c r="C8">
        <f t="shared" si="0"/>
        <v>7</v>
      </c>
      <c r="D8">
        <v>2011</v>
      </c>
      <c r="E8">
        <v>2012</v>
      </c>
      <c r="F8">
        <v>4</v>
      </c>
      <c r="G8">
        <v>7057.2</v>
      </c>
      <c r="H8">
        <v>0.58833533413365346</v>
      </c>
      <c r="I8">
        <v>14.120048019207683</v>
      </c>
      <c r="J8">
        <v>82.6</v>
      </c>
      <c r="K8">
        <f t="shared" si="1"/>
        <v>4056.3454000000002</v>
      </c>
      <c r="L8">
        <f t="shared" si="2"/>
        <v>2326.786310429999</v>
      </c>
      <c r="M8">
        <f t="shared" si="3"/>
        <v>6383.1317104299997</v>
      </c>
      <c r="N8">
        <f t="shared" si="4"/>
        <v>-674.06828957000016</v>
      </c>
      <c r="O8">
        <f t="shared" si="5"/>
        <v>-4.3598619634488855E-2</v>
      </c>
    </row>
    <row r="9" spans="1:24" x14ac:dyDescent="0.25">
      <c r="A9">
        <v>40732</v>
      </c>
      <c r="B9">
        <v>7</v>
      </c>
      <c r="C9">
        <f t="shared" si="0"/>
        <v>8</v>
      </c>
      <c r="D9">
        <v>2011</v>
      </c>
      <c r="E9">
        <v>2012</v>
      </c>
      <c r="F9">
        <v>5</v>
      </c>
      <c r="G9">
        <v>6305.5999999999985</v>
      </c>
      <c r="H9">
        <v>0.53227984873041578</v>
      </c>
      <c r="I9">
        <v>12.77471636952998</v>
      </c>
      <c r="J9">
        <v>81.3</v>
      </c>
      <c r="K9">
        <f t="shared" si="1"/>
        <v>4056.3454000000002</v>
      </c>
      <c r="L9">
        <f t="shared" si="2"/>
        <v>2191.1252004299995</v>
      </c>
      <c r="M9">
        <f t="shared" si="3"/>
        <v>6247.4706004299996</v>
      </c>
      <c r="N9">
        <f t="shared" si="4"/>
        <v>-58.129399569998895</v>
      </c>
      <c r="O9">
        <f t="shared" si="5"/>
        <v>-4.0221964366957685E-3</v>
      </c>
    </row>
    <row r="10" spans="1:24" x14ac:dyDescent="0.25">
      <c r="A10">
        <v>40733</v>
      </c>
      <c r="B10">
        <v>7</v>
      </c>
      <c r="C10">
        <f t="shared" si="0"/>
        <v>9</v>
      </c>
      <c r="D10">
        <v>2011</v>
      </c>
      <c r="E10">
        <v>2012</v>
      </c>
      <c r="F10">
        <v>6</v>
      </c>
      <c r="G10">
        <v>6557.5999999999985</v>
      </c>
      <c r="H10">
        <v>0.53743771308680821</v>
      </c>
      <c r="I10">
        <v>12.898505114083397</v>
      </c>
      <c r="J10">
        <v>80.3</v>
      </c>
      <c r="K10">
        <f t="shared" si="1"/>
        <v>4056.3454000000002</v>
      </c>
      <c r="L10">
        <f t="shared" si="2"/>
        <v>2086.7705004299996</v>
      </c>
      <c r="M10">
        <f t="shared" si="3"/>
        <v>6143.1159004299998</v>
      </c>
      <c r="N10">
        <f t="shared" si="4"/>
        <v>-414.48409956999876</v>
      </c>
      <c r="O10">
        <f t="shared" si="5"/>
        <v>-2.8356212970563455E-2</v>
      </c>
    </row>
    <row r="11" spans="1:24" x14ac:dyDescent="0.25">
      <c r="A11">
        <v>40734</v>
      </c>
      <c r="B11">
        <v>7</v>
      </c>
      <c r="C11">
        <f t="shared" si="0"/>
        <v>10</v>
      </c>
      <c r="D11">
        <v>2011</v>
      </c>
      <c r="E11">
        <v>2012</v>
      </c>
      <c r="F11">
        <v>7</v>
      </c>
      <c r="G11">
        <v>6776.7000000000025</v>
      </c>
      <c r="H11">
        <v>0.5497712227414332</v>
      </c>
      <c r="I11">
        <v>13.194509345794398</v>
      </c>
      <c r="J11">
        <v>83</v>
      </c>
      <c r="K11">
        <f t="shared" si="1"/>
        <v>4056.3454000000002</v>
      </c>
      <c r="L11">
        <f t="shared" si="2"/>
        <v>2368.52819043</v>
      </c>
      <c r="M11">
        <f t="shared" si="3"/>
        <v>6424.8735904300001</v>
      </c>
      <c r="N11">
        <f t="shared" si="4"/>
        <v>-351.8264095700024</v>
      </c>
      <c r="O11">
        <f t="shared" si="5"/>
        <v>-2.3153672806675463E-2</v>
      </c>
    </row>
    <row r="12" spans="1:24" x14ac:dyDescent="0.25">
      <c r="A12">
        <v>40735</v>
      </c>
      <c r="B12">
        <v>7</v>
      </c>
      <c r="C12">
        <f t="shared" si="0"/>
        <v>11</v>
      </c>
      <c r="D12">
        <v>2011</v>
      </c>
      <c r="E12">
        <v>2012</v>
      </c>
      <c r="F12">
        <v>1</v>
      </c>
      <c r="G12">
        <v>6900.7000000000007</v>
      </c>
      <c r="H12">
        <v>0.56070430317212694</v>
      </c>
      <c r="I12">
        <v>13.456903276131047</v>
      </c>
      <c r="J12">
        <v>84.9</v>
      </c>
      <c r="K12">
        <f t="shared" si="1"/>
        <v>4056.3454000000002</v>
      </c>
      <c r="L12">
        <f t="shared" si="2"/>
        <v>2566.8021204300003</v>
      </c>
      <c r="M12">
        <f t="shared" si="3"/>
        <v>6623.1475204300004</v>
      </c>
      <c r="N12">
        <f t="shared" si="4"/>
        <v>-277.55247957000029</v>
      </c>
      <c r="O12">
        <f t="shared" si="5"/>
        <v>-1.7828718966409252E-2</v>
      </c>
    </row>
    <row r="13" spans="1:24" x14ac:dyDescent="0.25">
      <c r="A13">
        <v>40736</v>
      </c>
      <c r="B13">
        <v>7</v>
      </c>
      <c r="C13">
        <f t="shared" si="0"/>
        <v>12</v>
      </c>
      <c r="D13">
        <v>2011</v>
      </c>
      <c r="E13">
        <v>2012</v>
      </c>
      <c r="F13">
        <v>2</v>
      </c>
      <c r="G13">
        <v>7165.7000000000007</v>
      </c>
      <c r="H13">
        <v>0.57219400792129815</v>
      </c>
      <c r="I13">
        <v>13.732656190111156</v>
      </c>
      <c r="J13">
        <v>86</v>
      </c>
      <c r="K13">
        <f t="shared" si="1"/>
        <v>4056.3454000000002</v>
      </c>
      <c r="L13">
        <f t="shared" si="2"/>
        <v>2681.5922904299996</v>
      </c>
      <c r="M13">
        <f t="shared" si="3"/>
        <v>6737.9376904299997</v>
      </c>
      <c r="N13">
        <f t="shared" si="4"/>
        <v>-427.76230957000098</v>
      </c>
      <c r="O13">
        <f t="shared" si="5"/>
        <v>-2.6731631495406027E-2</v>
      </c>
    </row>
    <row r="14" spans="1:24" x14ac:dyDescent="0.25">
      <c r="A14">
        <v>40737</v>
      </c>
      <c r="B14">
        <v>7</v>
      </c>
      <c r="C14">
        <f t="shared" si="0"/>
        <v>13</v>
      </c>
      <c r="D14">
        <v>2011</v>
      </c>
      <c r="E14">
        <v>2012</v>
      </c>
      <c r="F14">
        <v>3</v>
      </c>
      <c r="G14">
        <v>6611.8999999999987</v>
      </c>
      <c r="H14">
        <v>0.56131995381689748</v>
      </c>
      <c r="I14">
        <v>13.471678891605539</v>
      </c>
      <c r="J14">
        <v>85.5</v>
      </c>
      <c r="K14">
        <f t="shared" si="1"/>
        <v>4056.3454000000002</v>
      </c>
      <c r="L14">
        <f t="shared" si="2"/>
        <v>2629.4149404299997</v>
      </c>
      <c r="M14">
        <f t="shared" si="3"/>
        <v>6685.7603404299998</v>
      </c>
      <c r="N14">
        <f t="shared" si="4"/>
        <v>73.860340430001088</v>
      </c>
      <c r="O14">
        <f t="shared" si="5"/>
        <v>4.8245281256913408E-3</v>
      </c>
    </row>
    <row r="15" spans="1:24" x14ac:dyDescent="0.25">
      <c r="A15">
        <v>40738</v>
      </c>
      <c r="B15">
        <v>7</v>
      </c>
      <c r="C15">
        <f t="shared" si="0"/>
        <v>14</v>
      </c>
      <c r="D15">
        <v>2011</v>
      </c>
      <c r="E15">
        <v>2012</v>
      </c>
      <c r="F15">
        <v>4</v>
      </c>
      <c r="G15">
        <v>6001.3</v>
      </c>
      <c r="H15">
        <v>0.57616167434715826</v>
      </c>
      <c r="I15">
        <v>13.827880184331798</v>
      </c>
      <c r="J15">
        <v>77.400000000000006</v>
      </c>
      <c r="K15">
        <f t="shared" si="1"/>
        <v>4056.3454000000002</v>
      </c>
      <c r="L15">
        <f t="shared" si="2"/>
        <v>1784.1418704300004</v>
      </c>
      <c r="M15">
        <f t="shared" si="3"/>
        <v>5840.4872704300005</v>
      </c>
      <c r="N15">
        <f t="shared" si="4"/>
        <v>-160.81272956999965</v>
      </c>
      <c r="O15">
        <f t="shared" si="5"/>
        <v>-1.1796255622248619E-2</v>
      </c>
    </row>
    <row r="16" spans="1:24" x14ac:dyDescent="0.25">
      <c r="A16">
        <v>40739</v>
      </c>
      <c r="B16">
        <v>7</v>
      </c>
      <c r="C16">
        <f t="shared" si="0"/>
        <v>15</v>
      </c>
      <c r="D16">
        <v>2011</v>
      </c>
      <c r="E16">
        <v>2012</v>
      </c>
      <c r="F16">
        <v>5</v>
      </c>
      <c r="G16">
        <v>5698.2000000000016</v>
      </c>
      <c r="H16">
        <v>0.53886745347253751</v>
      </c>
      <c r="I16">
        <v>12.9328188833409</v>
      </c>
      <c r="J16">
        <v>75.3</v>
      </c>
      <c r="K16">
        <f t="shared" si="1"/>
        <v>4056.3454000000002</v>
      </c>
      <c r="L16">
        <f t="shared" si="2"/>
        <v>1564.9970004299996</v>
      </c>
      <c r="M16">
        <f t="shared" si="3"/>
        <v>5621.3424004299995</v>
      </c>
      <c r="N16">
        <f t="shared" si="4"/>
        <v>-76.857599570002094</v>
      </c>
      <c r="O16">
        <f t="shared" si="5"/>
        <v>-5.8976490670779036E-3</v>
      </c>
    </row>
    <row r="17" spans="1:15" x14ac:dyDescent="0.25">
      <c r="A17">
        <v>40740</v>
      </c>
      <c r="B17">
        <v>7</v>
      </c>
      <c r="C17">
        <f t="shared" si="0"/>
        <v>16</v>
      </c>
      <c r="D17">
        <v>2011</v>
      </c>
      <c r="E17">
        <v>2012</v>
      </c>
      <c r="F17">
        <v>6</v>
      </c>
      <c r="G17">
        <v>6178.2999999999993</v>
      </c>
      <c r="H17">
        <v>0.5188012226252855</v>
      </c>
      <c r="I17">
        <v>12.451229343006851</v>
      </c>
      <c r="J17">
        <v>77</v>
      </c>
      <c r="K17">
        <f t="shared" si="1"/>
        <v>4056.3454000000002</v>
      </c>
      <c r="L17">
        <f t="shared" si="2"/>
        <v>1742.3999904299999</v>
      </c>
      <c r="M17">
        <f t="shared" si="3"/>
        <v>5798.74539043</v>
      </c>
      <c r="N17">
        <f t="shared" si="4"/>
        <v>-379.55460956999923</v>
      </c>
      <c r="O17">
        <f t="shared" si="5"/>
        <v>-2.753495223952207E-2</v>
      </c>
    </row>
    <row r="18" spans="1:15" x14ac:dyDescent="0.25">
      <c r="A18">
        <v>40741</v>
      </c>
      <c r="B18">
        <v>7</v>
      </c>
      <c r="C18">
        <f t="shared" si="0"/>
        <v>17</v>
      </c>
      <c r="D18">
        <v>2011</v>
      </c>
      <c r="E18">
        <v>2012</v>
      </c>
      <c r="F18">
        <v>7</v>
      </c>
      <c r="G18">
        <v>6395.5999999999976</v>
      </c>
      <c r="H18">
        <v>0.52623091100579245</v>
      </c>
      <c r="I18">
        <v>12.629541864139018</v>
      </c>
      <c r="J18">
        <v>80</v>
      </c>
      <c r="K18">
        <f t="shared" si="1"/>
        <v>4056.3454000000002</v>
      </c>
      <c r="L18">
        <f t="shared" si="2"/>
        <v>2055.4640904299999</v>
      </c>
      <c r="M18">
        <f t="shared" si="3"/>
        <v>6111.8094904299996</v>
      </c>
      <c r="N18">
        <f t="shared" si="4"/>
        <v>-283.79050956999799</v>
      </c>
      <c r="O18">
        <f t="shared" si="5"/>
        <v>-1.9711485342401858E-2</v>
      </c>
    </row>
    <row r="19" spans="1:15" x14ac:dyDescent="0.25">
      <c r="A19">
        <v>40742</v>
      </c>
      <c r="B19">
        <v>7</v>
      </c>
      <c r="C19">
        <f t="shared" si="0"/>
        <v>18</v>
      </c>
      <c r="D19">
        <v>2011</v>
      </c>
      <c r="E19">
        <v>2012</v>
      </c>
      <c r="F19">
        <v>1</v>
      </c>
      <c r="G19">
        <v>6568.4000000000005</v>
      </c>
      <c r="H19">
        <v>0.54868350708366753</v>
      </c>
      <c r="I19">
        <v>13.168404170008021</v>
      </c>
      <c r="J19">
        <v>82.5</v>
      </c>
      <c r="K19">
        <f t="shared" si="1"/>
        <v>4056.3454000000002</v>
      </c>
      <c r="L19">
        <f t="shared" si="2"/>
        <v>2316.3508404299996</v>
      </c>
      <c r="M19">
        <f t="shared" si="3"/>
        <v>6372.6962404299993</v>
      </c>
      <c r="N19">
        <f t="shared" si="4"/>
        <v>-195.70375957000124</v>
      </c>
      <c r="O19">
        <f t="shared" si="5"/>
        <v>-1.3136374436116149E-2</v>
      </c>
    </row>
    <row r="20" spans="1:15" x14ac:dyDescent="0.25">
      <c r="A20">
        <v>40743</v>
      </c>
      <c r="B20">
        <v>7</v>
      </c>
      <c r="C20">
        <f t="shared" si="0"/>
        <v>19</v>
      </c>
      <c r="D20">
        <v>2011</v>
      </c>
      <c r="E20">
        <v>2012</v>
      </c>
      <c r="F20">
        <v>2</v>
      </c>
      <c r="G20">
        <v>6974.3</v>
      </c>
      <c r="H20">
        <v>0.57001928860991236</v>
      </c>
      <c r="I20">
        <v>13.680462926637897</v>
      </c>
      <c r="J20">
        <v>86.4</v>
      </c>
      <c r="K20">
        <f t="shared" si="1"/>
        <v>4056.3454000000002</v>
      </c>
      <c r="L20">
        <f t="shared" si="2"/>
        <v>2723.3341704300005</v>
      </c>
      <c r="M20">
        <f t="shared" si="3"/>
        <v>6779.6795704300002</v>
      </c>
      <c r="N20">
        <f t="shared" si="4"/>
        <v>-194.62042956999994</v>
      </c>
      <c r="O20">
        <f t="shared" si="5"/>
        <v>-1.2291456457968586E-2</v>
      </c>
    </row>
    <row r="21" spans="1:15" x14ac:dyDescent="0.25">
      <c r="A21">
        <v>40744</v>
      </c>
      <c r="B21">
        <v>7</v>
      </c>
      <c r="C21">
        <f t="shared" si="0"/>
        <v>20</v>
      </c>
      <c r="D21">
        <v>2011</v>
      </c>
      <c r="E21">
        <v>2012</v>
      </c>
      <c r="F21">
        <v>3</v>
      </c>
      <c r="G21">
        <v>7316.7000000000007</v>
      </c>
      <c r="H21">
        <v>0.59404228371005452</v>
      </c>
      <c r="I21">
        <v>14.257014809041308</v>
      </c>
      <c r="J21">
        <v>84</v>
      </c>
      <c r="K21">
        <f t="shared" si="1"/>
        <v>4056.3454000000002</v>
      </c>
      <c r="L21">
        <f t="shared" si="2"/>
        <v>2472.8828904299999</v>
      </c>
      <c r="M21">
        <f t="shared" si="3"/>
        <v>6529.22829043</v>
      </c>
      <c r="N21">
        <f t="shared" si="4"/>
        <v>-787.47170957000071</v>
      </c>
      <c r="O21">
        <f t="shared" si="5"/>
        <v>-4.9453394708571796E-2</v>
      </c>
    </row>
    <row r="22" spans="1:15" x14ac:dyDescent="0.25">
      <c r="A22">
        <v>40745</v>
      </c>
      <c r="B22">
        <v>7</v>
      </c>
      <c r="C22">
        <f t="shared" si="0"/>
        <v>21</v>
      </c>
      <c r="D22">
        <v>2011</v>
      </c>
      <c r="E22">
        <v>2012</v>
      </c>
      <c r="F22">
        <v>4</v>
      </c>
      <c r="G22">
        <v>7418.6000000000013</v>
      </c>
      <c r="H22">
        <v>0.58565428824049526</v>
      </c>
      <c r="I22">
        <v>14.055702917771885</v>
      </c>
      <c r="J22">
        <v>88.3</v>
      </c>
      <c r="K22">
        <f t="shared" si="1"/>
        <v>4056.3454000000002</v>
      </c>
      <c r="L22">
        <f t="shared" si="2"/>
        <v>2921.6081004299995</v>
      </c>
      <c r="M22">
        <f t="shared" si="3"/>
        <v>6977.9535004299996</v>
      </c>
      <c r="N22">
        <f t="shared" si="4"/>
        <v>-440.64649957000165</v>
      </c>
      <c r="O22">
        <f t="shared" si="5"/>
        <v>-2.6593884115148736E-2</v>
      </c>
    </row>
    <row r="23" spans="1:15" x14ac:dyDescent="0.25">
      <c r="A23">
        <v>40746</v>
      </c>
      <c r="B23">
        <v>7</v>
      </c>
      <c r="C23">
        <f t="shared" si="0"/>
        <v>22</v>
      </c>
      <c r="D23">
        <v>2011</v>
      </c>
      <c r="E23">
        <v>2012</v>
      </c>
      <c r="F23">
        <v>5</v>
      </c>
      <c r="G23">
        <v>7115.2999999999993</v>
      </c>
      <c r="H23">
        <v>0.59941535247337907</v>
      </c>
      <c r="I23">
        <v>14.385968459361099</v>
      </c>
      <c r="J23">
        <v>92.4</v>
      </c>
      <c r="K23">
        <f t="shared" si="1"/>
        <v>4056.3454000000002</v>
      </c>
      <c r="L23">
        <f t="shared" si="2"/>
        <v>3349.4623704300002</v>
      </c>
      <c r="M23">
        <f t="shared" si="3"/>
        <v>7405.8077704300003</v>
      </c>
      <c r="N23">
        <f t="shared" si="4"/>
        <v>290.50777043000107</v>
      </c>
      <c r="O23">
        <f t="shared" si="5"/>
        <v>1.7379219234286314E-2</v>
      </c>
    </row>
    <row r="24" spans="1:15" x14ac:dyDescent="0.25">
      <c r="A24">
        <v>40747</v>
      </c>
      <c r="B24">
        <v>7</v>
      </c>
      <c r="C24">
        <f t="shared" si="0"/>
        <v>23</v>
      </c>
      <c r="D24">
        <v>2011</v>
      </c>
      <c r="E24">
        <v>2012</v>
      </c>
      <c r="F24">
        <v>6</v>
      </c>
      <c r="G24">
        <v>6963.9000000000005</v>
      </c>
      <c r="H24">
        <v>0.57709327764518692</v>
      </c>
      <c r="I24">
        <v>13.850238663484486</v>
      </c>
      <c r="J24">
        <v>92.6</v>
      </c>
      <c r="K24">
        <f t="shared" si="1"/>
        <v>4056.3454000000002</v>
      </c>
      <c r="L24">
        <f t="shared" si="2"/>
        <v>3370.3333104299991</v>
      </c>
      <c r="M24">
        <f t="shared" si="3"/>
        <v>7426.6787104299992</v>
      </c>
      <c r="N24">
        <f t="shared" si="4"/>
        <v>462.77871042999868</v>
      </c>
      <c r="O24">
        <f t="shared" si="5"/>
        <v>2.7942109951852423E-2</v>
      </c>
    </row>
    <row r="25" spans="1:15" x14ac:dyDescent="0.25">
      <c r="A25">
        <v>40748</v>
      </c>
      <c r="B25">
        <v>7</v>
      </c>
      <c r="C25">
        <f t="shared" si="0"/>
        <v>24</v>
      </c>
      <c r="D25">
        <v>2011</v>
      </c>
      <c r="E25">
        <v>2012</v>
      </c>
      <c r="F25">
        <v>7</v>
      </c>
      <c r="G25">
        <v>7229.8</v>
      </c>
      <c r="H25">
        <v>0.61780489472245004</v>
      </c>
      <c r="I25">
        <v>14.827317473338802</v>
      </c>
      <c r="J25">
        <v>90.5</v>
      </c>
      <c r="K25">
        <f t="shared" si="1"/>
        <v>4056.3454000000002</v>
      </c>
      <c r="L25">
        <f t="shared" si="2"/>
        <v>3151.1884404299999</v>
      </c>
      <c r="M25">
        <f t="shared" si="3"/>
        <v>7207.5338404300001</v>
      </c>
      <c r="N25">
        <f t="shared" si="4"/>
        <v>-22.266159570000127</v>
      </c>
      <c r="O25">
        <f t="shared" si="5"/>
        <v>-1.3395933083368838E-3</v>
      </c>
    </row>
    <row r="26" spans="1:15" x14ac:dyDescent="0.25">
      <c r="A26">
        <v>40749</v>
      </c>
      <c r="B26">
        <v>7</v>
      </c>
      <c r="C26">
        <f t="shared" si="0"/>
        <v>25</v>
      </c>
      <c r="D26">
        <v>2011</v>
      </c>
      <c r="E26">
        <v>2012</v>
      </c>
      <c r="F26">
        <v>1</v>
      </c>
      <c r="G26">
        <v>6754.199999999998</v>
      </c>
      <c r="H26">
        <v>0.59623940677966081</v>
      </c>
      <c r="I26">
        <v>14.309745762711859</v>
      </c>
      <c r="J26">
        <v>84.7</v>
      </c>
      <c r="K26">
        <f t="shared" si="1"/>
        <v>4056.3454000000002</v>
      </c>
      <c r="L26">
        <f t="shared" si="2"/>
        <v>2545.93118043</v>
      </c>
      <c r="M26">
        <f t="shared" si="3"/>
        <v>6602.2765804299997</v>
      </c>
      <c r="N26">
        <f t="shared" si="4"/>
        <v>-151.92341956999826</v>
      </c>
      <c r="O26">
        <f t="shared" si="5"/>
        <v>-9.8802027736657472E-3</v>
      </c>
    </row>
    <row r="27" spans="1:15" x14ac:dyDescent="0.25">
      <c r="A27">
        <v>40750</v>
      </c>
      <c r="B27">
        <v>7</v>
      </c>
      <c r="C27">
        <f t="shared" si="0"/>
        <v>26</v>
      </c>
      <c r="D27">
        <v>2011</v>
      </c>
      <c r="E27">
        <v>2012</v>
      </c>
      <c r="F27">
        <v>2</v>
      </c>
      <c r="G27">
        <v>6954.1</v>
      </c>
      <c r="H27">
        <v>0.59206000544884907</v>
      </c>
      <c r="I27">
        <v>14.209440130772379</v>
      </c>
      <c r="J27">
        <v>83.9</v>
      </c>
      <c r="K27">
        <f t="shared" si="1"/>
        <v>4056.3454000000002</v>
      </c>
      <c r="L27">
        <f t="shared" si="2"/>
        <v>2462.4474204300004</v>
      </c>
      <c r="M27">
        <f t="shared" si="3"/>
        <v>6518.7928204300006</v>
      </c>
      <c r="N27">
        <f t="shared" si="4"/>
        <v>-435.30717956999979</v>
      </c>
      <c r="O27">
        <f t="shared" si="5"/>
        <v>-2.807375299025594E-2</v>
      </c>
    </row>
    <row r="28" spans="1:15" x14ac:dyDescent="0.25">
      <c r="A28">
        <v>40751</v>
      </c>
      <c r="B28">
        <v>7</v>
      </c>
      <c r="C28">
        <f t="shared" si="0"/>
        <v>27</v>
      </c>
      <c r="D28">
        <v>2011</v>
      </c>
      <c r="E28">
        <v>2012</v>
      </c>
      <c r="F28">
        <v>3</v>
      </c>
      <c r="G28">
        <v>6599.0000000000009</v>
      </c>
      <c r="H28">
        <v>0.58328029981615059</v>
      </c>
      <c r="I28">
        <v>13.998727195587614</v>
      </c>
      <c r="J28">
        <v>86.1</v>
      </c>
      <c r="K28">
        <f t="shared" si="1"/>
        <v>4056.3454000000002</v>
      </c>
      <c r="L28">
        <f t="shared" si="2"/>
        <v>2692.027760429999</v>
      </c>
      <c r="M28">
        <f t="shared" si="3"/>
        <v>6748.3731604299992</v>
      </c>
      <c r="N28">
        <f t="shared" si="4"/>
        <v>149.37316042999828</v>
      </c>
      <c r="O28">
        <f t="shared" si="5"/>
        <v>9.7209611202915269E-3</v>
      </c>
    </row>
    <row r="29" spans="1:15" x14ac:dyDescent="0.25">
      <c r="A29">
        <v>40752</v>
      </c>
      <c r="B29">
        <v>7</v>
      </c>
      <c r="C29">
        <f t="shared" si="0"/>
        <v>28</v>
      </c>
      <c r="D29">
        <v>2011</v>
      </c>
      <c r="E29">
        <v>2012</v>
      </c>
      <c r="F29">
        <v>4</v>
      </c>
      <c r="G29">
        <v>6918.6</v>
      </c>
      <c r="H29">
        <v>0.62155023717119451</v>
      </c>
      <c r="I29">
        <v>14.917205692108668</v>
      </c>
      <c r="J29">
        <v>85.3</v>
      </c>
      <c r="K29">
        <f t="shared" si="1"/>
        <v>4056.3454000000002</v>
      </c>
      <c r="L29">
        <f t="shared" si="2"/>
        <v>2608.5440004299994</v>
      </c>
      <c r="M29">
        <f t="shared" si="3"/>
        <v>6664.88940043</v>
      </c>
      <c r="N29">
        <f t="shared" si="4"/>
        <v>-253.71059957000034</v>
      </c>
      <c r="O29">
        <f t="shared" si="5"/>
        <v>-1.6225275551246643E-2</v>
      </c>
    </row>
    <row r="30" spans="1:15" x14ac:dyDescent="0.25">
      <c r="A30">
        <v>40753</v>
      </c>
      <c r="B30">
        <v>7</v>
      </c>
      <c r="C30">
        <f t="shared" si="0"/>
        <v>29</v>
      </c>
      <c r="D30">
        <v>2011</v>
      </c>
      <c r="E30">
        <v>2012</v>
      </c>
      <c r="F30">
        <v>5</v>
      </c>
      <c r="G30">
        <v>7241.9000000000015</v>
      </c>
      <c r="H30">
        <v>0.62062080076785975</v>
      </c>
      <c r="I30">
        <v>14.894899218428634</v>
      </c>
      <c r="J30">
        <v>90.5</v>
      </c>
      <c r="K30">
        <f t="shared" si="1"/>
        <v>4056.3454000000002</v>
      </c>
      <c r="L30">
        <f t="shared" si="2"/>
        <v>3151.1884404299999</v>
      </c>
      <c r="M30">
        <f t="shared" si="3"/>
        <v>7207.5338404300001</v>
      </c>
      <c r="N30">
        <f t="shared" si="4"/>
        <v>-34.3661595700014</v>
      </c>
      <c r="O30">
        <f t="shared" si="5"/>
        <v>-2.0658334122072297E-3</v>
      </c>
    </row>
    <row r="31" spans="1:15" x14ac:dyDescent="0.25">
      <c r="A31">
        <v>40754</v>
      </c>
      <c r="B31">
        <v>7</v>
      </c>
      <c r="C31">
        <f t="shared" si="0"/>
        <v>30</v>
      </c>
      <c r="D31">
        <v>2011</v>
      </c>
      <c r="E31">
        <v>2012</v>
      </c>
      <c r="F31">
        <v>6</v>
      </c>
      <c r="G31">
        <v>6990.0000000000009</v>
      </c>
      <c r="H31">
        <v>0.6085457584621814</v>
      </c>
      <c r="I31">
        <v>14.605098203092354</v>
      </c>
      <c r="J31">
        <v>89.2</v>
      </c>
      <c r="K31">
        <f t="shared" si="1"/>
        <v>4056.3454000000002</v>
      </c>
      <c r="L31">
        <f t="shared" si="2"/>
        <v>3015.5273304299999</v>
      </c>
      <c r="M31">
        <f t="shared" si="3"/>
        <v>7071.87273043</v>
      </c>
      <c r="N31">
        <f t="shared" si="4"/>
        <v>81.872730429999137</v>
      </c>
      <c r="O31">
        <f t="shared" si="5"/>
        <v>5.057260511410977E-3</v>
      </c>
    </row>
    <row r="32" spans="1:15" x14ac:dyDescent="0.25">
      <c r="A32">
        <v>40755</v>
      </c>
      <c r="B32">
        <v>7</v>
      </c>
      <c r="C32">
        <f t="shared" si="0"/>
        <v>31</v>
      </c>
      <c r="D32">
        <v>2011</v>
      </c>
      <c r="E32">
        <v>2012</v>
      </c>
      <c r="F32">
        <v>7</v>
      </c>
      <c r="G32">
        <v>6971.300000000002</v>
      </c>
      <c r="H32">
        <v>0.59620450191570906</v>
      </c>
      <c r="I32">
        <v>14.308908045977017</v>
      </c>
      <c r="J32">
        <v>88.8</v>
      </c>
      <c r="K32">
        <f t="shared" si="1"/>
        <v>4056.3454000000002</v>
      </c>
      <c r="L32">
        <f t="shared" si="2"/>
        <v>2973.7854504299994</v>
      </c>
      <c r="M32">
        <f t="shared" si="3"/>
        <v>7030.1308504299996</v>
      </c>
      <c r="N32">
        <f t="shared" si="4"/>
        <v>58.830850429997554</v>
      </c>
      <c r="O32">
        <f t="shared" si="5"/>
        <v>3.6496361468194571E-3</v>
      </c>
    </row>
    <row r="33" spans="1:15" x14ac:dyDescent="0.25">
      <c r="A33">
        <v>40756</v>
      </c>
      <c r="B33">
        <v>8</v>
      </c>
      <c r="C33">
        <f t="shared" si="0"/>
        <v>1</v>
      </c>
      <c r="D33">
        <v>2011</v>
      </c>
      <c r="E33">
        <v>2012</v>
      </c>
      <c r="F33">
        <v>1</v>
      </c>
      <c r="G33">
        <v>6999.8000000000011</v>
      </c>
      <c r="H33">
        <v>0.6119562176528186</v>
      </c>
      <c r="I33">
        <v>14.686949223667646</v>
      </c>
      <c r="J33">
        <v>86.6</v>
      </c>
      <c r="K33">
        <f t="shared" si="1"/>
        <v>4056.3454000000002</v>
      </c>
      <c r="L33">
        <f t="shared" si="2"/>
        <v>2744.205110429999</v>
      </c>
      <c r="M33">
        <f t="shared" si="3"/>
        <v>6800.5505104299991</v>
      </c>
      <c r="N33">
        <f t="shared" si="4"/>
        <v>-199.24948957000197</v>
      </c>
      <c r="O33">
        <f t="shared" si="5"/>
        <v>-1.254156078099955E-2</v>
      </c>
    </row>
    <row r="34" spans="1:15" x14ac:dyDescent="0.25">
      <c r="A34">
        <v>40757</v>
      </c>
      <c r="B34">
        <v>8</v>
      </c>
      <c r="C34">
        <f t="shared" si="0"/>
        <v>2</v>
      </c>
      <c r="D34">
        <v>2011</v>
      </c>
      <c r="E34">
        <v>2012</v>
      </c>
      <c r="F34">
        <v>2</v>
      </c>
      <c r="G34">
        <v>6687.6</v>
      </c>
      <c r="H34">
        <v>0.6015759930915372</v>
      </c>
      <c r="I34">
        <v>14.437823834196893</v>
      </c>
      <c r="J34">
        <v>84.5</v>
      </c>
      <c r="K34">
        <f t="shared" si="1"/>
        <v>4056.3454000000002</v>
      </c>
      <c r="L34">
        <f t="shared" si="2"/>
        <v>2525.0602404299998</v>
      </c>
      <c r="M34">
        <f t="shared" si="3"/>
        <v>6581.4056404299999</v>
      </c>
      <c r="N34">
        <f t="shared" si="4"/>
        <v>-106.19435957000042</v>
      </c>
      <c r="O34">
        <f t="shared" si="5"/>
        <v>-6.9516300358918315E-3</v>
      </c>
    </row>
    <row r="35" spans="1:15" x14ac:dyDescent="0.25">
      <c r="A35">
        <v>40758</v>
      </c>
      <c r="B35">
        <v>8</v>
      </c>
      <c r="C35">
        <f t="shared" si="0"/>
        <v>3</v>
      </c>
      <c r="D35">
        <v>2011</v>
      </c>
      <c r="E35">
        <v>2012</v>
      </c>
      <c r="F35">
        <v>3</v>
      </c>
      <c r="G35">
        <v>6381.3000000000011</v>
      </c>
      <c r="H35">
        <v>0.60483962693357596</v>
      </c>
      <c r="I35">
        <v>14.516151046405824</v>
      </c>
      <c r="J35">
        <v>84.1</v>
      </c>
      <c r="K35">
        <f t="shared" si="1"/>
        <v>4056.3454000000002</v>
      </c>
      <c r="L35">
        <f t="shared" si="2"/>
        <v>2483.3183604299993</v>
      </c>
      <c r="M35">
        <f t="shared" si="3"/>
        <v>6539.6637604299995</v>
      </c>
      <c r="N35">
        <f t="shared" si="4"/>
        <v>158.36376042999836</v>
      </c>
      <c r="O35">
        <f t="shared" si="5"/>
        <v>1.0646257151645688E-2</v>
      </c>
    </row>
    <row r="36" spans="1:15" x14ac:dyDescent="0.25">
      <c r="A36">
        <v>40759</v>
      </c>
      <c r="B36">
        <v>8</v>
      </c>
      <c r="C36">
        <f t="shared" si="0"/>
        <v>4</v>
      </c>
      <c r="D36">
        <v>2011</v>
      </c>
      <c r="E36">
        <v>2012</v>
      </c>
      <c r="F36">
        <v>4</v>
      </c>
      <c r="G36">
        <v>6439.4</v>
      </c>
      <c r="H36">
        <v>0.62022268454307272</v>
      </c>
      <c r="I36">
        <v>14.885344429033745</v>
      </c>
      <c r="J36">
        <v>79.7</v>
      </c>
      <c r="K36">
        <f t="shared" si="1"/>
        <v>4056.3454000000002</v>
      </c>
      <c r="L36">
        <f t="shared" si="2"/>
        <v>2024.15768043</v>
      </c>
      <c r="M36">
        <f t="shared" si="3"/>
        <v>6080.5030804300004</v>
      </c>
      <c r="N36">
        <f t="shared" si="4"/>
        <v>-358.89691956999923</v>
      </c>
      <c r="O36">
        <f t="shared" si="5"/>
        <v>-2.4905890427984634E-2</v>
      </c>
    </row>
    <row r="37" spans="1:15" x14ac:dyDescent="0.25">
      <c r="A37">
        <v>40760</v>
      </c>
      <c r="B37">
        <v>8</v>
      </c>
      <c r="C37">
        <f t="shared" si="0"/>
        <v>5</v>
      </c>
      <c r="D37">
        <v>2011</v>
      </c>
      <c r="E37">
        <v>2012</v>
      </c>
      <c r="F37">
        <v>5</v>
      </c>
      <c r="G37">
        <v>6212.3999999999987</v>
      </c>
      <c r="H37">
        <v>0.58012102196324511</v>
      </c>
      <c r="I37">
        <v>13.922904527117883</v>
      </c>
      <c r="J37">
        <v>79.400000000000006</v>
      </c>
      <c r="K37">
        <f t="shared" si="1"/>
        <v>4056.3454000000002</v>
      </c>
      <c r="L37">
        <f t="shared" si="2"/>
        <v>1992.8512704300003</v>
      </c>
      <c r="M37">
        <f t="shared" si="3"/>
        <v>6049.1966704300003</v>
      </c>
      <c r="N37">
        <f t="shared" si="4"/>
        <v>-163.20332956999846</v>
      </c>
      <c r="O37">
        <f t="shared" si="5"/>
        <v>-1.1561706585938136E-2</v>
      </c>
    </row>
    <row r="38" spans="1:15" x14ac:dyDescent="0.25">
      <c r="A38">
        <v>40761</v>
      </c>
      <c r="B38">
        <v>8</v>
      </c>
      <c r="C38">
        <f t="shared" si="0"/>
        <v>6</v>
      </c>
      <c r="D38">
        <v>2011</v>
      </c>
      <c r="E38">
        <v>2012</v>
      </c>
      <c r="F38">
        <v>6</v>
      </c>
      <c r="G38">
        <v>6449.2999999999975</v>
      </c>
      <c r="H38">
        <v>0.56596637180567233</v>
      </c>
      <c r="I38">
        <v>13.583192923336135</v>
      </c>
      <c r="J38">
        <v>80.900000000000006</v>
      </c>
      <c r="K38">
        <f t="shared" si="1"/>
        <v>4056.3454000000002</v>
      </c>
      <c r="L38">
        <f t="shared" si="2"/>
        <v>2149.3833204300004</v>
      </c>
      <c r="M38">
        <f t="shared" si="3"/>
        <v>6205.728720430001</v>
      </c>
      <c r="N38">
        <f t="shared" si="4"/>
        <v>-243.57127956999648</v>
      </c>
      <c r="O38">
        <f t="shared" si="5"/>
        <v>-1.6719792593002047E-2</v>
      </c>
    </row>
    <row r="39" spans="1:15" x14ac:dyDescent="0.25">
      <c r="A39">
        <v>40762</v>
      </c>
      <c r="B39">
        <v>8</v>
      </c>
      <c r="C39">
        <f t="shared" si="0"/>
        <v>7</v>
      </c>
      <c r="D39">
        <v>2011</v>
      </c>
      <c r="E39">
        <v>2012</v>
      </c>
      <c r="F39">
        <v>7</v>
      </c>
      <c r="G39">
        <v>6610.8</v>
      </c>
      <c r="H39">
        <v>0.57266112266112268</v>
      </c>
      <c r="I39">
        <v>13.743866943866944</v>
      </c>
      <c r="J39">
        <v>82.7</v>
      </c>
      <c r="K39">
        <f t="shared" si="1"/>
        <v>4056.3454000000002</v>
      </c>
      <c r="L39">
        <f t="shared" si="2"/>
        <v>2337.2217804300003</v>
      </c>
      <c r="M39">
        <f t="shared" si="3"/>
        <v>6393.56718043</v>
      </c>
      <c r="N39">
        <f t="shared" si="4"/>
        <v>-217.23281957000017</v>
      </c>
      <c r="O39">
        <f t="shared" si="5"/>
        <v>-1.4510785533325965E-2</v>
      </c>
    </row>
    <row r="40" spans="1:15" x14ac:dyDescent="0.25">
      <c r="A40">
        <v>40763</v>
      </c>
      <c r="B40">
        <v>8</v>
      </c>
      <c r="C40">
        <f t="shared" si="0"/>
        <v>8</v>
      </c>
      <c r="D40">
        <v>2011</v>
      </c>
      <c r="E40">
        <v>2012</v>
      </c>
      <c r="F40">
        <v>1</v>
      </c>
      <c r="G40">
        <v>6779.8</v>
      </c>
      <c r="H40">
        <v>0.61278018799710776</v>
      </c>
      <c r="I40">
        <v>14.706724511930586</v>
      </c>
      <c r="J40">
        <v>83.3</v>
      </c>
      <c r="K40">
        <f t="shared" si="1"/>
        <v>4056.3454000000002</v>
      </c>
      <c r="L40">
        <f t="shared" si="2"/>
        <v>2399.8346004299997</v>
      </c>
      <c r="M40">
        <f t="shared" si="3"/>
        <v>6456.1800004300003</v>
      </c>
      <c r="N40">
        <f t="shared" si="4"/>
        <v>-323.61999956999989</v>
      </c>
      <c r="O40">
        <f t="shared" si="5"/>
        <v>-2.1241252475090899E-2</v>
      </c>
    </row>
    <row r="41" spans="1:15" x14ac:dyDescent="0.25">
      <c r="A41">
        <v>40764</v>
      </c>
      <c r="B41">
        <v>8</v>
      </c>
      <c r="C41">
        <f t="shared" si="0"/>
        <v>9</v>
      </c>
      <c r="D41">
        <v>2011</v>
      </c>
      <c r="E41">
        <v>2012</v>
      </c>
      <c r="F41">
        <v>2</v>
      </c>
      <c r="G41">
        <v>6754.9</v>
      </c>
      <c r="H41">
        <v>0.59453774116321645</v>
      </c>
      <c r="I41">
        <v>14.268905787917195</v>
      </c>
      <c r="J41">
        <v>85.2</v>
      </c>
      <c r="K41">
        <f t="shared" si="1"/>
        <v>4056.3454000000002</v>
      </c>
      <c r="L41">
        <f t="shared" si="2"/>
        <v>2598.10853043</v>
      </c>
      <c r="M41">
        <f t="shared" si="3"/>
        <v>6654.4539304299997</v>
      </c>
      <c r="N41">
        <f t="shared" si="4"/>
        <v>-100.44606956999996</v>
      </c>
      <c r="O41">
        <f t="shared" si="5"/>
        <v>-6.5065013444067787E-3</v>
      </c>
    </row>
    <row r="42" spans="1:15" x14ac:dyDescent="0.25">
      <c r="A42">
        <v>40765</v>
      </c>
      <c r="B42">
        <v>8</v>
      </c>
      <c r="C42">
        <f t="shared" si="0"/>
        <v>10</v>
      </c>
      <c r="D42">
        <v>2011</v>
      </c>
      <c r="E42">
        <v>2012</v>
      </c>
      <c r="F42">
        <v>3</v>
      </c>
      <c r="G42">
        <v>6520.3</v>
      </c>
      <c r="H42">
        <v>0.56670664719788633</v>
      </c>
      <c r="I42">
        <v>13.600959532749272</v>
      </c>
      <c r="J42">
        <v>85.2</v>
      </c>
      <c r="K42">
        <f t="shared" si="1"/>
        <v>4056.3454000000002</v>
      </c>
      <c r="L42">
        <f t="shared" si="2"/>
        <v>2598.10853043</v>
      </c>
      <c r="M42">
        <f t="shared" si="3"/>
        <v>6654.4539304299997</v>
      </c>
      <c r="N42">
        <f t="shared" si="4"/>
        <v>134.15393042999949</v>
      </c>
      <c r="O42">
        <f t="shared" si="5"/>
        <v>8.844844588981271E-3</v>
      </c>
    </row>
    <row r="43" spans="1:15" x14ac:dyDescent="0.25">
      <c r="A43">
        <v>40766</v>
      </c>
      <c r="B43">
        <v>8</v>
      </c>
      <c r="C43">
        <f t="shared" si="0"/>
        <v>11</v>
      </c>
      <c r="D43">
        <v>2011</v>
      </c>
      <c r="E43">
        <v>2012</v>
      </c>
      <c r="F43">
        <v>4</v>
      </c>
      <c r="G43">
        <v>6515.2999999999975</v>
      </c>
      <c r="H43">
        <v>0.60273275606867949</v>
      </c>
      <c r="I43">
        <v>14.465586145648308</v>
      </c>
      <c r="J43">
        <v>81.5</v>
      </c>
      <c r="K43">
        <f t="shared" si="1"/>
        <v>4056.3454000000002</v>
      </c>
      <c r="L43">
        <f t="shared" si="2"/>
        <v>2211.9961404299997</v>
      </c>
      <c r="M43">
        <f t="shared" si="3"/>
        <v>6268.3415404299994</v>
      </c>
      <c r="N43">
        <f t="shared" si="4"/>
        <v>-246.95845956999801</v>
      </c>
      <c r="O43">
        <f t="shared" si="5"/>
        <v>-1.67817661412486E-2</v>
      </c>
    </row>
    <row r="44" spans="1:15" x14ac:dyDescent="0.25">
      <c r="A44">
        <v>40767</v>
      </c>
      <c r="B44">
        <v>8</v>
      </c>
      <c r="C44">
        <f t="shared" si="0"/>
        <v>12</v>
      </c>
      <c r="D44">
        <v>2011</v>
      </c>
      <c r="E44">
        <v>2012</v>
      </c>
      <c r="F44">
        <v>5</v>
      </c>
      <c r="G44">
        <v>6232.7999999999984</v>
      </c>
      <c r="H44">
        <v>0.56876916338151529</v>
      </c>
      <c r="I44">
        <v>13.650459921156367</v>
      </c>
      <c r="J44">
        <v>79.400000000000006</v>
      </c>
      <c r="K44">
        <f t="shared" si="1"/>
        <v>4056.3454000000002</v>
      </c>
      <c r="L44">
        <f t="shared" si="2"/>
        <v>1992.8512704300003</v>
      </c>
      <c r="M44">
        <f t="shared" si="3"/>
        <v>6049.1966704300003</v>
      </c>
      <c r="N44">
        <f t="shared" si="4"/>
        <v>-183.6033295699981</v>
      </c>
      <c r="O44">
        <f t="shared" si="5"/>
        <v>-1.2985486897366005E-2</v>
      </c>
    </row>
    <row r="45" spans="1:15" x14ac:dyDescent="0.25">
      <c r="A45">
        <v>40768</v>
      </c>
      <c r="B45">
        <v>8</v>
      </c>
      <c r="C45">
        <f t="shared" si="0"/>
        <v>13</v>
      </c>
      <c r="D45">
        <v>2011</v>
      </c>
      <c r="E45">
        <v>2012</v>
      </c>
      <c r="F45">
        <v>6</v>
      </c>
      <c r="G45">
        <v>6514.2000000000016</v>
      </c>
      <c r="H45">
        <v>0.55619877049180344</v>
      </c>
      <c r="I45">
        <v>13.348770491803283</v>
      </c>
      <c r="J45">
        <v>78.5</v>
      </c>
      <c r="K45">
        <f t="shared" si="1"/>
        <v>4056.3454000000002</v>
      </c>
      <c r="L45">
        <f t="shared" si="2"/>
        <v>1898.9320404299999</v>
      </c>
      <c r="M45">
        <f t="shared" si="3"/>
        <v>5955.2774404299998</v>
      </c>
      <c r="N45">
        <f t="shared" si="4"/>
        <v>-558.92255957000179</v>
      </c>
      <c r="O45">
        <f t="shared" si="5"/>
        <v>-3.895908930436498E-2</v>
      </c>
    </row>
    <row r="46" spans="1:15" x14ac:dyDescent="0.25">
      <c r="A46">
        <v>40769</v>
      </c>
      <c r="B46">
        <v>8</v>
      </c>
      <c r="C46">
        <f t="shared" si="0"/>
        <v>14</v>
      </c>
      <c r="D46">
        <v>2011</v>
      </c>
      <c r="E46">
        <v>2012</v>
      </c>
      <c r="F46">
        <v>7</v>
      </c>
      <c r="G46">
        <v>6248.1999999999989</v>
      </c>
      <c r="H46">
        <v>0.56205023028209555</v>
      </c>
      <c r="I46">
        <v>13.489205526770293</v>
      </c>
      <c r="J46">
        <v>77.400000000000006</v>
      </c>
      <c r="K46">
        <f t="shared" si="1"/>
        <v>4056.3454000000002</v>
      </c>
      <c r="L46">
        <f t="shared" si="2"/>
        <v>1784.1418704300004</v>
      </c>
      <c r="M46">
        <f t="shared" si="3"/>
        <v>5840.4872704300005</v>
      </c>
      <c r="N46">
        <f t="shared" si="4"/>
        <v>-407.71272956999837</v>
      </c>
      <c r="O46">
        <f t="shared" si="5"/>
        <v>-2.9305840812011041E-2</v>
      </c>
    </row>
    <row r="47" spans="1:15" x14ac:dyDescent="0.25">
      <c r="A47">
        <v>40770</v>
      </c>
      <c r="B47">
        <v>8</v>
      </c>
      <c r="C47">
        <f t="shared" si="0"/>
        <v>15</v>
      </c>
      <c r="D47">
        <v>2011</v>
      </c>
      <c r="E47">
        <v>2012</v>
      </c>
      <c r="F47">
        <v>1</v>
      </c>
      <c r="G47">
        <v>5938.2999999999993</v>
      </c>
      <c r="H47">
        <v>0.55802698842279352</v>
      </c>
      <c r="I47">
        <v>13.392647722147045</v>
      </c>
      <c r="J47">
        <v>75.7</v>
      </c>
      <c r="K47">
        <f t="shared" si="1"/>
        <v>4056.3454000000002</v>
      </c>
      <c r="L47">
        <f t="shared" si="2"/>
        <v>1606.7388804300001</v>
      </c>
      <c r="M47">
        <f t="shared" si="3"/>
        <v>5663.08428043</v>
      </c>
      <c r="N47">
        <f t="shared" si="4"/>
        <v>-275.21571956999924</v>
      </c>
      <c r="O47">
        <f t="shared" si="5"/>
        <v>-2.0609109128313374E-2</v>
      </c>
    </row>
    <row r="48" spans="1:15" x14ac:dyDescent="0.25">
      <c r="A48">
        <v>40771</v>
      </c>
      <c r="B48">
        <v>8</v>
      </c>
      <c r="C48">
        <f t="shared" si="0"/>
        <v>16</v>
      </c>
      <c r="D48">
        <v>2011</v>
      </c>
      <c r="E48">
        <v>2012</v>
      </c>
      <c r="F48">
        <v>2</v>
      </c>
      <c r="G48">
        <v>6003.8999999999987</v>
      </c>
      <c r="H48">
        <v>0.56777689514298668</v>
      </c>
      <c r="I48">
        <v>13.62664548343168</v>
      </c>
      <c r="J48">
        <v>78.2</v>
      </c>
      <c r="K48">
        <f t="shared" si="1"/>
        <v>4056.3454000000002</v>
      </c>
      <c r="L48">
        <f t="shared" si="2"/>
        <v>1867.6256304300002</v>
      </c>
      <c r="M48">
        <f t="shared" si="3"/>
        <v>5923.9710304300006</v>
      </c>
      <c r="N48">
        <f t="shared" si="4"/>
        <v>-79.928969569998117</v>
      </c>
      <c r="O48">
        <f t="shared" si="5"/>
        <v>-5.8205240366526745E-3</v>
      </c>
    </row>
    <row r="49" spans="1:15" x14ac:dyDescent="0.25">
      <c r="A49">
        <v>40772</v>
      </c>
      <c r="B49">
        <v>8</v>
      </c>
      <c r="C49">
        <f t="shared" si="0"/>
        <v>17</v>
      </c>
      <c r="D49">
        <v>2011</v>
      </c>
      <c r="E49">
        <v>2012</v>
      </c>
      <c r="F49">
        <v>3</v>
      </c>
      <c r="G49">
        <v>6094.7000000000025</v>
      </c>
      <c r="H49">
        <v>0.5753190605648697</v>
      </c>
      <c r="I49">
        <v>13.807657453556873</v>
      </c>
      <c r="J49">
        <v>80.400000000000006</v>
      </c>
      <c r="K49">
        <f t="shared" si="1"/>
        <v>4056.3454000000002</v>
      </c>
      <c r="L49">
        <f t="shared" si="2"/>
        <v>2097.2059704300004</v>
      </c>
      <c r="M49">
        <f t="shared" si="3"/>
        <v>6153.551370430001</v>
      </c>
      <c r="N49">
        <f t="shared" si="4"/>
        <v>58.851370429998497</v>
      </c>
      <c r="O49">
        <f t="shared" si="5"/>
        <v>4.1734973182672164E-3</v>
      </c>
    </row>
    <row r="50" spans="1:15" x14ac:dyDescent="0.25">
      <c r="A50">
        <v>40773</v>
      </c>
      <c r="B50">
        <v>8</v>
      </c>
      <c r="C50">
        <f t="shared" si="0"/>
        <v>18</v>
      </c>
      <c r="D50">
        <v>2011</v>
      </c>
      <c r="E50">
        <v>2012</v>
      </c>
      <c r="F50">
        <v>4</v>
      </c>
      <c r="G50">
        <v>6657.2999999999993</v>
      </c>
      <c r="H50">
        <v>0.56632809309922405</v>
      </c>
      <c r="I50">
        <v>13.591874234381377</v>
      </c>
      <c r="J50">
        <v>81.099999999999994</v>
      </c>
      <c r="K50">
        <f t="shared" si="1"/>
        <v>4056.3454000000002</v>
      </c>
      <c r="L50">
        <f t="shared" si="2"/>
        <v>2170.2542604299992</v>
      </c>
      <c r="M50">
        <f t="shared" si="3"/>
        <v>6226.5996604299999</v>
      </c>
      <c r="N50">
        <f t="shared" si="4"/>
        <v>-430.70033956999941</v>
      </c>
      <c r="O50">
        <f t="shared" si="5"/>
        <v>-2.9047184509981339E-2</v>
      </c>
    </row>
    <row r="51" spans="1:15" x14ac:dyDescent="0.25">
      <c r="A51">
        <v>40774</v>
      </c>
      <c r="B51">
        <v>8</v>
      </c>
      <c r="C51">
        <f t="shared" si="0"/>
        <v>19</v>
      </c>
      <c r="D51">
        <v>2011</v>
      </c>
      <c r="E51">
        <v>2012</v>
      </c>
      <c r="F51">
        <v>5</v>
      </c>
      <c r="G51">
        <v>6502.199999999998</v>
      </c>
      <c r="H51">
        <v>0.58188359106529186</v>
      </c>
      <c r="I51">
        <v>13.965206185567006</v>
      </c>
      <c r="J51">
        <v>78.7</v>
      </c>
      <c r="K51">
        <f t="shared" si="1"/>
        <v>4056.3454000000002</v>
      </c>
      <c r="L51">
        <f t="shared" si="2"/>
        <v>1919.8029804300002</v>
      </c>
      <c r="M51">
        <f t="shared" si="3"/>
        <v>5976.1483804300005</v>
      </c>
      <c r="N51">
        <f t="shared" si="4"/>
        <v>-526.05161956999746</v>
      </c>
      <c r="O51">
        <f t="shared" si="5"/>
        <v>-3.6638951811188925E-2</v>
      </c>
    </row>
    <row r="52" spans="1:15" x14ac:dyDescent="0.25">
      <c r="A52">
        <v>40775</v>
      </c>
      <c r="B52">
        <v>8</v>
      </c>
      <c r="C52">
        <f t="shared" si="0"/>
        <v>20</v>
      </c>
      <c r="D52">
        <v>2011</v>
      </c>
      <c r="E52">
        <v>2012</v>
      </c>
      <c r="F52">
        <v>6</v>
      </c>
      <c r="G52">
        <v>6488.4000000000005</v>
      </c>
      <c r="H52">
        <v>0.55926768721555664</v>
      </c>
      <c r="I52">
        <v>13.422424493173359</v>
      </c>
      <c r="J52">
        <v>76.3</v>
      </c>
      <c r="K52">
        <f t="shared" si="1"/>
        <v>4056.3454000000002</v>
      </c>
      <c r="L52">
        <f t="shared" si="2"/>
        <v>1669.3517004299995</v>
      </c>
      <c r="M52">
        <f t="shared" si="3"/>
        <v>5725.6971004299994</v>
      </c>
      <c r="N52">
        <f t="shared" si="4"/>
        <v>-762.70289957000114</v>
      </c>
      <c r="O52">
        <f t="shared" si="5"/>
        <v>-5.4309246281245116E-2</v>
      </c>
    </row>
    <row r="53" spans="1:15" x14ac:dyDescent="0.25">
      <c r="A53">
        <v>40776</v>
      </c>
      <c r="B53">
        <v>8</v>
      </c>
      <c r="C53">
        <f t="shared" si="0"/>
        <v>21</v>
      </c>
      <c r="D53">
        <v>2011</v>
      </c>
      <c r="E53">
        <v>2012</v>
      </c>
      <c r="F53">
        <v>7</v>
      </c>
      <c r="G53">
        <v>6188</v>
      </c>
      <c r="H53">
        <v>0.53760077842646647</v>
      </c>
      <c r="I53">
        <v>12.902418682235195</v>
      </c>
      <c r="J53">
        <v>80.400000000000006</v>
      </c>
      <c r="K53">
        <f t="shared" si="1"/>
        <v>4056.3454000000002</v>
      </c>
      <c r="L53">
        <f t="shared" si="2"/>
        <v>2097.2059704300004</v>
      </c>
      <c r="M53">
        <f t="shared" si="3"/>
        <v>6153.551370430001</v>
      </c>
      <c r="N53">
        <f t="shared" si="4"/>
        <v>-34.448629569998957</v>
      </c>
      <c r="O53">
        <f t="shared" si="5"/>
        <v>-2.4244745472978835E-3</v>
      </c>
    </row>
    <row r="54" spans="1:15" x14ac:dyDescent="0.25">
      <c r="A54">
        <v>40777</v>
      </c>
      <c r="B54">
        <v>8</v>
      </c>
      <c r="C54">
        <f t="shared" si="0"/>
        <v>22</v>
      </c>
      <c r="D54">
        <v>2011</v>
      </c>
      <c r="E54">
        <v>2012</v>
      </c>
      <c r="F54">
        <v>1</v>
      </c>
      <c r="G54">
        <v>5415.0999999999985</v>
      </c>
      <c r="H54">
        <v>0.57470495839701108</v>
      </c>
      <c r="I54">
        <v>13.792919001528265</v>
      </c>
      <c r="J54">
        <v>79</v>
      </c>
      <c r="K54">
        <f t="shared" si="1"/>
        <v>4056.3454000000002</v>
      </c>
      <c r="L54">
        <f t="shared" si="2"/>
        <v>1951.1093904299998</v>
      </c>
      <c r="M54">
        <f t="shared" si="3"/>
        <v>6007.4547904299998</v>
      </c>
      <c r="N54">
        <f t="shared" si="4"/>
        <v>592.35479043000123</v>
      </c>
      <c r="O54">
        <f t="shared" si="5"/>
        <v>4.5084030071885106E-2</v>
      </c>
    </row>
    <row r="55" spans="1:15" x14ac:dyDescent="0.25">
      <c r="A55">
        <v>40778</v>
      </c>
      <c r="B55">
        <v>8</v>
      </c>
      <c r="C55">
        <f t="shared" si="0"/>
        <v>23</v>
      </c>
      <c r="D55">
        <v>2011</v>
      </c>
      <c r="E55">
        <v>2012</v>
      </c>
      <c r="F55">
        <v>2</v>
      </c>
      <c r="G55">
        <v>4952.9999999999991</v>
      </c>
      <c r="H55">
        <v>0.55180481283422445</v>
      </c>
      <c r="I55">
        <v>13.243315508021386</v>
      </c>
      <c r="J55">
        <v>73.900000000000006</v>
      </c>
      <c r="K55">
        <f t="shared" si="1"/>
        <v>4056.3454000000002</v>
      </c>
      <c r="L55">
        <f t="shared" si="2"/>
        <v>1418.9004204300004</v>
      </c>
      <c r="M55">
        <f t="shared" si="3"/>
        <v>5475.2458204300001</v>
      </c>
      <c r="N55">
        <f t="shared" si="4"/>
        <v>522.245820430001</v>
      </c>
      <c r="O55">
        <f t="shared" si="5"/>
        <v>4.3535294353389986E-2</v>
      </c>
    </row>
    <row r="56" spans="1:15" x14ac:dyDescent="0.25">
      <c r="A56">
        <v>40779</v>
      </c>
      <c r="B56">
        <v>8</v>
      </c>
      <c r="C56">
        <f t="shared" si="0"/>
        <v>24</v>
      </c>
      <c r="D56">
        <v>2011</v>
      </c>
      <c r="E56">
        <v>2012</v>
      </c>
      <c r="F56">
        <v>3</v>
      </c>
      <c r="G56">
        <v>5621.7000000000007</v>
      </c>
      <c r="H56">
        <v>0.55244693396226419</v>
      </c>
      <c r="I56">
        <v>13.25872641509434</v>
      </c>
      <c r="J56">
        <v>75.2</v>
      </c>
      <c r="K56">
        <f t="shared" si="1"/>
        <v>4056.3454000000002</v>
      </c>
      <c r="L56">
        <f t="shared" si="2"/>
        <v>1554.5615304300002</v>
      </c>
      <c r="M56">
        <f t="shared" si="3"/>
        <v>5610.9069304300001</v>
      </c>
      <c r="N56">
        <f t="shared" si="4"/>
        <v>-10.793069570000625</v>
      </c>
      <c r="O56">
        <f t="shared" si="5"/>
        <v>-8.3460091297604677E-4</v>
      </c>
    </row>
    <row r="57" spans="1:15" x14ac:dyDescent="0.25">
      <c r="A57">
        <v>40780</v>
      </c>
      <c r="B57">
        <v>8</v>
      </c>
      <c r="C57">
        <f t="shared" si="0"/>
        <v>25</v>
      </c>
      <c r="D57">
        <v>2011</v>
      </c>
      <c r="E57">
        <v>2012</v>
      </c>
      <c r="F57">
        <v>4</v>
      </c>
      <c r="G57">
        <v>5838.4000000000005</v>
      </c>
      <c r="H57">
        <v>0.62472179421331975</v>
      </c>
      <c r="I57">
        <v>14.993323061119675</v>
      </c>
      <c r="J57">
        <v>78.7</v>
      </c>
      <c r="K57">
        <f t="shared" si="1"/>
        <v>4056.3454000000002</v>
      </c>
      <c r="L57">
        <f t="shared" si="2"/>
        <v>1919.8029804300002</v>
      </c>
      <c r="M57">
        <f t="shared" si="3"/>
        <v>5976.1483804300005</v>
      </c>
      <c r="N57">
        <f t="shared" si="4"/>
        <v>137.74838043</v>
      </c>
      <c r="O57">
        <f t="shared" si="5"/>
        <v>1.0127525919629399E-2</v>
      </c>
    </row>
    <row r="58" spans="1:15" x14ac:dyDescent="0.25">
      <c r="A58">
        <v>40781</v>
      </c>
      <c r="B58">
        <v>8</v>
      </c>
      <c r="C58">
        <f t="shared" si="0"/>
        <v>26</v>
      </c>
      <c r="D58">
        <v>2011</v>
      </c>
      <c r="E58">
        <v>2012</v>
      </c>
      <c r="F58">
        <v>5</v>
      </c>
      <c r="G58">
        <v>5755.8999999999978</v>
      </c>
      <c r="H58">
        <v>0.56377331139319842</v>
      </c>
      <c r="I58">
        <v>13.530559473436762</v>
      </c>
      <c r="J58">
        <v>77.400000000000006</v>
      </c>
      <c r="K58">
        <f t="shared" si="1"/>
        <v>4056.3454000000002</v>
      </c>
      <c r="L58">
        <f t="shared" si="2"/>
        <v>1784.1418704300004</v>
      </c>
      <c r="M58">
        <f t="shared" si="3"/>
        <v>5840.4872704300005</v>
      </c>
      <c r="N58">
        <f t="shared" si="4"/>
        <v>84.587270430002718</v>
      </c>
      <c r="O58">
        <f t="shared" si="5"/>
        <v>6.3358415821208602E-3</v>
      </c>
    </row>
    <row r="59" spans="1:15" x14ac:dyDescent="0.25">
      <c r="A59">
        <v>40782</v>
      </c>
      <c r="B59">
        <v>8</v>
      </c>
      <c r="C59">
        <f t="shared" si="0"/>
        <v>27</v>
      </c>
      <c r="D59">
        <v>2011</v>
      </c>
      <c r="E59">
        <v>2012</v>
      </c>
      <c r="F59">
        <v>6</v>
      </c>
      <c r="G59">
        <v>4699.4000000000005</v>
      </c>
      <c r="H59">
        <v>0.59192361950826278</v>
      </c>
      <c r="I59">
        <v>14.206166868198306</v>
      </c>
      <c r="J59">
        <v>77.5</v>
      </c>
      <c r="K59">
        <f t="shared" si="1"/>
        <v>4056.3454000000002</v>
      </c>
      <c r="L59">
        <f t="shared" si="2"/>
        <v>1794.5773404299998</v>
      </c>
      <c r="M59">
        <f t="shared" si="3"/>
        <v>5850.92274043</v>
      </c>
      <c r="N59">
        <f t="shared" si="4"/>
        <v>1151.5227404299994</v>
      </c>
      <c r="O59">
        <f t="shared" si="5"/>
        <v>9.5181950880542487E-2</v>
      </c>
    </row>
    <row r="60" spans="1:15" x14ac:dyDescent="0.25">
      <c r="A60">
        <v>40783</v>
      </c>
      <c r="B60">
        <v>8</v>
      </c>
      <c r="C60">
        <f t="shared" si="0"/>
        <v>28</v>
      </c>
      <c r="D60">
        <v>2011</v>
      </c>
      <c r="E60">
        <v>2012</v>
      </c>
      <c r="F60">
        <v>7</v>
      </c>
      <c r="G60">
        <v>4541.2000000000007</v>
      </c>
      <c r="H60">
        <v>0.53663263376819814</v>
      </c>
      <c r="I60">
        <v>12.879183210436755</v>
      </c>
      <c r="J60">
        <v>76.8</v>
      </c>
      <c r="K60">
        <f t="shared" si="1"/>
        <v>4056.3454000000002</v>
      </c>
      <c r="L60">
        <f t="shared" si="2"/>
        <v>1721.5290504299996</v>
      </c>
      <c r="M60">
        <f t="shared" si="3"/>
        <v>5777.8744504299993</v>
      </c>
      <c r="N60">
        <f t="shared" si="4"/>
        <v>1236.6744504299986</v>
      </c>
      <c r="O60">
        <f t="shared" si="5"/>
        <v>0.10459747148324228</v>
      </c>
    </row>
    <row r="61" spans="1:15" x14ac:dyDescent="0.25">
      <c r="A61">
        <v>40784</v>
      </c>
      <c r="B61">
        <v>8</v>
      </c>
      <c r="C61">
        <f t="shared" si="0"/>
        <v>29</v>
      </c>
      <c r="D61">
        <v>2011</v>
      </c>
      <c r="E61">
        <v>2012</v>
      </c>
      <c r="F61">
        <v>1</v>
      </c>
      <c r="G61">
        <v>4936.3</v>
      </c>
      <c r="H61">
        <v>0.56474235767893111</v>
      </c>
      <c r="I61">
        <v>13.553816584294346</v>
      </c>
      <c r="J61">
        <v>73.8</v>
      </c>
      <c r="K61">
        <f t="shared" si="1"/>
        <v>4056.3454000000002</v>
      </c>
      <c r="L61">
        <f t="shared" si="2"/>
        <v>1408.4649504299996</v>
      </c>
      <c r="M61">
        <f t="shared" si="3"/>
        <v>5464.8103504299997</v>
      </c>
      <c r="N61">
        <f t="shared" si="4"/>
        <v>528.51035042999956</v>
      </c>
      <c r="O61">
        <f t="shared" si="5"/>
        <v>4.4173549132765721E-2</v>
      </c>
    </row>
    <row r="62" spans="1:15" x14ac:dyDescent="0.25">
      <c r="A62">
        <v>40785</v>
      </c>
      <c r="B62">
        <v>8</v>
      </c>
      <c r="C62">
        <f t="shared" si="0"/>
        <v>30</v>
      </c>
      <c r="D62">
        <v>2011</v>
      </c>
      <c r="E62">
        <v>2012</v>
      </c>
      <c r="F62">
        <v>2</v>
      </c>
      <c r="G62">
        <v>5162.4000000000015</v>
      </c>
      <c r="H62">
        <v>0.55466735430634362</v>
      </c>
      <c r="I62">
        <v>13.312016503352247</v>
      </c>
      <c r="J62">
        <v>73.099999999999994</v>
      </c>
      <c r="K62">
        <f t="shared" si="1"/>
        <v>4056.3454000000002</v>
      </c>
      <c r="L62">
        <f t="shared" si="2"/>
        <v>1335.4166604299992</v>
      </c>
      <c r="M62">
        <f t="shared" si="3"/>
        <v>5391.7620604299991</v>
      </c>
      <c r="N62">
        <f t="shared" si="4"/>
        <v>229.36206042999765</v>
      </c>
      <c r="O62">
        <f t="shared" si="5"/>
        <v>1.8879066346154438E-2</v>
      </c>
    </row>
    <row r="63" spans="1:15" x14ac:dyDescent="0.25">
      <c r="A63">
        <v>40786</v>
      </c>
      <c r="B63">
        <v>8</v>
      </c>
      <c r="C63">
        <f t="shared" si="0"/>
        <v>31</v>
      </c>
      <c r="D63">
        <v>2011</v>
      </c>
      <c r="E63">
        <v>2012</v>
      </c>
      <c r="F63">
        <v>3</v>
      </c>
      <c r="G63">
        <v>5382</v>
      </c>
      <c r="H63">
        <v>0.592001055966209</v>
      </c>
      <c r="I63">
        <v>14.208025343189016</v>
      </c>
      <c r="J63">
        <v>74.3</v>
      </c>
      <c r="K63">
        <f t="shared" si="1"/>
        <v>4056.3454000000002</v>
      </c>
      <c r="L63">
        <f t="shared" si="2"/>
        <v>1460.6423004299995</v>
      </c>
      <c r="M63">
        <f t="shared" si="3"/>
        <v>5516.9877004299997</v>
      </c>
      <c r="N63">
        <f t="shared" si="4"/>
        <v>134.98770042999968</v>
      </c>
      <c r="O63">
        <f t="shared" si="5"/>
        <v>1.0758322315152835E-2</v>
      </c>
    </row>
    <row r="64" spans="1:15" x14ac:dyDescent="0.25">
      <c r="A64">
        <v>40787</v>
      </c>
      <c r="B64">
        <v>9</v>
      </c>
      <c r="C64">
        <f t="shared" si="0"/>
        <v>1</v>
      </c>
      <c r="D64">
        <v>2011</v>
      </c>
      <c r="E64">
        <v>2012</v>
      </c>
      <c r="F64">
        <v>4</v>
      </c>
      <c r="G64">
        <v>5630.2000000000016</v>
      </c>
      <c r="H64">
        <v>0.60120878182128845</v>
      </c>
      <c r="I64">
        <v>14.429010763710924</v>
      </c>
      <c r="J64">
        <v>74.400000000000006</v>
      </c>
      <c r="K64">
        <f t="shared" si="1"/>
        <v>4056.3454000000002</v>
      </c>
      <c r="L64">
        <f t="shared" si="2"/>
        <v>1471.0777704300006</v>
      </c>
      <c r="M64">
        <f t="shared" si="3"/>
        <v>5527.4231704300009</v>
      </c>
      <c r="N64">
        <f t="shared" si="4"/>
        <v>-102.7768295700007</v>
      </c>
      <c r="O64">
        <f t="shared" si="5"/>
        <v>-8.0011077191737279E-3</v>
      </c>
    </row>
    <row r="65" spans="1:15" x14ac:dyDescent="0.25">
      <c r="A65">
        <v>40788</v>
      </c>
      <c r="B65">
        <v>9</v>
      </c>
      <c r="C65">
        <f t="shared" si="0"/>
        <v>2</v>
      </c>
      <c r="D65">
        <v>2011</v>
      </c>
      <c r="E65">
        <v>2012</v>
      </c>
      <c r="F65">
        <v>5</v>
      </c>
      <c r="G65">
        <v>5240.7000000000007</v>
      </c>
      <c r="H65">
        <v>0.59956754530477774</v>
      </c>
      <c r="I65">
        <v>14.389621087314666</v>
      </c>
      <c r="J65">
        <v>74</v>
      </c>
      <c r="K65">
        <f t="shared" si="1"/>
        <v>4056.3454000000002</v>
      </c>
      <c r="L65">
        <f t="shared" si="2"/>
        <v>1429.3358904299998</v>
      </c>
      <c r="M65">
        <f t="shared" si="3"/>
        <v>5485.6812904300004</v>
      </c>
      <c r="N65">
        <f t="shared" si="4"/>
        <v>244.98129042999972</v>
      </c>
      <c r="O65">
        <f t="shared" si="5"/>
        <v>1.9841272618660089E-2</v>
      </c>
    </row>
    <row r="66" spans="1:15" x14ac:dyDescent="0.25">
      <c r="A66">
        <v>40789</v>
      </c>
      <c r="B66">
        <v>9</v>
      </c>
      <c r="C66">
        <f t="shared" si="0"/>
        <v>3</v>
      </c>
      <c r="D66">
        <v>2011</v>
      </c>
      <c r="E66">
        <v>2012</v>
      </c>
      <c r="F66">
        <v>6</v>
      </c>
      <c r="G66">
        <v>5641.0000000000009</v>
      </c>
      <c r="H66">
        <v>0.57892036124794755</v>
      </c>
      <c r="I66">
        <v>13.89408866995074</v>
      </c>
      <c r="J66">
        <v>75.3</v>
      </c>
      <c r="K66">
        <f t="shared" si="1"/>
        <v>4056.3454000000002</v>
      </c>
      <c r="L66">
        <f t="shared" si="2"/>
        <v>1564.9970004299996</v>
      </c>
      <c r="M66">
        <f t="shared" si="3"/>
        <v>5621.3424004299995</v>
      </c>
      <c r="N66">
        <f t="shared" si="4"/>
        <v>-19.657599570001366</v>
      </c>
      <c r="O66">
        <f t="shared" si="5"/>
        <v>-1.5160604049766491E-3</v>
      </c>
    </row>
    <row r="67" spans="1:15" x14ac:dyDescent="0.25">
      <c r="A67">
        <v>40790</v>
      </c>
      <c r="B67">
        <v>9</v>
      </c>
      <c r="C67">
        <f t="shared" ref="C67:C130" si="6">DAY(A67)</f>
        <v>4</v>
      </c>
      <c r="D67">
        <v>2011</v>
      </c>
      <c r="E67">
        <v>2012</v>
      </c>
      <c r="F67">
        <v>7</v>
      </c>
      <c r="G67">
        <v>5964.6</v>
      </c>
      <c r="H67">
        <v>0.53630772550712136</v>
      </c>
      <c r="I67">
        <v>12.871385412170913</v>
      </c>
      <c r="J67">
        <v>78.900000000000006</v>
      </c>
      <c r="K67">
        <f t="shared" ref="K67:K130" si="7">4056.3454</f>
        <v>4056.3454000000002</v>
      </c>
      <c r="L67">
        <f t="shared" ref="L67:L130" si="8">104.3547*IF((J67-60.3031)&lt;0,0,(J67-60.3031))</f>
        <v>1940.6739204300004</v>
      </c>
      <c r="M67">
        <f t="shared" ref="M67:M130" si="9">SUM(K67:L67)</f>
        <v>5997.0193204300003</v>
      </c>
      <c r="N67">
        <f t="shared" ref="N67:N130" si="10">M67-G67</f>
        <v>32.419320429999971</v>
      </c>
      <c r="O67">
        <f t="shared" ref="O67:O130" si="11">LOG10(M67)-LOG10(G67)</f>
        <v>2.3541238133466535E-3</v>
      </c>
    </row>
    <row r="68" spans="1:15" x14ac:dyDescent="0.25">
      <c r="A68">
        <v>40791</v>
      </c>
      <c r="B68">
        <v>9</v>
      </c>
      <c r="C68">
        <f t="shared" si="6"/>
        <v>5</v>
      </c>
      <c r="D68">
        <v>2011</v>
      </c>
      <c r="E68">
        <v>2012</v>
      </c>
      <c r="F68">
        <v>1</v>
      </c>
      <c r="G68">
        <v>5661.8000000000011</v>
      </c>
      <c r="H68">
        <v>0.59362942459318924</v>
      </c>
      <c r="I68">
        <v>14.247106190236542</v>
      </c>
      <c r="J68">
        <v>78.5</v>
      </c>
      <c r="K68">
        <f t="shared" si="7"/>
        <v>4056.3454000000002</v>
      </c>
      <c r="L68">
        <f t="shared" si="8"/>
        <v>1898.9320404299999</v>
      </c>
      <c r="M68">
        <f t="shared" si="9"/>
        <v>5955.2774404299998</v>
      </c>
      <c r="N68">
        <f t="shared" si="10"/>
        <v>293.47744042999875</v>
      </c>
      <c r="O68">
        <f t="shared" si="11"/>
        <v>2.1947474823037272E-2</v>
      </c>
    </row>
    <row r="69" spans="1:15" x14ac:dyDescent="0.25">
      <c r="A69">
        <v>40792</v>
      </c>
      <c r="B69">
        <v>9</v>
      </c>
      <c r="C69">
        <f t="shared" si="6"/>
        <v>6</v>
      </c>
      <c r="D69">
        <v>2011</v>
      </c>
      <c r="E69">
        <v>2012</v>
      </c>
      <c r="F69">
        <v>2</v>
      </c>
      <c r="G69">
        <v>4463.0999999999995</v>
      </c>
      <c r="H69">
        <v>0.58222448340638699</v>
      </c>
      <c r="I69">
        <v>13.973387601753288</v>
      </c>
      <c r="J69">
        <v>66.599999999999994</v>
      </c>
      <c r="K69">
        <f t="shared" si="7"/>
        <v>4056.3454000000002</v>
      </c>
      <c r="L69">
        <f t="shared" si="8"/>
        <v>657.11111042999926</v>
      </c>
      <c r="M69">
        <f t="shared" si="9"/>
        <v>4713.4565104299991</v>
      </c>
      <c r="N69">
        <f t="shared" si="10"/>
        <v>250.35651042999962</v>
      </c>
      <c r="O69">
        <f t="shared" si="11"/>
        <v>2.3702886607892992E-2</v>
      </c>
    </row>
    <row r="70" spans="1:15" x14ac:dyDescent="0.25">
      <c r="A70">
        <v>40793</v>
      </c>
      <c r="B70">
        <v>9</v>
      </c>
      <c r="C70">
        <f t="shared" si="6"/>
        <v>7</v>
      </c>
      <c r="D70">
        <v>2011</v>
      </c>
      <c r="E70">
        <v>2012</v>
      </c>
      <c r="F70">
        <v>3</v>
      </c>
      <c r="G70">
        <v>4970.3</v>
      </c>
      <c r="H70">
        <v>0.60696316920672144</v>
      </c>
      <c r="I70">
        <v>14.567116060961315</v>
      </c>
      <c r="J70">
        <v>67.900000000000006</v>
      </c>
      <c r="K70">
        <f t="shared" si="7"/>
        <v>4056.3454000000002</v>
      </c>
      <c r="L70">
        <f t="shared" si="8"/>
        <v>792.77222043000052</v>
      </c>
      <c r="M70">
        <f t="shared" si="9"/>
        <v>4849.1176204300009</v>
      </c>
      <c r="N70">
        <f t="shared" si="10"/>
        <v>-121.18237956999928</v>
      </c>
      <c r="O70">
        <f t="shared" si="11"/>
        <v>-1.0719884389727152E-2</v>
      </c>
    </row>
    <row r="71" spans="1:15" x14ac:dyDescent="0.25">
      <c r="A71">
        <v>40794</v>
      </c>
      <c r="B71">
        <v>9</v>
      </c>
      <c r="C71">
        <f t="shared" si="6"/>
        <v>8</v>
      </c>
      <c r="D71">
        <v>2011</v>
      </c>
      <c r="E71">
        <v>2012</v>
      </c>
      <c r="F71">
        <v>4</v>
      </c>
      <c r="G71">
        <v>5442.8999999999987</v>
      </c>
      <c r="H71">
        <v>0.6122772678185745</v>
      </c>
      <c r="I71">
        <v>14.694654427645787</v>
      </c>
      <c r="J71">
        <v>72.8</v>
      </c>
      <c r="K71">
        <f t="shared" si="7"/>
        <v>4056.3454000000002</v>
      </c>
      <c r="L71">
        <f t="shared" si="8"/>
        <v>1304.1102504299995</v>
      </c>
      <c r="M71">
        <f t="shared" si="9"/>
        <v>5360.4556504299999</v>
      </c>
      <c r="N71">
        <f t="shared" si="10"/>
        <v>-82.444349569998849</v>
      </c>
      <c r="O71">
        <f t="shared" si="11"/>
        <v>-6.6286480488089161E-3</v>
      </c>
    </row>
    <row r="72" spans="1:15" x14ac:dyDescent="0.25">
      <c r="A72">
        <v>40795</v>
      </c>
      <c r="B72">
        <v>9</v>
      </c>
      <c r="C72">
        <f t="shared" si="6"/>
        <v>9</v>
      </c>
      <c r="D72">
        <v>2011</v>
      </c>
      <c r="E72">
        <v>2012</v>
      </c>
      <c r="F72">
        <v>5</v>
      </c>
      <c r="G72">
        <v>5502.7</v>
      </c>
      <c r="H72">
        <v>0.59123044524669066</v>
      </c>
      <c r="I72">
        <v>14.189530685920577</v>
      </c>
      <c r="J72">
        <v>73.7</v>
      </c>
      <c r="K72">
        <f t="shared" si="7"/>
        <v>4056.3454000000002</v>
      </c>
      <c r="L72">
        <f t="shared" si="8"/>
        <v>1398.0294804300001</v>
      </c>
      <c r="M72">
        <f t="shared" si="9"/>
        <v>5454.3748804300003</v>
      </c>
      <c r="N72">
        <f t="shared" si="10"/>
        <v>-48.325119569999515</v>
      </c>
      <c r="O72">
        <f t="shared" si="11"/>
        <v>-3.8308524997137106E-3</v>
      </c>
    </row>
    <row r="73" spans="1:15" x14ac:dyDescent="0.25">
      <c r="A73">
        <v>40796</v>
      </c>
      <c r="B73">
        <v>9</v>
      </c>
      <c r="C73">
        <f t="shared" si="6"/>
        <v>10</v>
      </c>
      <c r="D73">
        <v>2011</v>
      </c>
      <c r="E73">
        <v>2012</v>
      </c>
      <c r="F73">
        <v>6</v>
      </c>
      <c r="G73">
        <v>5600.0000000000009</v>
      </c>
      <c r="H73">
        <v>0.54850336937784061</v>
      </c>
      <c r="I73">
        <v>13.164080865068176</v>
      </c>
      <c r="J73">
        <v>75.099999999999994</v>
      </c>
      <c r="K73">
        <f t="shared" si="7"/>
        <v>4056.3454000000002</v>
      </c>
      <c r="L73">
        <f t="shared" si="8"/>
        <v>1544.1260604299994</v>
      </c>
      <c r="M73">
        <f t="shared" si="9"/>
        <v>5600.4714604299998</v>
      </c>
      <c r="N73">
        <f t="shared" si="10"/>
        <v>0.4714604299988423</v>
      </c>
      <c r="O73">
        <f t="shared" si="11"/>
        <v>3.6561436548065984E-5</v>
      </c>
    </row>
    <row r="74" spans="1:15" x14ac:dyDescent="0.25">
      <c r="A74">
        <v>40797</v>
      </c>
      <c r="B74">
        <v>9</v>
      </c>
      <c r="C74">
        <f t="shared" si="6"/>
        <v>11</v>
      </c>
      <c r="D74">
        <v>2011</v>
      </c>
      <c r="E74">
        <v>2012</v>
      </c>
      <c r="F74">
        <v>7</v>
      </c>
      <c r="G74">
        <v>5336.8999999999987</v>
      </c>
      <c r="H74">
        <v>0.53660915379665375</v>
      </c>
      <c r="I74">
        <v>12.87861969111969</v>
      </c>
      <c r="J74">
        <v>75.099999999999994</v>
      </c>
      <c r="K74">
        <f t="shared" si="7"/>
        <v>4056.3454000000002</v>
      </c>
      <c r="L74">
        <f t="shared" si="8"/>
        <v>1544.1260604299994</v>
      </c>
      <c r="M74">
        <f t="shared" si="9"/>
        <v>5600.4714604299998</v>
      </c>
      <c r="N74">
        <f t="shared" si="10"/>
        <v>263.57146043000103</v>
      </c>
      <c r="O74">
        <f t="shared" si="11"/>
        <v>2.0935523142453061E-2</v>
      </c>
    </row>
    <row r="75" spans="1:15" x14ac:dyDescent="0.25">
      <c r="A75">
        <v>40798</v>
      </c>
      <c r="B75">
        <v>9</v>
      </c>
      <c r="C75">
        <f t="shared" si="6"/>
        <v>12</v>
      </c>
      <c r="D75">
        <v>2011</v>
      </c>
      <c r="E75">
        <v>2012</v>
      </c>
      <c r="F75">
        <v>1</v>
      </c>
      <c r="G75">
        <v>5173.3</v>
      </c>
      <c r="H75">
        <v>0.57419863256970349</v>
      </c>
      <c r="I75">
        <v>13.780767181672884</v>
      </c>
      <c r="J75">
        <v>73</v>
      </c>
      <c r="K75">
        <f t="shared" si="7"/>
        <v>4056.3454000000002</v>
      </c>
      <c r="L75">
        <f t="shared" si="8"/>
        <v>1324.98119043</v>
      </c>
      <c r="M75">
        <f t="shared" si="9"/>
        <v>5381.3265904300006</v>
      </c>
      <c r="N75">
        <f t="shared" si="10"/>
        <v>208.0265904300004</v>
      </c>
      <c r="O75">
        <f t="shared" si="11"/>
        <v>1.7121686090062926E-2</v>
      </c>
    </row>
    <row r="76" spans="1:15" x14ac:dyDescent="0.25">
      <c r="A76">
        <v>40799</v>
      </c>
      <c r="B76">
        <v>9</v>
      </c>
      <c r="C76">
        <f t="shared" si="6"/>
        <v>13</v>
      </c>
      <c r="D76">
        <v>2011</v>
      </c>
      <c r="E76">
        <v>2012</v>
      </c>
      <c r="F76">
        <v>2</v>
      </c>
      <c r="G76">
        <v>5578.3</v>
      </c>
      <c r="H76">
        <v>0.57248563218390802</v>
      </c>
      <c r="I76">
        <v>13.739655172413793</v>
      </c>
      <c r="J76">
        <v>74.2</v>
      </c>
      <c r="K76">
        <f t="shared" si="7"/>
        <v>4056.3454000000002</v>
      </c>
      <c r="L76">
        <f t="shared" si="8"/>
        <v>1450.2068304300001</v>
      </c>
      <c r="M76">
        <f t="shared" si="9"/>
        <v>5506.5522304300002</v>
      </c>
      <c r="N76">
        <f t="shared" si="10"/>
        <v>-71.747769569999946</v>
      </c>
      <c r="O76">
        <f t="shared" si="11"/>
        <v>-5.6221039154604746E-3</v>
      </c>
    </row>
    <row r="77" spans="1:15" x14ac:dyDescent="0.25">
      <c r="A77">
        <v>40800</v>
      </c>
      <c r="B77">
        <v>9</v>
      </c>
      <c r="C77">
        <f t="shared" si="6"/>
        <v>14</v>
      </c>
      <c r="D77">
        <v>2011</v>
      </c>
      <c r="E77">
        <v>2012</v>
      </c>
      <c r="F77">
        <v>3</v>
      </c>
      <c r="G77">
        <v>5943.3</v>
      </c>
      <c r="H77">
        <v>0.56875861276986683</v>
      </c>
      <c r="I77">
        <v>13.650206706476805</v>
      </c>
      <c r="J77">
        <v>76</v>
      </c>
      <c r="K77">
        <f t="shared" si="7"/>
        <v>4056.3454000000002</v>
      </c>
      <c r="L77">
        <f t="shared" si="8"/>
        <v>1638.0452904299998</v>
      </c>
      <c r="M77">
        <f t="shared" si="9"/>
        <v>5694.3906904300002</v>
      </c>
      <c r="N77">
        <f t="shared" si="10"/>
        <v>-248.90930957</v>
      </c>
      <c r="O77">
        <f t="shared" si="11"/>
        <v>-1.8580392050677741E-2</v>
      </c>
    </row>
    <row r="78" spans="1:15" x14ac:dyDescent="0.25">
      <c r="A78">
        <v>40801</v>
      </c>
      <c r="B78">
        <v>9</v>
      </c>
      <c r="C78">
        <f t="shared" si="6"/>
        <v>15</v>
      </c>
      <c r="D78">
        <v>2011</v>
      </c>
      <c r="E78">
        <v>2012</v>
      </c>
      <c r="F78">
        <v>4</v>
      </c>
      <c r="G78">
        <v>5239</v>
      </c>
      <c r="H78">
        <v>0.57536021788789327</v>
      </c>
      <c r="I78">
        <v>13.808645229309437</v>
      </c>
      <c r="J78">
        <v>72.3</v>
      </c>
      <c r="K78">
        <f t="shared" si="7"/>
        <v>4056.3454000000002</v>
      </c>
      <c r="L78">
        <f t="shared" si="8"/>
        <v>1251.9329004299996</v>
      </c>
      <c r="M78">
        <f t="shared" si="9"/>
        <v>5308.2783004299999</v>
      </c>
      <c r="N78">
        <f t="shared" si="10"/>
        <v>69.278300429999945</v>
      </c>
      <c r="O78">
        <f t="shared" si="11"/>
        <v>5.7052853700527706E-3</v>
      </c>
    </row>
    <row r="79" spans="1:15" x14ac:dyDescent="0.25">
      <c r="A79">
        <v>40802</v>
      </c>
      <c r="B79">
        <v>9</v>
      </c>
      <c r="C79">
        <f t="shared" si="6"/>
        <v>16</v>
      </c>
      <c r="D79">
        <v>2011</v>
      </c>
      <c r="E79">
        <v>2012</v>
      </c>
      <c r="F79">
        <v>5</v>
      </c>
      <c r="G79">
        <v>4434.9999999999991</v>
      </c>
      <c r="H79">
        <v>0.55862051592099948</v>
      </c>
      <c r="I79">
        <v>13.406892382103987</v>
      </c>
      <c r="J79">
        <v>57.3</v>
      </c>
      <c r="K79">
        <f t="shared" si="7"/>
        <v>4056.3454000000002</v>
      </c>
      <c r="L79">
        <f t="shared" si="8"/>
        <v>0</v>
      </c>
      <c r="M79">
        <f t="shared" si="9"/>
        <v>4056.3454000000002</v>
      </c>
      <c r="N79">
        <f t="shared" si="10"/>
        <v>-378.65459999999894</v>
      </c>
      <c r="O79">
        <f t="shared" si="11"/>
        <v>-3.8758695858404302E-2</v>
      </c>
    </row>
    <row r="80" spans="1:15" x14ac:dyDescent="0.25">
      <c r="A80">
        <v>40803</v>
      </c>
      <c r="B80">
        <v>9</v>
      </c>
      <c r="C80">
        <f t="shared" si="6"/>
        <v>17</v>
      </c>
      <c r="D80">
        <v>2011</v>
      </c>
      <c r="E80">
        <v>2012</v>
      </c>
      <c r="F80">
        <v>6</v>
      </c>
      <c r="G80">
        <v>4482.0000000000009</v>
      </c>
      <c r="H80">
        <v>0.53880553952683208</v>
      </c>
      <c r="I80">
        <v>12.93133294864397</v>
      </c>
      <c r="J80">
        <v>59.9</v>
      </c>
      <c r="K80">
        <f t="shared" si="7"/>
        <v>4056.3454000000002</v>
      </c>
      <c r="L80">
        <f t="shared" si="8"/>
        <v>0</v>
      </c>
      <c r="M80">
        <f t="shared" si="9"/>
        <v>4056.3454000000002</v>
      </c>
      <c r="N80">
        <f t="shared" si="10"/>
        <v>-425.65460000000076</v>
      </c>
      <c r="O80">
        <f t="shared" si="11"/>
        <v>-4.3336923889701673E-2</v>
      </c>
    </row>
    <row r="81" spans="1:15" x14ac:dyDescent="0.25">
      <c r="A81">
        <v>40804</v>
      </c>
      <c r="B81">
        <v>9</v>
      </c>
      <c r="C81">
        <f t="shared" si="6"/>
        <v>18</v>
      </c>
      <c r="D81">
        <v>2011</v>
      </c>
      <c r="E81">
        <v>2012</v>
      </c>
      <c r="F81">
        <v>7</v>
      </c>
      <c r="G81">
        <v>4341.1000000000004</v>
      </c>
      <c r="H81">
        <v>0.53673343224530168</v>
      </c>
      <c r="I81">
        <v>12.88160237388724</v>
      </c>
      <c r="J81">
        <v>60.8</v>
      </c>
      <c r="K81">
        <f t="shared" si="7"/>
        <v>4056.3454000000002</v>
      </c>
      <c r="L81">
        <f t="shared" si="8"/>
        <v>51.853850429999639</v>
      </c>
      <c r="M81">
        <f t="shared" si="9"/>
        <v>4108.1992504299997</v>
      </c>
      <c r="N81">
        <f t="shared" si="10"/>
        <v>-232.9007495700007</v>
      </c>
      <c r="O81">
        <f t="shared" si="11"/>
        <v>-2.394829119271602E-2</v>
      </c>
    </row>
    <row r="82" spans="1:15" x14ac:dyDescent="0.25">
      <c r="A82">
        <v>40805</v>
      </c>
      <c r="B82">
        <v>9</v>
      </c>
      <c r="C82">
        <f t="shared" si="6"/>
        <v>19</v>
      </c>
      <c r="D82">
        <v>2011</v>
      </c>
      <c r="E82">
        <v>2012</v>
      </c>
      <c r="F82">
        <v>1</v>
      </c>
      <c r="G82">
        <v>4620.1000000000004</v>
      </c>
      <c r="H82">
        <v>0.57021376382306477</v>
      </c>
      <c r="I82">
        <v>13.685130331753555</v>
      </c>
      <c r="J82">
        <v>64.8</v>
      </c>
      <c r="K82">
        <f t="shared" si="7"/>
        <v>4056.3454000000002</v>
      </c>
      <c r="L82">
        <f t="shared" si="8"/>
        <v>469.2726504299996</v>
      </c>
      <c r="M82">
        <f t="shared" si="9"/>
        <v>4525.61805043</v>
      </c>
      <c r="N82">
        <f t="shared" si="10"/>
        <v>-94.481949570000324</v>
      </c>
      <c r="O82">
        <f t="shared" si="11"/>
        <v>-8.9734778482739586E-3</v>
      </c>
    </row>
    <row r="83" spans="1:15" x14ac:dyDescent="0.25">
      <c r="A83">
        <v>40806</v>
      </c>
      <c r="B83">
        <v>9</v>
      </c>
      <c r="C83">
        <f t="shared" si="6"/>
        <v>20</v>
      </c>
      <c r="D83">
        <v>2011</v>
      </c>
      <c r="E83">
        <v>2012</v>
      </c>
      <c r="F83">
        <v>2</v>
      </c>
      <c r="G83">
        <v>4829.7</v>
      </c>
      <c r="H83">
        <v>0.59467346335697402</v>
      </c>
      <c r="I83">
        <v>14.272163120567377</v>
      </c>
      <c r="J83">
        <v>66.2</v>
      </c>
      <c r="K83">
        <f t="shared" si="7"/>
        <v>4056.3454000000002</v>
      </c>
      <c r="L83">
        <f t="shared" si="8"/>
        <v>615.36923043000024</v>
      </c>
      <c r="M83">
        <f t="shared" si="9"/>
        <v>4671.7146304300004</v>
      </c>
      <c r="N83">
        <f t="shared" si="10"/>
        <v>-157.98536956999942</v>
      </c>
      <c r="O83">
        <f t="shared" si="11"/>
        <v>-1.4443848868167297E-2</v>
      </c>
    </row>
    <row r="84" spans="1:15" x14ac:dyDescent="0.25">
      <c r="A84">
        <v>40807</v>
      </c>
      <c r="B84">
        <v>9</v>
      </c>
      <c r="C84">
        <f t="shared" si="6"/>
        <v>21</v>
      </c>
      <c r="D84">
        <v>2011</v>
      </c>
      <c r="E84">
        <v>2012</v>
      </c>
      <c r="F84">
        <v>3</v>
      </c>
      <c r="G84">
        <v>5142.1999999999989</v>
      </c>
      <c r="H84">
        <v>0.58604576951130538</v>
      </c>
      <c r="I84">
        <v>14.06509846827133</v>
      </c>
      <c r="J84">
        <v>68.5</v>
      </c>
      <c r="K84">
        <f t="shared" si="7"/>
        <v>4056.3454000000002</v>
      </c>
      <c r="L84">
        <f t="shared" si="8"/>
        <v>855.38504042999989</v>
      </c>
      <c r="M84">
        <f t="shared" si="9"/>
        <v>4911.7304404300003</v>
      </c>
      <c r="N84">
        <f t="shared" si="10"/>
        <v>-230.46955956999864</v>
      </c>
      <c r="O84">
        <f t="shared" si="11"/>
        <v>-1.9914439653884397E-2</v>
      </c>
    </row>
    <row r="85" spans="1:15" x14ac:dyDescent="0.25">
      <c r="A85">
        <v>40808</v>
      </c>
      <c r="B85">
        <v>9</v>
      </c>
      <c r="C85">
        <f t="shared" si="6"/>
        <v>22</v>
      </c>
      <c r="D85">
        <v>2011</v>
      </c>
      <c r="E85">
        <v>2012</v>
      </c>
      <c r="F85">
        <v>4</v>
      </c>
      <c r="G85">
        <v>5521.1999999999989</v>
      </c>
      <c r="H85">
        <v>0.60892006352567474</v>
      </c>
      <c r="I85">
        <v>14.614081524616193</v>
      </c>
      <c r="J85">
        <v>71.900000000000006</v>
      </c>
      <c r="K85">
        <f t="shared" si="7"/>
        <v>4056.3454000000002</v>
      </c>
      <c r="L85">
        <f t="shared" si="8"/>
        <v>1210.1910204300004</v>
      </c>
      <c r="M85">
        <f t="shared" si="9"/>
        <v>5266.5364204300004</v>
      </c>
      <c r="N85">
        <f t="shared" si="10"/>
        <v>-254.66357956999855</v>
      </c>
      <c r="O85">
        <f t="shared" si="11"/>
        <v>-2.0508387442468745E-2</v>
      </c>
    </row>
    <row r="86" spans="1:15" x14ac:dyDescent="0.25">
      <c r="A86">
        <v>40809</v>
      </c>
      <c r="B86">
        <v>9</v>
      </c>
      <c r="C86">
        <f t="shared" si="6"/>
        <v>23</v>
      </c>
      <c r="D86">
        <v>2011</v>
      </c>
      <c r="E86">
        <v>2012</v>
      </c>
      <c r="F86">
        <v>5</v>
      </c>
      <c r="G86">
        <v>5361.5</v>
      </c>
      <c r="H86">
        <v>0.61916805247597928</v>
      </c>
      <c r="I86">
        <v>14.860033259423503</v>
      </c>
      <c r="J86">
        <v>71.3</v>
      </c>
      <c r="K86">
        <f t="shared" si="7"/>
        <v>4056.3454000000002</v>
      </c>
      <c r="L86">
        <f t="shared" si="8"/>
        <v>1147.5782004299995</v>
      </c>
      <c r="M86">
        <f t="shared" si="9"/>
        <v>5203.9236004300001</v>
      </c>
      <c r="N86">
        <f t="shared" si="10"/>
        <v>-157.57639956999992</v>
      </c>
      <c r="O86">
        <f t="shared" si="11"/>
        <v>-1.2955398329603796E-2</v>
      </c>
    </row>
    <row r="87" spans="1:15" x14ac:dyDescent="0.25">
      <c r="A87">
        <v>40810</v>
      </c>
      <c r="B87">
        <v>9</v>
      </c>
      <c r="C87">
        <f t="shared" si="6"/>
        <v>24</v>
      </c>
      <c r="D87">
        <v>2011</v>
      </c>
      <c r="E87">
        <v>2012</v>
      </c>
      <c r="F87">
        <v>6</v>
      </c>
      <c r="G87">
        <v>5181.6000000000004</v>
      </c>
      <c r="H87">
        <v>0.56429691583899633</v>
      </c>
      <c r="I87">
        <v>13.543125980135912</v>
      </c>
      <c r="J87">
        <v>70.2</v>
      </c>
      <c r="K87">
        <f t="shared" si="7"/>
        <v>4056.3454000000002</v>
      </c>
      <c r="L87">
        <f t="shared" si="8"/>
        <v>1032.7880304300002</v>
      </c>
      <c r="M87">
        <f t="shared" si="9"/>
        <v>5089.1334304299999</v>
      </c>
      <c r="N87">
        <f t="shared" si="10"/>
        <v>-92.466569570000502</v>
      </c>
      <c r="O87">
        <f t="shared" si="11"/>
        <v>-7.8200463893236538E-3</v>
      </c>
    </row>
    <row r="88" spans="1:15" x14ac:dyDescent="0.25">
      <c r="A88">
        <v>40811</v>
      </c>
      <c r="B88">
        <v>9</v>
      </c>
      <c r="C88">
        <f t="shared" si="6"/>
        <v>25</v>
      </c>
      <c r="D88">
        <v>2011</v>
      </c>
      <c r="E88">
        <v>2012</v>
      </c>
      <c r="F88">
        <v>7</v>
      </c>
      <c r="G88">
        <v>4955.1000000000004</v>
      </c>
      <c r="H88">
        <v>0.56845401982378863</v>
      </c>
      <c r="I88">
        <v>13.642896475770927</v>
      </c>
      <c r="J88">
        <v>72.7</v>
      </c>
      <c r="K88">
        <f t="shared" si="7"/>
        <v>4056.3454000000002</v>
      </c>
      <c r="L88">
        <f t="shared" si="8"/>
        <v>1293.6747804300001</v>
      </c>
      <c r="M88">
        <f t="shared" si="9"/>
        <v>5350.0201804300004</v>
      </c>
      <c r="N88">
        <f t="shared" si="10"/>
        <v>394.92018043000007</v>
      </c>
      <c r="O88">
        <f t="shared" si="11"/>
        <v>3.3302996690152131E-2</v>
      </c>
    </row>
    <row r="89" spans="1:15" x14ac:dyDescent="0.25">
      <c r="A89">
        <v>40812</v>
      </c>
      <c r="B89">
        <v>9</v>
      </c>
      <c r="C89">
        <f t="shared" si="6"/>
        <v>26</v>
      </c>
      <c r="D89">
        <v>2011</v>
      </c>
      <c r="E89">
        <v>2012</v>
      </c>
      <c r="F89">
        <v>1</v>
      </c>
      <c r="G89">
        <v>5370.8999999999987</v>
      </c>
      <c r="H89">
        <v>0.5961307938199254</v>
      </c>
      <c r="I89">
        <v>14.30713905167821</v>
      </c>
      <c r="J89">
        <v>73.8</v>
      </c>
      <c r="K89">
        <f t="shared" si="7"/>
        <v>4056.3454000000002</v>
      </c>
      <c r="L89">
        <f t="shared" si="8"/>
        <v>1408.4649504299996</v>
      </c>
      <c r="M89">
        <f t="shared" si="9"/>
        <v>5464.8103504299997</v>
      </c>
      <c r="N89">
        <f t="shared" si="10"/>
        <v>93.910350430001017</v>
      </c>
      <c r="O89">
        <f t="shared" si="11"/>
        <v>7.5280285021079862E-3</v>
      </c>
    </row>
    <row r="90" spans="1:15" x14ac:dyDescent="0.25">
      <c r="A90">
        <v>40813</v>
      </c>
      <c r="B90">
        <v>9</v>
      </c>
      <c r="C90">
        <f t="shared" si="6"/>
        <v>27</v>
      </c>
      <c r="D90">
        <v>2011</v>
      </c>
      <c r="E90">
        <v>2012</v>
      </c>
      <c r="F90">
        <v>2</v>
      </c>
      <c r="G90">
        <v>5320.8999999999987</v>
      </c>
      <c r="H90">
        <v>0.58220632002801098</v>
      </c>
      <c r="I90">
        <v>13.972951680672264</v>
      </c>
      <c r="J90">
        <v>73.5</v>
      </c>
      <c r="K90">
        <f t="shared" si="7"/>
        <v>4056.3454000000002</v>
      </c>
      <c r="L90">
        <f t="shared" si="8"/>
        <v>1377.1585404299999</v>
      </c>
      <c r="M90">
        <f t="shared" si="9"/>
        <v>5433.5039404300005</v>
      </c>
      <c r="N90">
        <f t="shared" si="10"/>
        <v>112.60394043000178</v>
      </c>
      <c r="O90">
        <f t="shared" si="11"/>
        <v>9.0948893991966706E-3</v>
      </c>
    </row>
    <row r="91" spans="1:15" x14ac:dyDescent="0.25">
      <c r="A91">
        <v>40814</v>
      </c>
      <c r="B91">
        <v>9</v>
      </c>
      <c r="C91">
        <f t="shared" si="6"/>
        <v>28</v>
      </c>
      <c r="D91">
        <v>2011</v>
      </c>
      <c r="E91">
        <v>2012</v>
      </c>
      <c r="F91">
        <v>3</v>
      </c>
      <c r="G91">
        <v>5477.2</v>
      </c>
      <c r="H91">
        <v>0.60374779541446211</v>
      </c>
      <c r="I91">
        <v>14.489947089947091</v>
      </c>
      <c r="J91">
        <v>72.8</v>
      </c>
      <c r="K91">
        <f t="shared" si="7"/>
        <v>4056.3454000000002</v>
      </c>
      <c r="L91">
        <f t="shared" si="8"/>
        <v>1304.1102504299995</v>
      </c>
      <c r="M91">
        <f t="shared" si="9"/>
        <v>5360.4556504299999</v>
      </c>
      <c r="N91">
        <f t="shared" si="10"/>
        <v>-116.74434956999994</v>
      </c>
      <c r="O91">
        <f t="shared" si="11"/>
        <v>-9.3568922439817293E-3</v>
      </c>
    </row>
    <row r="92" spans="1:15" x14ac:dyDescent="0.25">
      <c r="A92">
        <v>40815</v>
      </c>
      <c r="B92">
        <v>9</v>
      </c>
      <c r="C92">
        <f t="shared" si="6"/>
        <v>29</v>
      </c>
      <c r="D92">
        <v>2011</v>
      </c>
      <c r="E92">
        <v>2012</v>
      </c>
      <c r="F92">
        <v>4</v>
      </c>
      <c r="G92">
        <v>5352.0999999999995</v>
      </c>
      <c r="H92">
        <v>0.61467521131936775</v>
      </c>
      <c r="I92">
        <v>14.752205071664825</v>
      </c>
      <c r="J92">
        <v>72.099999999999994</v>
      </c>
      <c r="K92">
        <f t="shared" si="7"/>
        <v>4056.3454000000002</v>
      </c>
      <c r="L92">
        <f t="shared" si="8"/>
        <v>1231.0619604299993</v>
      </c>
      <c r="M92">
        <f t="shared" si="9"/>
        <v>5287.4073604299992</v>
      </c>
      <c r="N92">
        <f t="shared" si="10"/>
        <v>-64.69263957000021</v>
      </c>
      <c r="O92">
        <f t="shared" si="11"/>
        <v>-5.2814480382945561E-3</v>
      </c>
    </row>
    <row r="93" spans="1:15" x14ac:dyDescent="0.25">
      <c r="A93">
        <v>40816</v>
      </c>
      <c r="B93">
        <v>9</v>
      </c>
      <c r="C93">
        <f t="shared" si="6"/>
        <v>30</v>
      </c>
      <c r="D93">
        <v>2011</v>
      </c>
      <c r="E93">
        <v>2012</v>
      </c>
      <c r="F93">
        <v>5</v>
      </c>
      <c r="G93">
        <v>5049.9000000000005</v>
      </c>
      <c r="H93">
        <v>0.56471417069243157</v>
      </c>
      <c r="I93">
        <v>13.553140096618357</v>
      </c>
      <c r="J93">
        <v>67.3</v>
      </c>
      <c r="K93">
        <f t="shared" si="7"/>
        <v>4056.3454000000002</v>
      </c>
      <c r="L93">
        <f t="shared" si="8"/>
        <v>730.15940042999955</v>
      </c>
      <c r="M93">
        <f t="shared" si="9"/>
        <v>4786.5048004299997</v>
      </c>
      <c r="N93">
        <f t="shared" si="10"/>
        <v>-263.39519957000084</v>
      </c>
      <c r="O93">
        <f t="shared" si="11"/>
        <v>-2.3264279335413196E-2</v>
      </c>
    </row>
    <row r="94" spans="1:15" x14ac:dyDescent="0.25">
      <c r="A94">
        <v>40817</v>
      </c>
      <c r="B94">
        <v>10</v>
      </c>
      <c r="C94">
        <f t="shared" si="6"/>
        <v>1</v>
      </c>
      <c r="D94">
        <v>2011</v>
      </c>
      <c r="E94">
        <v>2012</v>
      </c>
      <c r="F94">
        <v>6</v>
      </c>
      <c r="G94">
        <v>4062.3</v>
      </c>
      <c r="H94">
        <v>0.57221940500338064</v>
      </c>
      <c r="I94">
        <v>13.733265720081135</v>
      </c>
      <c r="J94">
        <v>55.6</v>
      </c>
      <c r="K94">
        <f t="shared" si="7"/>
        <v>4056.3454000000002</v>
      </c>
      <c r="L94">
        <f t="shared" si="8"/>
        <v>0</v>
      </c>
      <c r="M94">
        <f t="shared" si="9"/>
        <v>4056.3454000000002</v>
      </c>
      <c r="N94">
        <f t="shared" si="10"/>
        <v>-5.9546000000000276</v>
      </c>
      <c r="O94">
        <f t="shared" si="11"/>
        <v>-6.3706449986300484E-4</v>
      </c>
    </row>
    <row r="95" spans="1:15" x14ac:dyDescent="0.25">
      <c r="A95">
        <v>40818</v>
      </c>
      <c r="B95">
        <v>10</v>
      </c>
      <c r="C95">
        <f t="shared" si="6"/>
        <v>2</v>
      </c>
      <c r="D95">
        <v>2011</v>
      </c>
      <c r="E95">
        <v>2012</v>
      </c>
      <c r="F95">
        <v>7</v>
      </c>
      <c r="G95">
        <v>3680.4999999999986</v>
      </c>
      <c r="H95">
        <v>0.51773857753769958</v>
      </c>
      <c r="I95">
        <v>12.425725860904791</v>
      </c>
      <c r="J95">
        <v>48.1</v>
      </c>
      <c r="K95">
        <f t="shared" si="7"/>
        <v>4056.3454000000002</v>
      </c>
      <c r="L95">
        <f t="shared" si="8"/>
        <v>0</v>
      </c>
      <c r="M95">
        <f t="shared" si="9"/>
        <v>4056.3454000000002</v>
      </c>
      <c r="N95">
        <f t="shared" si="10"/>
        <v>375.84540000000152</v>
      </c>
      <c r="O95">
        <f t="shared" si="11"/>
        <v>4.2228106241682717E-2</v>
      </c>
    </row>
    <row r="96" spans="1:15" x14ac:dyDescent="0.25">
      <c r="A96">
        <v>40819</v>
      </c>
      <c r="B96">
        <v>10</v>
      </c>
      <c r="C96">
        <f t="shared" si="6"/>
        <v>3</v>
      </c>
      <c r="D96">
        <v>2011</v>
      </c>
      <c r="E96">
        <v>2012</v>
      </c>
      <c r="F96">
        <v>1</v>
      </c>
      <c r="G96">
        <v>3599.5999999999995</v>
      </c>
      <c r="H96">
        <v>0.55797371031746013</v>
      </c>
      <c r="I96">
        <v>13.391369047619044</v>
      </c>
      <c r="J96">
        <v>49.8</v>
      </c>
      <c r="K96">
        <f t="shared" si="7"/>
        <v>4056.3454000000002</v>
      </c>
      <c r="L96">
        <f t="shared" si="8"/>
        <v>0</v>
      </c>
      <c r="M96">
        <f t="shared" si="9"/>
        <v>4056.3454000000002</v>
      </c>
      <c r="N96">
        <f t="shared" si="10"/>
        <v>456.7454000000007</v>
      </c>
      <c r="O96">
        <f t="shared" si="11"/>
        <v>5.1880685165516027E-2</v>
      </c>
    </row>
    <row r="97" spans="1:15" x14ac:dyDescent="0.25">
      <c r="A97">
        <v>40820</v>
      </c>
      <c r="B97">
        <v>10</v>
      </c>
      <c r="C97">
        <f t="shared" si="6"/>
        <v>4</v>
      </c>
      <c r="D97">
        <v>2011</v>
      </c>
      <c r="E97">
        <v>2012</v>
      </c>
      <c r="F97">
        <v>2</v>
      </c>
      <c r="G97">
        <v>4057.7000000000003</v>
      </c>
      <c r="H97">
        <v>0.54644742512389577</v>
      </c>
      <c r="I97">
        <v>13.114738202973498</v>
      </c>
      <c r="J97">
        <v>57.3</v>
      </c>
      <c r="K97">
        <f t="shared" si="7"/>
        <v>4056.3454000000002</v>
      </c>
      <c r="L97">
        <f t="shared" si="8"/>
        <v>0</v>
      </c>
      <c r="M97">
        <f t="shared" si="9"/>
        <v>4056.3454000000002</v>
      </c>
      <c r="N97">
        <f t="shared" si="10"/>
        <v>-1.3546000000001186</v>
      </c>
      <c r="O97">
        <f t="shared" si="11"/>
        <v>-1.4500665984717998E-4</v>
      </c>
    </row>
    <row r="98" spans="1:15" x14ac:dyDescent="0.25">
      <c r="A98">
        <v>40821</v>
      </c>
      <c r="B98">
        <v>10</v>
      </c>
      <c r="C98">
        <f t="shared" si="6"/>
        <v>5</v>
      </c>
      <c r="D98">
        <v>2011</v>
      </c>
      <c r="E98">
        <v>2012</v>
      </c>
      <c r="F98">
        <v>3</v>
      </c>
      <c r="G98">
        <v>4373.7000000000007</v>
      </c>
      <c r="H98">
        <v>0.55458764455264764</v>
      </c>
      <c r="I98">
        <v>13.310103469263543</v>
      </c>
      <c r="J98">
        <v>63.7</v>
      </c>
      <c r="K98">
        <f t="shared" si="7"/>
        <v>4056.3454000000002</v>
      </c>
      <c r="L98">
        <f t="shared" si="8"/>
        <v>354.48248043000024</v>
      </c>
      <c r="M98">
        <f t="shared" si="9"/>
        <v>4410.8278804300007</v>
      </c>
      <c r="N98">
        <f t="shared" si="10"/>
        <v>37.127880430000005</v>
      </c>
      <c r="O98">
        <f t="shared" si="11"/>
        <v>3.6711203671444537E-3</v>
      </c>
    </row>
    <row r="99" spans="1:15" x14ac:dyDescent="0.25">
      <c r="A99">
        <v>40822</v>
      </c>
      <c r="B99">
        <v>10</v>
      </c>
      <c r="C99">
        <f t="shared" si="6"/>
        <v>6</v>
      </c>
      <c r="D99">
        <v>2011</v>
      </c>
      <c r="E99">
        <v>2012</v>
      </c>
      <c r="F99">
        <v>4</v>
      </c>
      <c r="G99">
        <v>4610.9000000000005</v>
      </c>
      <c r="H99">
        <v>0.56373483959311421</v>
      </c>
      <c r="I99">
        <v>13.52963615023474</v>
      </c>
      <c r="J99">
        <v>61.1</v>
      </c>
      <c r="K99">
        <f t="shared" si="7"/>
        <v>4056.3454000000002</v>
      </c>
      <c r="L99">
        <f t="shared" si="8"/>
        <v>83.160260430000079</v>
      </c>
      <c r="M99">
        <f t="shared" si="9"/>
        <v>4139.5056604299998</v>
      </c>
      <c r="N99">
        <f t="shared" si="10"/>
        <v>-471.39433957000074</v>
      </c>
      <c r="O99">
        <f t="shared" si="11"/>
        <v>-4.6837222664823486E-2</v>
      </c>
    </row>
    <row r="100" spans="1:15" x14ac:dyDescent="0.25">
      <c r="A100">
        <v>40823</v>
      </c>
      <c r="B100">
        <v>10</v>
      </c>
      <c r="C100">
        <f t="shared" si="6"/>
        <v>7</v>
      </c>
      <c r="D100">
        <v>2011</v>
      </c>
      <c r="E100">
        <v>2012</v>
      </c>
      <c r="F100">
        <v>5</v>
      </c>
      <c r="G100">
        <v>4283.3</v>
      </c>
      <c r="H100">
        <v>0.51640866126543206</v>
      </c>
      <c r="I100">
        <v>12.39380787037037</v>
      </c>
      <c r="J100">
        <v>60.8</v>
      </c>
      <c r="K100">
        <f t="shared" si="7"/>
        <v>4056.3454000000002</v>
      </c>
      <c r="L100">
        <f t="shared" si="8"/>
        <v>51.853850429999639</v>
      </c>
      <c r="M100">
        <f t="shared" si="9"/>
        <v>4108.1992504299997</v>
      </c>
      <c r="N100">
        <f t="shared" si="10"/>
        <v>-175.10074957000052</v>
      </c>
      <c r="O100">
        <f t="shared" si="11"/>
        <v>-1.8126994200034829E-2</v>
      </c>
    </row>
    <row r="101" spans="1:15" x14ac:dyDescent="0.25">
      <c r="A101">
        <v>40824</v>
      </c>
      <c r="B101">
        <v>10</v>
      </c>
      <c r="C101">
        <f t="shared" si="6"/>
        <v>8</v>
      </c>
      <c r="D101">
        <v>2011</v>
      </c>
      <c r="E101">
        <v>2012</v>
      </c>
      <c r="F101">
        <v>6</v>
      </c>
      <c r="G101">
        <v>4238.3</v>
      </c>
      <c r="H101">
        <v>0.4518828897987035</v>
      </c>
      <c r="I101">
        <v>10.845189355168884</v>
      </c>
      <c r="J101">
        <v>62.8</v>
      </c>
      <c r="K101">
        <f t="shared" si="7"/>
        <v>4056.3454000000002</v>
      </c>
      <c r="L101">
        <f t="shared" si="8"/>
        <v>260.56325042999964</v>
      </c>
      <c r="M101">
        <f t="shared" si="9"/>
        <v>4316.9086504299994</v>
      </c>
      <c r="N101">
        <f t="shared" si="10"/>
        <v>78.608650429999216</v>
      </c>
      <c r="O101">
        <f t="shared" si="11"/>
        <v>7.9811645304603829E-3</v>
      </c>
    </row>
    <row r="102" spans="1:15" x14ac:dyDescent="0.25">
      <c r="A102">
        <v>40825</v>
      </c>
      <c r="B102">
        <v>10</v>
      </c>
      <c r="C102">
        <f t="shared" si="6"/>
        <v>9</v>
      </c>
      <c r="D102">
        <v>2011</v>
      </c>
      <c r="E102">
        <v>2012</v>
      </c>
      <c r="F102">
        <v>7</v>
      </c>
      <c r="G102">
        <v>3961</v>
      </c>
      <c r="H102">
        <v>0.46966894327452102</v>
      </c>
      <c r="I102">
        <v>11.272054638588504</v>
      </c>
      <c r="J102">
        <v>64.2</v>
      </c>
      <c r="K102">
        <f t="shared" si="7"/>
        <v>4056.3454000000002</v>
      </c>
      <c r="L102">
        <f t="shared" si="8"/>
        <v>406.65983043000023</v>
      </c>
      <c r="M102">
        <f t="shared" si="9"/>
        <v>4463.0052304300007</v>
      </c>
      <c r="N102">
        <f t="shared" si="10"/>
        <v>502.00523043000067</v>
      </c>
      <c r="O102">
        <f t="shared" si="11"/>
        <v>5.1822553409025307E-2</v>
      </c>
    </row>
    <row r="103" spans="1:15" x14ac:dyDescent="0.25">
      <c r="A103">
        <v>40826</v>
      </c>
      <c r="B103">
        <v>10</v>
      </c>
      <c r="C103">
        <f t="shared" si="6"/>
        <v>10</v>
      </c>
      <c r="D103">
        <v>2011</v>
      </c>
      <c r="E103">
        <v>2012</v>
      </c>
      <c r="F103">
        <v>1</v>
      </c>
      <c r="G103">
        <v>4759.5999999999995</v>
      </c>
      <c r="H103">
        <v>0.56371991661929111</v>
      </c>
      <c r="I103">
        <v>13.529277998862987</v>
      </c>
      <c r="J103">
        <v>66.8</v>
      </c>
      <c r="K103">
        <f t="shared" si="7"/>
        <v>4056.3454000000002</v>
      </c>
      <c r="L103">
        <f t="shared" si="8"/>
        <v>677.98205042999962</v>
      </c>
      <c r="M103">
        <f t="shared" si="9"/>
        <v>4734.3274504299998</v>
      </c>
      <c r="N103">
        <f t="shared" si="10"/>
        <v>-25.272549569999683</v>
      </c>
      <c r="O103">
        <f t="shared" si="11"/>
        <v>-2.3121631809961407E-3</v>
      </c>
    </row>
    <row r="104" spans="1:15" x14ac:dyDescent="0.25">
      <c r="A104">
        <v>40827</v>
      </c>
      <c r="B104">
        <v>10</v>
      </c>
      <c r="C104">
        <f t="shared" si="6"/>
        <v>11</v>
      </c>
      <c r="D104">
        <v>2011</v>
      </c>
      <c r="E104">
        <v>2012</v>
      </c>
      <c r="F104">
        <v>2</v>
      </c>
      <c r="G104">
        <v>4555.3999999999996</v>
      </c>
      <c r="H104">
        <v>0.54045652999240701</v>
      </c>
      <c r="I104">
        <v>12.970956719817767</v>
      </c>
      <c r="J104">
        <v>66.8</v>
      </c>
      <c r="K104">
        <f t="shared" si="7"/>
        <v>4056.3454000000002</v>
      </c>
      <c r="L104">
        <f t="shared" si="8"/>
        <v>677.98205042999962</v>
      </c>
      <c r="M104">
        <f t="shared" si="9"/>
        <v>4734.3274504299998</v>
      </c>
      <c r="N104">
        <f t="shared" si="10"/>
        <v>178.92745043000014</v>
      </c>
      <c r="O104">
        <f t="shared" si="11"/>
        <v>1.6731775211837441E-2</v>
      </c>
    </row>
    <row r="105" spans="1:15" x14ac:dyDescent="0.25">
      <c r="A105">
        <v>40828</v>
      </c>
      <c r="B105">
        <v>10</v>
      </c>
      <c r="C105">
        <f t="shared" si="6"/>
        <v>12</v>
      </c>
      <c r="D105">
        <v>2011</v>
      </c>
      <c r="E105">
        <v>2012</v>
      </c>
      <c r="F105">
        <v>3</v>
      </c>
      <c r="G105">
        <v>4041.4999999999991</v>
      </c>
      <c r="H105">
        <v>0.56470769058797221</v>
      </c>
      <c r="I105">
        <v>13.552984574111333</v>
      </c>
      <c r="J105">
        <v>65.599999999999994</v>
      </c>
      <c r="K105">
        <f t="shared" si="7"/>
        <v>4056.3454000000002</v>
      </c>
      <c r="L105">
        <f t="shared" si="8"/>
        <v>552.75641042999928</v>
      </c>
      <c r="M105">
        <f t="shared" si="9"/>
        <v>4609.1018104299992</v>
      </c>
      <c r="N105">
        <f t="shared" si="10"/>
        <v>567.60181043000011</v>
      </c>
      <c r="O105">
        <f t="shared" si="11"/>
        <v>5.7073718224839975E-2</v>
      </c>
    </row>
    <row r="106" spans="1:15" x14ac:dyDescent="0.25">
      <c r="A106">
        <v>40829</v>
      </c>
      <c r="B106">
        <v>10</v>
      </c>
      <c r="C106">
        <f t="shared" si="6"/>
        <v>13</v>
      </c>
      <c r="D106">
        <v>2011</v>
      </c>
      <c r="E106">
        <v>2012</v>
      </c>
      <c r="F106">
        <v>4</v>
      </c>
      <c r="G106">
        <v>4801.3999999999996</v>
      </c>
      <c r="H106">
        <v>0.54810502283105023</v>
      </c>
      <c r="I106">
        <v>13.154520547945205</v>
      </c>
      <c r="J106">
        <v>67.7</v>
      </c>
      <c r="K106">
        <f t="shared" si="7"/>
        <v>4056.3454000000002</v>
      </c>
      <c r="L106">
        <f t="shared" si="8"/>
        <v>771.90128043000016</v>
      </c>
      <c r="M106">
        <f t="shared" si="9"/>
        <v>4828.2466804300002</v>
      </c>
      <c r="N106">
        <f t="shared" si="10"/>
        <v>26.846680430000561</v>
      </c>
      <c r="O106">
        <f t="shared" si="11"/>
        <v>2.4215624441255024E-3</v>
      </c>
    </row>
    <row r="107" spans="1:15" x14ac:dyDescent="0.25">
      <c r="A107">
        <v>40830</v>
      </c>
      <c r="B107">
        <v>10</v>
      </c>
      <c r="C107">
        <f t="shared" si="6"/>
        <v>14</v>
      </c>
      <c r="D107">
        <v>2011</v>
      </c>
      <c r="E107">
        <v>2012</v>
      </c>
      <c r="F107">
        <v>5</v>
      </c>
      <c r="G107">
        <v>4546.5</v>
      </c>
      <c r="H107">
        <v>0.55326372663551415</v>
      </c>
      <c r="I107">
        <v>13.278329439252339</v>
      </c>
      <c r="J107">
        <v>67.599999999999994</v>
      </c>
      <c r="K107">
        <f t="shared" si="7"/>
        <v>4056.3454000000002</v>
      </c>
      <c r="L107">
        <f t="shared" si="8"/>
        <v>761.46581042999935</v>
      </c>
      <c r="M107">
        <f t="shared" si="9"/>
        <v>4817.8112104299998</v>
      </c>
      <c r="N107">
        <f t="shared" si="10"/>
        <v>271.31121042999985</v>
      </c>
      <c r="O107">
        <f t="shared" si="11"/>
        <v>2.5172582415256883E-2</v>
      </c>
    </row>
    <row r="108" spans="1:15" x14ac:dyDescent="0.25">
      <c r="A108">
        <v>40831</v>
      </c>
      <c r="B108">
        <v>10</v>
      </c>
      <c r="C108">
        <f t="shared" si="6"/>
        <v>15</v>
      </c>
      <c r="D108">
        <v>2011</v>
      </c>
      <c r="E108">
        <v>2012</v>
      </c>
      <c r="F108">
        <v>6</v>
      </c>
      <c r="G108">
        <v>4184.4000000000005</v>
      </c>
      <c r="H108">
        <v>0.49842767295597484</v>
      </c>
      <c r="I108">
        <v>11.962264150943396</v>
      </c>
      <c r="J108">
        <v>61.4</v>
      </c>
      <c r="K108">
        <f t="shared" si="7"/>
        <v>4056.3454000000002</v>
      </c>
      <c r="L108">
        <f t="shared" si="8"/>
        <v>114.46667042999978</v>
      </c>
      <c r="M108">
        <f t="shared" si="9"/>
        <v>4170.8120704299999</v>
      </c>
      <c r="N108">
        <f t="shared" si="10"/>
        <v>-13.587929570000597</v>
      </c>
      <c r="O108">
        <f t="shared" si="11"/>
        <v>-1.412571694280107E-3</v>
      </c>
    </row>
    <row r="109" spans="1:15" x14ac:dyDescent="0.25">
      <c r="A109">
        <v>40832</v>
      </c>
      <c r="B109">
        <v>10</v>
      </c>
      <c r="C109">
        <f t="shared" si="6"/>
        <v>16</v>
      </c>
      <c r="D109">
        <v>2011</v>
      </c>
      <c r="E109">
        <v>2012</v>
      </c>
      <c r="F109">
        <v>7</v>
      </c>
      <c r="G109">
        <v>4110.3</v>
      </c>
      <c r="H109">
        <v>0.51897727272727279</v>
      </c>
      <c r="I109">
        <v>12.455454545454547</v>
      </c>
      <c r="J109">
        <v>60.9</v>
      </c>
      <c r="K109">
        <f t="shared" si="7"/>
        <v>4056.3454000000002</v>
      </c>
      <c r="L109">
        <f t="shared" si="8"/>
        <v>62.289320429999783</v>
      </c>
      <c r="M109">
        <f t="shared" si="9"/>
        <v>4118.63472043</v>
      </c>
      <c r="N109">
        <f t="shared" si="10"/>
        <v>8.3347204299998339</v>
      </c>
      <c r="O109">
        <f t="shared" si="11"/>
        <v>8.7975526644168411E-4</v>
      </c>
    </row>
    <row r="110" spans="1:15" x14ac:dyDescent="0.25">
      <c r="A110">
        <v>40833</v>
      </c>
      <c r="B110">
        <v>10</v>
      </c>
      <c r="C110">
        <f t="shared" si="6"/>
        <v>17</v>
      </c>
      <c r="D110">
        <v>2011</v>
      </c>
      <c r="E110">
        <v>2012</v>
      </c>
      <c r="F110">
        <v>1</v>
      </c>
      <c r="G110">
        <v>4417.7000000000007</v>
      </c>
      <c r="H110">
        <v>0.57200383260824528</v>
      </c>
      <c r="I110">
        <v>13.728091982597887</v>
      </c>
      <c r="J110">
        <v>64.599999999999994</v>
      </c>
      <c r="K110">
        <f t="shared" si="7"/>
        <v>4056.3454000000002</v>
      </c>
      <c r="L110">
        <f t="shared" si="8"/>
        <v>448.4017104299993</v>
      </c>
      <c r="M110">
        <f t="shared" si="9"/>
        <v>4504.7471104299993</v>
      </c>
      <c r="N110">
        <f t="shared" si="10"/>
        <v>87.047110429998611</v>
      </c>
      <c r="O110">
        <f t="shared" si="11"/>
        <v>8.4741951865314746E-3</v>
      </c>
    </row>
    <row r="111" spans="1:15" x14ac:dyDescent="0.25">
      <c r="A111">
        <v>40834</v>
      </c>
      <c r="B111">
        <v>10</v>
      </c>
      <c r="C111">
        <f t="shared" si="6"/>
        <v>18</v>
      </c>
      <c r="D111">
        <v>2011</v>
      </c>
      <c r="E111">
        <v>2012</v>
      </c>
      <c r="F111">
        <v>2</v>
      </c>
      <c r="G111">
        <v>4432.1999999999989</v>
      </c>
      <c r="H111">
        <v>0.55325044937088053</v>
      </c>
      <c r="I111">
        <v>13.278010784901133</v>
      </c>
      <c r="J111">
        <v>63.2</v>
      </c>
      <c r="K111">
        <f t="shared" si="7"/>
        <v>4056.3454000000002</v>
      </c>
      <c r="L111">
        <f t="shared" si="8"/>
        <v>302.30513043000019</v>
      </c>
      <c r="M111">
        <f t="shared" si="9"/>
        <v>4358.6505304300008</v>
      </c>
      <c r="N111">
        <f t="shared" si="10"/>
        <v>-73.549469569998109</v>
      </c>
      <c r="O111">
        <f t="shared" si="11"/>
        <v>-7.2673000222129858E-3</v>
      </c>
    </row>
    <row r="112" spans="1:15" x14ac:dyDescent="0.25">
      <c r="A112">
        <v>40835</v>
      </c>
      <c r="B112">
        <v>10</v>
      </c>
      <c r="C112">
        <f t="shared" si="6"/>
        <v>19</v>
      </c>
      <c r="D112">
        <v>2011</v>
      </c>
      <c r="E112">
        <v>2012</v>
      </c>
      <c r="F112">
        <v>3</v>
      </c>
      <c r="G112">
        <v>4648.8999999999996</v>
      </c>
      <c r="H112">
        <v>0.60193961052413492</v>
      </c>
      <c r="I112">
        <v>14.446550652579237</v>
      </c>
      <c r="J112">
        <v>63.6</v>
      </c>
      <c r="K112">
        <f t="shared" si="7"/>
        <v>4056.3454000000002</v>
      </c>
      <c r="L112">
        <f t="shared" si="8"/>
        <v>344.04701043000006</v>
      </c>
      <c r="M112">
        <f t="shared" si="9"/>
        <v>4400.3924104300004</v>
      </c>
      <c r="N112">
        <f t="shared" si="10"/>
        <v>-248.50758956999925</v>
      </c>
      <c r="O112">
        <f t="shared" si="11"/>
        <v>-2.3858797447237734E-2</v>
      </c>
    </row>
    <row r="113" spans="1:15" x14ac:dyDescent="0.25">
      <c r="A113">
        <v>40836</v>
      </c>
      <c r="B113">
        <v>10</v>
      </c>
      <c r="C113">
        <f t="shared" si="6"/>
        <v>20</v>
      </c>
      <c r="D113">
        <v>2011</v>
      </c>
      <c r="E113">
        <v>2012</v>
      </c>
      <c r="F113">
        <v>4</v>
      </c>
      <c r="G113">
        <v>4332.6000000000004</v>
      </c>
      <c r="H113">
        <v>0.61361318830727407</v>
      </c>
      <c r="I113">
        <v>14.726716519374577</v>
      </c>
      <c r="J113">
        <v>61.6</v>
      </c>
      <c r="K113">
        <f t="shared" si="7"/>
        <v>4056.3454000000002</v>
      </c>
      <c r="L113">
        <f t="shared" si="8"/>
        <v>135.33761043000007</v>
      </c>
      <c r="M113">
        <f t="shared" si="9"/>
        <v>4191.6830104300006</v>
      </c>
      <c r="N113">
        <f t="shared" si="10"/>
        <v>-140.91698956999971</v>
      </c>
      <c r="O113">
        <f t="shared" si="11"/>
        <v>-1.4360163012007821E-2</v>
      </c>
    </row>
    <row r="114" spans="1:15" x14ac:dyDescent="0.25">
      <c r="A114">
        <v>40837</v>
      </c>
      <c r="B114">
        <v>10</v>
      </c>
      <c r="C114">
        <f t="shared" si="6"/>
        <v>21</v>
      </c>
      <c r="D114">
        <v>2011</v>
      </c>
      <c r="E114">
        <v>2012</v>
      </c>
      <c r="F114">
        <v>5</v>
      </c>
      <c r="G114">
        <v>3744.2000000000012</v>
      </c>
      <c r="H114">
        <v>0.57271781693587887</v>
      </c>
      <c r="I114">
        <v>13.745227606461093</v>
      </c>
      <c r="J114">
        <v>54.6</v>
      </c>
      <c r="K114">
        <f t="shared" si="7"/>
        <v>4056.3454000000002</v>
      </c>
      <c r="L114">
        <f t="shared" si="8"/>
        <v>0</v>
      </c>
      <c r="M114">
        <f t="shared" si="9"/>
        <v>4056.3454000000002</v>
      </c>
      <c r="N114">
        <f t="shared" si="10"/>
        <v>312.14539999999897</v>
      </c>
      <c r="O114">
        <f t="shared" si="11"/>
        <v>3.4775889371340796E-2</v>
      </c>
    </row>
    <row r="115" spans="1:15" x14ac:dyDescent="0.25">
      <c r="A115">
        <v>40838</v>
      </c>
      <c r="B115">
        <v>10</v>
      </c>
      <c r="C115">
        <f t="shared" si="6"/>
        <v>22</v>
      </c>
      <c r="D115">
        <v>2011</v>
      </c>
      <c r="E115">
        <v>2012</v>
      </c>
      <c r="F115">
        <v>6</v>
      </c>
      <c r="G115">
        <v>3733.0999999999995</v>
      </c>
      <c r="H115">
        <v>0.53378803477465109</v>
      </c>
      <c r="I115">
        <v>12.810912834591626</v>
      </c>
      <c r="J115">
        <v>54.1</v>
      </c>
      <c r="K115">
        <f t="shared" si="7"/>
        <v>4056.3454000000002</v>
      </c>
      <c r="L115">
        <f t="shared" si="8"/>
        <v>0</v>
      </c>
      <c r="M115">
        <f t="shared" si="9"/>
        <v>4056.3454000000002</v>
      </c>
      <c r="N115">
        <f t="shared" si="10"/>
        <v>323.2454000000007</v>
      </c>
      <c r="O115">
        <f t="shared" si="11"/>
        <v>3.606530461220725E-2</v>
      </c>
    </row>
    <row r="116" spans="1:15" x14ac:dyDescent="0.25">
      <c r="A116">
        <v>40839</v>
      </c>
      <c r="B116">
        <v>10</v>
      </c>
      <c r="C116">
        <f t="shared" si="6"/>
        <v>23</v>
      </c>
      <c r="D116">
        <v>2011</v>
      </c>
      <c r="E116">
        <v>2012</v>
      </c>
      <c r="F116">
        <v>7</v>
      </c>
      <c r="G116">
        <v>3713.1</v>
      </c>
      <c r="H116">
        <v>0.50925773535220531</v>
      </c>
      <c r="I116">
        <v>12.222185648452928</v>
      </c>
      <c r="J116">
        <v>53.1</v>
      </c>
      <c r="K116">
        <f t="shared" si="7"/>
        <v>4056.3454000000002</v>
      </c>
      <c r="L116">
        <f t="shared" si="8"/>
        <v>0</v>
      </c>
      <c r="M116">
        <f t="shared" si="9"/>
        <v>4056.3454000000002</v>
      </c>
      <c r="N116">
        <f t="shared" si="10"/>
        <v>343.24540000000025</v>
      </c>
      <c r="O116">
        <f t="shared" si="11"/>
        <v>3.8398282648123505E-2</v>
      </c>
    </row>
    <row r="117" spans="1:15" x14ac:dyDescent="0.25">
      <c r="A117">
        <v>40840</v>
      </c>
      <c r="B117">
        <v>10</v>
      </c>
      <c r="C117">
        <f t="shared" si="6"/>
        <v>24</v>
      </c>
      <c r="D117">
        <v>2011</v>
      </c>
      <c r="E117">
        <v>2012</v>
      </c>
      <c r="F117">
        <v>1</v>
      </c>
      <c r="G117">
        <v>3740.9999999999991</v>
      </c>
      <c r="H117">
        <v>0.53675964187327818</v>
      </c>
      <c r="I117">
        <v>12.882231404958677</v>
      </c>
      <c r="J117">
        <v>56.7</v>
      </c>
      <c r="K117">
        <f t="shared" si="7"/>
        <v>4056.3454000000002</v>
      </c>
      <c r="L117">
        <f t="shared" si="8"/>
        <v>0</v>
      </c>
      <c r="M117">
        <f t="shared" si="9"/>
        <v>4056.3454000000002</v>
      </c>
      <c r="N117">
        <f t="shared" si="10"/>
        <v>315.34540000000106</v>
      </c>
      <c r="O117">
        <f t="shared" si="11"/>
        <v>3.5147220111135802E-2</v>
      </c>
    </row>
    <row r="118" spans="1:15" x14ac:dyDescent="0.25">
      <c r="A118">
        <v>40841</v>
      </c>
      <c r="B118">
        <v>10</v>
      </c>
      <c r="C118">
        <f t="shared" si="6"/>
        <v>25</v>
      </c>
      <c r="D118">
        <v>2011</v>
      </c>
      <c r="E118">
        <v>2012</v>
      </c>
      <c r="F118">
        <v>2</v>
      </c>
      <c r="G118">
        <v>3936.900000000001</v>
      </c>
      <c r="H118">
        <v>0.54752169559412556</v>
      </c>
      <c r="I118">
        <v>13.140520694259013</v>
      </c>
      <c r="J118">
        <v>58.7</v>
      </c>
      <c r="K118">
        <f t="shared" si="7"/>
        <v>4056.3454000000002</v>
      </c>
      <c r="L118">
        <f t="shared" si="8"/>
        <v>0</v>
      </c>
      <c r="M118">
        <f t="shared" si="9"/>
        <v>4056.3454000000002</v>
      </c>
      <c r="N118">
        <f t="shared" si="10"/>
        <v>119.44539999999915</v>
      </c>
      <c r="O118">
        <f t="shared" si="11"/>
        <v>1.2980544761111101E-2</v>
      </c>
    </row>
    <row r="119" spans="1:15" x14ac:dyDescent="0.25">
      <c r="A119">
        <v>40842</v>
      </c>
      <c r="B119">
        <v>10</v>
      </c>
      <c r="C119">
        <f t="shared" si="6"/>
        <v>26</v>
      </c>
      <c r="D119">
        <v>2011</v>
      </c>
      <c r="E119">
        <v>2012</v>
      </c>
      <c r="F119">
        <v>3</v>
      </c>
      <c r="G119">
        <v>4210.8999999999996</v>
      </c>
      <c r="H119">
        <v>0.57753181917928453</v>
      </c>
      <c r="I119">
        <v>13.86076366030283</v>
      </c>
      <c r="J119">
        <v>58.7</v>
      </c>
      <c r="K119">
        <f t="shared" si="7"/>
        <v>4056.3454000000002</v>
      </c>
      <c r="L119">
        <f t="shared" si="8"/>
        <v>0</v>
      </c>
      <c r="M119">
        <f t="shared" si="9"/>
        <v>4056.3454000000002</v>
      </c>
      <c r="N119">
        <f t="shared" si="10"/>
        <v>-154.55459999999948</v>
      </c>
      <c r="O119">
        <f t="shared" si="11"/>
        <v>-1.6239999654770187E-2</v>
      </c>
    </row>
    <row r="120" spans="1:15" x14ac:dyDescent="0.25">
      <c r="A120">
        <v>40843</v>
      </c>
      <c r="B120">
        <v>10</v>
      </c>
      <c r="C120">
        <f t="shared" si="6"/>
        <v>27</v>
      </c>
      <c r="D120">
        <v>2011</v>
      </c>
      <c r="E120">
        <v>2012</v>
      </c>
      <c r="F120">
        <v>4</v>
      </c>
      <c r="G120">
        <v>4042.7999999999993</v>
      </c>
      <c r="H120">
        <v>0.567553908355795</v>
      </c>
      <c r="I120">
        <v>13.62129380053908</v>
      </c>
      <c r="J120">
        <v>60.1</v>
      </c>
      <c r="K120">
        <f t="shared" si="7"/>
        <v>4056.3454000000002</v>
      </c>
      <c r="L120">
        <f t="shared" si="8"/>
        <v>0</v>
      </c>
      <c r="M120">
        <f t="shared" si="9"/>
        <v>4056.3454000000002</v>
      </c>
      <c r="N120">
        <f t="shared" si="10"/>
        <v>13.545400000000882</v>
      </c>
      <c r="O120">
        <f t="shared" si="11"/>
        <v>1.4526712805955633E-3</v>
      </c>
    </row>
    <row r="121" spans="1:15" x14ac:dyDescent="0.25">
      <c r="A121">
        <v>40844</v>
      </c>
      <c r="B121">
        <v>10</v>
      </c>
      <c r="C121">
        <f t="shared" si="6"/>
        <v>28</v>
      </c>
      <c r="D121">
        <v>2011</v>
      </c>
      <c r="E121">
        <v>2012</v>
      </c>
      <c r="F121">
        <v>5</v>
      </c>
      <c r="G121">
        <v>3631.7000000000007</v>
      </c>
      <c r="H121">
        <v>0.56716954022988508</v>
      </c>
      <c r="I121">
        <v>13.612068965517242</v>
      </c>
      <c r="J121">
        <v>47</v>
      </c>
      <c r="K121">
        <f t="shared" si="7"/>
        <v>4056.3454000000002</v>
      </c>
      <c r="L121">
        <f t="shared" si="8"/>
        <v>0</v>
      </c>
      <c r="M121">
        <f t="shared" si="9"/>
        <v>4056.3454000000002</v>
      </c>
      <c r="N121">
        <f t="shared" si="10"/>
        <v>424.64539999999943</v>
      </c>
      <c r="O121">
        <f t="shared" si="11"/>
        <v>4.8024962283453654E-2</v>
      </c>
    </row>
    <row r="122" spans="1:15" x14ac:dyDescent="0.25">
      <c r="A122">
        <v>40845</v>
      </c>
      <c r="B122">
        <v>10</v>
      </c>
      <c r="C122">
        <f t="shared" si="6"/>
        <v>29</v>
      </c>
      <c r="D122">
        <v>2011</v>
      </c>
      <c r="E122">
        <v>2012</v>
      </c>
      <c r="F122">
        <v>6</v>
      </c>
      <c r="G122">
        <v>3863.099999999999</v>
      </c>
      <c r="H122">
        <v>0.55237645847632111</v>
      </c>
      <c r="I122">
        <v>13.257035003431707</v>
      </c>
      <c r="J122">
        <v>40.4</v>
      </c>
      <c r="K122">
        <f t="shared" si="7"/>
        <v>4056.3454000000002</v>
      </c>
      <c r="L122">
        <f t="shared" si="8"/>
        <v>0</v>
      </c>
      <c r="M122">
        <f t="shared" si="9"/>
        <v>4056.3454000000002</v>
      </c>
      <c r="N122">
        <f t="shared" si="10"/>
        <v>193.24540000000115</v>
      </c>
      <c r="O122">
        <f t="shared" si="11"/>
        <v>2.1198977895279025E-2</v>
      </c>
    </row>
    <row r="123" spans="1:15" x14ac:dyDescent="0.25">
      <c r="A123">
        <v>40846</v>
      </c>
      <c r="B123">
        <v>10</v>
      </c>
      <c r="C123">
        <f t="shared" si="6"/>
        <v>30</v>
      </c>
      <c r="D123">
        <v>2011</v>
      </c>
      <c r="E123">
        <v>2012</v>
      </c>
      <c r="F123">
        <v>7</v>
      </c>
      <c r="G123">
        <v>3506.1</v>
      </c>
      <c r="H123">
        <v>0.55673589939024393</v>
      </c>
      <c r="I123">
        <v>13.361661585365855</v>
      </c>
      <c r="J123">
        <v>42.1</v>
      </c>
      <c r="K123">
        <f t="shared" si="7"/>
        <v>4056.3454000000002</v>
      </c>
      <c r="L123">
        <f t="shared" si="8"/>
        <v>0</v>
      </c>
      <c r="M123">
        <f t="shared" si="9"/>
        <v>4056.3454000000002</v>
      </c>
      <c r="N123">
        <f t="shared" si="10"/>
        <v>550.24540000000025</v>
      </c>
      <c r="O123">
        <f t="shared" si="11"/>
        <v>6.3310629549612862E-2</v>
      </c>
    </row>
    <row r="124" spans="1:15" x14ac:dyDescent="0.25">
      <c r="A124">
        <v>40847</v>
      </c>
      <c r="B124">
        <v>10</v>
      </c>
      <c r="C124">
        <f t="shared" si="6"/>
        <v>31</v>
      </c>
      <c r="D124">
        <v>2011</v>
      </c>
      <c r="E124">
        <v>2012</v>
      </c>
      <c r="F124">
        <v>1</v>
      </c>
      <c r="G124">
        <v>3346.1000000000008</v>
      </c>
      <c r="H124">
        <v>0.55194312483504904</v>
      </c>
      <c r="I124">
        <v>13.246634996041177</v>
      </c>
      <c r="J124">
        <v>45.3</v>
      </c>
      <c r="K124">
        <f t="shared" si="7"/>
        <v>4056.3454000000002</v>
      </c>
      <c r="L124">
        <f t="shared" si="8"/>
        <v>0</v>
      </c>
      <c r="M124">
        <f t="shared" si="9"/>
        <v>4056.3454000000002</v>
      </c>
      <c r="N124">
        <f t="shared" si="10"/>
        <v>710.24539999999934</v>
      </c>
      <c r="O124">
        <f t="shared" si="11"/>
        <v>8.3596012364606231E-2</v>
      </c>
    </row>
    <row r="125" spans="1:15" x14ac:dyDescent="0.25">
      <c r="A125">
        <v>40848</v>
      </c>
      <c r="B125">
        <v>11</v>
      </c>
      <c r="C125">
        <f t="shared" si="6"/>
        <v>1</v>
      </c>
      <c r="D125">
        <v>2011</v>
      </c>
      <c r="E125">
        <v>2012</v>
      </c>
      <c r="F125">
        <v>2</v>
      </c>
      <c r="G125">
        <v>3472.7999999999997</v>
      </c>
      <c r="H125">
        <v>0.5481060606060606</v>
      </c>
      <c r="I125">
        <v>13.154545454545454</v>
      </c>
      <c r="J125">
        <v>51.8</v>
      </c>
      <c r="K125">
        <f t="shared" si="7"/>
        <v>4056.3454000000002</v>
      </c>
      <c r="L125">
        <f t="shared" si="8"/>
        <v>0</v>
      </c>
      <c r="M125">
        <f t="shared" si="9"/>
        <v>4056.3454000000002</v>
      </c>
      <c r="N125">
        <f t="shared" si="10"/>
        <v>583.54540000000043</v>
      </c>
      <c r="O125">
        <f t="shared" si="11"/>
        <v>6.7455155478697293E-2</v>
      </c>
    </row>
    <row r="126" spans="1:15" x14ac:dyDescent="0.25">
      <c r="A126">
        <v>40849</v>
      </c>
      <c r="B126">
        <v>11</v>
      </c>
      <c r="C126">
        <f t="shared" si="6"/>
        <v>2</v>
      </c>
      <c r="D126">
        <v>2011</v>
      </c>
      <c r="E126">
        <v>2012</v>
      </c>
      <c r="F126">
        <v>3</v>
      </c>
      <c r="G126">
        <v>3484.0000000000005</v>
      </c>
      <c r="H126">
        <v>0.54207119741100329</v>
      </c>
      <c r="I126">
        <v>13.009708737864079</v>
      </c>
      <c r="J126">
        <v>49.5</v>
      </c>
      <c r="K126">
        <f t="shared" si="7"/>
        <v>4056.3454000000002</v>
      </c>
      <c r="L126">
        <f t="shared" si="8"/>
        <v>0</v>
      </c>
      <c r="M126">
        <f t="shared" si="9"/>
        <v>4056.3454000000002</v>
      </c>
      <c r="N126">
        <f t="shared" si="10"/>
        <v>572.3453999999997</v>
      </c>
      <c r="O126">
        <f t="shared" si="11"/>
        <v>6.6056781973715228E-2</v>
      </c>
    </row>
    <row r="127" spans="1:15" x14ac:dyDescent="0.25">
      <c r="A127">
        <v>40850</v>
      </c>
      <c r="B127">
        <v>11</v>
      </c>
      <c r="C127">
        <f t="shared" si="6"/>
        <v>3</v>
      </c>
      <c r="D127">
        <v>2011</v>
      </c>
      <c r="E127">
        <v>2012</v>
      </c>
      <c r="F127">
        <v>4</v>
      </c>
      <c r="G127">
        <v>3559.2000000000016</v>
      </c>
      <c r="H127">
        <v>0.53192252510760418</v>
      </c>
      <c r="I127">
        <v>12.766140602582499</v>
      </c>
      <c r="J127">
        <v>52.1</v>
      </c>
      <c r="K127">
        <f t="shared" si="7"/>
        <v>4056.3454000000002</v>
      </c>
      <c r="L127">
        <f t="shared" si="8"/>
        <v>0</v>
      </c>
      <c r="M127">
        <f t="shared" si="9"/>
        <v>4056.3454000000002</v>
      </c>
      <c r="N127">
        <f t="shared" si="10"/>
        <v>497.14539999999852</v>
      </c>
      <c r="O127">
        <f t="shared" si="11"/>
        <v>5.6782535569352532E-2</v>
      </c>
    </row>
    <row r="128" spans="1:15" x14ac:dyDescent="0.25">
      <c r="A128">
        <v>40851</v>
      </c>
      <c r="B128">
        <v>11</v>
      </c>
      <c r="C128">
        <f t="shared" si="6"/>
        <v>4</v>
      </c>
      <c r="D128">
        <v>2011</v>
      </c>
      <c r="E128">
        <v>2012</v>
      </c>
      <c r="F128">
        <v>5</v>
      </c>
      <c r="G128">
        <v>3233.5</v>
      </c>
      <c r="H128">
        <v>0.52546476859074365</v>
      </c>
      <c r="I128">
        <v>12.611154446177848</v>
      </c>
      <c r="J128">
        <v>53.1</v>
      </c>
      <c r="K128">
        <f t="shared" si="7"/>
        <v>4056.3454000000002</v>
      </c>
      <c r="L128">
        <f t="shared" si="8"/>
        <v>0</v>
      </c>
      <c r="M128">
        <f t="shared" si="9"/>
        <v>4056.3454000000002</v>
      </c>
      <c r="N128">
        <f t="shared" si="10"/>
        <v>822.84540000000015</v>
      </c>
      <c r="O128">
        <f t="shared" si="11"/>
        <v>9.8462063026205193E-2</v>
      </c>
    </row>
    <row r="129" spans="1:15" x14ac:dyDescent="0.25">
      <c r="A129">
        <v>40852</v>
      </c>
      <c r="B129">
        <v>11</v>
      </c>
      <c r="C129">
        <f t="shared" si="6"/>
        <v>5</v>
      </c>
      <c r="D129">
        <v>2011</v>
      </c>
      <c r="E129">
        <v>2012</v>
      </c>
      <c r="F129">
        <v>6</v>
      </c>
      <c r="G129">
        <v>3192.0000000000005</v>
      </c>
      <c r="H129">
        <v>0.48223350253807107</v>
      </c>
      <c r="I129">
        <v>11.573604060913706</v>
      </c>
      <c r="J129">
        <v>46</v>
      </c>
      <c r="K129">
        <f t="shared" si="7"/>
        <v>4056.3454000000002</v>
      </c>
      <c r="L129">
        <f t="shared" si="8"/>
        <v>0</v>
      </c>
      <c r="M129">
        <f t="shared" si="9"/>
        <v>4056.3454000000002</v>
      </c>
      <c r="N129">
        <f t="shared" si="10"/>
        <v>864.3453999999997</v>
      </c>
      <c r="O129">
        <f t="shared" si="11"/>
        <v>0.10407204563064898</v>
      </c>
    </row>
    <row r="130" spans="1:15" x14ac:dyDescent="0.25">
      <c r="A130">
        <v>40853</v>
      </c>
      <c r="B130">
        <v>11</v>
      </c>
      <c r="C130">
        <f t="shared" si="6"/>
        <v>6</v>
      </c>
      <c r="D130">
        <v>2011</v>
      </c>
      <c r="E130">
        <v>2012</v>
      </c>
      <c r="F130">
        <v>7</v>
      </c>
      <c r="G130">
        <v>3256.6999999999989</v>
      </c>
      <c r="H130">
        <v>0.48050932483474962</v>
      </c>
      <c r="I130">
        <v>11.532223796033991</v>
      </c>
      <c r="J130">
        <v>46.2</v>
      </c>
      <c r="K130">
        <f t="shared" si="7"/>
        <v>4056.3454000000002</v>
      </c>
      <c r="L130">
        <f t="shared" si="8"/>
        <v>0</v>
      </c>
      <c r="M130">
        <f t="shared" si="9"/>
        <v>4056.3454000000002</v>
      </c>
      <c r="N130">
        <f t="shared" si="10"/>
        <v>799.64540000000125</v>
      </c>
      <c r="O130">
        <f t="shared" si="11"/>
        <v>9.5357174148926749E-2</v>
      </c>
    </row>
    <row r="131" spans="1:15" x14ac:dyDescent="0.25">
      <c r="A131">
        <v>40854</v>
      </c>
      <c r="B131">
        <v>11</v>
      </c>
      <c r="C131">
        <f t="shared" ref="C131:C194" si="12">DAY(A131)</f>
        <v>7</v>
      </c>
      <c r="D131">
        <v>2011</v>
      </c>
      <c r="E131">
        <v>2012</v>
      </c>
      <c r="F131">
        <v>1</v>
      </c>
      <c r="G131">
        <v>3440.2</v>
      </c>
      <c r="H131">
        <v>0.53726261869065461</v>
      </c>
      <c r="I131">
        <v>12.894302848575711</v>
      </c>
      <c r="J131">
        <v>50.9</v>
      </c>
      <c r="K131">
        <f t="shared" ref="K131:K194" si="13">4056.3454</f>
        <v>4056.3454000000002</v>
      </c>
      <c r="L131">
        <f t="shared" ref="L131:L194" si="14">104.3547*IF((J131-60.3031)&lt;0,0,(J131-60.3031))</f>
        <v>0</v>
      </c>
      <c r="M131">
        <f t="shared" ref="M131:M194" si="15">SUM(K131:L131)</f>
        <v>4056.3454000000002</v>
      </c>
      <c r="N131">
        <f t="shared" ref="N131:N194" si="16">M131-G131</f>
        <v>616.14540000000034</v>
      </c>
      <c r="O131">
        <f t="shared" ref="O131:O194" si="17">LOG10(M131)-LOG10(G131)</f>
        <v>7.1551236792604112E-2</v>
      </c>
    </row>
    <row r="132" spans="1:15" x14ac:dyDescent="0.25">
      <c r="A132">
        <v>40855</v>
      </c>
      <c r="B132">
        <v>11</v>
      </c>
      <c r="C132">
        <f t="shared" si="12"/>
        <v>8</v>
      </c>
      <c r="D132">
        <v>2011</v>
      </c>
      <c r="E132">
        <v>2012</v>
      </c>
      <c r="F132">
        <v>2</v>
      </c>
      <c r="G132">
        <v>3445.8</v>
      </c>
      <c r="H132">
        <v>0.52784926470588234</v>
      </c>
      <c r="I132">
        <v>12.668382352941176</v>
      </c>
      <c r="J132">
        <v>52.6</v>
      </c>
      <c r="K132">
        <f t="shared" si="13"/>
        <v>4056.3454000000002</v>
      </c>
      <c r="L132">
        <f t="shared" si="14"/>
        <v>0</v>
      </c>
      <c r="M132">
        <f t="shared" si="15"/>
        <v>4056.3454000000002</v>
      </c>
      <c r="N132">
        <f t="shared" si="16"/>
        <v>610.54539999999997</v>
      </c>
      <c r="O132">
        <f t="shared" si="17"/>
        <v>7.0844861644530521E-2</v>
      </c>
    </row>
    <row r="133" spans="1:15" x14ac:dyDescent="0.25">
      <c r="A133">
        <v>40856</v>
      </c>
      <c r="B133">
        <v>11</v>
      </c>
      <c r="C133">
        <f t="shared" si="12"/>
        <v>9</v>
      </c>
      <c r="D133">
        <v>2011</v>
      </c>
      <c r="E133">
        <v>2012</v>
      </c>
      <c r="F133">
        <v>3</v>
      </c>
      <c r="G133">
        <v>3410.3000000000006</v>
      </c>
      <c r="H133">
        <v>0.52589131507525311</v>
      </c>
      <c r="I133">
        <v>12.621391561806075</v>
      </c>
      <c r="J133">
        <v>51.5</v>
      </c>
      <c r="K133">
        <f t="shared" si="13"/>
        <v>4056.3454000000002</v>
      </c>
      <c r="L133">
        <f t="shared" si="14"/>
        <v>0</v>
      </c>
      <c r="M133">
        <f t="shared" si="15"/>
        <v>4056.3454000000002</v>
      </c>
      <c r="N133">
        <f t="shared" si="16"/>
        <v>646.04539999999952</v>
      </c>
      <c r="O133">
        <f t="shared" si="17"/>
        <v>7.5342343271755485E-2</v>
      </c>
    </row>
    <row r="134" spans="1:15" x14ac:dyDescent="0.25">
      <c r="A134">
        <v>40857</v>
      </c>
      <c r="B134">
        <v>11</v>
      </c>
      <c r="C134">
        <f t="shared" si="12"/>
        <v>10</v>
      </c>
      <c r="D134">
        <v>2011</v>
      </c>
      <c r="E134">
        <v>2012</v>
      </c>
      <c r="F134">
        <v>4</v>
      </c>
      <c r="G134">
        <v>3561.8999999999992</v>
      </c>
      <c r="H134">
        <v>0.56302162367223052</v>
      </c>
      <c r="I134">
        <v>13.512518968133532</v>
      </c>
      <c r="J134">
        <v>51</v>
      </c>
      <c r="K134">
        <f t="shared" si="13"/>
        <v>4056.3454000000002</v>
      </c>
      <c r="L134">
        <f t="shared" si="14"/>
        <v>0</v>
      </c>
      <c r="M134">
        <f t="shared" si="15"/>
        <v>4056.3454000000002</v>
      </c>
      <c r="N134">
        <f t="shared" si="16"/>
        <v>494.44540000000097</v>
      </c>
      <c r="O134">
        <f t="shared" si="17"/>
        <v>5.6453205786783034E-2</v>
      </c>
    </row>
    <row r="135" spans="1:15" x14ac:dyDescent="0.25">
      <c r="A135">
        <v>40858</v>
      </c>
      <c r="B135">
        <v>11</v>
      </c>
      <c r="C135">
        <f t="shared" si="12"/>
        <v>11</v>
      </c>
      <c r="D135">
        <v>2011</v>
      </c>
      <c r="E135">
        <v>2012</v>
      </c>
      <c r="F135">
        <v>5</v>
      </c>
      <c r="G135">
        <v>3623.400000000001</v>
      </c>
      <c r="H135">
        <v>0.52060344827586225</v>
      </c>
      <c r="I135">
        <v>12.494482758620695</v>
      </c>
      <c r="J135">
        <v>45.7</v>
      </c>
      <c r="K135">
        <f t="shared" si="13"/>
        <v>4056.3454000000002</v>
      </c>
      <c r="L135">
        <f t="shared" si="14"/>
        <v>0</v>
      </c>
      <c r="M135">
        <f t="shared" si="15"/>
        <v>4056.3454000000002</v>
      </c>
      <c r="N135">
        <f t="shared" si="16"/>
        <v>432.94539999999915</v>
      </c>
      <c r="O135">
        <f t="shared" si="17"/>
        <v>4.9018648317380009E-2</v>
      </c>
    </row>
    <row r="136" spans="1:15" x14ac:dyDescent="0.25">
      <c r="A136">
        <v>40859</v>
      </c>
      <c r="B136">
        <v>11</v>
      </c>
      <c r="C136">
        <f t="shared" si="12"/>
        <v>12</v>
      </c>
      <c r="D136">
        <v>2011</v>
      </c>
      <c r="E136">
        <v>2012</v>
      </c>
      <c r="F136">
        <v>6</v>
      </c>
      <c r="G136">
        <v>3747.3999999999996</v>
      </c>
      <c r="H136">
        <v>0.54103141603141591</v>
      </c>
      <c r="I136">
        <v>12.984753984753983</v>
      </c>
      <c r="J136">
        <v>45.7</v>
      </c>
      <c r="K136">
        <f t="shared" si="13"/>
        <v>4056.3454000000002</v>
      </c>
      <c r="L136">
        <f t="shared" si="14"/>
        <v>0</v>
      </c>
      <c r="M136">
        <f t="shared" si="15"/>
        <v>4056.3454000000002</v>
      </c>
      <c r="N136">
        <f t="shared" si="16"/>
        <v>308.94540000000052</v>
      </c>
      <c r="O136">
        <f t="shared" si="17"/>
        <v>3.4404875855774009E-2</v>
      </c>
    </row>
    <row r="137" spans="1:15" x14ac:dyDescent="0.25">
      <c r="A137">
        <v>40860</v>
      </c>
      <c r="B137">
        <v>11</v>
      </c>
      <c r="C137">
        <f t="shared" si="12"/>
        <v>13</v>
      </c>
      <c r="D137">
        <v>2011</v>
      </c>
      <c r="E137">
        <v>2012</v>
      </c>
      <c r="F137">
        <v>7</v>
      </c>
      <c r="G137">
        <v>3605.8</v>
      </c>
      <c r="H137">
        <v>0.55114331132306182</v>
      </c>
      <c r="I137">
        <v>13.227439471753485</v>
      </c>
      <c r="J137">
        <v>54</v>
      </c>
      <c r="K137">
        <f t="shared" si="13"/>
        <v>4056.3454000000002</v>
      </c>
      <c r="L137">
        <f t="shared" si="14"/>
        <v>0</v>
      </c>
      <c r="M137">
        <f t="shared" si="15"/>
        <v>4056.3454000000002</v>
      </c>
      <c r="N137">
        <f t="shared" si="16"/>
        <v>450.54539999999997</v>
      </c>
      <c r="O137">
        <f t="shared" si="17"/>
        <v>5.1133293916635125E-2</v>
      </c>
    </row>
    <row r="138" spans="1:15" x14ac:dyDescent="0.25">
      <c r="A138">
        <v>40861</v>
      </c>
      <c r="B138">
        <v>11</v>
      </c>
      <c r="C138">
        <f t="shared" si="12"/>
        <v>14</v>
      </c>
      <c r="D138">
        <v>2011</v>
      </c>
      <c r="E138">
        <v>2012</v>
      </c>
      <c r="F138">
        <v>1</v>
      </c>
      <c r="G138">
        <v>3685.1999999999989</v>
      </c>
      <c r="H138">
        <v>0.55593772628530036</v>
      </c>
      <c r="I138">
        <v>13.342505430847208</v>
      </c>
      <c r="J138">
        <v>61.6</v>
      </c>
      <c r="K138">
        <f t="shared" si="13"/>
        <v>4056.3454000000002</v>
      </c>
      <c r="L138">
        <f t="shared" si="14"/>
        <v>135.33761043000007</v>
      </c>
      <c r="M138">
        <f t="shared" si="15"/>
        <v>4191.6830104300006</v>
      </c>
      <c r="N138">
        <f t="shared" si="16"/>
        <v>506.48301043000174</v>
      </c>
      <c r="O138">
        <f t="shared" si="17"/>
        <v>5.5927369875635069E-2</v>
      </c>
    </row>
    <row r="139" spans="1:15" x14ac:dyDescent="0.25">
      <c r="A139">
        <v>40862</v>
      </c>
      <c r="B139">
        <v>11</v>
      </c>
      <c r="C139">
        <f t="shared" si="12"/>
        <v>15</v>
      </c>
      <c r="D139">
        <v>2011</v>
      </c>
      <c r="E139">
        <v>2012</v>
      </c>
      <c r="F139">
        <v>2</v>
      </c>
      <c r="G139">
        <v>3949.5</v>
      </c>
      <c r="H139">
        <v>0.52676856594110122</v>
      </c>
      <c r="I139">
        <v>12.642445582586429</v>
      </c>
      <c r="J139">
        <v>65.7</v>
      </c>
      <c r="K139">
        <f t="shared" si="13"/>
        <v>4056.3454000000002</v>
      </c>
      <c r="L139">
        <f t="shared" si="14"/>
        <v>563.1918804300002</v>
      </c>
      <c r="M139">
        <f t="shared" si="15"/>
        <v>4619.5372804300005</v>
      </c>
      <c r="N139">
        <f t="shared" si="16"/>
        <v>670.03728043000046</v>
      </c>
      <c r="O139">
        <f t="shared" si="17"/>
        <v>6.8056358125963001E-2</v>
      </c>
    </row>
    <row r="140" spans="1:15" x14ac:dyDescent="0.25">
      <c r="A140">
        <v>40863</v>
      </c>
      <c r="B140">
        <v>11</v>
      </c>
      <c r="C140">
        <f t="shared" si="12"/>
        <v>16</v>
      </c>
      <c r="D140">
        <v>2011</v>
      </c>
      <c r="E140">
        <v>2012</v>
      </c>
      <c r="F140">
        <v>3</v>
      </c>
      <c r="G140">
        <v>4075.4999999999986</v>
      </c>
      <c r="H140">
        <v>0.59003648366921446</v>
      </c>
      <c r="I140">
        <v>14.160875608061147</v>
      </c>
      <c r="J140">
        <v>57.6</v>
      </c>
      <c r="K140">
        <f t="shared" si="13"/>
        <v>4056.3454000000002</v>
      </c>
      <c r="L140">
        <f t="shared" si="14"/>
        <v>0</v>
      </c>
      <c r="M140">
        <f t="shared" si="15"/>
        <v>4056.3454000000002</v>
      </c>
      <c r="N140">
        <f t="shared" si="16"/>
        <v>-19.154599999998482</v>
      </c>
      <c r="O140">
        <f t="shared" si="17"/>
        <v>-2.0459691642313871E-3</v>
      </c>
    </row>
    <row r="141" spans="1:15" x14ac:dyDescent="0.25">
      <c r="A141">
        <v>40864</v>
      </c>
      <c r="B141">
        <v>11</v>
      </c>
      <c r="C141">
        <f t="shared" si="12"/>
        <v>17</v>
      </c>
      <c r="D141">
        <v>2011</v>
      </c>
      <c r="E141">
        <v>2012</v>
      </c>
      <c r="F141">
        <v>4</v>
      </c>
      <c r="G141">
        <v>3966.9</v>
      </c>
      <c r="H141">
        <v>0.5832304163726183</v>
      </c>
      <c r="I141">
        <v>13.997529992942839</v>
      </c>
      <c r="J141">
        <v>49.5</v>
      </c>
      <c r="K141">
        <f t="shared" si="13"/>
        <v>4056.3454000000002</v>
      </c>
      <c r="L141">
        <f t="shared" si="14"/>
        <v>0</v>
      </c>
      <c r="M141">
        <f t="shared" si="15"/>
        <v>4056.3454000000002</v>
      </c>
      <c r="N141">
        <f t="shared" si="16"/>
        <v>89.445400000000063</v>
      </c>
      <c r="O141">
        <f t="shared" si="17"/>
        <v>9.6836756535876312E-3</v>
      </c>
    </row>
    <row r="142" spans="1:15" x14ac:dyDescent="0.25">
      <c r="A142">
        <v>40865</v>
      </c>
      <c r="B142">
        <v>11</v>
      </c>
      <c r="C142">
        <f t="shared" si="12"/>
        <v>18</v>
      </c>
      <c r="D142">
        <v>2011</v>
      </c>
      <c r="E142">
        <v>2012</v>
      </c>
      <c r="F142">
        <v>5</v>
      </c>
      <c r="G142">
        <v>3804.0999999999995</v>
      </c>
      <c r="H142">
        <v>0.57180435305435307</v>
      </c>
      <c r="I142">
        <v>13.723304473304474</v>
      </c>
      <c r="J142">
        <v>40.799999999999997</v>
      </c>
      <c r="K142">
        <f t="shared" si="13"/>
        <v>4056.3454000000002</v>
      </c>
      <c r="L142">
        <f t="shared" si="14"/>
        <v>0</v>
      </c>
      <c r="M142">
        <f t="shared" si="15"/>
        <v>4056.3454000000002</v>
      </c>
      <c r="N142">
        <f t="shared" si="16"/>
        <v>252.2454000000007</v>
      </c>
      <c r="O142">
        <f t="shared" si="17"/>
        <v>2.7883003409537199E-2</v>
      </c>
    </row>
    <row r="143" spans="1:15" x14ac:dyDescent="0.25">
      <c r="A143">
        <v>40866</v>
      </c>
      <c r="B143">
        <v>11</v>
      </c>
      <c r="C143">
        <f t="shared" si="12"/>
        <v>19</v>
      </c>
      <c r="D143">
        <v>2011</v>
      </c>
      <c r="E143">
        <v>2012</v>
      </c>
      <c r="F143">
        <v>6</v>
      </c>
      <c r="G143">
        <v>3975</v>
      </c>
      <c r="H143">
        <v>0.55841200269723534</v>
      </c>
      <c r="I143">
        <v>13.401888064733647</v>
      </c>
      <c r="J143">
        <v>43.7</v>
      </c>
      <c r="K143">
        <f t="shared" si="13"/>
        <v>4056.3454000000002</v>
      </c>
      <c r="L143">
        <f t="shared" si="14"/>
        <v>0</v>
      </c>
      <c r="M143">
        <f t="shared" si="15"/>
        <v>4056.3454000000002</v>
      </c>
      <c r="N143">
        <f t="shared" si="16"/>
        <v>81.345400000000154</v>
      </c>
      <c r="O143">
        <f t="shared" si="17"/>
        <v>8.7977953168514311E-3</v>
      </c>
    </row>
    <row r="144" spans="1:15" x14ac:dyDescent="0.25">
      <c r="A144">
        <v>40867</v>
      </c>
      <c r="B144">
        <v>11</v>
      </c>
      <c r="C144">
        <f t="shared" si="12"/>
        <v>20</v>
      </c>
      <c r="D144">
        <v>2011</v>
      </c>
      <c r="E144">
        <v>2012</v>
      </c>
      <c r="F144">
        <v>7</v>
      </c>
      <c r="G144">
        <v>3785.400000000001</v>
      </c>
      <c r="H144">
        <v>0.54089506172839519</v>
      </c>
      <c r="I144">
        <v>12.981481481481485</v>
      </c>
      <c r="J144">
        <v>55.2</v>
      </c>
      <c r="K144">
        <f t="shared" si="13"/>
        <v>4056.3454000000002</v>
      </c>
      <c r="L144">
        <f t="shared" si="14"/>
        <v>0</v>
      </c>
      <c r="M144">
        <f t="shared" si="15"/>
        <v>4056.3454000000002</v>
      </c>
      <c r="N144">
        <f t="shared" si="16"/>
        <v>270.94539999999915</v>
      </c>
      <c r="O144">
        <f t="shared" si="17"/>
        <v>3.0023150519713493E-2</v>
      </c>
    </row>
    <row r="145" spans="1:15" x14ac:dyDescent="0.25">
      <c r="A145">
        <v>40868</v>
      </c>
      <c r="B145">
        <v>11</v>
      </c>
      <c r="C145">
        <f t="shared" si="12"/>
        <v>21</v>
      </c>
      <c r="D145">
        <v>2011</v>
      </c>
      <c r="E145">
        <v>2012</v>
      </c>
      <c r="F145">
        <v>1</v>
      </c>
      <c r="G145">
        <v>3637.1999999999994</v>
      </c>
      <c r="H145">
        <v>0.55029048656499635</v>
      </c>
      <c r="I145">
        <v>13.206971677559913</v>
      </c>
      <c r="J145">
        <v>57.9</v>
      </c>
      <c r="K145">
        <f t="shared" si="13"/>
        <v>4056.3454000000002</v>
      </c>
      <c r="L145">
        <f t="shared" si="14"/>
        <v>0</v>
      </c>
      <c r="M145">
        <f t="shared" si="15"/>
        <v>4056.3454000000002</v>
      </c>
      <c r="N145">
        <f t="shared" si="16"/>
        <v>419.14540000000079</v>
      </c>
      <c r="O145">
        <f t="shared" si="17"/>
        <v>4.7367745894093538E-2</v>
      </c>
    </row>
    <row r="146" spans="1:15" x14ac:dyDescent="0.25">
      <c r="A146">
        <v>40869</v>
      </c>
      <c r="B146">
        <v>11</v>
      </c>
      <c r="C146">
        <f t="shared" si="12"/>
        <v>22</v>
      </c>
      <c r="D146">
        <v>2011</v>
      </c>
      <c r="E146">
        <v>2012</v>
      </c>
      <c r="F146">
        <v>2</v>
      </c>
      <c r="G146">
        <v>3809.2000000000003</v>
      </c>
      <c r="H146">
        <v>0.56644063763978125</v>
      </c>
      <c r="I146">
        <v>13.59457530335475</v>
      </c>
      <c r="J146">
        <v>51.9</v>
      </c>
      <c r="K146">
        <f t="shared" si="13"/>
        <v>4056.3454000000002</v>
      </c>
      <c r="L146">
        <f t="shared" si="14"/>
        <v>0</v>
      </c>
      <c r="M146">
        <f t="shared" si="15"/>
        <v>4056.3454000000002</v>
      </c>
      <c r="N146">
        <f t="shared" si="16"/>
        <v>247.14539999999988</v>
      </c>
      <c r="O146">
        <f t="shared" si="17"/>
        <v>2.7301152651255656E-2</v>
      </c>
    </row>
    <row r="147" spans="1:15" x14ac:dyDescent="0.25">
      <c r="A147">
        <v>40870</v>
      </c>
      <c r="B147">
        <v>11</v>
      </c>
      <c r="C147">
        <f t="shared" si="12"/>
        <v>23</v>
      </c>
      <c r="D147">
        <v>2011</v>
      </c>
      <c r="E147">
        <v>2012</v>
      </c>
      <c r="F147">
        <v>3</v>
      </c>
      <c r="G147">
        <v>3996.4</v>
      </c>
      <c r="H147">
        <v>0.6112946647087617</v>
      </c>
      <c r="I147">
        <v>14.67107195301028</v>
      </c>
      <c r="J147">
        <v>57.5</v>
      </c>
      <c r="K147">
        <f t="shared" si="13"/>
        <v>4056.3454000000002</v>
      </c>
      <c r="L147">
        <f t="shared" si="14"/>
        <v>0</v>
      </c>
      <c r="M147">
        <f t="shared" si="15"/>
        <v>4056.3454000000002</v>
      </c>
      <c r="N147">
        <f t="shared" si="16"/>
        <v>59.945400000000063</v>
      </c>
      <c r="O147">
        <f t="shared" si="17"/>
        <v>6.4659780099614039E-3</v>
      </c>
    </row>
    <row r="148" spans="1:15" x14ac:dyDescent="0.25">
      <c r="A148">
        <v>40871</v>
      </c>
      <c r="B148">
        <v>11</v>
      </c>
      <c r="C148">
        <f t="shared" si="12"/>
        <v>24</v>
      </c>
      <c r="D148">
        <v>2011</v>
      </c>
      <c r="E148">
        <v>2012</v>
      </c>
      <c r="F148">
        <v>4</v>
      </c>
      <c r="G148">
        <v>3042.6</v>
      </c>
      <c r="H148">
        <v>0.78547087980173469</v>
      </c>
      <c r="I148">
        <v>18.851301115241633</v>
      </c>
      <c r="J148">
        <v>49.3</v>
      </c>
      <c r="K148">
        <f t="shared" si="13"/>
        <v>4056.3454000000002</v>
      </c>
      <c r="L148">
        <f t="shared" si="14"/>
        <v>0</v>
      </c>
      <c r="M148">
        <f t="shared" si="15"/>
        <v>4056.3454000000002</v>
      </c>
      <c r="N148">
        <f t="shared" si="16"/>
        <v>1013.7454000000002</v>
      </c>
      <c r="O148">
        <f t="shared" si="17"/>
        <v>0.12489006737782393</v>
      </c>
    </row>
    <row r="149" spans="1:15" x14ac:dyDescent="0.25">
      <c r="A149">
        <v>40872</v>
      </c>
      <c r="B149">
        <v>11</v>
      </c>
      <c r="C149">
        <f t="shared" si="12"/>
        <v>25</v>
      </c>
      <c r="D149">
        <v>2011</v>
      </c>
      <c r="E149">
        <v>2012</v>
      </c>
      <c r="F149">
        <v>5</v>
      </c>
      <c r="G149">
        <v>4084.2000000000003</v>
      </c>
      <c r="H149">
        <v>0.58359053497942381</v>
      </c>
      <c r="I149">
        <v>14.006172839506171</v>
      </c>
      <c r="J149">
        <v>49.3</v>
      </c>
      <c r="K149">
        <f t="shared" si="13"/>
        <v>4056.3454000000002</v>
      </c>
      <c r="L149">
        <f t="shared" si="14"/>
        <v>0</v>
      </c>
      <c r="M149">
        <f t="shared" si="15"/>
        <v>4056.3454000000002</v>
      </c>
      <c r="N149">
        <f t="shared" si="16"/>
        <v>-27.854600000000119</v>
      </c>
      <c r="O149">
        <f t="shared" si="17"/>
        <v>-2.9720726789013163E-3</v>
      </c>
    </row>
    <row r="150" spans="1:15" x14ac:dyDescent="0.25">
      <c r="A150">
        <v>40873</v>
      </c>
      <c r="B150">
        <v>11</v>
      </c>
      <c r="C150">
        <f t="shared" si="12"/>
        <v>26</v>
      </c>
      <c r="D150">
        <v>2011</v>
      </c>
      <c r="E150">
        <v>2012</v>
      </c>
      <c r="F150">
        <v>6</v>
      </c>
      <c r="G150">
        <v>4149.5000000000009</v>
      </c>
      <c r="H150">
        <v>0.57364244636142458</v>
      </c>
      <c r="I150">
        <v>13.767418712674189</v>
      </c>
      <c r="J150">
        <v>49.3</v>
      </c>
      <c r="K150">
        <f t="shared" si="13"/>
        <v>4056.3454000000002</v>
      </c>
      <c r="L150">
        <f t="shared" si="14"/>
        <v>0</v>
      </c>
      <c r="M150">
        <f t="shared" si="15"/>
        <v>4056.3454000000002</v>
      </c>
      <c r="N150">
        <f t="shared" si="16"/>
        <v>-93.154600000000755</v>
      </c>
      <c r="O150">
        <f t="shared" si="17"/>
        <v>-9.8608406140385796E-3</v>
      </c>
    </row>
    <row r="151" spans="1:15" x14ac:dyDescent="0.25">
      <c r="A151">
        <v>40874</v>
      </c>
      <c r="B151">
        <v>11</v>
      </c>
      <c r="C151">
        <f t="shared" si="12"/>
        <v>27</v>
      </c>
      <c r="D151">
        <v>2011</v>
      </c>
      <c r="E151">
        <v>2012</v>
      </c>
      <c r="F151">
        <v>7</v>
      </c>
      <c r="G151">
        <v>3976.900000000001</v>
      </c>
      <c r="H151">
        <v>0.53556614953673798</v>
      </c>
      <c r="I151">
        <v>12.853587588881712</v>
      </c>
      <c r="J151">
        <v>55.1</v>
      </c>
      <c r="K151">
        <f t="shared" si="13"/>
        <v>4056.3454000000002</v>
      </c>
      <c r="L151">
        <f t="shared" si="14"/>
        <v>0</v>
      </c>
      <c r="M151">
        <f t="shared" si="15"/>
        <v>4056.3454000000002</v>
      </c>
      <c r="N151">
        <f t="shared" si="16"/>
        <v>79.445399999999154</v>
      </c>
      <c r="O151">
        <f t="shared" si="17"/>
        <v>8.5902576135805653E-3</v>
      </c>
    </row>
    <row r="152" spans="1:15" x14ac:dyDescent="0.25">
      <c r="A152">
        <v>40875</v>
      </c>
      <c r="B152">
        <v>11</v>
      </c>
      <c r="C152">
        <f t="shared" si="12"/>
        <v>28</v>
      </c>
      <c r="D152">
        <v>2011</v>
      </c>
      <c r="E152">
        <v>2012</v>
      </c>
      <c r="F152">
        <v>1</v>
      </c>
      <c r="G152">
        <v>4176.8999999999996</v>
      </c>
      <c r="H152">
        <v>0.55781249999999993</v>
      </c>
      <c r="I152">
        <v>13.387499999999999</v>
      </c>
      <c r="J152">
        <v>60</v>
      </c>
      <c r="K152">
        <f t="shared" si="13"/>
        <v>4056.3454000000002</v>
      </c>
      <c r="L152">
        <f t="shared" si="14"/>
        <v>0</v>
      </c>
      <c r="M152">
        <f t="shared" si="15"/>
        <v>4056.3454000000002</v>
      </c>
      <c r="N152">
        <f t="shared" si="16"/>
        <v>-120.55459999999948</v>
      </c>
      <c r="O152">
        <f t="shared" si="17"/>
        <v>-1.2719149549014208E-2</v>
      </c>
    </row>
    <row r="153" spans="1:15" x14ac:dyDescent="0.25">
      <c r="A153">
        <v>40876</v>
      </c>
      <c r="B153">
        <v>11</v>
      </c>
      <c r="C153">
        <f t="shared" si="12"/>
        <v>29</v>
      </c>
      <c r="D153">
        <v>2011</v>
      </c>
      <c r="E153">
        <v>2012</v>
      </c>
      <c r="F153">
        <v>2</v>
      </c>
      <c r="G153">
        <v>4201.6999999999989</v>
      </c>
      <c r="H153">
        <v>0.5950742125538182</v>
      </c>
      <c r="I153">
        <v>14.281781101291637</v>
      </c>
      <c r="J153">
        <v>59.7</v>
      </c>
      <c r="K153">
        <f t="shared" si="13"/>
        <v>4056.3454000000002</v>
      </c>
      <c r="L153">
        <f t="shared" si="14"/>
        <v>0</v>
      </c>
      <c r="M153">
        <f t="shared" si="15"/>
        <v>4056.3454000000002</v>
      </c>
      <c r="N153">
        <f t="shared" si="16"/>
        <v>-145.35459999999875</v>
      </c>
      <c r="O153">
        <f t="shared" si="17"/>
        <v>-1.529011238416933E-2</v>
      </c>
    </row>
    <row r="154" spans="1:15" x14ac:dyDescent="0.25">
      <c r="A154">
        <v>40877</v>
      </c>
      <c r="B154">
        <v>11</v>
      </c>
      <c r="C154">
        <f t="shared" si="12"/>
        <v>30</v>
      </c>
      <c r="D154">
        <v>2011</v>
      </c>
      <c r="E154">
        <v>2012</v>
      </c>
      <c r="F154">
        <v>3</v>
      </c>
      <c r="G154">
        <v>4111.6000000000013</v>
      </c>
      <c r="H154">
        <v>0.60578736445073089</v>
      </c>
      <c r="I154">
        <v>14.538896746817542</v>
      </c>
      <c r="J154">
        <v>46.5</v>
      </c>
      <c r="K154">
        <f t="shared" si="13"/>
        <v>4056.3454000000002</v>
      </c>
      <c r="L154">
        <f t="shared" si="14"/>
        <v>0</v>
      </c>
      <c r="M154">
        <f t="shared" si="15"/>
        <v>4056.3454000000002</v>
      </c>
      <c r="N154">
        <f t="shared" si="16"/>
        <v>-55.254600000001119</v>
      </c>
      <c r="O154">
        <f t="shared" si="17"/>
        <v>-5.8759290780203699E-3</v>
      </c>
    </row>
    <row r="155" spans="1:15" x14ac:dyDescent="0.25">
      <c r="A155">
        <v>40878</v>
      </c>
      <c r="B155">
        <v>12</v>
      </c>
      <c r="C155">
        <f t="shared" si="12"/>
        <v>1</v>
      </c>
      <c r="D155">
        <v>2011</v>
      </c>
      <c r="E155">
        <v>2012</v>
      </c>
      <c r="F155">
        <v>4</v>
      </c>
      <c r="G155">
        <v>4592.6000000000013</v>
      </c>
      <c r="H155">
        <v>0.65758877434135188</v>
      </c>
      <c r="I155">
        <v>15.782130584192444</v>
      </c>
      <c r="J155">
        <v>43.9</v>
      </c>
      <c r="K155">
        <f t="shared" si="13"/>
        <v>4056.3454000000002</v>
      </c>
      <c r="L155">
        <f t="shared" si="14"/>
        <v>0</v>
      </c>
      <c r="M155">
        <f t="shared" si="15"/>
        <v>4056.3454000000002</v>
      </c>
      <c r="N155">
        <f t="shared" si="16"/>
        <v>-536.25460000000112</v>
      </c>
      <c r="O155">
        <f t="shared" si="17"/>
        <v>-5.3923693168313136E-2</v>
      </c>
    </row>
    <row r="156" spans="1:15" x14ac:dyDescent="0.25">
      <c r="A156">
        <v>40879</v>
      </c>
      <c r="B156">
        <v>12</v>
      </c>
      <c r="C156">
        <f t="shared" si="12"/>
        <v>2</v>
      </c>
      <c r="D156">
        <v>2011</v>
      </c>
      <c r="E156">
        <v>2012</v>
      </c>
      <c r="F156">
        <v>5</v>
      </c>
      <c r="G156">
        <v>4281.5999999999995</v>
      </c>
      <c r="H156">
        <v>0.62116991643454034</v>
      </c>
      <c r="I156">
        <v>14.908077994428968</v>
      </c>
      <c r="J156">
        <v>43.5</v>
      </c>
      <c r="K156">
        <f t="shared" si="13"/>
        <v>4056.3454000000002</v>
      </c>
      <c r="L156">
        <f t="shared" si="14"/>
        <v>0</v>
      </c>
      <c r="M156">
        <f t="shared" si="15"/>
        <v>4056.3454000000002</v>
      </c>
      <c r="N156">
        <f t="shared" si="16"/>
        <v>-225.2545999999993</v>
      </c>
      <c r="O156">
        <f t="shared" si="17"/>
        <v>-2.3471163442369658E-2</v>
      </c>
    </row>
    <row r="157" spans="1:15" x14ac:dyDescent="0.25">
      <c r="A157">
        <v>40880</v>
      </c>
      <c r="B157">
        <v>12</v>
      </c>
      <c r="C157">
        <f t="shared" si="12"/>
        <v>3</v>
      </c>
      <c r="D157">
        <v>2011</v>
      </c>
      <c r="E157">
        <v>2012</v>
      </c>
      <c r="F157">
        <v>6</v>
      </c>
      <c r="G157">
        <v>4216</v>
      </c>
      <c r="H157">
        <v>0.58361018826135103</v>
      </c>
      <c r="I157">
        <v>14.006644518272424</v>
      </c>
      <c r="J157">
        <v>43.4</v>
      </c>
      <c r="K157">
        <f t="shared" si="13"/>
        <v>4056.3454000000002</v>
      </c>
      <c r="L157">
        <f t="shared" si="14"/>
        <v>0</v>
      </c>
      <c r="M157">
        <f t="shared" si="15"/>
        <v>4056.3454000000002</v>
      </c>
      <c r="N157">
        <f t="shared" si="16"/>
        <v>-159.65459999999985</v>
      </c>
      <c r="O157">
        <f t="shared" si="17"/>
        <v>-1.676567389514938E-2</v>
      </c>
    </row>
    <row r="158" spans="1:15" x14ac:dyDescent="0.25">
      <c r="A158">
        <v>40881</v>
      </c>
      <c r="B158">
        <v>12</v>
      </c>
      <c r="C158">
        <f t="shared" si="12"/>
        <v>4</v>
      </c>
      <c r="D158">
        <v>2011</v>
      </c>
      <c r="E158">
        <v>2012</v>
      </c>
      <c r="F158">
        <v>7</v>
      </c>
      <c r="G158">
        <v>4027.6000000000004</v>
      </c>
      <c r="H158">
        <v>0.58229238954429807</v>
      </c>
      <c r="I158">
        <v>13.975017349063155</v>
      </c>
      <c r="J158">
        <v>44.6</v>
      </c>
      <c r="K158">
        <f t="shared" si="13"/>
        <v>4056.3454000000002</v>
      </c>
      <c r="L158">
        <f t="shared" si="14"/>
        <v>0</v>
      </c>
      <c r="M158">
        <f t="shared" si="15"/>
        <v>4056.3454000000002</v>
      </c>
      <c r="N158">
        <f t="shared" si="16"/>
        <v>28.74539999999979</v>
      </c>
      <c r="O158">
        <f t="shared" si="17"/>
        <v>3.0885961245932236E-3</v>
      </c>
    </row>
    <row r="159" spans="1:15" x14ac:dyDescent="0.25">
      <c r="A159">
        <v>40882</v>
      </c>
      <c r="B159">
        <v>12</v>
      </c>
      <c r="C159">
        <f t="shared" si="12"/>
        <v>5</v>
      </c>
      <c r="D159">
        <v>2011</v>
      </c>
      <c r="E159">
        <v>2012</v>
      </c>
      <c r="F159">
        <v>1</v>
      </c>
      <c r="G159">
        <v>4069.2000000000007</v>
      </c>
      <c r="H159">
        <v>0.62106227106227119</v>
      </c>
      <c r="I159">
        <v>14.905494505494509</v>
      </c>
      <c r="J159">
        <v>48.6</v>
      </c>
      <c r="K159">
        <f t="shared" si="13"/>
        <v>4056.3454000000002</v>
      </c>
      <c r="L159">
        <f t="shared" si="14"/>
        <v>0</v>
      </c>
      <c r="M159">
        <f t="shared" si="15"/>
        <v>4056.3454000000002</v>
      </c>
      <c r="N159">
        <f t="shared" si="16"/>
        <v>-12.854600000000573</v>
      </c>
      <c r="O159">
        <f t="shared" si="17"/>
        <v>-1.3741075163706817E-3</v>
      </c>
    </row>
    <row r="160" spans="1:15" x14ac:dyDescent="0.25">
      <c r="A160">
        <v>40883</v>
      </c>
      <c r="B160">
        <v>12</v>
      </c>
      <c r="C160">
        <f t="shared" si="12"/>
        <v>6</v>
      </c>
      <c r="D160">
        <v>2011</v>
      </c>
      <c r="E160">
        <v>2012</v>
      </c>
      <c r="F160">
        <v>2</v>
      </c>
      <c r="G160">
        <v>4028.7000000000003</v>
      </c>
      <c r="H160">
        <v>0.58164414414414412</v>
      </c>
      <c r="I160">
        <v>13.95945945945946</v>
      </c>
      <c r="J160">
        <v>57.3</v>
      </c>
      <c r="K160">
        <f t="shared" si="13"/>
        <v>4056.3454000000002</v>
      </c>
      <c r="L160">
        <f t="shared" si="14"/>
        <v>0</v>
      </c>
      <c r="M160">
        <f t="shared" si="15"/>
        <v>4056.3454000000002</v>
      </c>
      <c r="N160">
        <f t="shared" si="16"/>
        <v>27.645399999999881</v>
      </c>
      <c r="O160">
        <f t="shared" si="17"/>
        <v>2.9699997632208763E-3</v>
      </c>
    </row>
    <row r="161" spans="1:15" x14ac:dyDescent="0.25">
      <c r="A161">
        <v>40884</v>
      </c>
      <c r="B161">
        <v>12</v>
      </c>
      <c r="C161">
        <f t="shared" si="12"/>
        <v>7</v>
      </c>
      <c r="D161">
        <v>2011</v>
      </c>
      <c r="E161">
        <v>2012</v>
      </c>
      <c r="F161">
        <v>3</v>
      </c>
      <c r="G161">
        <v>4021.7000000000003</v>
      </c>
      <c r="H161">
        <v>0.59548981284055924</v>
      </c>
      <c r="I161">
        <v>14.291755508173422</v>
      </c>
      <c r="J161">
        <v>55.8</v>
      </c>
      <c r="K161">
        <f t="shared" si="13"/>
        <v>4056.3454000000002</v>
      </c>
      <c r="L161">
        <f t="shared" si="14"/>
        <v>0</v>
      </c>
      <c r="M161">
        <f t="shared" si="15"/>
        <v>4056.3454000000002</v>
      </c>
      <c r="N161">
        <f t="shared" si="16"/>
        <v>34.645399999999881</v>
      </c>
      <c r="O161">
        <f t="shared" si="17"/>
        <v>3.725257176389718E-3</v>
      </c>
    </row>
    <row r="162" spans="1:15" x14ac:dyDescent="0.25">
      <c r="A162">
        <v>40885</v>
      </c>
      <c r="B162">
        <v>12</v>
      </c>
      <c r="C162">
        <f t="shared" si="12"/>
        <v>8</v>
      </c>
      <c r="D162">
        <v>2011</v>
      </c>
      <c r="E162">
        <v>2012</v>
      </c>
      <c r="F162">
        <v>4</v>
      </c>
      <c r="G162">
        <v>4339.3999999999996</v>
      </c>
      <c r="H162">
        <v>0.63575363338021562</v>
      </c>
      <c r="I162">
        <v>15.258087201125175</v>
      </c>
      <c r="J162">
        <v>40.5</v>
      </c>
      <c r="K162">
        <f t="shared" si="13"/>
        <v>4056.3454000000002</v>
      </c>
      <c r="L162">
        <f t="shared" si="14"/>
        <v>0</v>
      </c>
      <c r="M162">
        <f t="shared" si="15"/>
        <v>4056.3454000000002</v>
      </c>
      <c r="N162">
        <f t="shared" si="16"/>
        <v>-283.05459999999948</v>
      </c>
      <c r="O162">
        <f t="shared" si="17"/>
        <v>-2.9294756340723982E-2</v>
      </c>
    </row>
    <row r="163" spans="1:15" x14ac:dyDescent="0.25">
      <c r="A163">
        <v>40886</v>
      </c>
      <c r="B163">
        <v>12</v>
      </c>
      <c r="C163">
        <f t="shared" si="12"/>
        <v>9</v>
      </c>
      <c r="D163">
        <v>2011</v>
      </c>
      <c r="E163">
        <v>2012</v>
      </c>
      <c r="F163">
        <v>5</v>
      </c>
      <c r="G163">
        <v>4024.5000000000005</v>
      </c>
      <c r="H163">
        <v>0.57348666210670329</v>
      </c>
      <c r="I163">
        <v>13.76367989056088</v>
      </c>
      <c r="J163">
        <v>41.3</v>
      </c>
      <c r="K163">
        <f t="shared" si="13"/>
        <v>4056.3454000000002</v>
      </c>
      <c r="L163">
        <f t="shared" si="14"/>
        <v>0</v>
      </c>
      <c r="M163">
        <f t="shared" si="15"/>
        <v>4056.3454000000002</v>
      </c>
      <c r="N163">
        <f t="shared" si="16"/>
        <v>31.8453999999997</v>
      </c>
      <c r="O163">
        <f t="shared" si="17"/>
        <v>3.4229965817202945E-3</v>
      </c>
    </row>
    <row r="164" spans="1:15" x14ac:dyDescent="0.25">
      <c r="A164">
        <v>40887</v>
      </c>
      <c r="B164">
        <v>12</v>
      </c>
      <c r="C164">
        <f t="shared" si="12"/>
        <v>10</v>
      </c>
      <c r="D164">
        <v>2011</v>
      </c>
      <c r="E164">
        <v>2012</v>
      </c>
      <c r="F164">
        <v>6</v>
      </c>
      <c r="G164">
        <v>4134.8999999999996</v>
      </c>
      <c r="H164">
        <v>0.58323459715639814</v>
      </c>
      <c r="I164">
        <v>13.997630331753555</v>
      </c>
      <c r="J164">
        <v>42</v>
      </c>
      <c r="K164">
        <f t="shared" si="13"/>
        <v>4056.3454000000002</v>
      </c>
      <c r="L164">
        <f t="shared" si="14"/>
        <v>0</v>
      </c>
      <c r="M164">
        <f t="shared" si="15"/>
        <v>4056.3454000000002</v>
      </c>
      <c r="N164">
        <f t="shared" si="16"/>
        <v>-78.554599999999482</v>
      </c>
      <c r="O164">
        <f t="shared" si="17"/>
        <v>-8.3300825626966279E-3</v>
      </c>
    </row>
    <row r="165" spans="1:15" x14ac:dyDescent="0.25">
      <c r="A165">
        <v>40888</v>
      </c>
      <c r="B165">
        <v>12</v>
      </c>
      <c r="C165">
        <f t="shared" si="12"/>
        <v>11</v>
      </c>
      <c r="D165">
        <v>2011</v>
      </c>
      <c r="E165">
        <v>2012</v>
      </c>
      <c r="F165">
        <v>7</v>
      </c>
      <c r="G165">
        <v>4133.3000000000011</v>
      </c>
      <c r="H165">
        <v>0.58065014610024734</v>
      </c>
      <c r="I165">
        <v>13.935603506405936</v>
      </c>
      <c r="J165">
        <v>35.9</v>
      </c>
      <c r="K165">
        <f t="shared" si="13"/>
        <v>4056.3454000000002</v>
      </c>
      <c r="L165">
        <f t="shared" si="14"/>
        <v>0</v>
      </c>
      <c r="M165">
        <f t="shared" si="15"/>
        <v>4056.3454000000002</v>
      </c>
      <c r="N165">
        <f t="shared" si="16"/>
        <v>-76.954600000000937</v>
      </c>
      <c r="O165">
        <f t="shared" si="17"/>
        <v>-8.1619997442552439E-3</v>
      </c>
    </row>
    <row r="166" spans="1:15" x14ac:dyDescent="0.25">
      <c r="A166">
        <v>40889</v>
      </c>
      <c r="B166">
        <v>12</v>
      </c>
      <c r="C166">
        <f t="shared" si="12"/>
        <v>12</v>
      </c>
      <c r="D166">
        <v>2011</v>
      </c>
      <c r="E166">
        <v>2012</v>
      </c>
      <c r="F166">
        <v>1</v>
      </c>
      <c r="G166">
        <v>4107.7999999999993</v>
      </c>
      <c r="H166">
        <v>0.60479976442873962</v>
      </c>
      <c r="I166">
        <v>14.51519434628975</v>
      </c>
      <c r="J166">
        <v>36.200000000000003</v>
      </c>
      <c r="K166">
        <f t="shared" si="13"/>
        <v>4056.3454000000002</v>
      </c>
      <c r="L166">
        <f t="shared" si="14"/>
        <v>0</v>
      </c>
      <c r="M166">
        <f t="shared" si="15"/>
        <v>4056.3454000000002</v>
      </c>
      <c r="N166">
        <f t="shared" si="16"/>
        <v>-51.454599999999118</v>
      </c>
      <c r="O166">
        <f t="shared" si="17"/>
        <v>-5.474362260779575E-3</v>
      </c>
    </row>
    <row r="167" spans="1:15" x14ac:dyDescent="0.25">
      <c r="A167">
        <v>40890</v>
      </c>
      <c r="B167">
        <v>12</v>
      </c>
      <c r="C167">
        <f t="shared" si="12"/>
        <v>13</v>
      </c>
      <c r="D167">
        <v>2011</v>
      </c>
      <c r="E167">
        <v>2012</v>
      </c>
      <c r="F167">
        <v>2</v>
      </c>
      <c r="G167">
        <v>4184.8</v>
      </c>
      <c r="H167">
        <v>0.57584764420959922</v>
      </c>
      <c r="I167">
        <v>13.820343461030381</v>
      </c>
      <c r="J167">
        <v>40.4</v>
      </c>
      <c r="K167">
        <f t="shared" si="13"/>
        <v>4056.3454000000002</v>
      </c>
      <c r="L167">
        <f t="shared" si="14"/>
        <v>0</v>
      </c>
      <c r="M167">
        <f t="shared" si="15"/>
        <v>4056.3454000000002</v>
      </c>
      <c r="N167">
        <f t="shared" si="16"/>
        <v>-128.45460000000003</v>
      </c>
      <c r="O167">
        <f t="shared" si="17"/>
        <v>-1.3539778710038863E-2</v>
      </c>
    </row>
    <row r="168" spans="1:15" x14ac:dyDescent="0.25">
      <c r="A168">
        <v>40891</v>
      </c>
      <c r="B168">
        <v>12</v>
      </c>
      <c r="C168">
        <f t="shared" si="12"/>
        <v>14</v>
      </c>
      <c r="D168">
        <v>2011</v>
      </c>
      <c r="E168">
        <v>2012</v>
      </c>
      <c r="F168">
        <v>3</v>
      </c>
      <c r="G168">
        <v>4055.7999999999984</v>
      </c>
      <c r="H168">
        <v>0.58841109563602578</v>
      </c>
      <c r="I168">
        <v>14.121866295264619</v>
      </c>
      <c r="J168">
        <v>43.7</v>
      </c>
      <c r="K168">
        <f t="shared" si="13"/>
        <v>4056.3454000000002</v>
      </c>
      <c r="L168">
        <f t="shared" si="14"/>
        <v>0</v>
      </c>
      <c r="M168">
        <f t="shared" si="15"/>
        <v>4056.3454000000002</v>
      </c>
      <c r="N168">
        <f t="shared" si="16"/>
        <v>0.54540000000179134</v>
      </c>
      <c r="O168">
        <f t="shared" si="17"/>
        <v>5.8397427340928232E-5</v>
      </c>
    </row>
    <row r="169" spans="1:15" x14ac:dyDescent="0.25">
      <c r="A169">
        <v>40892</v>
      </c>
      <c r="B169">
        <v>12</v>
      </c>
      <c r="C169">
        <f t="shared" si="12"/>
        <v>15</v>
      </c>
      <c r="D169">
        <v>2011</v>
      </c>
      <c r="E169">
        <v>2012</v>
      </c>
      <c r="F169">
        <v>4</v>
      </c>
      <c r="G169">
        <v>4334.3</v>
      </c>
      <c r="H169">
        <v>0.6155277209725063</v>
      </c>
      <c r="I169">
        <v>14.772665303340151</v>
      </c>
      <c r="J169">
        <v>50.5</v>
      </c>
      <c r="K169">
        <f t="shared" si="13"/>
        <v>4056.3454000000002</v>
      </c>
      <c r="L169">
        <f t="shared" si="14"/>
        <v>0</v>
      </c>
      <c r="M169">
        <f t="shared" si="15"/>
        <v>4056.3454000000002</v>
      </c>
      <c r="N169">
        <f t="shared" si="16"/>
        <v>-277.95460000000003</v>
      </c>
      <c r="O169">
        <f t="shared" si="17"/>
        <v>-2.8784039550206586E-2</v>
      </c>
    </row>
    <row r="170" spans="1:15" x14ac:dyDescent="0.25">
      <c r="A170">
        <v>40893</v>
      </c>
      <c r="B170">
        <v>12</v>
      </c>
      <c r="C170">
        <f t="shared" si="12"/>
        <v>16</v>
      </c>
      <c r="D170">
        <v>2011</v>
      </c>
      <c r="E170">
        <v>2012</v>
      </c>
      <c r="F170">
        <v>5</v>
      </c>
      <c r="G170">
        <v>4164.5000000000009</v>
      </c>
      <c r="H170">
        <v>0.59222127417519921</v>
      </c>
      <c r="I170">
        <v>14.21331058020478</v>
      </c>
      <c r="J170">
        <v>53.3</v>
      </c>
      <c r="K170">
        <f t="shared" si="13"/>
        <v>4056.3454000000002</v>
      </c>
      <c r="L170">
        <f t="shared" si="14"/>
        <v>0</v>
      </c>
      <c r="M170">
        <f t="shared" si="15"/>
        <v>4056.3454000000002</v>
      </c>
      <c r="N170">
        <f t="shared" si="16"/>
        <v>-108.15460000000076</v>
      </c>
      <c r="O170">
        <f t="shared" si="17"/>
        <v>-1.1427938111486569E-2</v>
      </c>
    </row>
    <row r="171" spans="1:15" x14ac:dyDescent="0.25">
      <c r="A171">
        <v>40894</v>
      </c>
      <c r="B171">
        <v>12</v>
      </c>
      <c r="C171">
        <f t="shared" si="12"/>
        <v>17</v>
      </c>
      <c r="D171">
        <v>2011</v>
      </c>
      <c r="E171">
        <v>2012</v>
      </c>
      <c r="F171">
        <v>6</v>
      </c>
      <c r="G171">
        <v>4196.8999999999996</v>
      </c>
      <c r="H171">
        <v>0.5817392991794188</v>
      </c>
      <c r="I171">
        <v>13.961743180306051</v>
      </c>
      <c r="J171">
        <v>41.1</v>
      </c>
      <c r="K171">
        <f t="shared" si="13"/>
        <v>4056.3454000000002</v>
      </c>
      <c r="L171">
        <f t="shared" si="14"/>
        <v>0</v>
      </c>
      <c r="M171">
        <f t="shared" si="15"/>
        <v>4056.3454000000002</v>
      </c>
      <c r="N171">
        <f t="shared" si="16"/>
        <v>-140.55459999999948</v>
      </c>
      <c r="O171">
        <f t="shared" si="17"/>
        <v>-1.4793693042824962E-2</v>
      </c>
    </row>
    <row r="172" spans="1:15" x14ac:dyDescent="0.25">
      <c r="A172">
        <v>40895</v>
      </c>
      <c r="B172">
        <v>12</v>
      </c>
      <c r="C172">
        <f t="shared" si="12"/>
        <v>18</v>
      </c>
      <c r="D172">
        <v>2011</v>
      </c>
      <c r="E172">
        <v>2012</v>
      </c>
      <c r="F172">
        <v>7</v>
      </c>
      <c r="G172">
        <v>4051.6999999999989</v>
      </c>
      <c r="H172">
        <v>0.59193840579710133</v>
      </c>
      <c r="I172">
        <v>14.206521739130432</v>
      </c>
      <c r="J172">
        <v>36.799999999999997</v>
      </c>
      <c r="K172">
        <f t="shared" si="13"/>
        <v>4056.3454000000002</v>
      </c>
      <c r="L172">
        <f t="shared" si="14"/>
        <v>0</v>
      </c>
      <c r="M172">
        <f t="shared" si="15"/>
        <v>4056.3454000000002</v>
      </c>
      <c r="N172">
        <f t="shared" si="16"/>
        <v>4.6454000000012456</v>
      </c>
      <c r="O172">
        <f t="shared" si="17"/>
        <v>4.9764689452391764E-4</v>
      </c>
    </row>
    <row r="173" spans="1:15" x14ac:dyDescent="0.25">
      <c r="A173">
        <v>40896</v>
      </c>
      <c r="B173">
        <v>12</v>
      </c>
      <c r="C173">
        <f t="shared" si="12"/>
        <v>19</v>
      </c>
      <c r="D173">
        <v>2011</v>
      </c>
      <c r="E173">
        <v>2012</v>
      </c>
      <c r="F173">
        <v>1</v>
      </c>
      <c r="G173">
        <v>3958.7</v>
      </c>
      <c r="H173">
        <v>0.57713727548402138</v>
      </c>
      <c r="I173">
        <v>13.851294611616513</v>
      </c>
      <c r="J173">
        <v>38.299999999999997</v>
      </c>
      <c r="K173">
        <f t="shared" si="13"/>
        <v>4056.3454000000002</v>
      </c>
      <c r="L173">
        <f t="shared" si="14"/>
        <v>0</v>
      </c>
      <c r="M173">
        <f t="shared" si="15"/>
        <v>4056.3454000000002</v>
      </c>
      <c r="N173">
        <f t="shared" si="16"/>
        <v>97.645400000000336</v>
      </c>
      <c r="O173">
        <f t="shared" si="17"/>
        <v>1.0582337211652693E-2</v>
      </c>
    </row>
    <row r="174" spans="1:15" x14ac:dyDescent="0.25">
      <c r="A174">
        <v>40897</v>
      </c>
      <c r="B174">
        <v>12</v>
      </c>
      <c r="C174">
        <f t="shared" si="12"/>
        <v>20</v>
      </c>
      <c r="D174">
        <v>2011</v>
      </c>
      <c r="E174">
        <v>2012</v>
      </c>
      <c r="F174">
        <v>2</v>
      </c>
      <c r="G174">
        <v>4112.5999999999995</v>
      </c>
      <c r="H174">
        <v>0.59540769052582798</v>
      </c>
      <c r="I174">
        <v>14.289784572619872</v>
      </c>
      <c r="J174">
        <v>50.7</v>
      </c>
      <c r="K174">
        <f t="shared" si="13"/>
        <v>4056.3454000000002</v>
      </c>
      <c r="L174">
        <f t="shared" si="14"/>
        <v>0</v>
      </c>
      <c r="M174">
        <f t="shared" si="15"/>
        <v>4056.3454000000002</v>
      </c>
      <c r="N174">
        <f t="shared" si="16"/>
        <v>-56.2545999999993</v>
      </c>
      <c r="O174">
        <f t="shared" si="17"/>
        <v>-5.9815428724423469E-3</v>
      </c>
    </row>
    <row r="175" spans="1:15" x14ac:dyDescent="0.25">
      <c r="A175">
        <v>40898</v>
      </c>
      <c r="B175">
        <v>12</v>
      </c>
      <c r="C175">
        <f t="shared" si="12"/>
        <v>21</v>
      </c>
      <c r="D175">
        <v>2011</v>
      </c>
      <c r="E175">
        <v>2012</v>
      </c>
      <c r="F175">
        <v>3</v>
      </c>
      <c r="G175">
        <v>4161.4000000000005</v>
      </c>
      <c r="H175">
        <v>0.59790229885057478</v>
      </c>
      <c r="I175">
        <v>14.349655172413794</v>
      </c>
      <c r="J175">
        <v>52.3</v>
      </c>
      <c r="K175">
        <f t="shared" si="13"/>
        <v>4056.3454000000002</v>
      </c>
      <c r="L175">
        <f t="shared" si="14"/>
        <v>0</v>
      </c>
      <c r="M175">
        <f t="shared" si="15"/>
        <v>4056.3454000000002</v>
      </c>
      <c r="N175">
        <f t="shared" si="16"/>
        <v>-105.05460000000039</v>
      </c>
      <c r="O175">
        <f t="shared" si="17"/>
        <v>-1.1104534526021226E-2</v>
      </c>
    </row>
    <row r="176" spans="1:15" x14ac:dyDescent="0.25">
      <c r="A176">
        <v>40899</v>
      </c>
      <c r="B176">
        <v>12</v>
      </c>
      <c r="C176">
        <f t="shared" si="12"/>
        <v>22</v>
      </c>
      <c r="D176">
        <v>2011</v>
      </c>
      <c r="E176">
        <v>2012</v>
      </c>
      <c r="F176">
        <v>4</v>
      </c>
      <c r="G176">
        <v>4360.3999999999996</v>
      </c>
      <c r="H176">
        <v>0.63659191777622048</v>
      </c>
      <c r="I176">
        <v>15.278206026629292</v>
      </c>
      <c r="J176">
        <v>55.7</v>
      </c>
      <c r="K176">
        <f t="shared" si="13"/>
        <v>4056.3454000000002</v>
      </c>
      <c r="L176">
        <f t="shared" si="14"/>
        <v>0</v>
      </c>
      <c r="M176">
        <f t="shared" si="15"/>
        <v>4056.3454000000002</v>
      </c>
      <c r="N176">
        <f t="shared" si="16"/>
        <v>-304.05459999999948</v>
      </c>
      <c r="O176">
        <f t="shared" si="17"/>
        <v>-3.1391402662122037E-2</v>
      </c>
    </row>
    <row r="177" spans="1:15" x14ac:dyDescent="0.25">
      <c r="A177">
        <v>40900</v>
      </c>
      <c r="B177">
        <v>12</v>
      </c>
      <c r="C177">
        <f t="shared" si="12"/>
        <v>23</v>
      </c>
      <c r="D177">
        <v>2011</v>
      </c>
      <c r="E177">
        <v>2012</v>
      </c>
      <c r="F177">
        <v>5</v>
      </c>
      <c r="G177">
        <v>4058.3</v>
      </c>
      <c r="H177">
        <v>0.5900063968364736</v>
      </c>
      <c r="I177">
        <v>14.160153524075366</v>
      </c>
      <c r="J177">
        <v>50.6</v>
      </c>
      <c r="K177">
        <f t="shared" si="13"/>
        <v>4056.3454000000002</v>
      </c>
      <c r="L177">
        <f t="shared" si="14"/>
        <v>0</v>
      </c>
      <c r="M177">
        <f t="shared" si="15"/>
        <v>4056.3454000000002</v>
      </c>
      <c r="N177">
        <f t="shared" si="16"/>
        <v>-1.9546000000000276</v>
      </c>
      <c r="O177">
        <f t="shared" si="17"/>
        <v>-2.0921974255205811E-4</v>
      </c>
    </row>
    <row r="178" spans="1:15" x14ac:dyDescent="0.25">
      <c r="A178">
        <v>40901</v>
      </c>
      <c r="B178">
        <v>12</v>
      </c>
      <c r="C178">
        <f t="shared" si="12"/>
        <v>24</v>
      </c>
      <c r="D178">
        <v>2011</v>
      </c>
      <c r="E178">
        <v>2012</v>
      </c>
      <c r="F178">
        <v>6</v>
      </c>
      <c r="G178">
        <v>3854.2000000000007</v>
      </c>
      <c r="H178">
        <v>0.59346513919684662</v>
      </c>
      <c r="I178">
        <v>14.243163340724319</v>
      </c>
      <c r="J178">
        <v>44.2</v>
      </c>
      <c r="K178">
        <f t="shared" si="13"/>
        <v>4056.3454000000002</v>
      </c>
      <c r="L178">
        <f t="shared" si="14"/>
        <v>0</v>
      </c>
      <c r="M178">
        <f t="shared" si="15"/>
        <v>4056.3454000000002</v>
      </c>
      <c r="N178">
        <f t="shared" si="16"/>
        <v>202.14539999999943</v>
      </c>
      <c r="O178">
        <f t="shared" si="17"/>
        <v>2.2200681237772191E-2</v>
      </c>
    </row>
    <row r="179" spans="1:15" x14ac:dyDescent="0.25">
      <c r="A179">
        <v>40902</v>
      </c>
      <c r="B179">
        <v>12</v>
      </c>
      <c r="C179">
        <f t="shared" si="12"/>
        <v>25</v>
      </c>
      <c r="D179">
        <v>2011</v>
      </c>
      <c r="E179">
        <v>2012</v>
      </c>
      <c r="F179">
        <v>7</v>
      </c>
      <c r="G179">
        <v>3248.3999999999996</v>
      </c>
      <c r="H179">
        <v>0.77876869965477535</v>
      </c>
      <c r="I179">
        <v>18.690448791714608</v>
      </c>
      <c r="J179">
        <v>39.6</v>
      </c>
      <c r="K179">
        <f t="shared" si="13"/>
        <v>4056.3454000000002</v>
      </c>
      <c r="L179">
        <f t="shared" si="14"/>
        <v>0</v>
      </c>
      <c r="M179">
        <f t="shared" si="15"/>
        <v>4056.3454000000002</v>
      </c>
      <c r="N179">
        <f t="shared" si="16"/>
        <v>807.94540000000052</v>
      </c>
      <c r="O179">
        <f t="shared" si="17"/>
        <v>9.6465426491209705E-2</v>
      </c>
    </row>
    <row r="180" spans="1:15" x14ac:dyDescent="0.25">
      <c r="A180">
        <v>40903</v>
      </c>
      <c r="B180">
        <v>12</v>
      </c>
      <c r="C180">
        <f t="shared" si="12"/>
        <v>26</v>
      </c>
      <c r="D180">
        <v>2011</v>
      </c>
      <c r="E180">
        <v>2012</v>
      </c>
      <c r="F180">
        <v>1</v>
      </c>
      <c r="G180">
        <v>3891.1000000000008</v>
      </c>
      <c r="H180">
        <v>0.61552455074664658</v>
      </c>
      <c r="I180">
        <v>14.772589217919517</v>
      </c>
      <c r="J180">
        <v>45.3</v>
      </c>
      <c r="K180">
        <f t="shared" si="13"/>
        <v>4056.3454000000002</v>
      </c>
      <c r="L180">
        <f t="shared" si="14"/>
        <v>0</v>
      </c>
      <c r="M180">
        <f t="shared" si="15"/>
        <v>4056.3454000000002</v>
      </c>
      <c r="N180">
        <f t="shared" si="16"/>
        <v>165.24539999999934</v>
      </c>
      <c r="O180">
        <f t="shared" si="17"/>
        <v>1.8062536135738494E-2</v>
      </c>
    </row>
    <row r="181" spans="1:15" x14ac:dyDescent="0.25">
      <c r="A181">
        <v>40904</v>
      </c>
      <c r="B181">
        <v>12</v>
      </c>
      <c r="C181">
        <f t="shared" si="12"/>
        <v>27</v>
      </c>
      <c r="D181">
        <v>2011</v>
      </c>
      <c r="E181">
        <v>2012</v>
      </c>
      <c r="F181">
        <v>2</v>
      </c>
      <c r="G181">
        <v>3979.400000000001</v>
      </c>
      <c r="H181">
        <v>0.60031981655804989</v>
      </c>
      <c r="I181">
        <v>14.407675597393197</v>
      </c>
      <c r="J181">
        <v>44</v>
      </c>
      <c r="K181">
        <f t="shared" si="13"/>
        <v>4056.3454000000002</v>
      </c>
      <c r="L181">
        <f t="shared" si="14"/>
        <v>0</v>
      </c>
      <c r="M181">
        <f t="shared" si="15"/>
        <v>4056.3454000000002</v>
      </c>
      <c r="N181">
        <f t="shared" si="16"/>
        <v>76.945399999999154</v>
      </c>
      <c r="O181">
        <f t="shared" si="17"/>
        <v>8.3173327011238918E-3</v>
      </c>
    </row>
    <row r="182" spans="1:15" x14ac:dyDescent="0.25">
      <c r="A182">
        <v>40905</v>
      </c>
      <c r="B182">
        <v>12</v>
      </c>
      <c r="C182">
        <f t="shared" si="12"/>
        <v>28</v>
      </c>
      <c r="D182">
        <v>2011</v>
      </c>
      <c r="E182">
        <v>2012</v>
      </c>
      <c r="F182">
        <v>3</v>
      </c>
      <c r="G182">
        <v>3854.7000000000003</v>
      </c>
      <c r="H182">
        <v>0.58746342355523051</v>
      </c>
      <c r="I182">
        <v>14.099122165325532</v>
      </c>
      <c r="J182">
        <v>44.3</v>
      </c>
      <c r="K182">
        <f t="shared" si="13"/>
        <v>4056.3454000000002</v>
      </c>
      <c r="L182">
        <f t="shared" si="14"/>
        <v>0</v>
      </c>
      <c r="M182">
        <f t="shared" si="15"/>
        <v>4056.3454000000002</v>
      </c>
      <c r="N182">
        <f t="shared" si="16"/>
        <v>201.64539999999988</v>
      </c>
      <c r="O182">
        <f t="shared" si="17"/>
        <v>2.2144344473446598E-2</v>
      </c>
    </row>
    <row r="183" spans="1:15" x14ac:dyDescent="0.25">
      <c r="A183">
        <v>40906</v>
      </c>
      <c r="B183">
        <v>12</v>
      </c>
      <c r="C183">
        <f t="shared" si="12"/>
        <v>29</v>
      </c>
      <c r="D183">
        <v>2011</v>
      </c>
      <c r="E183">
        <v>2012</v>
      </c>
      <c r="F183">
        <v>4</v>
      </c>
      <c r="G183">
        <v>4246.7000000000007</v>
      </c>
      <c r="H183">
        <v>0.60722660718371102</v>
      </c>
      <c r="I183">
        <v>14.573438572409064</v>
      </c>
      <c r="J183">
        <v>36.9</v>
      </c>
      <c r="K183">
        <f t="shared" si="13"/>
        <v>4056.3454000000002</v>
      </c>
      <c r="L183">
        <f t="shared" si="14"/>
        <v>0</v>
      </c>
      <c r="M183">
        <f t="shared" si="15"/>
        <v>4056.3454000000002</v>
      </c>
      <c r="N183">
        <f t="shared" si="16"/>
        <v>-190.35460000000057</v>
      </c>
      <c r="O183">
        <f t="shared" si="17"/>
        <v>-1.9916653861831612E-2</v>
      </c>
    </row>
    <row r="184" spans="1:15" x14ac:dyDescent="0.25">
      <c r="A184">
        <v>40907</v>
      </c>
      <c r="B184">
        <v>12</v>
      </c>
      <c r="C184">
        <f t="shared" si="12"/>
        <v>30</v>
      </c>
      <c r="D184">
        <v>2011</v>
      </c>
      <c r="E184">
        <v>2012</v>
      </c>
      <c r="F184">
        <v>5</v>
      </c>
      <c r="G184">
        <v>4108.5</v>
      </c>
      <c r="H184">
        <v>0.61007662152530284</v>
      </c>
      <c r="I184">
        <v>14.641838916607268</v>
      </c>
      <c r="J184">
        <v>42.8</v>
      </c>
      <c r="K184">
        <f t="shared" si="13"/>
        <v>4056.3454000000002</v>
      </c>
      <c r="L184">
        <f t="shared" si="14"/>
        <v>0</v>
      </c>
      <c r="M184">
        <f t="shared" si="15"/>
        <v>4056.3454000000002</v>
      </c>
      <c r="N184">
        <f t="shared" si="16"/>
        <v>-52.154599999999846</v>
      </c>
      <c r="O184">
        <f t="shared" si="17"/>
        <v>-5.5483630003019258E-3</v>
      </c>
    </row>
    <row r="185" spans="1:15" x14ac:dyDescent="0.25">
      <c r="A185">
        <v>40908</v>
      </c>
      <c r="B185">
        <v>12</v>
      </c>
      <c r="C185">
        <f t="shared" si="12"/>
        <v>31</v>
      </c>
      <c r="D185">
        <v>2011</v>
      </c>
      <c r="E185">
        <v>2012</v>
      </c>
      <c r="F185">
        <v>6</v>
      </c>
      <c r="G185">
        <v>4264.6000000000004</v>
      </c>
      <c r="H185">
        <v>0.55528645833333334</v>
      </c>
      <c r="I185">
        <v>13.326875000000001</v>
      </c>
      <c r="J185">
        <v>51.9</v>
      </c>
      <c r="K185">
        <f t="shared" si="13"/>
        <v>4056.3454000000002</v>
      </c>
      <c r="L185">
        <f t="shared" si="14"/>
        <v>0</v>
      </c>
      <c r="M185">
        <f t="shared" si="15"/>
        <v>4056.3454000000002</v>
      </c>
      <c r="N185">
        <f t="shared" si="16"/>
        <v>-208.25460000000021</v>
      </c>
      <c r="O185">
        <f t="shared" si="17"/>
        <v>-2.1743374265836835E-2</v>
      </c>
    </row>
    <row r="186" spans="1:15" x14ac:dyDescent="0.25">
      <c r="A186">
        <v>40909</v>
      </c>
      <c r="B186">
        <v>1</v>
      </c>
      <c r="C186">
        <f t="shared" si="12"/>
        <v>1</v>
      </c>
      <c r="D186">
        <v>2012</v>
      </c>
      <c r="E186">
        <v>2012</v>
      </c>
      <c r="F186">
        <v>7</v>
      </c>
      <c r="G186">
        <v>3452.9999999999995</v>
      </c>
      <c r="H186">
        <v>0.78706236323851175</v>
      </c>
      <c r="I186">
        <v>18.889496717724281</v>
      </c>
      <c r="J186">
        <v>48.4</v>
      </c>
      <c r="K186">
        <f t="shared" si="13"/>
        <v>4056.3454000000002</v>
      </c>
      <c r="L186">
        <f t="shared" si="14"/>
        <v>0</v>
      </c>
      <c r="M186">
        <f t="shared" si="15"/>
        <v>4056.3454000000002</v>
      </c>
      <c r="N186">
        <f t="shared" si="16"/>
        <v>603.34540000000061</v>
      </c>
      <c r="O186">
        <f t="shared" si="17"/>
        <v>6.9938349959886459E-2</v>
      </c>
    </row>
    <row r="187" spans="1:15" x14ac:dyDescent="0.25">
      <c r="A187">
        <v>40910</v>
      </c>
      <c r="B187">
        <v>1</v>
      </c>
      <c r="C187">
        <f t="shared" si="12"/>
        <v>2</v>
      </c>
      <c r="D187">
        <v>2012</v>
      </c>
      <c r="E187">
        <v>2012</v>
      </c>
      <c r="F187">
        <v>1</v>
      </c>
      <c r="G187">
        <v>4243.8</v>
      </c>
      <c r="H187">
        <v>0.62262323943661979</v>
      </c>
      <c r="I187">
        <v>14.942957746478875</v>
      </c>
      <c r="J187">
        <v>44.1</v>
      </c>
      <c r="K187">
        <f t="shared" si="13"/>
        <v>4056.3454000000002</v>
      </c>
      <c r="L187">
        <f t="shared" si="14"/>
        <v>0</v>
      </c>
      <c r="M187">
        <f t="shared" si="15"/>
        <v>4056.3454000000002</v>
      </c>
      <c r="N187">
        <f t="shared" si="16"/>
        <v>-187.45460000000003</v>
      </c>
      <c r="O187">
        <f t="shared" si="17"/>
        <v>-1.9619980156750039E-2</v>
      </c>
    </row>
    <row r="188" spans="1:15" x14ac:dyDescent="0.25">
      <c r="A188">
        <v>40911</v>
      </c>
      <c r="B188">
        <v>1</v>
      </c>
      <c r="C188">
        <f t="shared" si="12"/>
        <v>3</v>
      </c>
      <c r="D188">
        <v>2012</v>
      </c>
      <c r="E188">
        <v>2012</v>
      </c>
      <c r="F188">
        <v>2</v>
      </c>
      <c r="G188">
        <v>4212.2</v>
      </c>
      <c r="H188">
        <v>0.62325402462121204</v>
      </c>
      <c r="I188">
        <v>14.95809659090909</v>
      </c>
      <c r="J188">
        <v>31.3</v>
      </c>
      <c r="K188">
        <f t="shared" si="13"/>
        <v>4056.3454000000002</v>
      </c>
      <c r="L188">
        <f t="shared" si="14"/>
        <v>0</v>
      </c>
      <c r="M188">
        <f t="shared" si="15"/>
        <v>4056.3454000000002</v>
      </c>
      <c r="N188">
        <f t="shared" si="16"/>
        <v>-155.85459999999966</v>
      </c>
      <c r="O188">
        <f t="shared" si="17"/>
        <v>-1.6374055484798866E-2</v>
      </c>
    </row>
    <row r="189" spans="1:15" x14ac:dyDescent="0.25">
      <c r="A189">
        <v>40912</v>
      </c>
      <c r="B189">
        <v>1</v>
      </c>
      <c r="C189">
        <f t="shared" si="12"/>
        <v>4</v>
      </c>
      <c r="D189">
        <v>2012</v>
      </c>
      <c r="E189">
        <v>2012</v>
      </c>
      <c r="F189">
        <v>3</v>
      </c>
      <c r="G189">
        <v>4369</v>
      </c>
      <c r="H189">
        <v>0.62172700364298716</v>
      </c>
      <c r="I189">
        <v>14.921448087431692</v>
      </c>
      <c r="J189">
        <v>24</v>
      </c>
      <c r="K189">
        <f t="shared" si="13"/>
        <v>4056.3454000000002</v>
      </c>
      <c r="L189">
        <f t="shared" si="14"/>
        <v>0</v>
      </c>
      <c r="M189">
        <f t="shared" si="15"/>
        <v>4056.3454000000002</v>
      </c>
      <c r="N189">
        <f t="shared" si="16"/>
        <v>-312.65459999999985</v>
      </c>
      <c r="O189">
        <f t="shared" si="17"/>
        <v>-3.2247116400227593E-2</v>
      </c>
    </row>
    <row r="190" spans="1:15" x14ac:dyDescent="0.25">
      <c r="A190">
        <v>40913</v>
      </c>
      <c r="B190">
        <v>1</v>
      </c>
      <c r="C190">
        <f t="shared" si="12"/>
        <v>5</v>
      </c>
      <c r="D190">
        <v>2012</v>
      </c>
      <c r="E190">
        <v>2012</v>
      </c>
      <c r="F190">
        <v>4</v>
      </c>
      <c r="G190">
        <v>4509.0999999999995</v>
      </c>
      <c r="H190">
        <v>0.65326553082985617</v>
      </c>
      <c r="I190">
        <v>15.678372739916547</v>
      </c>
      <c r="J190">
        <v>38.6</v>
      </c>
      <c r="K190">
        <f t="shared" si="13"/>
        <v>4056.3454000000002</v>
      </c>
      <c r="L190">
        <f t="shared" si="14"/>
        <v>0</v>
      </c>
      <c r="M190">
        <f t="shared" si="15"/>
        <v>4056.3454000000002</v>
      </c>
      <c r="N190">
        <f t="shared" si="16"/>
        <v>-452.7545999999993</v>
      </c>
      <c r="O190">
        <f t="shared" si="17"/>
        <v>-4.5954938615462737E-2</v>
      </c>
    </row>
    <row r="191" spans="1:15" x14ac:dyDescent="0.25">
      <c r="A191">
        <v>40914</v>
      </c>
      <c r="B191">
        <v>1</v>
      </c>
      <c r="C191">
        <f t="shared" si="12"/>
        <v>6</v>
      </c>
      <c r="D191">
        <v>2012</v>
      </c>
      <c r="E191">
        <v>2012</v>
      </c>
      <c r="F191">
        <v>5</v>
      </c>
      <c r="G191">
        <v>4230.8000000000011</v>
      </c>
      <c r="H191">
        <v>0.60453818015546423</v>
      </c>
      <c r="I191">
        <v>14.508916323731142</v>
      </c>
      <c r="J191">
        <v>44.1</v>
      </c>
      <c r="K191">
        <f t="shared" si="13"/>
        <v>4056.3454000000002</v>
      </c>
      <c r="L191">
        <f t="shared" si="14"/>
        <v>0</v>
      </c>
      <c r="M191">
        <f t="shared" si="15"/>
        <v>4056.3454000000002</v>
      </c>
      <c r="N191">
        <f t="shared" si="16"/>
        <v>-174.45460000000094</v>
      </c>
      <c r="O191">
        <f t="shared" si="17"/>
        <v>-1.8287567371904068E-2</v>
      </c>
    </row>
    <row r="192" spans="1:15" x14ac:dyDescent="0.25">
      <c r="A192">
        <v>40915</v>
      </c>
      <c r="B192">
        <v>1</v>
      </c>
      <c r="C192">
        <f t="shared" si="12"/>
        <v>7</v>
      </c>
      <c r="D192">
        <v>2012</v>
      </c>
      <c r="E192">
        <v>2012</v>
      </c>
      <c r="F192">
        <v>6</v>
      </c>
      <c r="G192">
        <v>4361.1000000000013</v>
      </c>
      <c r="H192">
        <v>0.5824118589743591</v>
      </c>
      <c r="I192">
        <v>13.977884615384617</v>
      </c>
      <c r="J192">
        <v>50.1</v>
      </c>
      <c r="K192">
        <f t="shared" si="13"/>
        <v>4056.3454000000002</v>
      </c>
      <c r="L192">
        <f t="shared" si="14"/>
        <v>0</v>
      </c>
      <c r="M192">
        <f t="shared" si="15"/>
        <v>4056.3454000000002</v>
      </c>
      <c r="N192">
        <f t="shared" si="16"/>
        <v>-304.75460000000112</v>
      </c>
      <c r="O192">
        <f t="shared" si="17"/>
        <v>-3.1461116848439996E-2</v>
      </c>
    </row>
    <row r="193" spans="1:15" x14ac:dyDescent="0.25">
      <c r="A193">
        <v>40916</v>
      </c>
      <c r="B193">
        <v>1</v>
      </c>
      <c r="C193">
        <f t="shared" si="12"/>
        <v>8</v>
      </c>
      <c r="D193">
        <v>2012</v>
      </c>
      <c r="E193">
        <v>2012</v>
      </c>
      <c r="F193">
        <v>7</v>
      </c>
      <c r="G193">
        <v>4214.5000000000009</v>
      </c>
      <c r="H193">
        <v>0.59006776433691766</v>
      </c>
      <c r="I193">
        <v>14.161626344086024</v>
      </c>
      <c r="J193">
        <v>48.8</v>
      </c>
      <c r="K193">
        <f t="shared" si="13"/>
        <v>4056.3454000000002</v>
      </c>
      <c r="L193">
        <f t="shared" si="14"/>
        <v>0</v>
      </c>
      <c r="M193">
        <f t="shared" si="15"/>
        <v>4056.3454000000002</v>
      </c>
      <c r="N193">
        <f t="shared" si="16"/>
        <v>-158.15460000000076</v>
      </c>
      <c r="O193">
        <f t="shared" si="17"/>
        <v>-1.6611129863424612E-2</v>
      </c>
    </row>
    <row r="194" spans="1:15" x14ac:dyDescent="0.25">
      <c r="A194">
        <v>40917</v>
      </c>
      <c r="B194">
        <v>1</v>
      </c>
      <c r="C194">
        <f t="shared" si="12"/>
        <v>9</v>
      </c>
      <c r="D194">
        <v>2012</v>
      </c>
      <c r="E194">
        <v>2012</v>
      </c>
      <c r="F194">
        <v>1</v>
      </c>
      <c r="G194">
        <v>4150.1000000000004</v>
      </c>
      <c r="H194">
        <v>0.60716584737827717</v>
      </c>
      <c r="I194">
        <v>14.571980337078653</v>
      </c>
      <c r="J194">
        <v>37.1</v>
      </c>
      <c r="K194">
        <f t="shared" si="13"/>
        <v>4056.3454000000002</v>
      </c>
      <c r="L194">
        <f t="shared" si="14"/>
        <v>0</v>
      </c>
      <c r="M194">
        <f t="shared" si="15"/>
        <v>4056.3454000000002</v>
      </c>
      <c r="N194">
        <f t="shared" si="16"/>
        <v>-93.75460000000021</v>
      </c>
      <c r="O194">
        <f t="shared" si="17"/>
        <v>-9.9236332039454034E-3</v>
      </c>
    </row>
    <row r="195" spans="1:15" x14ac:dyDescent="0.25">
      <c r="A195">
        <v>40918</v>
      </c>
      <c r="B195">
        <v>1</v>
      </c>
      <c r="C195">
        <f t="shared" ref="C195:C258" si="18">DAY(A195)</f>
        <v>10</v>
      </c>
      <c r="D195">
        <v>2012</v>
      </c>
      <c r="E195">
        <v>2012</v>
      </c>
      <c r="F195">
        <v>2</v>
      </c>
      <c r="G195">
        <v>4199.9000000000005</v>
      </c>
      <c r="H195">
        <v>0.60343390804597707</v>
      </c>
      <c r="I195">
        <v>14.482413793103451</v>
      </c>
      <c r="J195">
        <v>39.5</v>
      </c>
      <c r="K195">
        <f t="shared" ref="K195:K258" si="19">4056.3454</f>
        <v>4056.3454000000002</v>
      </c>
      <c r="L195">
        <f t="shared" ref="L195:L258" si="20">104.3547*IF((J195-60.3031)&lt;0,0,(J195-60.3031))</f>
        <v>0</v>
      </c>
      <c r="M195">
        <f t="shared" ref="M195:M258" si="21">SUM(K195:L195)</f>
        <v>4056.3454000000002</v>
      </c>
      <c r="N195">
        <f t="shared" ref="N195:N258" si="22">M195-G195</f>
        <v>-143.55460000000039</v>
      </c>
      <c r="O195">
        <f t="shared" ref="O195:O258" si="23">LOG10(M195)-LOG10(G195)</f>
        <v>-1.5104021620651498E-2</v>
      </c>
    </row>
    <row r="196" spans="1:15" x14ac:dyDescent="0.25">
      <c r="A196">
        <v>40919</v>
      </c>
      <c r="B196">
        <v>1</v>
      </c>
      <c r="C196">
        <f t="shared" si="18"/>
        <v>11</v>
      </c>
      <c r="D196">
        <v>2012</v>
      </c>
      <c r="E196">
        <v>2012</v>
      </c>
      <c r="F196">
        <v>3</v>
      </c>
      <c r="G196">
        <v>4219.9000000000005</v>
      </c>
      <c r="H196">
        <v>0.62174387081565297</v>
      </c>
      <c r="I196">
        <v>14.921852899575672</v>
      </c>
      <c r="J196">
        <v>39.9</v>
      </c>
      <c r="K196">
        <f t="shared" si="19"/>
        <v>4056.3454000000002</v>
      </c>
      <c r="L196">
        <f t="shared" si="20"/>
        <v>0</v>
      </c>
      <c r="M196">
        <f t="shared" si="21"/>
        <v>4056.3454000000002</v>
      </c>
      <c r="N196">
        <f t="shared" si="22"/>
        <v>-163.55460000000039</v>
      </c>
      <c r="O196">
        <f t="shared" si="23"/>
        <v>-1.7167231191962173E-2</v>
      </c>
    </row>
    <row r="197" spans="1:15" x14ac:dyDescent="0.25">
      <c r="A197">
        <v>40920</v>
      </c>
      <c r="B197">
        <v>1</v>
      </c>
      <c r="C197">
        <f t="shared" si="18"/>
        <v>12</v>
      </c>
      <c r="D197">
        <v>2012</v>
      </c>
      <c r="E197">
        <v>2012</v>
      </c>
      <c r="F197">
        <v>4</v>
      </c>
      <c r="G197">
        <v>4433.8999999999996</v>
      </c>
      <c r="H197">
        <v>0.6419243687746119</v>
      </c>
      <c r="I197">
        <v>15.406184850590686</v>
      </c>
      <c r="J197">
        <v>48.9</v>
      </c>
      <c r="K197">
        <f t="shared" si="19"/>
        <v>4056.3454000000002</v>
      </c>
      <c r="L197">
        <f t="shared" si="20"/>
        <v>0</v>
      </c>
      <c r="M197">
        <f t="shared" si="21"/>
        <v>4056.3454000000002</v>
      </c>
      <c r="N197">
        <f t="shared" si="22"/>
        <v>-377.55459999999948</v>
      </c>
      <c r="O197">
        <f t="shared" si="23"/>
        <v>-3.8650965715423258E-2</v>
      </c>
    </row>
    <row r="198" spans="1:15" x14ac:dyDescent="0.25">
      <c r="A198">
        <v>40921</v>
      </c>
      <c r="B198">
        <v>1</v>
      </c>
      <c r="C198">
        <f t="shared" si="18"/>
        <v>13</v>
      </c>
      <c r="D198">
        <v>2012</v>
      </c>
      <c r="E198">
        <v>2012</v>
      </c>
      <c r="F198">
        <v>5</v>
      </c>
      <c r="G198">
        <v>4306.0999999999985</v>
      </c>
      <c r="H198">
        <v>0.5941087196467989</v>
      </c>
      <c r="I198">
        <v>14.258609271523174</v>
      </c>
      <c r="J198">
        <v>43.6</v>
      </c>
      <c r="K198">
        <f t="shared" si="19"/>
        <v>4056.3454000000002</v>
      </c>
      <c r="L198">
        <f t="shared" si="20"/>
        <v>0</v>
      </c>
      <c r="M198">
        <f t="shared" si="21"/>
        <v>4056.3454000000002</v>
      </c>
      <c r="N198">
        <f t="shared" si="22"/>
        <v>-249.75459999999839</v>
      </c>
      <c r="O198">
        <f t="shared" si="23"/>
        <v>-2.5949182859481112E-2</v>
      </c>
    </row>
    <row r="199" spans="1:15" x14ac:dyDescent="0.25">
      <c r="A199">
        <v>40922</v>
      </c>
      <c r="B199">
        <v>1</v>
      </c>
      <c r="C199">
        <f t="shared" si="18"/>
        <v>14</v>
      </c>
      <c r="D199">
        <v>2012</v>
      </c>
      <c r="E199">
        <v>2012</v>
      </c>
      <c r="F199">
        <v>6</v>
      </c>
      <c r="G199">
        <v>4384.2999999999993</v>
      </c>
      <c r="H199">
        <v>0.5966008055736991</v>
      </c>
      <c r="I199">
        <v>14.318419333768778</v>
      </c>
      <c r="J199">
        <v>32.6</v>
      </c>
      <c r="K199">
        <f t="shared" si="19"/>
        <v>4056.3454000000002</v>
      </c>
      <c r="L199">
        <f t="shared" si="20"/>
        <v>0</v>
      </c>
      <c r="M199">
        <f t="shared" si="21"/>
        <v>4056.3454000000002</v>
      </c>
      <c r="N199">
        <f t="shared" si="22"/>
        <v>-327.95459999999912</v>
      </c>
      <c r="O199">
        <f t="shared" si="23"/>
        <v>-3.3765335206870528E-2</v>
      </c>
    </row>
    <row r="200" spans="1:15" x14ac:dyDescent="0.25">
      <c r="A200">
        <v>40923</v>
      </c>
      <c r="B200">
        <v>1</v>
      </c>
      <c r="C200">
        <f t="shared" si="18"/>
        <v>15</v>
      </c>
      <c r="D200">
        <v>2012</v>
      </c>
      <c r="E200">
        <v>2012</v>
      </c>
      <c r="F200">
        <v>7</v>
      </c>
      <c r="G200">
        <v>4199.1999999999989</v>
      </c>
      <c r="H200">
        <v>0.60250229568411373</v>
      </c>
      <c r="I200">
        <v>14.46005509641873</v>
      </c>
      <c r="J200">
        <v>31.1</v>
      </c>
      <c r="K200">
        <f t="shared" si="19"/>
        <v>4056.3454000000002</v>
      </c>
      <c r="L200">
        <f t="shared" si="20"/>
        <v>0</v>
      </c>
      <c r="M200">
        <f t="shared" si="21"/>
        <v>4056.3454000000002</v>
      </c>
      <c r="N200">
        <f t="shared" si="22"/>
        <v>-142.85459999999875</v>
      </c>
      <c r="O200">
        <f t="shared" si="23"/>
        <v>-1.5031631450743266E-2</v>
      </c>
    </row>
    <row r="201" spans="1:15" x14ac:dyDescent="0.25">
      <c r="A201">
        <v>40924</v>
      </c>
      <c r="B201">
        <v>1</v>
      </c>
      <c r="C201">
        <f t="shared" si="18"/>
        <v>16</v>
      </c>
      <c r="D201">
        <v>2012</v>
      </c>
      <c r="E201">
        <v>2012</v>
      </c>
      <c r="F201">
        <v>1</v>
      </c>
      <c r="G201">
        <v>4351.1000000000004</v>
      </c>
      <c r="H201">
        <v>0.59597578347578362</v>
      </c>
      <c r="I201">
        <v>14.303418803418808</v>
      </c>
      <c r="J201">
        <v>31.4</v>
      </c>
      <c r="K201">
        <f t="shared" si="19"/>
        <v>4056.3454000000002</v>
      </c>
      <c r="L201">
        <f t="shared" si="20"/>
        <v>0</v>
      </c>
      <c r="M201">
        <f t="shared" si="21"/>
        <v>4056.3454000000002</v>
      </c>
      <c r="N201">
        <f t="shared" si="22"/>
        <v>-294.75460000000021</v>
      </c>
      <c r="O201">
        <f t="shared" si="23"/>
        <v>-3.0464136355273119E-2</v>
      </c>
    </row>
    <row r="202" spans="1:15" x14ac:dyDescent="0.25">
      <c r="A202">
        <v>40925</v>
      </c>
      <c r="B202">
        <v>1</v>
      </c>
      <c r="C202">
        <f t="shared" si="18"/>
        <v>17</v>
      </c>
      <c r="D202">
        <v>2012</v>
      </c>
      <c r="E202">
        <v>2012</v>
      </c>
      <c r="F202">
        <v>2</v>
      </c>
      <c r="G202">
        <v>4339.5</v>
      </c>
      <c r="H202">
        <v>0.63088799720865307</v>
      </c>
      <c r="I202">
        <v>15.141311933007675</v>
      </c>
      <c r="J202">
        <v>46</v>
      </c>
      <c r="K202">
        <f t="shared" si="19"/>
        <v>4056.3454000000002</v>
      </c>
      <c r="L202">
        <f t="shared" si="20"/>
        <v>0</v>
      </c>
      <c r="M202">
        <f t="shared" si="21"/>
        <v>4056.3454000000002</v>
      </c>
      <c r="N202">
        <f t="shared" si="22"/>
        <v>-283.15459999999985</v>
      </c>
      <c r="O202">
        <f t="shared" si="23"/>
        <v>-2.9304764394323612E-2</v>
      </c>
    </row>
    <row r="203" spans="1:15" x14ac:dyDescent="0.25">
      <c r="A203">
        <v>40926</v>
      </c>
      <c r="B203">
        <v>1</v>
      </c>
      <c r="C203">
        <f t="shared" si="18"/>
        <v>18</v>
      </c>
      <c r="D203">
        <v>2012</v>
      </c>
      <c r="E203">
        <v>2012</v>
      </c>
      <c r="F203">
        <v>3</v>
      </c>
      <c r="G203">
        <v>4421.6000000000004</v>
      </c>
      <c r="H203">
        <v>0.63223518645618859</v>
      </c>
      <c r="I203">
        <v>15.173644474948526</v>
      </c>
      <c r="J203">
        <v>47.3</v>
      </c>
      <c r="K203">
        <f t="shared" si="19"/>
        <v>4056.3454000000002</v>
      </c>
      <c r="L203">
        <f t="shared" si="20"/>
        <v>0</v>
      </c>
      <c r="M203">
        <f t="shared" si="21"/>
        <v>4056.3454000000002</v>
      </c>
      <c r="N203">
        <f t="shared" si="22"/>
        <v>-365.25460000000021</v>
      </c>
      <c r="O203">
        <f t="shared" si="23"/>
        <v>-3.744452326437786E-2</v>
      </c>
    </row>
    <row r="204" spans="1:15" x14ac:dyDescent="0.25">
      <c r="A204">
        <v>40927</v>
      </c>
      <c r="B204">
        <v>1</v>
      </c>
      <c r="C204">
        <f t="shared" si="18"/>
        <v>19</v>
      </c>
      <c r="D204">
        <v>2012</v>
      </c>
      <c r="E204">
        <v>2012</v>
      </c>
      <c r="F204">
        <v>4</v>
      </c>
      <c r="G204">
        <v>4592.7999999999993</v>
      </c>
      <c r="H204">
        <v>0.63157315731573149</v>
      </c>
      <c r="I204">
        <v>15.157755775577556</v>
      </c>
      <c r="J204">
        <v>32</v>
      </c>
      <c r="K204">
        <f t="shared" si="19"/>
        <v>4056.3454000000002</v>
      </c>
      <c r="L204">
        <f t="shared" si="20"/>
        <v>0</v>
      </c>
      <c r="M204">
        <f t="shared" si="21"/>
        <v>4056.3454000000002</v>
      </c>
      <c r="N204">
        <f t="shared" si="22"/>
        <v>-536.45459999999912</v>
      </c>
      <c r="O204">
        <f t="shared" si="23"/>
        <v>-5.3942605550222122E-2</v>
      </c>
    </row>
    <row r="205" spans="1:15" x14ac:dyDescent="0.25">
      <c r="A205">
        <v>40928</v>
      </c>
      <c r="B205">
        <v>1</v>
      </c>
      <c r="C205">
        <f t="shared" si="18"/>
        <v>20</v>
      </c>
      <c r="D205">
        <v>2012</v>
      </c>
      <c r="E205">
        <v>2012</v>
      </c>
      <c r="F205">
        <v>5</v>
      </c>
      <c r="G205">
        <v>4319.5</v>
      </c>
      <c r="H205">
        <v>0.59164749068595224</v>
      </c>
      <c r="I205">
        <v>14.199539776462853</v>
      </c>
      <c r="J205">
        <v>36.6</v>
      </c>
      <c r="K205">
        <f t="shared" si="19"/>
        <v>4056.3454000000002</v>
      </c>
      <c r="L205">
        <f t="shared" si="20"/>
        <v>0</v>
      </c>
      <c r="M205">
        <f t="shared" si="21"/>
        <v>4056.3454000000002</v>
      </c>
      <c r="N205">
        <f t="shared" si="22"/>
        <v>-263.15459999999985</v>
      </c>
      <c r="O205">
        <f t="shared" si="23"/>
        <v>-2.7298550031424895E-2</v>
      </c>
    </row>
    <row r="206" spans="1:15" x14ac:dyDescent="0.25">
      <c r="A206">
        <v>40929</v>
      </c>
      <c r="B206">
        <v>1</v>
      </c>
      <c r="C206">
        <f t="shared" si="18"/>
        <v>21</v>
      </c>
      <c r="D206">
        <v>2012</v>
      </c>
      <c r="E206">
        <v>2012</v>
      </c>
      <c r="F206">
        <v>6</v>
      </c>
      <c r="G206">
        <v>4273.3999999999996</v>
      </c>
      <c r="H206">
        <v>0.60317863595302623</v>
      </c>
      <c r="I206">
        <v>14.47628726287263</v>
      </c>
      <c r="J206">
        <v>31.6</v>
      </c>
      <c r="K206">
        <f t="shared" si="19"/>
        <v>4056.3454000000002</v>
      </c>
      <c r="L206">
        <f t="shared" si="20"/>
        <v>0</v>
      </c>
      <c r="M206">
        <f t="shared" si="21"/>
        <v>4056.3454000000002</v>
      </c>
      <c r="N206">
        <f t="shared" si="22"/>
        <v>-217.05459999999948</v>
      </c>
      <c r="O206">
        <f t="shared" si="23"/>
        <v>-2.2638617365875024E-2</v>
      </c>
    </row>
    <row r="207" spans="1:15" x14ac:dyDescent="0.25">
      <c r="A207">
        <v>40930</v>
      </c>
      <c r="B207">
        <v>1</v>
      </c>
      <c r="C207">
        <f t="shared" si="18"/>
        <v>22</v>
      </c>
      <c r="D207">
        <v>2012</v>
      </c>
      <c r="E207">
        <v>2012</v>
      </c>
      <c r="F207">
        <v>7</v>
      </c>
      <c r="G207">
        <v>4305.3999999999996</v>
      </c>
      <c r="H207">
        <v>0.60769534778681122</v>
      </c>
      <c r="I207">
        <v>14.584688346883469</v>
      </c>
      <c r="J207">
        <v>30.9</v>
      </c>
      <c r="K207">
        <f t="shared" si="19"/>
        <v>4056.3454000000002</v>
      </c>
      <c r="L207">
        <f t="shared" si="20"/>
        <v>0</v>
      </c>
      <c r="M207">
        <f t="shared" si="21"/>
        <v>4056.3454000000002</v>
      </c>
      <c r="N207">
        <f t="shared" si="22"/>
        <v>-249.05459999999948</v>
      </c>
      <c r="O207">
        <f t="shared" si="23"/>
        <v>-2.5878578170866806E-2</v>
      </c>
    </row>
    <row r="208" spans="1:15" x14ac:dyDescent="0.25">
      <c r="A208">
        <v>40931</v>
      </c>
      <c r="B208">
        <v>1</v>
      </c>
      <c r="C208">
        <f t="shared" si="18"/>
        <v>23</v>
      </c>
      <c r="D208">
        <v>2012</v>
      </c>
      <c r="E208">
        <v>2012</v>
      </c>
      <c r="F208">
        <v>1</v>
      </c>
      <c r="G208">
        <v>4370.3</v>
      </c>
      <c r="H208">
        <v>0.6077965064530485</v>
      </c>
      <c r="I208">
        <v>14.587116154873165</v>
      </c>
      <c r="J208">
        <v>33.700000000000003</v>
      </c>
      <c r="K208">
        <f t="shared" si="19"/>
        <v>4056.3454000000002</v>
      </c>
      <c r="L208">
        <f t="shared" si="20"/>
        <v>0</v>
      </c>
      <c r="M208">
        <f t="shared" si="21"/>
        <v>4056.3454000000002</v>
      </c>
      <c r="N208">
        <f t="shared" si="22"/>
        <v>-313.95460000000003</v>
      </c>
      <c r="O208">
        <f t="shared" si="23"/>
        <v>-3.237632190424744E-2</v>
      </c>
    </row>
    <row r="209" spans="1:15" x14ac:dyDescent="0.25">
      <c r="A209">
        <v>40932</v>
      </c>
      <c r="B209">
        <v>1</v>
      </c>
      <c r="C209">
        <f t="shared" si="18"/>
        <v>24</v>
      </c>
      <c r="D209">
        <v>2012</v>
      </c>
      <c r="E209">
        <v>2012</v>
      </c>
      <c r="F209">
        <v>2</v>
      </c>
      <c r="G209">
        <v>4417.2000000000007</v>
      </c>
      <c r="H209">
        <v>0.62559483344663513</v>
      </c>
      <c r="I209">
        <v>15.014276002719242</v>
      </c>
      <c r="J209">
        <v>45.7</v>
      </c>
      <c r="K209">
        <f t="shared" si="19"/>
        <v>4056.3454000000002</v>
      </c>
      <c r="L209">
        <f t="shared" si="20"/>
        <v>0</v>
      </c>
      <c r="M209">
        <f t="shared" si="21"/>
        <v>4056.3454000000002</v>
      </c>
      <c r="N209">
        <f t="shared" si="22"/>
        <v>-360.85460000000057</v>
      </c>
      <c r="O209">
        <f t="shared" si="23"/>
        <v>-3.7012135184951056E-2</v>
      </c>
    </row>
    <row r="210" spans="1:15" x14ac:dyDescent="0.25">
      <c r="A210">
        <v>40933</v>
      </c>
      <c r="B210">
        <v>1</v>
      </c>
      <c r="C210">
        <f t="shared" si="18"/>
        <v>25</v>
      </c>
      <c r="D210">
        <v>2012</v>
      </c>
      <c r="E210">
        <v>2012</v>
      </c>
      <c r="F210">
        <v>3</v>
      </c>
      <c r="G210">
        <v>4401.2</v>
      </c>
      <c r="H210">
        <v>0.61209390298175337</v>
      </c>
      <c r="I210">
        <v>14.690253671562081</v>
      </c>
      <c r="J210">
        <v>42.8</v>
      </c>
      <c r="K210">
        <f t="shared" si="19"/>
        <v>4056.3454000000002</v>
      </c>
      <c r="L210">
        <f t="shared" si="20"/>
        <v>0</v>
      </c>
      <c r="M210">
        <f t="shared" si="21"/>
        <v>4056.3454000000002</v>
      </c>
      <c r="N210">
        <f t="shared" si="22"/>
        <v>-344.85459999999966</v>
      </c>
      <c r="O210">
        <f t="shared" si="23"/>
        <v>-3.5436175977944906E-2</v>
      </c>
    </row>
    <row r="211" spans="1:15" x14ac:dyDescent="0.25">
      <c r="A211">
        <v>40934</v>
      </c>
      <c r="B211">
        <v>1</v>
      </c>
      <c r="C211">
        <f t="shared" si="18"/>
        <v>26</v>
      </c>
      <c r="D211">
        <v>2012</v>
      </c>
      <c r="E211">
        <v>2012</v>
      </c>
      <c r="F211">
        <v>4</v>
      </c>
      <c r="G211">
        <v>4543.0000000000009</v>
      </c>
      <c r="H211">
        <v>0.6377751572327045</v>
      </c>
      <c r="I211">
        <v>15.306603773584907</v>
      </c>
      <c r="J211">
        <v>45</v>
      </c>
      <c r="K211">
        <f t="shared" si="19"/>
        <v>4056.3454000000002</v>
      </c>
      <c r="L211">
        <f t="shared" si="20"/>
        <v>0</v>
      </c>
      <c r="M211">
        <f t="shared" si="21"/>
        <v>4056.3454000000002</v>
      </c>
      <c r="N211">
        <f t="shared" si="22"/>
        <v>-486.65460000000076</v>
      </c>
      <c r="O211">
        <f t="shared" si="23"/>
        <v>-4.9207808505285389E-2</v>
      </c>
    </row>
    <row r="212" spans="1:15" x14ac:dyDescent="0.25">
      <c r="A212">
        <v>40935</v>
      </c>
      <c r="B212">
        <v>1</v>
      </c>
      <c r="C212">
        <f t="shared" si="18"/>
        <v>27</v>
      </c>
      <c r="D212">
        <v>2012</v>
      </c>
      <c r="E212">
        <v>2012</v>
      </c>
      <c r="F212">
        <v>5</v>
      </c>
      <c r="G212">
        <v>4253.2000000000007</v>
      </c>
      <c r="H212">
        <v>0.58525979744605905</v>
      </c>
      <c r="I212">
        <v>14.046235138705416</v>
      </c>
      <c r="J212">
        <v>54.6</v>
      </c>
      <c r="K212">
        <f t="shared" si="19"/>
        <v>4056.3454000000002</v>
      </c>
      <c r="L212">
        <f t="shared" si="20"/>
        <v>0</v>
      </c>
      <c r="M212">
        <f t="shared" si="21"/>
        <v>4056.3454000000002</v>
      </c>
      <c r="N212">
        <f t="shared" si="22"/>
        <v>-196.85460000000057</v>
      </c>
      <c r="O212">
        <f t="shared" si="23"/>
        <v>-2.058087689566479E-2</v>
      </c>
    </row>
    <row r="213" spans="1:15" x14ac:dyDescent="0.25">
      <c r="A213">
        <v>40936</v>
      </c>
      <c r="B213">
        <v>1</v>
      </c>
      <c r="C213">
        <f t="shared" si="18"/>
        <v>28</v>
      </c>
      <c r="D213">
        <v>2012</v>
      </c>
      <c r="E213">
        <v>2012</v>
      </c>
      <c r="F213">
        <v>6</v>
      </c>
      <c r="G213">
        <v>4279.7999999999984</v>
      </c>
      <c r="H213">
        <v>0.5816210045662098</v>
      </c>
      <c r="I213">
        <v>13.958904109589035</v>
      </c>
      <c r="J213">
        <v>43.9</v>
      </c>
      <c r="K213">
        <f t="shared" si="19"/>
        <v>4056.3454000000002</v>
      </c>
      <c r="L213">
        <f t="shared" si="20"/>
        <v>0</v>
      </c>
      <c r="M213">
        <f t="shared" si="21"/>
        <v>4056.3454000000002</v>
      </c>
      <c r="N213">
        <f t="shared" si="22"/>
        <v>-223.45459999999821</v>
      </c>
      <c r="O213">
        <f t="shared" si="23"/>
        <v>-2.3288546094986096E-2</v>
      </c>
    </row>
    <row r="214" spans="1:15" x14ac:dyDescent="0.25">
      <c r="A214">
        <v>40937</v>
      </c>
      <c r="B214">
        <v>1</v>
      </c>
      <c r="C214">
        <f t="shared" si="18"/>
        <v>29</v>
      </c>
      <c r="D214">
        <v>2012</v>
      </c>
      <c r="E214">
        <v>2012</v>
      </c>
      <c r="F214">
        <v>7</v>
      </c>
      <c r="G214">
        <v>4159.5</v>
      </c>
      <c r="H214">
        <v>0.5784796395193591</v>
      </c>
      <c r="I214">
        <v>13.883511348464619</v>
      </c>
      <c r="J214">
        <v>41.9</v>
      </c>
      <c r="K214">
        <f t="shared" si="19"/>
        <v>4056.3454000000002</v>
      </c>
      <c r="L214">
        <f t="shared" si="20"/>
        <v>0</v>
      </c>
      <c r="M214">
        <f t="shared" si="21"/>
        <v>4056.3454000000002</v>
      </c>
      <c r="N214">
        <f t="shared" si="22"/>
        <v>-103.15459999999985</v>
      </c>
      <c r="O214">
        <f t="shared" si="23"/>
        <v>-1.090620032420242E-2</v>
      </c>
    </row>
    <row r="215" spans="1:15" x14ac:dyDescent="0.25">
      <c r="A215">
        <v>40938</v>
      </c>
      <c r="B215">
        <v>1</v>
      </c>
      <c r="C215">
        <f t="shared" si="18"/>
        <v>30</v>
      </c>
      <c r="D215">
        <v>2012</v>
      </c>
      <c r="E215">
        <v>2012</v>
      </c>
      <c r="F215">
        <v>1</v>
      </c>
      <c r="G215">
        <v>4214.2</v>
      </c>
      <c r="H215">
        <v>0.62354995265151503</v>
      </c>
      <c r="I215">
        <v>14.96519886363636</v>
      </c>
      <c r="J215">
        <v>40.5</v>
      </c>
      <c r="K215">
        <f t="shared" si="19"/>
        <v>4056.3454000000002</v>
      </c>
      <c r="L215">
        <f t="shared" si="20"/>
        <v>0</v>
      </c>
      <c r="M215">
        <f t="shared" si="21"/>
        <v>4056.3454000000002</v>
      </c>
      <c r="N215">
        <f t="shared" si="22"/>
        <v>-157.85459999999966</v>
      </c>
      <c r="O215">
        <f t="shared" si="23"/>
        <v>-1.6580214456629605E-2</v>
      </c>
    </row>
    <row r="216" spans="1:15" x14ac:dyDescent="0.25">
      <c r="A216">
        <v>40939</v>
      </c>
      <c r="B216">
        <v>1</v>
      </c>
      <c r="C216">
        <f t="shared" si="18"/>
        <v>31</v>
      </c>
      <c r="D216">
        <v>2012</v>
      </c>
      <c r="E216">
        <v>2012</v>
      </c>
      <c r="F216">
        <v>2</v>
      </c>
      <c r="G216">
        <v>4392.2999999999993</v>
      </c>
      <c r="H216">
        <v>0.60161900065746221</v>
      </c>
      <c r="I216">
        <v>14.438856015779093</v>
      </c>
      <c r="J216">
        <v>48.7</v>
      </c>
      <c r="K216">
        <f t="shared" si="19"/>
        <v>4056.3454000000002</v>
      </c>
      <c r="L216">
        <f t="shared" si="20"/>
        <v>0</v>
      </c>
      <c r="M216">
        <f t="shared" si="21"/>
        <v>4056.3454000000002</v>
      </c>
      <c r="N216">
        <f t="shared" si="22"/>
        <v>-335.95459999999912</v>
      </c>
      <c r="O216">
        <f t="shared" si="23"/>
        <v>-3.4557067043222034E-2</v>
      </c>
    </row>
    <row r="217" spans="1:15" x14ac:dyDescent="0.25">
      <c r="A217">
        <v>40940</v>
      </c>
      <c r="B217">
        <v>2</v>
      </c>
      <c r="C217">
        <f t="shared" si="18"/>
        <v>1</v>
      </c>
      <c r="D217">
        <v>2012</v>
      </c>
      <c r="E217">
        <v>2012</v>
      </c>
      <c r="F217">
        <v>3</v>
      </c>
      <c r="G217">
        <v>4506.3000000000011</v>
      </c>
      <c r="H217">
        <v>0.60026374680306915</v>
      </c>
      <c r="I217">
        <v>14.40632992327366</v>
      </c>
      <c r="J217">
        <v>56.7</v>
      </c>
      <c r="K217">
        <f t="shared" si="19"/>
        <v>4056.3454000000002</v>
      </c>
      <c r="L217">
        <f t="shared" si="20"/>
        <v>0</v>
      </c>
      <c r="M217">
        <f t="shared" si="21"/>
        <v>4056.3454000000002</v>
      </c>
      <c r="N217">
        <f t="shared" si="22"/>
        <v>-449.95460000000094</v>
      </c>
      <c r="O217">
        <f t="shared" si="23"/>
        <v>-4.5685172528893592E-2</v>
      </c>
    </row>
    <row r="218" spans="1:15" x14ac:dyDescent="0.25">
      <c r="A218">
        <v>40941</v>
      </c>
      <c r="B218">
        <v>2</v>
      </c>
      <c r="C218">
        <f t="shared" si="18"/>
        <v>2</v>
      </c>
      <c r="D218">
        <v>2012</v>
      </c>
      <c r="E218">
        <v>2012</v>
      </c>
      <c r="F218">
        <v>4</v>
      </c>
      <c r="G218">
        <v>4402.4000000000005</v>
      </c>
      <c r="H218">
        <v>0.6355971355971356</v>
      </c>
      <c r="I218">
        <v>15.254331254331255</v>
      </c>
      <c r="J218">
        <v>53.9</v>
      </c>
      <c r="K218">
        <f t="shared" si="19"/>
        <v>4056.3454000000002</v>
      </c>
      <c r="L218">
        <f t="shared" si="20"/>
        <v>0</v>
      </c>
      <c r="M218">
        <f t="shared" si="21"/>
        <v>4056.3454000000002</v>
      </c>
      <c r="N218">
        <f t="shared" si="22"/>
        <v>-346.05460000000039</v>
      </c>
      <c r="O218">
        <f t="shared" si="23"/>
        <v>-3.555457149375929E-2</v>
      </c>
    </row>
    <row r="219" spans="1:15" x14ac:dyDescent="0.25">
      <c r="A219">
        <v>40942</v>
      </c>
      <c r="B219">
        <v>2</v>
      </c>
      <c r="C219">
        <f t="shared" si="18"/>
        <v>3</v>
      </c>
      <c r="D219">
        <v>2012</v>
      </c>
      <c r="E219">
        <v>2012</v>
      </c>
      <c r="F219">
        <v>5</v>
      </c>
      <c r="G219">
        <v>4253.4000000000005</v>
      </c>
      <c r="H219">
        <v>0.61923480083857452</v>
      </c>
      <c r="I219">
        <v>14.861635220125788</v>
      </c>
      <c r="J219">
        <v>44.2</v>
      </c>
      <c r="K219">
        <f t="shared" si="19"/>
        <v>4056.3454000000002</v>
      </c>
      <c r="L219">
        <f t="shared" si="20"/>
        <v>0</v>
      </c>
      <c r="M219">
        <f t="shared" si="21"/>
        <v>4056.3454000000002</v>
      </c>
      <c r="N219">
        <f t="shared" si="22"/>
        <v>-197.05460000000039</v>
      </c>
      <c r="O219">
        <f t="shared" si="23"/>
        <v>-2.0601298426334402E-2</v>
      </c>
    </row>
    <row r="220" spans="1:15" x14ac:dyDescent="0.25">
      <c r="A220">
        <v>40943</v>
      </c>
      <c r="B220">
        <v>2</v>
      </c>
      <c r="C220">
        <f t="shared" si="18"/>
        <v>4</v>
      </c>
      <c r="D220">
        <v>2012</v>
      </c>
      <c r="E220">
        <v>2012</v>
      </c>
      <c r="F220">
        <v>6</v>
      </c>
      <c r="G220">
        <v>4398.5999999999995</v>
      </c>
      <c r="H220">
        <v>0.58591751918158552</v>
      </c>
      <c r="I220">
        <v>14.062020460358053</v>
      </c>
      <c r="J220">
        <v>40.700000000000003</v>
      </c>
      <c r="K220">
        <f t="shared" si="19"/>
        <v>4056.3454000000002</v>
      </c>
      <c r="L220">
        <f t="shared" si="20"/>
        <v>0</v>
      </c>
      <c r="M220">
        <f t="shared" si="21"/>
        <v>4056.3454000000002</v>
      </c>
      <c r="N220">
        <f t="shared" si="22"/>
        <v>-342.2545999999993</v>
      </c>
      <c r="O220">
        <f t="shared" si="23"/>
        <v>-3.5179541580389273E-2</v>
      </c>
    </row>
    <row r="221" spans="1:15" x14ac:dyDescent="0.25">
      <c r="A221">
        <v>40944</v>
      </c>
      <c r="B221">
        <v>2</v>
      </c>
      <c r="C221">
        <f t="shared" si="18"/>
        <v>5</v>
      </c>
      <c r="D221">
        <v>2012</v>
      </c>
      <c r="E221">
        <v>2012</v>
      </c>
      <c r="F221">
        <v>7</v>
      </c>
      <c r="G221">
        <v>4110.2</v>
      </c>
      <c r="H221">
        <v>0.59423432801295395</v>
      </c>
      <c r="I221">
        <v>14.261623872310896</v>
      </c>
      <c r="J221">
        <v>39.6</v>
      </c>
      <c r="K221">
        <f t="shared" si="19"/>
        <v>4056.3454000000002</v>
      </c>
      <c r="L221">
        <f t="shared" si="20"/>
        <v>0</v>
      </c>
      <c r="M221">
        <f t="shared" si="21"/>
        <v>4056.3454000000002</v>
      </c>
      <c r="N221">
        <f t="shared" si="22"/>
        <v>-53.854599999999664</v>
      </c>
      <c r="O221">
        <f t="shared" si="23"/>
        <v>-5.7280266039776428E-3</v>
      </c>
    </row>
    <row r="222" spans="1:15" x14ac:dyDescent="0.25">
      <c r="A222">
        <v>40945</v>
      </c>
      <c r="B222">
        <v>2</v>
      </c>
      <c r="C222">
        <f t="shared" si="18"/>
        <v>6</v>
      </c>
      <c r="D222">
        <v>2012</v>
      </c>
      <c r="E222">
        <v>2012</v>
      </c>
      <c r="F222">
        <v>1</v>
      </c>
      <c r="G222">
        <v>4299.5000000000009</v>
      </c>
      <c r="H222">
        <v>0.62682236995568008</v>
      </c>
      <c r="I222">
        <v>15.043736878936322</v>
      </c>
      <c r="J222">
        <v>40.1</v>
      </c>
      <c r="K222">
        <f t="shared" si="19"/>
        <v>4056.3454000000002</v>
      </c>
      <c r="L222">
        <f t="shared" si="20"/>
        <v>0</v>
      </c>
      <c r="M222">
        <f t="shared" si="21"/>
        <v>4056.3454000000002</v>
      </c>
      <c r="N222">
        <f t="shared" si="22"/>
        <v>-243.15460000000076</v>
      </c>
      <c r="O222">
        <f t="shared" si="23"/>
        <v>-2.5283024975648161E-2</v>
      </c>
    </row>
    <row r="223" spans="1:15" x14ac:dyDescent="0.25">
      <c r="A223">
        <v>40946</v>
      </c>
      <c r="B223">
        <v>2</v>
      </c>
      <c r="C223">
        <f t="shared" si="18"/>
        <v>7</v>
      </c>
      <c r="D223">
        <v>2012</v>
      </c>
      <c r="E223">
        <v>2012</v>
      </c>
      <c r="F223">
        <v>2</v>
      </c>
      <c r="G223">
        <v>4321.5999999999995</v>
      </c>
      <c r="H223">
        <v>0.61582307341541265</v>
      </c>
      <c r="I223">
        <v>14.779753761969904</v>
      </c>
      <c r="J223">
        <v>47.1</v>
      </c>
      <c r="K223">
        <f t="shared" si="19"/>
        <v>4056.3454000000002</v>
      </c>
      <c r="L223">
        <f t="shared" si="20"/>
        <v>0</v>
      </c>
      <c r="M223">
        <f t="shared" si="21"/>
        <v>4056.3454000000002</v>
      </c>
      <c r="N223">
        <f t="shared" si="22"/>
        <v>-265.2545999999993</v>
      </c>
      <c r="O223">
        <f t="shared" si="23"/>
        <v>-2.7509638534034764E-2</v>
      </c>
    </row>
    <row r="224" spans="1:15" x14ac:dyDescent="0.25">
      <c r="A224">
        <v>40947</v>
      </c>
      <c r="B224">
        <v>2</v>
      </c>
      <c r="C224">
        <f t="shared" si="18"/>
        <v>8</v>
      </c>
      <c r="D224">
        <v>2012</v>
      </c>
      <c r="E224">
        <v>2012</v>
      </c>
      <c r="F224">
        <v>3</v>
      </c>
      <c r="G224">
        <v>4363.1000000000004</v>
      </c>
      <c r="H224">
        <v>0.62861629783310291</v>
      </c>
      <c r="I224">
        <v>15.08679114799447</v>
      </c>
      <c r="J224">
        <v>40.700000000000003</v>
      </c>
      <c r="K224">
        <f t="shared" si="19"/>
        <v>4056.3454000000002</v>
      </c>
      <c r="L224">
        <f t="shared" si="20"/>
        <v>0</v>
      </c>
      <c r="M224">
        <f t="shared" si="21"/>
        <v>4056.3454000000002</v>
      </c>
      <c r="N224">
        <f t="shared" si="22"/>
        <v>-306.75460000000021</v>
      </c>
      <c r="O224">
        <f t="shared" si="23"/>
        <v>-3.1660238596914692E-2</v>
      </c>
    </row>
    <row r="225" spans="1:15" x14ac:dyDescent="0.25">
      <c r="A225">
        <v>40948</v>
      </c>
      <c r="B225">
        <v>2</v>
      </c>
      <c r="C225">
        <f t="shared" si="18"/>
        <v>9</v>
      </c>
      <c r="D225">
        <v>2012</v>
      </c>
      <c r="E225">
        <v>2012</v>
      </c>
      <c r="F225">
        <v>4</v>
      </c>
      <c r="G225">
        <v>4604.5000000000009</v>
      </c>
      <c r="H225">
        <v>0.6438059284116332</v>
      </c>
      <c r="I225">
        <v>15.451342281879196</v>
      </c>
      <c r="J225">
        <v>38.799999999999997</v>
      </c>
      <c r="K225">
        <f t="shared" si="19"/>
        <v>4056.3454000000002</v>
      </c>
      <c r="L225">
        <f t="shared" si="20"/>
        <v>0</v>
      </c>
      <c r="M225">
        <f t="shared" si="21"/>
        <v>4056.3454000000002</v>
      </c>
      <c r="N225">
        <f t="shared" si="22"/>
        <v>-548.15460000000076</v>
      </c>
      <c r="O225">
        <f t="shared" si="23"/>
        <v>-5.504754899649722E-2</v>
      </c>
    </row>
    <row r="226" spans="1:15" x14ac:dyDescent="0.25">
      <c r="A226">
        <v>40949</v>
      </c>
      <c r="B226">
        <v>2</v>
      </c>
      <c r="C226">
        <f t="shared" si="18"/>
        <v>10</v>
      </c>
      <c r="D226">
        <v>2012</v>
      </c>
      <c r="E226">
        <v>2012</v>
      </c>
      <c r="F226">
        <v>5</v>
      </c>
      <c r="G226">
        <v>4284.2999999999993</v>
      </c>
      <c r="H226">
        <v>0.60145721024258747</v>
      </c>
      <c r="I226">
        <v>14.434973045822099</v>
      </c>
      <c r="J226">
        <v>40.799999999999997</v>
      </c>
      <c r="K226">
        <f t="shared" si="19"/>
        <v>4056.3454000000002</v>
      </c>
      <c r="L226">
        <f t="shared" si="20"/>
        <v>0</v>
      </c>
      <c r="M226">
        <f t="shared" si="21"/>
        <v>4056.3454000000002</v>
      </c>
      <c r="N226">
        <f t="shared" si="22"/>
        <v>-227.95459999999912</v>
      </c>
      <c r="O226">
        <f t="shared" si="23"/>
        <v>-2.3744945564498465E-2</v>
      </c>
    </row>
    <row r="227" spans="1:15" x14ac:dyDescent="0.25">
      <c r="A227">
        <v>40950</v>
      </c>
      <c r="B227">
        <v>2</v>
      </c>
      <c r="C227">
        <f t="shared" si="18"/>
        <v>11</v>
      </c>
      <c r="D227">
        <v>2012</v>
      </c>
      <c r="E227">
        <v>2012</v>
      </c>
      <c r="F227">
        <v>6</v>
      </c>
      <c r="G227">
        <v>4407.4999999999991</v>
      </c>
      <c r="H227">
        <v>0.59897532072189585</v>
      </c>
      <c r="I227">
        <v>14.3754076973255</v>
      </c>
      <c r="J227">
        <v>39</v>
      </c>
      <c r="K227">
        <f t="shared" si="19"/>
        <v>4056.3454000000002</v>
      </c>
      <c r="L227">
        <f t="shared" si="20"/>
        <v>0</v>
      </c>
      <c r="M227">
        <f t="shared" si="21"/>
        <v>4056.3454000000002</v>
      </c>
      <c r="N227">
        <f t="shared" si="22"/>
        <v>-351.15459999999894</v>
      </c>
      <c r="O227">
        <f t="shared" si="23"/>
        <v>-3.6057392662018906E-2</v>
      </c>
    </row>
    <row r="228" spans="1:15" x14ac:dyDescent="0.25">
      <c r="A228">
        <v>40951</v>
      </c>
      <c r="B228">
        <v>2</v>
      </c>
      <c r="C228">
        <f t="shared" si="18"/>
        <v>12</v>
      </c>
      <c r="D228">
        <v>2012</v>
      </c>
      <c r="E228">
        <v>2012</v>
      </c>
      <c r="F228">
        <v>7</v>
      </c>
      <c r="G228">
        <v>4329.5000000000018</v>
      </c>
      <c r="H228">
        <v>0.60821251966734113</v>
      </c>
      <c r="I228">
        <v>14.597100472016187</v>
      </c>
      <c r="J228">
        <v>27.1</v>
      </c>
      <c r="K228">
        <f t="shared" si="19"/>
        <v>4056.3454000000002</v>
      </c>
      <c r="L228">
        <f t="shared" si="20"/>
        <v>0</v>
      </c>
      <c r="M228">
        <f t="shared" si="21"/>
        <v>4056.3454000000002</v>
      </c>
      <c r="N228">
        <f t="shared" si="22"/>
        <v>-273.15460000000166</v>
      </c>
      <c r="O228">
        <f t="shared" si="23"/>
        <v>-2.8302815670055992E-2</v>
      </c>
    </row>
    <row r="229" spans="1:15" x14ac:dyDescent="0.25">
      <c r="A229">
        <v>40952</v>
      </c>
      <c r="B229">
        <v>2</v>
      </c>
      <c r="C229">
        <f t="shared" si="18"/>
        <v>13</v>
      </c>
      <c r="D229">
        <v>2012</v>
      </c>
      <c r="E229">
        <v>2012</v>
      </c>
      <c r="F229">
        <v>1</v>
      </c>
      <c r="G229">
        <v>4275.2</v>
      </c>
      <c r="H229">
        <v>0.61510128913443818</v>
      </c>
      <c r="I229">
        <v>14.762430939226515</v>
      </c>
      <c r="J229">
        <v>33.700000000000003</v>
      </c>
      <c r="K229">
        <f t="shared" si="19"/>
        <v>4056.3454000000002</v>
      </c>
      <c r="L229">
        <f t="shared" si="20"/>
        <v>0</v>
      </c>
      <c r="M229">
        <f t="shared" si="21"/>
        <v>4056.3454000000002</v>
      </c>
      <c r="N229">
        <f t="shared" si="22"/>
        <v>-218.85459999999966</v>
      </c>
      <c r="O229">
        <f t="shared" si="23"/>
        <v>-2.2821508150092207E-2</v>
      </c>
    </row>
    <row r="230" spans="1:15" x14ac:dyDescent="0.25">
      <c r="A230">
        <v>40953</v>
      </c>
      <c r="B230">
        <v>2</v>
      </c>
      <c r="C230">
        <f t="shared" si="18"/>
        <v>14</v>
      </c>
      <c r="D230">
        <v>2012</v>
      </c>
      <c r="E230">
        <v>2012</v>
      </c>
      <c r="F230">
        <v>2</v>
      </c>
      <c r="G230">
        <v>4281.5999999999995</v>
      </c>
      <c r="H230">
        <v>0.61390227116311069</v>
      </c>
      <c r="I230">
        <v>14.733654507914657</v>
      </c>
      <c r="J230">
        <v>43.5</v>
      </c>
      <c r="K230">
        <f t="shared" si="19"/>
        <v>4056.3454000000002</v>
      </c>
      <c r="L230">
        <f t="shared" si="20"/>
        <v>0</v>
      </c>
      <c r="M230">
        <f t="shared" si="21"/>
        <v>4056.3454000000002</v>
      </c>
      <c r="N230">
        <f t="shared" si="22"/>
        <v>-225.2545999999993</v>
      </c>
      <c r="O230">
        <f t="shared" si="23"/>
        <v>-2.3471163442369658E-2</v>
      </c>
    </row>
    <row r="231" spans="1:15" x14ac:dyDescent="0.25">
      <c r="A231">
        <v>40954</v>
      </c>
      <c r="B231">
        <v>2</v>
      </c>
      <c r="C231">
        <f t="shared" si="18"/>
        <v>15</v>
      </c>
      <c r="D231">
        <v>2012</v>
      </c>
      <c r="E231">
        <v>2012</v>
      </c>
      <c r="F231">
        <v>3</v>
      </c>
      <c r="G231">
        <v>4368.699999999998</v>
      </c>
      <c r="H231">
        <v>0.61830559329710122</v>
      </c>
      <c r="I231">
        <v>14.83933423913043</v>
      </c>
      <c r="J231">
        <v>47.6</v>
      </c>
      <c r="K231">
        <f t="shared" si="19"/>
        <v>4056.3454000000002</v>
      </c>
      <c r="L231">
        <f t="shared" si="20"/>
        <v>0</v>
      </c>
      <c r="M231">
        <f t="shared" si="21"/>
        <v>4056.3454000000002</v>
      </c>
      <c r="N231">
        <f t="shared" si="22"/>
        <v>-312.35459999999784</v>
      </c>
      <c r="O231">
        <f t="shared" si="23"/>
        <v>-3.2217294285799003E-2</v>
      </c>
    </row>
    <row r="232" spans="1:15" x14ac:dyDescent="0.25">
      <c r="A232">
        <v>40955</v>
      </c>
      <c r="B232">
        <v>2</v>
      </c>
      <c r="C232">
        <f t="shared" si="18"/>
        <v>16</v>
      </c>
      <c r="D232">
        <v>2012</v>
      </c>
      <c r="E232">
        <v>2012</v>
      </c>
      <c r="F232">
        <v>4</v>
      </c>
      <c r="G232">
        <v>4317.1000000000004</v>
      </c>
      <c r="H232">
        <v>0.60606188230008984</v>
      </c>
      <c r="I232">
        <v>14.545485175202156</v>
      </c>
      <c r="J232">
        <v>44.6</v>
      </c>
      <c r="K232">
        <f t="shared" si="19"/>
        <v>4056.3454000000002</v>
      </c>
      <c r="L232">
        <f t="shared" si="20"/>
        <v>0</v>
      </c>
      <c r="M232">
        <f t="shared" si="21"/>
        <v>4056.3454000000002</v>
      </c>
      <c r="N232">
        <f t="shared" si="22"/>
        <v>-260.75460000000021</v>
      </c>
      <c r="O232">
        <f t="shared" si="23"/>
        <v>-2.7057180329598474E-2</v>
      </c>
    </row>
    <row r="233" spans="1:15" x14ac:dyDescent="0.25">
      <c r="A233">
        <v>40956</v>
      </c>
      <c r="B233">
        <v>2</v>
      </c>
      <c r="C233">
        <f t="shared" si="18"/>
        <v>17</v>
      </c>
      <c r="D233">
        <v>2012</v>
      </c>
      <c r="E233">
        <v>2012</v>
      </c>
      <c r="F233">
        <v>5</v>
      </c>
      <c r="G233">
        <v>3907.900000000001</v>
      </c>
      <c r="H233">
        <v>0.61260032605969406</v>
      </c>
      <c r="I233">
        <v>14.702407825432658</v>
      </c>
      <c r="J233">
        <v>46.1</v>
      </c>
      <c r="K233">
        <f t="shared" si="19"/>
        <v>4056.3454000000002</v>
      </c>
      <c r="L233">
        <f t="shared" si="20"/>
        <v>0</v>
      </c>
      <c r="M233">
        <f t="shared" si="21"/>
        <v>4056.3454000000002</v>
      </c>
      <c r="N233">
        <f t="shared" si="22"/>
        <v>148.44539999999915</v>
      </c>
      <c r="O233">
        <f t="shared" si="23"/>
        <v>1.6191486364920404E-2</v>
      </c>
    </row>
    <row r="234" spans="1:15" x14ac:dyDescent="0.25">
      <c r="A234">
        <v>40957</v>
      </c>
      <c r="B234">
        <v>2</v>
      </c>
      <c r="C234">
        <f t="shared" si="18"/>
        <v>18</v>
      </c>
      <c r="D234">
        <v>2012</v>
      </c>
      <c r="E234">
        <v>2012</v>
      </c>
      <c r="F234">
        <v>6</v>
      </c>
      <c r="G234">
        <v>3593.8</v>
      </c>
      <c r="H234">
        <v>0.55999127399650972</v>
      </c>
      <c r="I234">
        <v>13.439790575916234</v>
      </c>
      <c r="J234">
        <v>46.4</v>
      </c>
      <c r="K234">
        <f t="shared" si="19"/>
        <v>4056.3454000000002</v>
      </c>
      <c r="L234">
        <f t="shared" si="20"/>
        <v>0</v>
      </c>
      <c r="M234">
        <f t="shared" si="21"/>
        <v>4056.3454000000002</v>
      </c>
      <c r="N234">
        <f t="shared" si="22"/>
        <v>462.54539999999997</v>
      </c>
      <c r="O234">
        <f t="shared" si="23"/>
        <v>5.2581023959659134E-2</v>
      </c>
    </row>
    <row r="235" spans="1:15" x14ac:dyDescent="0.25">
      <c r="A235">
        <v>40958</v>
      </c>
      <c r="B235">
        <v>2</v>
      </c>
      <c r="C235">
        <f t="shared" si="18"/>
        <v>19</v>
      </c>
      <c r="D235">
        <v>2012</v>
      </c>
      <c r="E235">
        <v>2012</v>
      </c>
      <c r="F235">
        <v>7</v>
      </c>
      <c r="G235">
        <v>3979.5000000000009</v>
      </c>
      <c r="H235">
        <v>0.57176724137931045</v>
      </c>
      <c r="I235">
        <v>13.722413793103451</v>
      </c>
      <c r="J235">
        <v>43.3</v>
      </c>
      <c r="K235">
        <f t="shared" si="19"/>
        <v>4056.3454000000002</v>
      </c>
      <c r="L235">
        <f t="shared" si="20"/>
        <v>0</v>
      </c>
      <c r="M235">
        <f t="shared" si="21"/>
        <v>4056.3454000000002</v>
      </c>
      <c r="N235">
        <f t="shared" si="22"/>
        <v>76.845399999999245</v>
      </c>
      <c r="O235">
        <f t="shared" si="23"/>
        <v>8.3064192713302454E-3</v>
      </c>
    </row>
    <row r="236" spans="1:15" x14ac:dyDescent="0.25">
      <c r="A236">
        <v>40959</v>
      </c>
      <c r="B236">
        <v>2</v>
      </c>
      <c r="C236">
        <f t="shared" si="18"/>
        <v>20</v>
      </c>
      <c r="D236">
        <v>2012</v>
      </c>
      <c r="E236">
        <v>2012</v>
      </c>
      <c r="F236">
        <v>1</v>
      </c>
      <c r="G236">
        <v>4276.1000000000004</v>
      </c>
      <c r="H236">
        <v>0.60519984148550732</v>
      </c>
      <c r="I236">
        <v>14.524796195652176</v>
      </c>
      <c r="J236">
        <v>40.299999999999997</v>
      </c>
      <c r="K236">
        <f t="shared" si="19"/>
        <v>4056.3454000000002</v>
      </c>
      <c r="L236">
        <f t="shared" si="20"/>
        <v>0</v>
      </c>
      <c r="M236">
        <f t="shared" si="21"/>
        <v>4056.3454000000002</v>
      </c>
      <c r="N236">
        <f t="shared" si="22"/>
        <v>-219.75460000000021</v>
      </c>
      <c r="O236">
        <f t="shared" si="23"/>
        <v>-2.2912924668085033E-2</v>
      </c>
    </row>
    <row r="237" spans="1:15" x14ac:dyDescent="0.25">
      <c r="A237">
        <v>40960</v>
      </c>
      <c r="B237">
        <v>2</v>
      </c>
      <c r="C237">
        <f t="shared" si="18"/>
        <v>21</v>
      </c>
      <c r="D237">
        <v>2012</v>
      </c>
      <c r="E237">
        <v>2012</v>
      </c>
      <c r="F237">
        <v>2</v>
      </c>
      <c r="G237">
        <v>4175.4999999999982</v>
      </c>
      <c r="H237">
        <v>0.60451413018299716</v>
      </c>
      <c r="I237">
        <v>14.508339124391931</v>
      </c>
      <c r="J237">
        <v>41</v>
      </c>
      <c r="K237">
        <f t="shared" si="19"/>
        <v>4056.3454000000002</v>
      </c>
      <c r="L237">
        <f t="shared" si="20"/>
        <v>0</v>
      </c>
      <c r="M237">
        <f t="shared" si="21"/>
        <v>4056.3454000000002</v>
      </c>
      <c r="N237">
        <f t="shared" si="22"/>
        <v>-119.15459999999803</v>
      </c>
      <c r="O237">
        <f t="shared" si="23"/>
        <v>-1.2573559711276605E-2</v>
      </c>
    </row>
    <row r="238" spans="1:15" x14ac:dyDescent="0.25">
      <c r="A238">
        <v>40961</v>
      </c>
      <c r="B238">
        <v>2</v>
      </c>
      <c r="C238">
        <f t="shared" si="18"/>
        <v>22</v>
      </c>
      <c r="D238">
        <v>2012</v>
      </c>
      <c r="E238">
        <v>2012</v>
      </c>
      <c r="F238">
        <v>3</v>
      </c>
      <c r="G238">
        <v>4369.8</v>
      </c>
      <c r="H238">
        <v>0.59385192433137635</v>
      </c>
      <c r="I238">
        <v>14.252446183953033</v>
      </c>
      <c r="J238">
        <v>49.6</v>
      </c>
      <c r="K238">
        <f t="shared" si="19"/>
        <v>4056.3454000000002</v>
      </c>
      <c r="L238">
        <f t="shared" si="20"/>
        <v>0</v>
      </c>
      <c r="M238">
        <f t="shared" si="21"/>
        <v>4056.3454000000002</v>
      </c>
      <c r="N238">
        <f t="shared" si="22"/>
        <v>-313.45460000000003</v>
      </c>
      <c r="O238">
        <f t="shared" si="23"/>
        <v>-3.2326632028573332E-2</v>
      </c>
    </row>
    <row r="239" spans="1:15" x14ac:dyDescent="0.25">
      <c r="A239">
        <v>40962</v>
      </c>
      <c r="B239">
        <v>2</v>
      </c>
      <c r="C239">
        <f t="shared" si="18"/>
        <v>23</v>
      </c>
      <c r="D239">
        <v>2012</v>
      </c>
      <c r="E239">
        <v>2012</v>
      </c>
      <c r="F239">
        <v>4</v>
      </c>
      <c r="G239">
        <v>4566.7999999999993</v>
      </c>
      <c r="H239">
        <v>0.60254380409541886</v>
      </c>
      <c r="I239">
        <v>14.461051298290052</v>
      </c>
      <c r="J239">
        <v>57</v>
      </c>
      <c r="K239">
        <f t="shared" si="19"/>
        <v>4056.3454000000002</v>
      </c>
      <c r="L239">
        <f t="shared" si="20"/>
        <v>0</v>
      </c>
      <c r="M239">
        <f t="shared" si="21"/>
        <v>4056.3454000000002</v>
      </c>
      <c r="N239">
        <f t="shared" si="22"/>
        <v>-510.45459999999912</v>
      </c>
      <c r="O239">
        <f t="shared" si="23"/>
        <v>-5.1477064073154111E-2</v>
      </c>
    </row>
    <row r="240" spans="1:15" x14ac:dyDescent="0.25">
      <c r="A240">
        <v>40963</v>
      </c>
      <c r="B240">
        <v>2</v>
      </c>
      <c r="C240">
        <f t="shared" si="18"/>
        <v>24</v>
      </c>
      <c r="D240">
        <v>2012</v>
      </c>
      <c r="E240">
        <v>2012</v>
      </c>
      <c r="F240">
        <v>5</v>
      </c>
      <c r="G240">
        <v>4197.5</v>
      </c>
      <c r="H240">
        <v>0.5892716756513926</v>
      </c>
      <c r="I240">
        <v>14.142520215633422</v>
      </c>
      <c r="J240">
        <v>53.3</v>
      </c>
      <c r="K240">
        <f t="shared" si="19"/>
        <v>4056.3454000000002</v>
      </c>
      <c r="L240">
        <f t="shared" si="20"/>
        <v>0</v>
      </c>
      <c r="M240">
        <f t="shared" si="21"/>
        <v>4056.3454000000002</v>
      </c>
      <c r="N240">
        <f t="shared" si="22"/>
        <v>-141.15459999999985</v>
      </c>
      <c r="O240">
        <f t="shared" si="23"/>
        <v>-1.4855776500745765E-2</v>
      </c>
    </row>
    <row r="241" spans="1:15" x14ac:dyDescent="0.25">
      <c r="A241">
        <v>40964</v>
      </c>
      <c r="B241">
        <v>2</v>
      </c>
      <c r="C241">
        <f t="shared" si="18"/>
        <v>25</v>
      </c>
      <c r="D241">
        <v>2012</v>
      </c>
      <c r="E241">
        <v>2012</v>
      </c>
      <c r="F241">
        <v>6</v>
      </c>
      <c r="G241">
        <v>4235.0999999999985</v>
      </c>
      <c r="H241">
        <v>0.57705199476782187</v>
      </c>
      <c r="I241">
        <v>13.849247874427725</v>
      </c>
      <c r="J241">
        <v>44.4</v>
      </c>
      <c r="K241">
        <f t="shared" si="19"/>
        <v>4056.3454000000002</v>
      </c>
      <c r="L241">
        <f t="shared" si="20"/>
        <v>0</v>
      </c>
      <c r="M241">
        <f t="shared" si="21"/>
        <v>4056.3454000000002</v>
      </c>
      <c r="N241">
        <f t="shared" si="22"/>
        <v>-178.75459999999839</v>
      </c>
      <c r="O241">
        <f t="shared" si="23"/>
        <v>-1.8728741123725801E-2</v>
      </c>
    </row>
    <row r="242" spans="1:15" x14ac:dyDescent="0.25">
      <c r="A242">
        <v>40965</v>
      </c>
      <c r="B242">
        <v>2</v>
      </c>
      <c r="C242">
        <f t="shared" si="18"/>
        <v>26</v>
      </c>
      <c r="D242">
        <v>2012</v>
      </c>
      <c r="E242">
        <v>2012</v>
      </c>
      <c r="F242">
        <v>7</v>
      </c>
      <c r="G242">
        <v>4174.3999999999996</v>
      </c>
      <c r="H242">
        <v>0.5928198136787094</v>
      </c>
      <c r="I242">
        <v>14.227675528289026</v>
      </c>
      <c r="J242">
        <v>40.1</v>
      </c>
      <c r="K242">
        <f t="shared" si="19"/>
        <v>4056.3454000000002</v>
      </c>
      <c r="L242">
        <f t="shared" si="20"/>
        <v>0</v>
      </c>
      <c r="M242">
        <f t="shared" si="21"/>
        <v>4056.3454000000002</v>
      </c>
      <c r="N242">
        <f t="shared" si="22"/>
        <v>-118.05459999999948</v>
      </c>
      <c r="O242">
        <f t="shared" si="23"/>
        <v>-1.2459133446804938E-2</v>
      </c>
    </row>
    <row r="243" spans="1:15" x14ac:dyDescent="0.25">
      <c r="A243">
        <v>40966</v>
      </c>
      <c r="B243">
        <v>2</v>
      </c>
      <c r="C243">
        <f t="shared" si="18"/>
        <v>27</v>
      </c>
      <c r="D243">
        <v>2012</v>
      </c>
      <c r="E243">
        <v>2012</v>
      </c>
      <c r="F243">
        <v>1</v>
      </c>
      <c r="G243">
        <v>4072.1</v>
      </c>
      <c r="H243">
        <v>0.57089782413638412</v>
      </c>
      <c r="I243">
        <v>13.70154777927322</v>
      </c>
      <c r="J243">
        <v>46.5</v>
      </c>
      <c r="K243">
        <f t="shared" si="19"/>
        <v>4056.3454000000002</v>
      </c>
      <c r="L243">
        <f t="shared" si="20"/>
        <v>0</v>
      </c>
      <c r="M243">
        <f t="shared" si="21"/>
        <v>4056.3454000000002</v>
      </c>
      <c r="N243">
        <f t="shared" si="22"/>
        <v>-15.754599999999755</v>
      </c>
      <c r="O243">
        <f t="shared" si="23"/>
        <v>-1.6835062735194306E-3</v>
      </c>
    </row>
    <row r="244" spans="1:15" x14ac:dyDescent="0.25">
      <c r="A244">
        <v>40967</v>
      </c>
      <c r="B244">
        <v>2</v>
      </c>
      <c r="C244">
        <f t="shared" si="18"/>
        <v>28</v>
      </c>
      <c r="D244">
        <v>2012</v>
      </c>
      <c r="E244">
        <v>2012</v>
      </c>
      <c r="F244">
        <v>2</v>
      </c>
      <c r="G244">
        <v>4165.5999999999995</v>
      </c>
      <c r="H244">
        <v>0.61115023474178398</v>
      </c>
      <c r="I244">
        <v>14.667605633802815</v>
      </c>
      <c r="J244">
        <v>49.8</v>
      </c>
      <c r="K244">
        <f t="shared" si="19"/>
        <v>4056.3454000000002</v>
      </c>
      <c r="L244">
        <f t="shared" si="20"/>
        <v>0</v>
      </c>
      <c r="M244">
        <f t="shared" si="21"/>
        <v>4056.3454000000002</v>
      </c>
      <c r="N244">
        <f t="shared" si="22"/>
        <v>-109.2545999999993</v>
      </c>
      <c r="O244">
        <f t="shared" si="23"/>
        <v>-1.1542636358295333E-2</v>
      </c>
    </row>
    <row r="245" spans="1:15" x14ac:dyDescent="0.25">
      <c r="A245">
        <v>40968</v>
      </c>
      <c r="B245">
        <v>2</v>
      </c>
      <c r="C245">
        <f t="shared" si="18"/>
        <v>29</v>
      </c>
      <c r="D245">
        <v>2012</v>
      </c>
      <c r="E245">
        <v>2012</v>
      </c>
      <c r="F245">
        <v>3</v>
      </c>
      <c r="G245">
        <v>4088.2999999999997</v>
      </c>
      <c r="H245">
        <v>0.60192873969375738</v>
      </c>
      <c r="I245">
        <v>14.446289752650177</v>
      </c>
      <c r="J245">
        <v>45.3</v>
      </c>
      <c r="K245">
        <f t="shared" si="19"/>
        <v>4056.3454000000002</v>
      </c>
      <c r="L245">
        <f t="shared" si="20"/>
        <v>0</v>
      </c>
      <c r="M245">
        <f t="shared" si="21"/>
        <v>4056.3454000000002</v>
      </c>
      <c r="N245">
        <f t="shared" si="22"/>
        <v>-31.954599999999573</v>
      </c>
      <c r="O245">
        <f t="shared" si="23"/>
        <v>-3.4078285737164649E-3</v>
      </c>
    </row>
    <row r="246" spans="1:15" x14ac:dyDescent="0.25">
      <c r="A246">
        <v>40969</v>
      </c>
      <c r="B246">
        <v>3</v>
      </c>
      <c r="C246">
        <f t="shared" si="18"/>
        <v>1</v>
      </c>
      <c r="D246">
        <v>2012</v>
      </c>
      <c r="E246">
        <v>2012</v>
      </c>
      <c r="F246">
        <v>4</v>
      </c>
      <c r="G246">
        <v>4504.1999999999989</v>
      </c>
      <c r="H246">
        <v>0.62061838624338617</v>
      </c>
      <c r="I246">
        <v>14.894841269841269</v>
      </c>
      <c r="J246">
        <v>59.4</v>
      </c>
      <c r="K246">
        <f t="shared" si="19"/>
        <v>4056.3454000000002</v>
      </c>
      <c r="L246">
        <f t="shared" si="20"/>
        <v>0</v>
      </c>
      <c r="M246">
        <f t="shared" si="21"/>
        <v>4056.3454000000002</v>
      </c>
      <c r="N246">
        <f t="shared" si="22"/>
        <v>-447.85459999999875</v>
      </c>
      <c r="O246">
        <f t="shared" si="23"/>
        <v>-4.5482737940688356E-2</v>
      </c>
    </row>
    <row r="247" spans="1:15" x14ac:dyDescent="0.25">
      <c r="A247">
        <v>40970</v>
      </c>
      <c r="B247">
        <v>3</v>
      </c>
      <c r="C247">
        <f t="shared" si="18"/>
        <v>2</v>
      </c>
      <c r="D247">
        <v>2012</v>
      </c>
      <c r="E247">
        <v>2012</v>
      </c>
      <c r="F247">
        <v>5</v>
      </c>
      <c r="G247">
        <v>4128.9000000000005</v>
      </c>
      <c r="H247">
        <v>0.59405214088397795</v>
      </c>
      <c r="I247">
        <v>14.257251381215472</v>
      </c>
      <c r="J247">
        <v>48.2</v>
      </c>
      <c r="K247">
        <f t="shared" si="19"/>
        <v>4056.3454000000002</v>
      </c>
      <c r="L247">
        <f t="shared" si="20"/>
        <v>0</v>
      </c>
      <c r="M247">
        <f t="shared" si="21"/>
        <v>4056.3454000000002</v>
      </c>
      <c r="N247">
        <f t="shared" si="22"/>
        <v>-72.554600000000391</v>
      </c>
      <c r="O247">
        <f t="shared" si="23"/>
        <v>-7.6994362863334054E-3</v>
      </c>
    </row>
    <row r="248" spans="1:15" x14ac:dyDescent="0.25">
      <c r="A248">
        <v>40971</v>
      </c>
      <c r="B248">
        <v>3</v>
      </c>
      <c r="C248">
        <f t="shared" si="18"/>
        <v>3</v>
      </c>
      <c r="D248">
        <v>2012</v>
      </c>
      <c r="E248">
        <v>2012</v>
      </c>
      <c r="F248">
        <v>6</v>
      </c>
      <c r="G248">
        <v>4103.6999999999989</v>
      </c>
      <c r="H248">
        <v>0.57148228609625662</v>
      </c>
      <c r="I248">
        <v>13.71557486631016</v>
      </c>
      <c r="J248">
        <v>52</v>
      </c>
      <c r="K248">
        <f t="shared" si="19"/>
        <v>4056.3454000000002</v>
      </c>
      <c r="L248">
        <f t="shared" si="20"/>
        <v>0</v>
      </c>
      <c r="M248">
        <f t="shared" si="21"/>
        <v>4056.3454000000002</v>
      </c>
      <c r="N248">
        <f t="shared" si="22"/>
        <v>-47.354599999998754</v>
      </c>
      <c r="O248">
        <f t="shared" si="23"/>
        <v>-5.04067596137725E-3</v>
      </c>
    </row>
    <row r="249" spans="1:15" x14ac:dyDescent="0.25">
      <c r="A249">
        <v>40972</v>
      </c>
      <c r="B249">
        <v>3</v>
      </c>
      <c r="C249">
        <f t="shared" si="18"/>
        <v>4</v>
      </c>
      <c r="D249">
        <v>2012</v>
      </c>
      <c r="E249">
        <v>2012</v>
      </c>
      <c r="F249">
        <v>7</v>
      </c>
      <c r="G249">
        <v>3953.1</v>
      </c>
      <c r="H249">
        <v>0.57351149025069648</v>
      </c>
      <c r="I249">
        <v>13.764275766016716</v>
      </c>
      <c r="J249">
        <v>47.6</v>
      </c>
      <c r="K249">
        <f t="shared" si="19"/>
        <v>4056.3454000000002</v>
      </c>
      <c r="L249">
        <f t="shared" si="20"/>
        <v>0</v>
      </c>
      <c r="M249">
        <f t="shared" si="21"/>
        <v>4056.3454000000002</v>
      </c>
      <c r="N249">
        <f t="shared" si="22"/>
        <v>103.24540000000025</v>
      </c>
      <c r="O249">
        <f t="shared" si="23"/>
        <v>1.1197127652462502E-2</v>
      </c>
    </row>
    <row r="250" spans="1:15" x14ac:dyDescent="0.25">
      <c r="A250">
        <v>40973</v>
      </c>
      <c r="B250">
        <v>3</v>
      </c>
      <c r="C250">
        <f t="shared" si="18"/>
        <v>5</v>
      </c>
      <c r="D250">
        <v>2012</v>
      </c>
      <c r="E250">
        <v>2012</v>
      </c>
      <c r="F250">
        <v>1</v>
      </c>
      <c r="G250">
        <v>4048.7000000000003</v>
      </c>
      <c r="H250">
        <v>0.59108561083858924</v>
      </c>
      <c r="I250">
        <v>14.186054660126143</v>
      </c>
      <c r="J250">
        <v>38.200000000000003</v>
      </c>
      <c r="K250">
        <f t="shared" si="19"/>
        <v>4056.3454000000002</v>
      </c>
      <c r="L250">
        <f t="shared" si="20"/>
        <v>0</v>
      </c>
      <c r="M250">
        <f t="shared" si="21"/>
        <v>4056.3454000000002</v>
      </c>
      <c r="N250">
        <f t="shared" si="22"/>
        <v>7.6453999999998814</v>
      </c>
      <c r="O250">
        <f t="shared" si="23"/>
        <v>8.1933063983941068E-4</v>
      </c>
    </row>
    <row r="251" spans="1:15" x14ac:dyDescent="0.25">
      <c r="A251">
        <v>40974</v>
      </c>
      <c r="B251">
        <v>3</v>
      </c>
      <c r="C251">
        <f t="shared" si="18"/>
        <v>6</v>
      </c>
      <c r="D251">
        <v>2012</v>
      </c>
      <c r="E251">
        <v>2012</v>
      </c>
      <c r="F251">
        <v>2</v>
      </c>
      <c r="G251">
        <v>4079.1</v>
      </c>
      <c r="H251">
        <v>0.59594144460028053</v>
      </c>
      <c r="I251">
        <v>14.302594670406734</v>
      </c>
      <c r="J251">
        <v>38.200000000000003</v>
      </c>
      <c r="K251">
        <f t="shared" si="19"/>
        <v>4056.3454000000002</v>
      </c>
      <c r="L251">
        <f t="shared" si="20"/>
        <v>0</v>
      </c>
      <c r="M251">
        <f t="shared" si="21"/>
        <v>4056.3454000000002</v>
      </c>
      <c r="N251">
        <f t="shared" si="22"/>
        <v>-22.754599999999755</v>
      </c>
      <c r="O251">
        <f t="shared" si="23"/>
        <v>-2.4294239594198075E-3</v>
      </c>
    </row>
    <row r="252" spans="1:15" x14ac:dyDescent="0.25">
      <c r="A252">
        <v>40975</v>
      </c>
      <c r="B252">
        <v>3</v>
      </c>
      <c r="C252">
        <f t="shared" si="18"/>
        <v>7</v>
      </c>
      <c r="D252">
        <v>2012</v>
      </c>
      <c r="E252">
        <v>2012</v>
      </c>
      <c r="F252">
        <v>3</v>
      </c>
      <c r="G252">
        <v>4161.3</v>
      </c>
      <c r="H252">
        <v>0.57337136243386255</v>
      </c>
      <c r="I252">
        <v>13.760912698412701</v>
      </c>
      <c r="J252">
        <v>49.8</v>
      </c>
      <c r="K252">
        <f t="shared" si="19"/>
        <v>4056.3454000000002</v>
      </c>
      <c r="L252">
        <f t="shared" si="20"/>
        <v>0</v>
      </c>
      <c r="M252">
        <f t="shared" si="21"/>
        <v>4056.3454000000002</v>
      </c>
      <c r="N252">
        <f t="shared" si="22"/>
        <v>-104.95460000000003</v>
      </c>
      <c r="O252">
        <f t="shared" si="23"/>
        <v>-1.1094098141628539E-2</v>
      </c>
    </row>
    <row r="253" spans="1:15" x14ac:dyDescent="0.25">
      <c r="A253">
        <v>40976</v>
      </c>
      <c r="B253">
        <v>3</v>
      </c>
      <c r="C253">
        <f t="shared" si="18"/>
        <v>8</v>
      </c>
      <c r="D253">
        <v>2012</v>
      </c>
      <c r="E253">
        <v>2012</v>
      </c>
      <c r="F253">
        <v>4</v>
      </c>
      <c r="G253">
        <v>4968.7</v>
      </c>
      <c r="H253">
        <v>0.5838385974807293</v>
      </c>
      <c r="I253">
        <v>14.012126339537502</v>
      </c>
      <c r="J253">
        <v>61.4</v>
      </c>
      <c r="K253">
        <f t="shared" si="19"/>
        <v>4056.3454000000002</v>
      </c>
      <c r="L253">
        <f t="shared" si="20"/>
        <v>114.46667042999978</v>
      </c>
      <c r="M253">
        <f t="shared" si="21"/>
        <v>4170.8120704299999</v>
      </c>
      <c r="N253">
        <f t="shared" si="22"/>
        <v>-797.88792956999987</v>
      </c>
      <c r="O253">
        <f t="shared" si="23"/>
        <v>-7.602215399029788E-2</v>
      </c>
    </row>
    <row r="254" spans="1:15" x14ac:dyDescent="0.25">
      <c r="A254">
        <v>40977</v>
      </c>
      <c r="B254">
        <v>3</v>
      </c>
      <c r="C254">
        <f t="shared" si="18"/>
        <v>9</v>
      </c>
      <c r="D254">
        <v>2012</v>
      </c>
      <c r="E254">
        <v>2012</v>
      </c>
      <c r="F254">
        <v>5</v>
      </c>
      <c r="G254">
        <v>4279.7</v>
      </c>
      <c r="H254">
        <v>0.57411729984975313</v>
      </c>
      <c r="I254">
        <v>13.778815196394074</v>
      </c>
      <c r="J254">
        <v>56.8</v>
      </c>
      <c r="K254">
        <f t="shared" si="19"/>
        <v>4056.3454000000002</v>
      </c>
      <c r="L254">
        <f t="shared" si="20"/>
        <v>0</v>
      </c>
      <c r="M254">
        <f t="shared" si="21"/>
        <v>4056.3454000000002</v>
      </c>
      <c r="N254">
        <f t="shared" si="22"/>
        <v>-223.35459999999966</v>
      </c>
      <c r="O254">
        <f t="shared" si="23"/>
        <v>-2.3278398434914305E-2</v>
      </c>
    </row>
    <row r="255" spans="1:15" x14ac:dyDescent="0.25">
      <c r="A255">
        <v>40978</v>
      </c>
      <c r="B255">
        <v>3</v>
      </c>
      <c r="C255">
        <f t="shared" si="18"/>
        <v>10</v>
      </c>
      <c r="D255">
        <v>2012</v>
      </c>
      <c r="E255">
        <v>2012</v>
      </c>
      <c r="F255">
        <v>6</v>
      </c>
      <c r="G255">
        <v>4111.6000000000004</v>
      </c>
      <c r="H255">
        <v>0.55442286947141317</v>
      </c>
      <c r="I255">
        <v>13.306148867313915</v>
      </c>
      <c r="J255">
        <v>42.5</v>
      </c>
      <c r="K255">
        <f t="shared" si="19"/>
        <v>4056.3454000000002</v>
      </c>
      <c r="L255">
        <f t="shared" si="20"/>
        <v>0</v>
      </c>
      <c r="M255">
        <f t="shared" si="21"/>
        <v>4056.3454000000002</v>
      </c>
      <c r="N255">
        <f t="shared" si="22"/>
        <v>-55.25460000000021</v>
      </c>
      <c r="O255">
        <f t="shared" si="23"/>
        <v>-5.8759290780199258E-3</v>
      </c>
    </row>
    <row r="256" spans="1:15" x14ac:dyDescent="0.25">
      <c r="A256">
        <v>40979</v>
      </c>
      <c r="B256">
        <v>3</v>
      </c>
      <c r="C256">
        <f t="shared" si="18"/>
        <v>11</v>
      </c>
      <c r="D256">
        <v>2012</v>
      </c>
      <c r="E256">
        <v>2012</v>
      </c>
      <c r="F256">
        <v>7</v>
      </c>
      <c r="G256">
        <v>3876.9999999999995</v>
      </c>
      <c r="H256">
        <v>0.54871490036231885</v>
      </c>
      <c r="I256">
        <v>13.169157608695652</v>
      </c>
      <c r="J256">
        <v>46</v>
      </c>
      <c r="K256">
        <f t="shared" si="19"/>
        <v>4056.3454000000002</v>
      </c>
      <c r="L256">
        <f t="shared" si="20"/>
        <v>0</v>
      </c>
      <c r="M256">
        <f t="shared" si="21"/>
        <v>4056.3454000000002</v>
      </c>
      <c r="N256">
        <f t="shared" si="22"/>
        <v>179.34540000000061</v>
      </c>
      <c r="O256">
        <f t="shared" si="23"/>
        <v>1.9639127302130799E-2</v>
      </c>
    </row>
    <row r="257" spans="1:15" x14ac:dyDescent="0.25">
      <c r="A257">
        <v>40980</v>
      </c>
      <c r="B257">
        <v>3</v>
      </c>
      <c r="C257">
        <f t="shared" si="18"/>
        <v>12</v>
      </c>
      <c r="D257">
        <v>2012</v>
      </c>
      <c r="E257">
        <v>2012</v>
      </c>
      <c r="F257">
        <v>1</v>
      </c>
      <c r="G257">
        <v>4110.2</v>
      </c>
      <c r="H257">
        <v>0.55820838765754011</v>
      </c>
      <c r="I257">
        <v>13.397001303780963</v>
      </c>
      <c r="J257">
        <v>55.7</v>
      </c>
      <c r="K257">
        <f t="shared" si="19"/>
        <v>4056.3454000000002</v>
      </c>
      <c r="L257">
        <f t="shared" si="20"/>
        <v>0</v>
      </c>
      <c r="M257">
        <f t="shared" si="21"/>
        <v>4056.3454000000002</v>
      </c>
      <c r="N257">
        <f t="shared" si="22"/>
        <v>-53.854599999999664</v>
      </c>
      <c r="O257">
        <f t="shared" si="23"/>
        <v>-5.7280266039776428E-3</v>
      </c>
    </row>
    <row r="258" spans="1:15" x14ac:dyDescent="0.25">
      <c r="A258">
        <v>40981</v>
      </c>
      <c r="B258">
        <v>3</v>
      </c>
      <c r="C258">
        <f t="shared" si="18"/>
        <v>13</v>
      </c>
      <c r="D258">
        <v>2012</v>
      </c>
      <c r="E258">
        <v>2012</v>
      </c>
      <c r="F258">
        <v>2</v>
      </c>
      <c r="G258">
        <v>4519</v>
      </c>
      <c r="H258">
        <v>0.54577294685990341</v>
      </c>
      <c r="I258">
        <v>13.098550724637683</v>
      </c>
      <c r="J258">
        <v>66.3</v>
      </c>
      <c r="K258">
        <f t="shared" si="19"/>
        <v>4056.3454000000002</v>
      </c>
      <c r="L258">
        <f t="shared" si="20"/>
        <v>625.80470042999957</v>
      </c>
      <c r="M258">
        <f t="shared" si="21"/>
        <v>4682.1501004299998</v>
      </c>
      <c r="N258">
        <f t="shared" si="22"/>
        <v>163.15010042999984</v>
      </c>
      <c r="O258">
        <f t="shared" si="23"/>
        <v>1.54029908708333E-2</v>
      </c>
    </row>
    <row r="259" spans="1:15" x14ac:dyDescent="0.25">
      <c r="A259">
        <v>40982</v>
      </c>
      <c r="B259">
        <v>3</v>
      </c>
      <c r="C259">
        <f t="shared" ref="C259:C322" si="24">DAY(A259)</f>
        <v>14</v>
      </c>
      <c r="D259">
        <v>2012</v>
      </c>
      <c r="E259">
        <v>2012</v>
      </c>
      <c r="F259">
        <v>3</v>
      </c>
      <c r="G259">
        <v>4898.4000000000005</v>
      </c>
      <c r="H259">
        <v>0.54924650161463939</v>
      </c>
      <c r="I259">
        <v>13.181916038751346</v>
      </c>
      <c r="J259">
        <v>67.3</v>
      </c>
      <c r="K259">
        <f t="shared" ref="K259:K322" si="25">4056.3454</f>
        <v>4056.3454000000002</v>
      </c>
      <c r="L259">
        <f t="shared" ref="L259:L322" si="26">104.3547*IF((J259-60.3031)&lt;0,0,(J259-60.3031))</f>
        <v>730.15940042999955</v>
      </c>
      <c r="M259">
        <f t="shared" ref="M259:M322" si="27">SUM(K259:L259)</f>
        <v>4786.5048004299997</v>
      </c>
      <c r="N259">
        <f t="shared" ref="N259:N322" si="28">M259-G259</f>
        <v>-111.89519957000084</v>
      </c>
      <c r="O259">
        <f t="shared" ref="O259:O322" si="29">LOG10(M259)-LOG10(G259)</f>
        <v>-1.0035747620307678E-2</v>
      </c>
    </row>
    <row r="260" spans="1:15" x14ac:dyDescent="0.25">
      <c r="A260">
        <v>40983</v>
      </c>
      <c r="B260">
        <v>3</v>
      </c>
      <c r="C260">
        <f t="shared" si="24"/>
        <v>15</v>
      </c>
      <c r="D260">
        <v>2012</v>
      </c>
      <c r="E260">
        <v>2012</v>
      </c>
      <c r="F260">
        <v>4</v>
      </c>
      <c r="G260">
        <v>5112.0000000000009</v>
      </c>
      <c r="H260">
        <v>0.5759870200108167</v>
      </c>
      <c r="I260">
        <v>13.823688480259602</v>
      </c>
      <c r="J260">
        <v>66.599999999999994</v>
      </c>
      <c r="K260">
        <f t="shared" si="25"/>
        <v>4056.3454000000002</v>
      </c>
      <c r="L260">
        <f t="shared" si="26"/>
        <v>657.11111042999926</v>
      </c>
      <c r="M260">
        <f t="shared" si="27"/>
        <v>4713.4565104299991</v>
      </c>
      <c r="N260">
        <f t="shared" si="28"/>
        <v>-398.54348957000184</v>
      </c>
      <c r="O260">
        <f t="shared" si="29"/>
        <v>-3.5251340812016085E-2</v>
      </c>
    </row>
    <row r="261" spans="1:15" x14ac:dyDescent="0.25">
      <c r="A261">
        <v>40984</v>
      </c>
      <c r="B261">
        <v>3</v>
      </c>
      <c r="C261">
        <f t="shared" si="24"/>
        <v>16</v>
      </c>
      <c r="D261">
        <v>2012</v>
      </c>
      <c r="E261">
        <v>2012</v>
      </c>
      <c r="F261">
        <v>5</v>
      </c>
      <c r="G261">
        <v>4218.6000000000004</v>
      </c>
      <c r="H261">
        <v>0.57935069215557033</v>
      </c>
      <c r="I261">
        <v>13.904416611733687</v>
      </c>
      <c r="J261">
        <v>56.3</v>
      </c>
      <c r="K261">
        <f t="shared" si="25"/>
        <v>4056.3454000000002</v>
      </c>
      <c r="L261">
        <f t="shared" si="26"/>
        <v>0</v>
      </c>
      <c r="M261">
        <f t="shared" si="27"/>
        <v>4056.3454000000002</v>
      </c>
      <c r="N261">
        <f t="shared" si="28"/>
        <v>-162.25460000000021</v>
      </c>
      <c r="O261">
        <f t="shared" si="29"/>
        <v>-1.7033420009657352E-2</v>
      </c>
    </row>
    <row r="262" spans="1:15" x14ac:dyDescent="0.25">
      <c r="A262">
        <v>40985</v>
      </c>
      <c r="B262">
        <v>3</v>
      </c>
      <c r="C262">
        <f t="shared" si="24"/>
        <v>17</v>
      </c>
      <c r="D262">
        <v>2012</v>
      </c>
      <c r="E262">
        <v>2012</v>
      </c>
      <c r="F262">
        <v>6</v>
      </c>
      <c r="G262">
        <v>4670.8</v>
      </c>
      <c r="H262">
        <v>0.50866875762327923</v>
      </c>
      <c r="I262">
        <v>12.208050182958701</v>
      </c>
      <c r="J262">
        <v>60.9</v>
      </c>
      <c r="K262">
        <f t="shared" si="25"/>
        <v>4056.3454000000002</v>
      </c>
      <c r="L262">
        <f t="shared" si="26"/>
        <v>62.289320429999783</v>
      </c>
      <c r="M262">
        <f t="shared" si="27"/>
        <v>4118.63472043</v>
      </c>
      <c r="N262">
        <f t="shared" si="28"/>
        <v>-552.16527957000017</v>
      </c>
      <c r="O262">
        <f t="shared" si="29"/>
        <v>-5.4637995223362879E-2</v>
      </c>
    </row>
    <row r="263" spans="1:15" x14ac:dyDescent="0.25">
      <c r="A263">
        <v>40986</v>
      </c>
      <c r="B263">
        <v>3</v>
      </c>
      <c r="C263">
        <f t="shared" si="24"/>
        <v>18</v>
      </c>
      <c r="D263">
        <v>2012</v>
      </c>
      <c r="E263">
        <v>2012</v>
      </c>
      <c r="F263">
        <v>7</v>
      </c>
      <c r="G263">
        <v>4096.5999999999995</v>
      </c>
      <c r="H263">
        <v>0.55383409041747778</v>
      </c>
      <c r="I263">
        <v>13.292018170019468</v>
      </c>
      <c r="J263">
        <v>58.8</v>
      </c>
      <c r="K263">
        <f t="shared" si="25"/>
        <v>4056.3454000000002</v>
      </c>
      <c r="L263">
        <f t="shared" si="26"/>
        <v>0</v>
      </c>
      <c r="M263">
        <f t="shared" si="27"/>
        <v>4056.3454000000002</v>
      </c>
      <c r="N263">
        <f t="shared" si="28"/>
        <v>-40.2545999999993</v>
      </c>
      <c r="O263">
        <f t="shared" si="29"/>
        <v>-4.2886323551618588E-3</v>
      </c>
    </row>
    <row r="264" spans="1:15" x14ac:dyDescent="0.25">
      <c r="A264">
        <v>40987</v>
      </c>
      <c r="B264">
        <v>3</v>
      </c>
      <c r="C264">
        <f t="shared" si="24"/>
        <v>19</v>
      </c>
      <c r="D264">
        <v>2012</v>
      </c>
      <c r="E264">
        <v>2012</v>
      </c>
      <c r="F264">
        <v>1</v>
      </c>
      <c r="G264">
        <v>4654.2</v>
      </c>
      <c r="H264">
        <v>0.54229586129753904</v>
      </c>
      <c r="I264">
        <v>13.015100671140937</v>
      </c>
      <c r="J264">
        <v>63.8</v>
      </c>
      <c r="K264">
        <f t="shared" si="25"/>
        <v>4056.3454000000002</v>
      </c>
      <c r="L264">
        <f t="shared" si="26"/>
        <v>364.91795042999962</v>
      </c>
      <c r="M264">
        <f t="shared" si="27"/>
        <v>4421.2633504300002</v>
      </c>
      <c r="N264">
        <f t="shared" si="28"/>
        <v>-232.93664956999964</v>
      </c>
      <c r="O264">
        <f t="shared" si="29"/>
        <v>-2.2298657609074901E-2</v>
      </c>
    </row>
    <row r="265" spans="1:15" x14ac:dyDescent="0.25">
      <c r="A265">
        <v>40988</v>
      </c>
      <c r="B265">
        <v>3</v>
      </c>
      <c r="C265">
        <f t="shared" si="24"/>
        <v>20</v>
      </c>
      <c r="D265">
        <v>2012</v>
      </c>
      <c r="E265">
        <v>2012</v>
      </c>
      <c r="F265">
        <v>2</v>
      </c>
      <c r="G265">
        <v>4696.3999999999996</v>
      </c>
      <c r="H265">
        <v>0.56785645192493694</v>
      </c>
      <c r="I265">
        <v>13.628554846198487</v>
      </c>
      <c r="J265">
        <v>66.599999999999994</v>
      </c>
      <c r="K265">
        <f t="shared" si="25"/>
        <v>4056.3454000000002</v>
      </c>
      <c r="L265">
        <f t="shared" si="26"/>
        <v>657.11111042999926</v>
      </c>
      <c r="M265">
        <f t="shared" si="27"/>
        <v>4713.4565104299991</v>
      </c>
      <c r="N265">
        <f t="shared" si="28"/>
        <v>17.056510429999435</v>
      </c>
      <c r="O265">
        <f t="shared" si="29"/>
        <v>1.5744249585147863E-3</v>
      </c>
    </row>
    <row r="266" spans="1:15" x14ac:dyDescent="0.25">
      <c r="A266">
        <v>40989</v>
      </c>
      <c r="B266">
        <v>3</v>
      </c>
      <c r="C266">
        <f t="shared" si="24"/>
        <v>21</v>
      </c>
      <c r="D266">
        <v>2012</v>
      </c>
      <c r="E266">
        <v>2012</v>
      </c>
      <c r="F266">
        <v>3</v>
      </c>
      <c r="G266">
        <v>4568.9999999999982</v>
      </c>
      <c r="H266">
        <v>0.5872146822948795</v>
      </c>
      <c r="I266">
        <v>14.093152375077107</v>
      </c>
      <c r="J266">
        <v>63.3</v>
      </c>
      <c r="K266">
        <f t="shared" si="25"/>
        <v>4056.3454000000002</v>
      </c>
      <c r="L266">
        <f t="shared" si="26"/>
        <v>312.74060042999963</v>
      </c>
      <c r="M266">
        <f t="shared" si="27"/>
        <v>4369.0860004299993</v>
      </c>
      <c r="N266">
        <f t="shared" si="28"/>
        <v>-199.91399956999885</v>
      </c>
      <c r="O266">
        <f t="shared" si="29"/>
        <v>-1.9430564674908002E-2</v>
      </c>
    </row>
    <row r="267" spans="1:15" x14ac:dyDescent="0.25">
      <c r="A267">
        <v>40990</v>
      </c>
      <c r="B267">
        <v>3</v>
      </c>
      <c r="C267">
        <f t="shared" si="24"/>
        <v>22</v>
      </c>
      <c r="D267">
        <v>2012</v>
      </c>
      <c r="E267">
        <v>2012</v>
      </c>
      <c r="F267">
        <v>4</v>
      </c>
      <c r="G267">
        <v>5012.7999999999993</v>
      </c>
      <c r="H267">
        <v>0.59303426083664579</v>
      </c>
      <c r="I267">
        <v>14.232822260079498</v>
      </c>
      <c r="J267">
        <v>65</v>
      </c>
      <c r="K267">
        <f t="shared" si="25"/>
        <v>4056.3454000000002</v>
      </c>
      <c r="L267">
        <f t="shared" si="26"/>
        <v>490.1435904299999</v>
      </c>
      <c r="M267">
        <f t="shared" si="27"/>
        <v>4546.4889904299998</v>
      </c>
      <c r="N267">
        <f t="shared" si="28"/>
        <v>-466.31100956999944</v>
      </c>
      <c r="O267">
        <f t="shared" si="29"/>
        <v>-4.2404233780726663E-2</v>
      </c>
    </row>
    <row r="268" spans="1:15" x14ac:dyDescent="0.25">
      <c r="A268">
        <v>40991</v>
      </c>
      <c r="B268">
        <v>3</v>
      </c>
      <c r="C268">
        <f t="shared" si="24"/>
        <v>23</v>
      </c>
      <c r="D268">
        <v>2012</v>
      </c>
      <c r="E268">
        <v>2012</v>
      </c>
      <c r="F268">
        <v>5</v>
      </c>
      <c r="G268">
        <v>4933.5999999999985</v>
      </c>
      <c r="H268">
        <v>0.55170871354446205</v>
      </c>
      <c r="I268">
        <v>13.241009125067089</v>
      </c>
      <c r="J268">
        <v>69.400000000000006</v>
      </c>
      <c r="K268">
        <f t="shared" si="25"/>
        <v>4056.3454000000002</v>
      </c>
      <c r="L268">
        <f t="shared" si="26"/>
        <v>949.30427043000043</v>
      </c>
      <c r="M268">
        <f t="shared" si="27"/>
        <v>5005.6496704300007</v>
      </c>
      <c r="N268">
        <f t="shared" si="28"/>
        <v>72.049670430002152</v>
      </c>
      <c r="O268">
        <f t="shared" si="29"/>
        <v>6.2965160219365934E-3</v>
      </c>
    </row>
    <row r="269" spans="1:15" x14ac:dyDescent="0.25">
      <c r="A269">
        <v>40992</v>
      </c>
      <c r="B269">
        <v>3</v>
      </c>
      <c r="C269">
        <f t="shared" si="24"/>
        <v>24</v>
      </c>
      <c r="D269">
        <v>2012</v>
      </c>
      <c r="E269">
        <v>2012</v>
      </c>
      <c r="F269">
        <v>6</v>
      </c>
      <c r="G269">
        <v>4495.0999999999985</v>
      </c>
      <c r="H269">
        <v>0.53604989505819489</v>
      </c>
      <c r="I269">
        <v>12.865197481396677</v>
      </c>
      <c r="J269">
        <v>63.6</v>
      </c>
      <c r="K269">
        <f t="shared" si="25"/>
        <v>4056.3454000000002</v>
      </c>
      <c r="L269">
        <f t="shared" si="26"/>
        <v>344.04701043000006</v>
      </c>
      <c r="M269">
        <f t="shared" si="27"/>
        <v>4400.3924104300004</v>
      </c>
      <c r="N269">
        <f t="shared" si="28"/>
        <v>-94.707589569998163</v>
      </c>
      <c r="O269">
        <f t="shared" si="29"/>
        <v>-9.2479507253742099E-3</v>
      </c>
    </row>
    <row r="270" spans="1:15" x14ac:dyDescent="0.25">
      <c r="A270">
        <v>40993</v>
      </c>
      <c r="B270">
        <v>3</v>
      </c>
      <c r="C270">
        <f t="shared" si="24"/>
        <v>25</v>
      </c>
      <c r="D270">
        <v>2012</v>
      </c>
      <c r="E270">
        <v>2012</v>
      </c>
      <c r="F270">
        <v>7</v>
      </c>
      <c r="G270">
        <v>3886.1</v>
      </c>
      <c r="H270">
        <v>0.55112604946675736</v>
      </c>
      <c r="I270">
        <v>13.227025187202177</v>
      </c>
      <c r="J270">
        <v>54.5</v>
      </c>
      <c r="K270">
        <f t="shared" si="25"/>
        <v>4056.3454000000002</v>
      </c>
      <c r="L270">
        <f t="shared" si="26"/>
        <v>0</v>
      </c>
      <c r="M270">
        <f t="shared" si="27"/>
        <v>4056.3454000000002</v>
      </c>
      <c r="N270">
        <f t="shared" si="28"/>
        <v>170.24540000000025</v>
      </c>
      <c r="O270">
        <f t="shared" si="29"/>
        <v>1.8620956314901349E-2</v>
      </c>
    </row>
    <row r="271" spans="1:15" x14ac:dyDescent="0.25">
      <c r="A271">
        <v>40994</v>
      </c>
      <c r="B271">
        <v>3</v>
      </c>
      <c r="C271">
        <f t="shared" si="24"/>
        <v>26</v>
      </c>
      <c r="D271">
        <v>2012</v>
      </c>
      <c r="E271">
        <v>2012</v>
      </c>
      <c r="F271">
        <v>1</v>
      </c>
      <c r="G271">
        <v>4029.8999999999992</v>
      </c>
      <c r="H271">
        <v>0.57229890933878658</v>
      </c>
      <c r="I271">
        <v>13.735173824130879</v>
      </c>
      <c r="J271">
        <v>57.6</v>
      </c>
      <c r="K271">
        <f t="shared" si="25"/>
        <v>4056.3454000000002</v>
      </c>
      <c r="L271">
        <f t="shared" si="26"/>
        <v>0</v>
      </c>
      <c r="M271">
        <f t="shared" si="27"/>
        <v>4056.3454000000002</v>
      </c>
      <c r="N271">
        <f t="shared" si="28"/>
        <v>26.445400000000973</v>
      </c>
      <c r="O271">
        <f t="shared" si="29"/>
        <v>2.8406588399501054E-3</v>
      </c>
    </row>
    <row r="272" spans="1:15" x14ac:dyDescent="0.25">
      <c r="A272">
        <v>40995</v>
      </c>
      <c r="B272">
        <v>3</v>
      </c>
      <c r="C272">
        <f t="shared" si="24"/>
        <v>27</v>
      </c>
      <c r="D272">
        <v>2012</v>
      </c>
      <c r="E272">
        <v>2012</v>
      </c>
      <c r="F272">
        <v>2</v>
      </c>
      <c r="G272">
        <v>3812.7</v>
      </c>
      <c r="H272">
        <v>0.57979014598540146</v>
      </c>
      <c r="I272">
        <v>13.914963503649634</v>
      </c>
      <c r="J272">
        <v>44.6</v>
      </c>
      <c r="K272">
        <f t="shared" si="25"/>
        <v>4056.3454000000002</v>
      </c>
      <c r="L272">
        <f t="shared" si="26"/>
        <v>0</v>
      </c>
      <c r="M272">
        <f t="shared" si="27"/>
        <v>4056.3454000000002</v>
      </c>
      <c r="N272">
        <f t="shared" si="28"/>
        <v>243.64540000000034</v>
      </c>
      <c r="O272">
        <f t="shared" si="29"/>
        <v>2.690229389070975E-2</v>
      </c>
    </row>
    <row r="273" spans="1:15" x14ac:dyDescent="0.25">
      <c r="A273">
        <v>40996</v>
      </c>
      <c r="B273">
        <v>3</v>
      </c>
      <c r="C273">
        <f t="shared" si="24"/>
        <v>28</v>
      </c>
      <c r="D273">
        <v>2012</v>
      </c>
      <c r="E273">
        <v>2012</v>
      </c>
      <c r="F273">
        <v>3</v>
      </c>
      <c r="G273">
        <v>4039.4999999999991</v>
      </c>
      <c r="H273">
        <v>0.52828782172002497</v>
      </c>
      <c r="I273">
        <v>12.678907721280599</v>
      </c>
      <c r="J273">
        <v>56.4</v>
      </c>
      <c r="K273">
        <f t="shared" si="25"/>
        <v>4056.3454000000002</v>
      </c>
      <c r="L273">
        <f t="shared" si="26"/>
        <v>0</v>
      </c>
      <c r="M273">
        <f t="shared" si="27"/>
        <v>4056.3454000000002</v>
      </c>
      <c r="N273">
        <f t="shared" si="28"/>
        <v>16.845400000001064</v>
      </c>
      <c r="O273">
        <f t="shared" si="29"/>
        <v>1.8073158421492153E-3</v>
      </c>
    </row>
    <row r="274" spans="1:15" x14ac:dyDescent="0.25">
      <c r="A274">
        <v>40997</v>
      </c>
      <c r="B274">
        <v>3</v>
      </c>
      <c r="C274">
        <f t="shared" si="24"/>
        <v>29</v>
      </c>
      <c r="D274">
        <v>2012</v>
      </c>
      <c r="E274">
        <v>2012</v>
      </c>
      <c r="F274">
        <v>4</v>
      </c>
      <c r="G274">
        <v>4520.9999999999982</v>
      </c>
      <c r="H274">
        <v>0.62417163684559285</v>
      </c>
      <c r="I274">
        <v>14.980119284294229</v>
      </c>
      <c r="J274">
        <v>62.2</v>
      </c>
      <c r="K274">
        <f t="shared" si="25"/>
        <v>4056.3454000000002</v>
      </c>
      <c r="L274">
        <f t="shared" si="26"/>
        <v>197.95043043000021</v>
      </c>
      <c r="M274">
        <f t="shared" si="27"/>
        <v>4254.29583043</v>
      </c>
      <c r="N274">
        <f t="shared" si="28"/>
        <v>-266.70416956999816</v>
      </c>
      <c r="O274">
        <f t="shared" si="29"/>
        <v>-2.6406820937197928E-2</v>
      </c>
    </row>
    <row r="275" spans="1:15" x14ac:dyDescent="0.25">
      <c r="A275">
        <v>40998</v>
      </c>
      <c r="B275">
        <v>3</v>
      </c>
      <c r="C275">
        <f t="shared" si="24"/>
        <v>30</v>
      </c>
      <c r="D275">
        <v>2012</v>
      </c>
      <c r="E275">
        <v>2012</v>
      </c>
      <c r="F275">
        <v>5</v>
      </c>
      <c r="G275">
        <v>3882.7999999999997</v>
      </c>
      <c r="H275">
        <v>0.57656212877167967</v>
      </c>
      <c r="I275">
        <v>13.837491090520313</v>
      </c>
      <c r="J275">
        <v>49.9</v>
      </c>
      <c r="K275">
        <f t="shared" si="25"/>
        <v>4056.3454000000002</v>
      </c>
      <c r="L275">
        <f t="shared" si="26"/>
        <v>0</v>
      </c>
      <c r="M275">
        <f t="shared" si="27"/>
        <v>4056.3454000000002</v>
      </c>
      <c r="N275">
        <f t="shared" si="28"/>
        <v>173.54540000000043</v>
      </c>
      <c r="O275">
        <f t="shared" si="29"/>
        <v>1.8989907357256364E-2</v>
      </c>
    </row>
    <row r="276" spans="1:15" x14ac:dyDescent="0.25">
      <c r="A276">
        <v>40999</v>
      </c>
      <c r="B276">
        <v>3</v>
      </c>
      <c r="C276">
        <f t="shared" si="24"/>
        <v>31</v>
      </c>
      <c r="D276">
        <v>2012</v>
      </c>
      <c r="E276">
        <v>2012</v>
      </c>
      <c r="F276">
        <v>6</v>
      </c>
      <c r="G276">
        <v>3979.5</v>
      </c>
      <c r="H276">
        <v>0.52142295597484278</v>
      </c>
      <c r="I276">
        <v>12.514150943396228</v>
      </c>
      <c r="J276">
        <v>53.6</v>
      </c>
      <c r="K276">
        <f t="shared" si="25"/>
        <v>4056.3454000000002</v>
      </c>
      <c r="L276">
        <f t="shared" si="26"/>
        <v>0</v>
      </c>
      <c r="M276">
        <f t="shared" si="27"/>
        <v>4056.3454000000002</v>
      </c>
      <c r="N276">
        <f t="shared" si="28"/>
        <v>76.845400000000154</v>
      </c>
      <c r="O276">
        <f t="shared" si="29"/>
        <v>8.3064192713302454E-3</v>
      </c>
    </row>
    <row r="277" spans="1:15" x14ac:dyDescent="0.25">
      <c r="A277">
        <v>41000</v>
      </c>
      <c r="B277">
        <v>4</v>
      </c>
      <c r="C277">
        <f t="shared" si="24"/>
        <v>1</v>
      </c>
      <c r="D277">
        <v>2012</v>
      </c>
      <c r="E277">
        <v>2012</v>
      </c>
      <c r="F277">
        <v>7</v>
      </c>
      <c r="G277">
        <v>3805.2000000000007</v>
      </c>
      <c r="H277">
        <v>0.53600405679513186</v>
      </c>
      <c r="I277">
        <v>12.864097363083165</v>
      </c>
      <c r="J277">
        <v>52.5</v>
      </c>
      <c r="K277">
        <f t="shared" si="25"/>
        <v>4056.3454000000002</v>
      </c>
      <c r="L277">
        <f t="shared" si="26"/>
        <v>0</v>
      </c>
      <c r="M277">
        <f t="shared" si="27"/>
        <v>4056.3454000000002</v>
      </c>
      <c r="N277">
        <f t="shared" si="28"/>
        <v>251.14539999999943</v>
      </c>
      <c r="O277">
        <f t="shared" si="29"/>
        <v>2.7757440234627229E-2</v>
      </c>
    </row>
    <row r="278" spans="1:15" x14ac:dyDescent="0.25">
      <c r="A278">
        <v>41001</v>
      </c>
      <c r="B278">
        <v>4</v>
      </c>
      <c r="C278">
        <f t="shared" si="24"/>
        <v>2</v>
      </c>
      <c r="D278">
        <v>2012</v>
      </c>
      <c r="E278">
        <v>2012</v>
      </c>
      <c r="F278">
        <v>1</v>
      </c>
      <c r="G278">
        <v>3820.6</v>
      </c>
      <c r="H278">
        <v>0.56651838671411625</v>
      </c>
      <c r="I278">
        <v>13.596441281138791</v>
      </c>
      <c r="J278">
        <v>55.6</v>
      </c>
      <c r="K278">
        <f t="shared" si="25"/>
        <v>4056.3454000000002</v>
      </c>
      <c r="L278">
        <f t="shared" si="26"/>
        <v>0</v>
      </c>
      <c r="M278">
        <f t="shared" si="27"/>
        <v>4056.3454000000002</v>
      </c>
      <c r="N278">
        <f t="shared" si="28"/>
        <v>235.74540000000025</v>
      </c>
      <c r="O278">
        <f t="shared" si="29"/>
        <v>2.6003356961206148E-2</v>
      </c>
    </row>
    <row r="279" spans="1:15" x14ac:dyDescent="0.25">
      <c r="A279">
        <v>41002</v>
      </c>
      <c r="B279">
        <v>4</v>
      </c>
      <c r="C279">
        <f t="shared" si="24"/>
        <v>3</v>
      </c>
      <c r="D279">
        <v>2012</v>
      </c>
      <c r="E279">
        <v>2012</v>
      </c>
      <c r="F279">
        <v>2</v>
      </c>
      <c r="G279">
        <v>3969.1000000000008</v>
      </c>
      <c r="H279">
        <v>0.55310758082497224</v>
      </c>
      <c r="I279">
        <v>13.274581939799333</v>
      </c>
      <c r="J279">
        <v>56.6</v>
      </c>
      <c r="K279">
        <f t="shared" si="25"/>
        <v>4056.3454000000002</v>
      </c>
      <c r="L279">
        <f t="shared" si="26"/>
        <v>0</v>
      </c>
      <c r="M279">
        <f t="shared" si="27"/>
        <v>4056.3454000000002</v>
      </c>
      <c r="N279">
        <f t="shared" si="28"/>
        <v>87.245399999999336</v>
      </c>
      <c r="O279">
        <f t="shared" si="29"/>
        <v>9.4428873762031351E-3</v>
      </c>
    </row>
    <row r="280" spans="1:15" x14ac:dyDescent="0.25">
      <c r="A280">
        <v>41003</v>
      </c>
      <c r="B280">
        <v>4</v>
      </c>
      <c r="C280">
        <f t="shared" si="24"/>
        <v>4</v>
      </c>
      <c r="D280">
        <v>2012</v>
      </c>
      <c r="E280">
        <v>2012</v>
      </c>
      <c r="F280">
        <v>3</v>
      </c>
      <c r="G280">
        <v>4169.3999999999996</v>
      </c>
      <c r="H280">
        <v>0.53585749537322636</v>
      </c>
      <c r="I280">
        <v>12.860579888957432</v>
      </c>
      <c r="J280">
        <v>63.7</v>
      </c>
      <c r="K280">
        <f t="shared" si="25"/>
        <v>4056.3454000000002</v>
      </c>
      <c r="L280">
        <f t="shared" si="26"/>
        <v>354.48248043000024</v>
      </c>
      <c r="M280">
        <f t="shared" si="27"/>
        <v>4410.8278804300007</v>
      </c>
      <c r="N280">
        <f t="shared" si="28"/>
        <v>241.4278804300011</v>
      </c>
      <c r="O280">
        <f t="shared" si="29"/>
        <v>2.4446548982617333E-2</v>
      </c>
    </row>
    <row r="281" spans="1:15" x14ac:dyDescent="0.25">
      <c r="A281">
        <v>41004</v>
      </c>
      <c r="B281">
        <v>4</v>
      </c>
      <c r="C281">
        <f t="shared" si="24"/>
        <v>5</v>
      </c>
      <c r="D281">
        <v>2012</v>
      </c>
      <c r="E281">
        <v>2012</v>
      </c>
      <c r="F281">
        <v>4</v>
      </c>
      <c r="G281">
        <v>4276.7000000000007</v>
      </c>
      <c r="H281">
        <v>0.59877632168458783</v>
      </c>
      <c r="I281">
        <v>14.370631720430108</v>
      </c>
      <c r="J281">
        <v>57.5</v>
      </c>
      <c r="K281">
        <f t="shared" si="25"/>
        <v>4056.3454000000002</v>
      </c>
      <c r="L281">
        <f t="shared" si="26"/>
        <v>0</v>
      </c>
      <c r="M281">
        <f t="shared" si="27"/>
        <v>4056.3454000000002</v>
      </c>
      <c r="N281">
        <f t="shared" si="28"/>
        <v>-220.35460000000057</v>
      </c>
      <c r="O281">
        <f t="shared" si="29"/>
        <v>-2.2973858324798702E-2</v>
      </c>
    </row>
    <row r="282" spans="1:15" x14ac:dyDescent="0.25">
      <c r="A282">
        <v>41005</v>
      </c>
      <c r="B282">
        <v>4</v>
      </c>
      <c r="C282">
        <f t="shared" si="24"/>
        <v>6</v>
      </c>
      <c r="D282">
        <v>2012</v>
      </c>
      <c r="E282">
        <v>2012</v>
      </c>
      <c r="F282">
        <v>5</v>
      </c>
      <c r="G282">
        <v>3907.5000000000009</v>
      </c>
      <c r="H282">
        <v>0.56026324845147979</v>
      </c>
      <c r="I282">
        <v>13.446317962835515</v>
      </c>
      <c r="J282">
        <v>52</v>
      </c>
      <c r="K282">
        <f t="shared" si="25"/>
        <v>4056.3454000000002</v>
      </c>
      <c r="L282">
        <f t="shared" si="26"/>
        <v>0</v>
      </c>
      <c r="M282">
        <f t="shared" si="27"/>
        <v>4056.3454000000002</v>
      </c>
      <c r="N282">
        <f t="shared" si="28"/>
        <v>148.84539999999924</v>
      </c>
      <c r="O282">
        <f t="shared" si="29"/>
        <v>1.6235941618115923E-2</v>
      </c>
    </row>
    <row r="283" spans="1:15" x14ac:dyDescent="0.25">
      <c r="A283">
        <v>41006</v>
      </c>
      <c r="B283">
        <v>4</v>
      </c>
      <c r="C283">
        <f t="shared" si="24"/>
        <v>7</v>
      </c>
      <c r="D283">
        <v>2012</v>
      </c>
      <c r="E283">
        <v>2012</v>
      </c>
      <c r="F283">
        <v>6</v>
      </c>
      <c r="G283">
        <v>3971.1</v>
      </c>
      <c r="H283">
        <v>0.54788907284768207</v>
      </c>
      <c r="I283">
        <v>13.149337748344369</v>
      </c>
      <c r="J283">
        <v>54.4</v>
      </c>
      <c r="K283">
        <f t="shared" si="25"/>
        <v>4056.3454000000002</v>
      </c>
      <c r="L283">
        <f t="shared" si="26"/>
        <v>0</v>
      </c>
      <c r="M283">
        <f t="shared" si="27"/>
        <v>4056.3454000000002</v>
      </c>
      <c r="N283">
        <f t="shared" si="28"/>
        <v>85.245400000000245</v>
      </c>
      <c r="O283">
        <f t="shared" si="29"/>
        <v>9.2241047303818213E-3</v>
      </c>
    </row>
    <row r="284" spans="1:15" x14ac:dyDescent="0.25">
      <c r="A284">
        <v>41007</v>
      </c>
      <c r="B284">
        <v>4</v>
      </c>
      <c r="C284">
        <f t="shared" si="24"/>
        <v>8</v>
      </c>
      <c r="D284">
        <v>2012</v>
      </c>
      <c r="E284">
        <v>2012</v>
      </c>
      <c r="F284">
        <v>7</v>
      </c>
      <c r="G284">
        <v>2987.0000000000009</v>
      </c>
      <c r="H284">
        <v>0.69685516983949258</v>
      </c>
      <c r="I284">
        <v>16.724524076147823</v>
      </c>
      <c r="J284">
        <v>60.3</v>
      </c>
      <c r="K284">
        <f t="shared" si="25"/>
        <v>4056.3454000000002</v>
      </c>
      <c r="L284">
        <f t="shared" si="26"/>
        <v>0</v>
      </c>
      <c r="M284">
        <f t="shared" si="27"/>
        <v>4056.3454000000002</v>
      </c>
      <c r="N284">
        <f t="shared" si="28"/>
        <v>1069.3453999999992</v>
      </c>
      <c r="O284">
        <f t="shared" si="29"/>
        <v>0.13289970570521215</v>
      </c>
    </row>
    <row r="285" spans="1:15" x14ac:dyDescent="0.25">
      <c r="A285">
        <v>41008</v>
      </c>
      <c r="B285">
        <v>4</v>
      </c>
      <c r="C285">
        <f t="shared" si="24"/>
        <v>9</v>
      </c>
      <c r="D285">
        <v>2012</v>
      </c>
      <c r="E285">
        <v>2012</v>
      </c>
      <c r="F285">
        <v>1</v>
      </c>
      <c r="G285">
        <v>4072.1000000000008</v>
      </c>
      <c r="H285">
        <v>0.56033960810215766</v>
      </c>
      <c r="I285">
        <v>13.448150594451784</v>
      </c>
      <c r="J285">
        <v>60.6</v>
      </c>
      <c r="K285">
        <f t="shared" si="25"/>
        <v>4056.3454000000002</v>
      </c>
      <c r="L285">
        <f t="shared" si="26"/>
        <v>30.982910430000086</v>
      </c>
      <c r="M285">
        <f t="shared" si="27"/>
        <v>4087.3283104300003</v>
      </c>
      <c r="N285">
        <f t="shared" si="28"/>
        <v>15.22831042999951</v>
      </c>
      <c r="O285">
        <f t="shared" si="29"/>
        <v>1.6210887860648171E-3</v>
      </c>
    </row>
    <row r="286" spans="1:15" x14ac:dyDescent="0.25">
      <c r="A286">
        <v>41009</v>
      </c>
      <c r="B286">
        <v>4</v>
      </c>
      <c r="C286">
        <f t="shared" si="24"/>
        <v>10</v>
      </c>
      <c r="D286">
        <v>2012</v>
      </c>
      <c r="E286">
        <v>2012</v>
      </c>
      <c r="F286">
        <v>2</v>
      </c>
      <c r="G286">
        <v>3973</v>
      </c>
      <c r="H286">
        <v>0.55775494159928118</v>
      </c>
      <c r="I286">
        <v>13.386118598382748</v>
      </c>
      <c r="J286">
        <v>57</v>
      </c>
      <c r="K286">
        <f t="shared" si="25"/>
        <v>4056.3454000000002</v>
      </c>
      <c r="L286">
        <f t="shared" si="26"/>
        <v>0</v>
      </c>
      <c r="M286">
        <f t="shared" si="27"/>
        <v>4056.3454000000002</v>
      </c>
      <c r="N286">
        <f t="shared" si="28"/>
        <v>83.345400000000154</v>
      </c>
      <c r="O286">
        <f t="shared" si="29"/>
        <v>9.0163632539779215E-3</v>
      </c>
    </row>
    <row r="287" spans="1:15" x14ac:dyDescent="0.25">
      <c r="A287">
        <v>41010</v>
      </c>
      <c r="B287">
        <v>4</v>
      </c>
      <c r="C287">
        <f t="shared" si="24"/>
        <v>11</v>
      </c>
      <c r="D287">
        <v>2012</v>
      </c>
      <c r="E287">
        <v>2012</v>
      </c>
      <c r="F287">
        <v>3</v>
      </c>
      <c r="G287">
        <v>3897</v>
      </c>
      <c r="H287">
        <v>0.58074034334763946</v>
      </c>
      <c r="I287">
        <v>13.937768240343347</v>
      </c>
      <c r="J287">
        <v>48.2</v>
      </c>
      <c r="K287">
        <f t="shared" si="25"/>
        <v>4056.3454000000002</v>
      </c>
      <c r="L287">
        <f t="shared" si="26"/>
        <v>0</v>
      </c>
      <c r="M287">
        <f t="shared" si="27"/>
        <v>4056.3454000000002</v>
      </c>
      <c r="N287">
        <f t="shared" si="28"/>
        <v>159.34540000000015</v>
      </c>
      <c r="O287">
        <f t="shared" si="29"/>
        <v>1.7404522516650367E-2</v>
      </c>
    </row>
    <row r="288" spans="1:15" x14ac:dyDescent="0.25">
      <c r="A288">
        <v>41011</v>
      </c>
      <c r="B288">
        <v>4</v>
      </c>
      <c r="C288">
        <f t="shared" si="24"/>
        <v>12</v>
      </c>
      <c r="D288">
        <v>2012</v>
      </c>
      <c r="E288">
        <v>2012</v>
      </c>
      <c r="F288">
        <v>4</v>
      </c>
      <c r="G288">
        <v>4239.5</v>
      </c>
      <c r="H288">
        <v>0.59277125279642062</v>
      </c>
      <c r="I288">
        <v>14.226510067114095</v>
      </c>
      <c r="J288">
        <v>50.4</v>
      </c>
      <c r="K288">
        <f t="shared" si="25"/>
        <v>4056.3454000000002</v>
      </c>
      <c r="L288">
        <f t="shared" si="26"/>
        <v>0</v>
      </c>
      <c r="M288">
        <f t="shared" si="27"/>
        <v>4056.3454000000002</v>
      </c>
      <c r="N288">
        <f t="shared" si="28"/>
        <v>-183.15459999999985</v>
      </c>
      <c r="O288">
        <f t="shared" si="29"/>
        <v>-1.9179711291540169E-2</v>
      </c>
    </row>
    <row r="289" spans="1:15" x14ac:dyDescent="0.25">
      <c r="A289">
        <v>41012</v>
      </c>
      <c r="B289">
        <v>4</v>
      </c>
      <c r="C289">
        <f t="shared" si="24"/>
        <v>13</v>
      </c>
      <c r="D289">
        <v>2012</v>
      </c>
      <c r="E289">
        <v>2012</v>
      </c>
      <c r="F289">
        <v>5</v>
      </c>
      <c r="G289">
        <v>4106.2999999999984</v>
      </c>
      <c r="H289">
        <v>0.55877150010886112</v>
      </c>
      <c r="I289">
        <v>13.410516002612667</v>
      </c>
      <c r="J289">
        <v>55.3</v>
      </c>
      <c r="K289">
        <f t="shared" si="25"/>
        <v>4056.3454000000002</v>
      </c>
      <c r="L289">
        <f t="shared" si="26"/>
        <v>0</v>
      </c>
      <c r="M289">
        <f t="shared" si="27"/>
        <v>4056.3454000000002</v>
      </c>
      <c r="N289">
        <f t="shared" si="28"/>
        <v>-49.954599999998209</v>
      </c>
      <c r="O289">
        <f t="shared" si="29"/>
        <v>-5.3157467751887566E-3</v>
      </c>
    </row>
    <row r="290" spans="1:15" x14ac:dyDescent="0.25">
      <c r="A290">
        <v>41013</v>
      </c>
      <c r="B290">
        <v>4</v>
      </c>
      <c r="C290">
        <f t="shared" si="24"/>
        <v>14</v>
      </c>
      <c r="D290">
        <v>2012</v>
      </c>
      <c r="E290">
        <v>2012</v>
      </c>
      <c r="F290">
        <v>6</v>
      </c>
      <c r="G290">
        <v>4308</v>
      </c>
      <c r="H290">
        <v>0.51023308698123926</v>
      </c>
      <c r="I290">
        <v>12.245594087549742</v>
      </c>
      <c r="J290">
        <v>59.1</v>
      </c>
      <c r="K290">
        <f t="shared" si="25"/>
        <v>4056.3454000000002</v>
      </c>
      <c r="L290">
        <f t="shared" si="26"/>
        <v>0</v>
      </c>
      <c r="M290">
        <f t="shared" si="27"/>
        <v>4056.3454000000002</v>
      </c>
      <c r="N290">
        <f t="shared" si="28"/>
        <v>-251.65459999999985</v>
      </c>
      <c r="O290">
        <f t="shared" si="29"/>
        <v>-2.6140766316603337E-2</v>
      </c>
    </row>
    <row r="291" spans="1:15" x14ac:dyDescent="0.25">
      <c r="A291">
        <v>41014</v>
      </c>
      <c r="B291">
        <v>4</v>
      </c>
      <c r="C291">
        <f t="shared" si="24"/>
        <v>15</v>
      </c>
      <c r="D291">
        <v>2012</v>
      </c>
      <c r="E291">
        <v>2012</v>
      </c>
      <c r="F291">
        <v>7</v>
      </c>
      <c r="G291">
        <v>4967.7000000000016</v>
      </c>
      <c r="H291">
        <v>0.50118038740920112</v>
      </c>
      <c r="I291">
        <v>12.028329297820827</v>
      </c>
      <c r="J291">
        <v>68.900000000000006</v>
      </c>
      <c r="K291">
        <f t="shared" si="25"/>
        <v>4056.3454000000002</v>
      </c>
      <c r="L291">
        <f t="shared" si="26"/>
        <v>897.1269204300005</v>
      </c>
      <c r="M291">
        <f t="shared" si="27"/>
        <v>4953.4723204300008</v>
      </c>
      <c r="N291">
        <f t="shared" si="28"/>
        <v>-14.227679570000873</v>
      </c>
      <c r="O291">
        <f t="shared" si="29"/>
        <v>-1.2456203286901335E-3</v>
      </c>
    </row>
    <row r="292" spans="1:15" x14ac:dyDescent="0.25">
      <c r="A292">
        <v>41015</v>
      </c>
      <c r="B292">
        <v>4</v>
      </c>
      <c r="C292">
        <f t="shared" si="24"/>
        <v>16</v>
      </c>
      <c r="D292">
        <v>2012</v>
      </c>
      <c r="E292">
        <v>2012</v>
      </c>
      <c r="F292">
        <v>1</v>
      </c>
      <c r="G292">
        <v>5138.2</v>
      </c>
      <c r="H292">
        <v>0.55695022545959072</v>
      </c>
      <c r="I292">
        <v>13.366805411030178</v>
      </c>
      <c r="J292">
        <v>75</v>
      </c>
      <c r="K292">
        <f t="shared" si="25"/>
        <v>4056.3454000000002</v>
      </c>
      <c r="L292">
        <f t="shared" si="26"/>
        <v>1533.6905904299999</v>
      </c>
      <c r="M292">
        <f t="shared" si="27"/>
        <v>5590.0359904300003</v>
      </c>
      <c r="N292">
        <f t="shared" si="28"/>
        <v>451.83599043000049</v>
      </c>
      <c r="O292">
        <f t="shared" si="29"/>
        <v>3.6603599224272809E-2</v>
      </c>
    </row>
    <row r="293" spans="1:15" x14ac:dyDescent="0.25">
      <c r="A293">
        <v>41016</v>
      </c>
      <c r="B293">
        <v>4</v>
      </c>
      <c r="C293">
        <f t="shared" si="24"/>
        <v>17</v>
      </c>
      <c r="D293">
        <v>2012</v>
      </c>
      <c r="E293">
        <v>2012</v>
      </c>
      <c r="F293">
        <v>2</v>
      </c>
      <c r="G293">
        <v>4763.0999999999985</v>
      </c>
      <c r="H293">
        <v>0.57525362318840567</v>
      </c>
      <c r="I293">
        <v>13.806086956521735</v>
      </c>
      <c r="J293">
        <v>72.599999999999994</v>
      </c>
      <c r="K293">
        <f t="shared" si="25"/>
        <v>4056.3454000000002</v>
      </c>
      <c r="L293">
        <f t="shared" si="26"/>
        <v>1283.2393104299993</v>
      </c>
      <c r="M293">
        <f t="shared" si="27"/>
        <v>5339.5847104299992</v>
      </c>
      <c r="N293">
        <f t="shared" si="28"/>
        <v>576.48471043000063</v>
      </c>
      <c r="O293">
        <f t="shared" si="29"/>
        <v>4.9617781311829479E-2</v>
      </c>
    </row>
    <row r="294" spans="1:15" x14ac:dyDescent="0.25">
      <c r="A294">
        <v>41017</v>
      </c>
      <c r="B294">
        <v>4</v>
      </c>
      <c r="C294">
        <f t="shared" si="24"/>
        <v>18</v>
      </c>
      <c r="D294">
        <v>2012</v>
      </c>
      <c r="E294">
        <v>2012</v>
      </c>
      <c r="F294">
        <v>3</v>
      </c>
      <c r="G294">
        <v>4213.2999999999984</v>
      </c>
      <c r="H294">
        <v>0.56375776065082406</v>
      </c>
      <c r="I294">
        <v>13.530186255619778</v>
      </c>
      <c r="J294">
        <v>59.4</v>
      </c>
      <c r="K294">
        <f t="shared" si="25"/>
        <v>4056.3454000000002</v>
      </c>
      <c r="L294">
        <f t="shared" si="26"/>
        <v>0</v>
      </c>
      <c r="M294">
        <f t="shared" si="27"/>
        <v>4056.3454000000002</v>
      </c>
      <c r="N294">
        <f t="shared" si="28"/>
        <v>-156.95459999999821</v>
      </c>
      <c r="O294">
        <f t="shared" si="29"/>
        <v>-1.6487455029706055E-2</v>
      </c>
    </row>
    <row r="295" spans="1:15" x14ac:dyDescent="0.25">
      <c r="A295">
        <v>41018</v>
      </c>
      <c r="B295">
        <v>4</v>
      </c>
      <c r="C295">
        <f t="shared" si="24"/>
        <v>19</v>
      </c>
      <c r="D295">
        <v>2012</v>
      </c>
      <c r="E295">
        <v>2012</v>
      </c>
      <c r="F295">
        <v>4</v>
      </c>
      <c r="G295">
        <v>4575.0999999999985</v>
      </c>
      <c r="H295">
        <v>0.59908600460926031</v>
      </c>
      <c r="I295">
        <v>14.378064110622248</v>
      </c>
      <c r="J295">
        <v>58.9</v>
      </c>
      <c r="K295">
        <f t="shared" si="25"/>
        <v>4056.3454000000002</v>
      </c>
      <c r="L295">
        <f t="shared" si="26"/>
        <v>0</v>
      </c>
      <c r="M295">
        <f t="shared" si="27"/>
        <v>4056.3454000000002</v>
      </c>
      <c r="N295">
        <f t="shared" si="28"/>
        <v>-518.75459999999839</v>
      </c>
      <c r="O295">
        <f t="shared" si="29"/>
        <v>-5.2265662764942267E-2</v>
      </c>
    </row>
    <row r="296" spans="1:15" x14ac:dyDescent="0.25">
      <c r="A296">
        <v>41019</v>
      </c>
      <c r="B296">
        <v>4</v>
      </c>
      <c r="C296">
        <f t="shared" si="24"/>
        <v>20</v>
      </c>
      <c r="D296">
        <v>2012</v>
      </c>
      <c r="E296">
        <v>2012</v>
      </c>
      <c r="F296">
        <v>5</v>
      </c>
      <c r="G296">
        <v>4342.5999999999995</v>
      </c>
      <c r="H296">
        <v>0.54369491185897423</v>
      </c>
      <c r="I296">
        <v>13.048677884615381</v>
      </c>
      <c r="J296">
        <v>62.9</v>
      </c>
      <c r="K296">
        <f t="shared" si="25"/>
        <v>4056.3454000000002</v>
      </c>
      <c r="L296">
        <f t="shared" si="26"/>
        <v>270.99872042999976</v>
      </c>
      <c r="M296">
        <f t="shared" si="27"/>
        <v>4327.3441204299997</v>
      </c>
      <c r="N296">
        <f t="shared" si="28"/>
        <v>-15.255879569999706</v>
      </c>
      <c r="O296">
        <f t="shared" si="29"/>
        <v>-1.5283953529614536E-3</v>
      </c>
    </row>
    <row r="297" spans="1:15" x14ac:dyDescent="0.25">
      <c r="A297">
        <v>41020</v>
      </c>
      <c r="B297">
        <v>4</v>
      </c>
      <c r="C297">
        <f t="shared" si="24"/>
        <v>21</v>
      </c>
      <c r="D297">
        <v>2012</v>
      </c>
      <c r="E297">
        <v>2012</v>
      </c>
      <c r="F297">
        <v>6</v>
      </c>
      <c r="G297">
        <v>4800.4000000000005</v>
      </c>
      <c r="H297">
        <v>0.52719205763486221</v>
      </c>
      <c r="I297">
        <v>12.652609383236694</v>
      </c>
      <c r="J297">
        <v>68.400000000000006</v>
      </c>
      <c r="K297">
        <f t="shared" si="25"/>
        <v>4056.3454000000002</v>
      </c>
      <c r="L297">
        <f t="shared" si="26"/>
        <v>844.94957043000045</v>
      </c>
      <c r="M297">
        <f t="shared" si="27"/>
        <v>4901.2949704300008</v>
      </c>
      <c r="N297">
        <f t="shared" si="28"/>
        <v>100.89497043000028</v>
      </c>
      <c r="O297">
        <f t="shared" si="29"/>
        <v>9.0334129968043797E-3</v>
      </c>
    </row>
    <row r="298" spans="1:15" x14ac:dyDescent="0.25">
      <c r="A298">
        <v>41021</v>
      </c>
      <c r="B298">
        <v>4</v>
      </c>
      <c r="C298">
        <f t="shared" si="24"/>
        <v>22</v>
      </c>
      <c r="D298">
        <v>2012</v>
      </c>
      <c r="E298">
        <v>2012</v>
      </c>
      <c r="F298">
        <v>7</v>
      </c>
      <c r="G298">
        <v>3800.5000000000005</v>
      </c>
      <c r="H298">
        <v>0.56434129246851983</v>
      </c>
      <c r="I298">
        <v>13.544191019244476</v>
      </c>
      <c r="J298">
        <v>53.6</v>
      </c>
      <c r="K298">
        <f t="shared" si="25"/>
        <v>4056.3454000000002</v>
      </c>
      <c r="L298">
        <f t="shared" si="26"/>
        <v>0</v>
      </c>
      <c r="M298">
        <f t="shared" si="27"/>
        <v>4056.3454000000002</v>
      </c>
      <c r="N298">
        <f t="shared" si="28"/>
        <v>255.8453999999997</v>
      </c>
      <c r="O298">
        <f t="shared" si="29"/>
        <v>2.8294191440898508E-2</v>
      </c>
    </row>
    <row r="299" spans="1:15" x14ac:dyDescent="0.25">
      <c r="A299">
        <v>41022</v>
      </c>
      <c r="B299">
        <v>4</v>
      </c>
      <c r="C299">
        <f t="shared" si="24"/>
        <v>23</v>
      </c>
      <c r="D299">
        <v>2012</v>
      </c>
      <c r="E299">
        <v>2012</v>
      </c>
      <c r="F299">
        <v>1</v>
      </c>
      <c r="G299">
        <v>3761.5999999999995</v>
      </c>
      <c r="H299">
        <v>0.57495720224993874</v>
      </c>
      <c r="I299">
        <v>13.79897285399853</v>
      </c>
      <c r="J299">
        <v>45.5</v>
      </c>
      <c r="K299">
        <f t="shared" si="25"/>
        <v>4056.3454000000002</v>
      </c>
      <c r="L299">
        <f t="shared" si="26"/>
        <v>0</v>
      </c>
      <c r="M299">
        <f t="shared" si="27"/>
        <v>4056.3454000000002</v>
      </c>
      <c r="N299">
        <f t="shared" si="28"/>
        <v>294.7454000000007</v>
      </c>
      <c r="O299">
        <f t="shared" si="29"/>
        <v>3.276231652847672E-2</v>
      </c>
    </row>
    <row r="300" spans="1:15" x14ac:dyDescent="0.25">
      <c r="A300">
        <v>41023</v>
      </c>
      <c r="B300">
        <v>4</v>
      </c>
      <c r="C300">
        <f t="shared" si="24"/>
        <v>24</v>
      </c>
      <c r="D300">
        <v>2012</v>
      </c>
      <c r="E300">
        <v>2012</v>
      </c>
      <c r="F300">
        <v>2</v>
      </c>
      <c r="G300">
        <v>3854.1</v>
      </c>
      <c r="H300">
        <v>0.58651387874360839</v>
      </c>
      <c r="I300">
        <v>14.076333089846601</v>
      </c>
      <c r="J300">
        <v>50.9</v>
      </c>
      <c r="K300">
        <f t="shared" si="25"/>
        <v>4056.3454000000002</v>
      </c>
      <c r="L300">
        <f t="shared" si="26"/>
        <v>0</v>
      </c>
      <c r="M300">
        <f t="shared" si="27"/>
        <v>4056.3454000000002</v>
      </c>
      <c r="N300">
        <f t="shared" si="28"/>
        <v>202.24540000000025</v>
      </c>
      <c r="O300">
        <f t="shared" si="29"/>
        <v>2.2211949467652481E-2</v>
      </c>
    </row>
    <row r="301" spans="1:15" x14ac:dyDescent="0.25">
      <c r="A301">
        <v>41024</v>
      </c>
      <c r="B301">
        <v>4</v>
      </c>
      <c r="C301">
        <f t="shared" si="24"/>
        <v>25</v>
      </c>
      <c r="D301">
        <v>2012</v>
      </c>
      <c r="E301">
        <v>2012</v>
      </c>
      <c r="F301">
        <v>3</v>
      </c>
      <c r="G301">
        <v>4023.1000000000004</v>
      </c>
      <c r="H301">
        <v>0.56516913913238931</v>
      </c>
      <c r="I301">
        <v>13.564059339177344</v>
      </c>
      <c r="J301">
        <v>57.5</v>
      </c>
      <c r="K301">
        <f t="shared" si="25"/>
        <v>4056.3454000000002</v>
      </c>
      <c r="L301">
        <f t="shared" si="26"/>
        <v>0</v>
      </c>
      <c r="M301">
        <f t="shared" si="27"/>
        <v>4056.3454000000002</v>
      </c>
      <c r="N301">
        <f t="shared" si="28"/>
        <v>33.24539999999979</v>
      </c>
      <c r="O301">
        <f t="shared" si="29"/>
        <v>3.5741005831115835E-3</v>
      </c>
    </row>
    <row r="302" spans="1:15" x14ac:dyDescent="0.25">
      <c r="A302">
        <v>41025</v>
      </c>
      <c r="B302">
        <v>4</v>
      </c>
      <c r="C302">
        <f t="shared" si="24"/>
        <v>26</v>
      </c>
      <c r="D302">
        <v>2012</v>
      </c>
      <c r="E302">
        <v>2012</v>
      </c>
      <c r="F302">
        <v>4</v>
      </c>
      <c r="G302">
        <v>4525.699999999998</v>
      </c>
      <c r="H302">
        <v>0.56832680329515739</v>
      </c>
      <c r="I302">
        <v>13.639843279083777</v>
      </c>
      <c r="J302">
        <v>60.7</v>
      </c>
      <c r="K302">
        <f t="shared" si="25"/>
        <v>4056.3454000000002</v>
      </c>
      <c r="L302">
        <f t="shared" si="26"/>
        <v>41.418380430000234</v>
      </c>
      <c r="M302">
        <f t="shared" si="27"/>
        <v>4097.7637804300002</v>
      </c>
      <c r="N302">
        <f t="shared" si="28"/>
        <v>-427.93621956999777</v>
      </c>
      <c r="O302">
        <f t="shared" si="29"/>
        <v>-4.3138842562139068E-2</v>
      </c>
    </row>
    <row r="303" spans="1:15" x14ac:dyDescent="0.25">
      <c r="A303">
        <v>41026</v>
      </c>
      <c r="B303">
        <v>4</v>
      </c>
      <c r="C303">
        <f t="shared" si="24"/>
        <v>27</v>
      </c>
      <c r="D303">
        <v>2012</v>
      </c>
      <c r="E303">
        <v>2012</v>
      </c>
      <c r="F303">
        <v>5</v>
      </c>
      <c r="G303">
        <v>4031.5999999999995</v>
      </c>
      <c r="H303">
        <v>0.54434003024411304</v>
      </c>
      <c r="I303">
        <v>13.064160725858713</v>
      </c>
      <c r="J303">
        <v>58.3</v>
      </c>
      <c r="K303">
        <f t="shared" si="25"/>
        <v>4056.3454000000002</v>
      </c>
      <c r="L303">
        <f t="shared" si="26"/>
        <v>0</v>
      </c>
      <c r="M303">
        <f t="shared" si="27"/>
        <v>4056.3454000000002</v>
      </c>
      <c r="N303">
        <f t="shared" si="28"/>
        <v>24.7454000000007</v>
      </c>
      <c r="O303">
        <f t="shared" si="29"/>
        <v>2.6574917791846175E-3</v>
      </c>
    </row>
    <row r="304" spans="1:15" x14ac:dyDescent="0.25">
      <c r="A304">
        <v>41027</v>
      </c>
      <c r="B304">
        <v>4</v>
      </c>
      <c r="C304">
        <f t="shared" si="24"/>
        <v>28</v>
      </c>
      <c r="D304">
        <v>2012</v>
      </c>
      <c r="E304">
        <v>2012</v>
      </c>
      <c r="F304">
        <v>6</v>
      </c>
      <c r="G304">
        <v>3787.8999999999996</v>
      </c>
      <c r="H304">
        <v>0.55888515108593007</v>
      </c>
      <c r="I304">
        <v>13.413243626062322</v>
      </c>
      <c r="J304">
        <v>50.9</v>
      </c>
      <c r="K304">
        <f t="shared" si="25"/>
        <v>4056.3454000000002</v>
      </c>
      <c r="L304">
        <f t="shared" si="26"/>
        <v>0</v>
      </c>
      <c r="M304">
        <f t="shared" si="27"/>
        <v>4056.3454000000002</v>
      </c>
      <c r="N304">
        <f t="shared" si="28"/>
        <v>268.44540000000052</v>
      </c>
      <c r="O304">
        <f t="shared" si="29"/>
        <v>2.9736423136882628E-2</v>
      </c>
    </row>
    <row r="305" spans="1:15" x14ac:dyDescent="0.25">
      <c r="A305">
        <v>41028</v>
      </c>
      <c r="B305">
        <v>4</v>
      </c>
      <c r="C305">
        <f t="shared" si="24"/>
        <v>29</v>
      </c>
      <c r="D305">
        <v>2012</v>
      </c>
      <c r="E305">
        <v>2012</v>
      </c>
      <c r="F305">
        <v>7</v>
      </c>
      <c r="G305">
        <v>3851.1999999999989</v>
      </c>
      <c r="H305">
        <v>0.53240433532404319</v>
      </c>
      <c r="I305">
        <v>12.777704047777036</v>
      </c>
      <c r="J305">
        <v>55</v>
      </c>
      <c r="K305">
        <f t="shared" si="25"/>
        <v>4056.3454000000002</v>
      </c>
      <c r="L305">
        <f t="shared" si="26"/>
        <v>0</v>
      </c>
      <c r="M305">
        <f t="shared" si="27"/>
        <v>4056.3454000000002</v>
      </c>
      <c r="N305">
        <f t="shared" si="28"/>
        <v>205.14540000000125</v>
      </c>
      <c r="O305">
        <f t="shared" si="29"/>
        <v>2.2538855378385847E-2</v>
      </c>
    </row>
    <row r="306" spans="1:15" x14ac:dyDescent="0.25">
      <c r="A306">
        <v>41029</v>
      </c>
      <c r="B306">
        <v>4</v>
      </c>
      <c r="C306">
        <f t="shared" si="24"/>
        <v>30</v>
      </c>
      <c r="D306">
        <v>2012</v>
      </c>
      <c r="E306">
        <v>2012</v>
      </c>
      <c r="F306">
        <v>1</v>
      </c>
      <c r="G306">
        <v>3875.5999999999995</v>
      </c>
      <c r="H306">
        <v>0.57344933712121204</v>
      </c>
      <c r="I306">
        <v>13.76278409090909</v>
      </c>
      <c r="J306">
        <v>57.5</v>
      </c>
      <c r="K306">
        <f t="shared" si="25"/>
        <v>4056.3454000000002</v>
      </c>
      <c r="L306">
        <f t="shared" si="26"/>
        <v>0</v>
      </c>
      <c r="M306">
        <f t="shared" si="27"/>
        <v>4056.3454000000002</v>
      </c>
      <c r="N306">
        <f t="shared" si="28"/>
        <v>180.7454000000007</v>
      </c>
      <c r="O306">
        <f t="shared" si="29"/>
        <v>1.9795981075386937E-2</v>
      </c>
    </row>
    <row r="307" spans="1:15" x14ac:dyDescent="0.25">
      <c r="A307">
        <v>41030</v>
      </c>
      <c r="B307">
        <v>5</v>
      </c>
      <c r="C307">
        <f t="shared" si="24"/>
        <v>1</v>
      </c>
      <c r="D307">
        <v>2012</v>
      </c>
      <c r="E307">
        <v>2012</v>
      </c>
      <c r="F307">
        <v>2</v>
      </c>
      <c r="G307">
        <v>4693.9000000000015</v>
      </c>
      <c r="H307">
        <v>0.56427918830544344</v>
      </c>
      <c r="I307">
        <v>13.542700519330642</v>
      </c>
      <c r="J307">
        <v>69.099999999999994</v>
      </c>
      <c r="K307">
        <f t="shared" si="25"/>
        <v>4056.3454000000002</v>
      </c>
      <c r="L307">
        <f t="shared" si="26"/>
        <v>917.99786042999926</v>
      </c>
      <c r="M307">
        <f t="shared" si="27"/>
        <v>4974.3432604299996</v>
      </c>
      <c r="N307">
        <f t="shared" si="28"/>
        <v>280.44326042999819</v>
      </c>
      <c r="O307">
        <f t="shared" si="29"/>
        <v>2.5201917926814144E-2</v>
      </c>
    </row>
    <row r="308" spans="1:15" x14ac:dyDescent="0.25">
      <c r="A308">
        <v>41031</v>
      </c>
      <c r="B308">
        <v>5</v>
      </c>
      <c r="C308">
        <f t="shared" si="24"/>
        <v>2</v>
      </c>
      <c r="D308">
        <v>2012</v>
      </c>
      <c r="E308">
        <v>2012</v>
      </c>
      <c r="F308">
        <v>3</v>
      </c>
      <c r="G308">
        <v>4605.5</v>
      </c>
      <c r="H308">
        <v>0.57488266427002188</v>
      </c>
      <c r="I308">
        <v>13.797183942480526</v>
      </c>
      <c r="J308">
        <v>68.3</v>
      </c>
      <c r="K308">
        <f t="shared" si="25"/>
        <v>4056.3454000000002</v>
      </c>
      <c r="L308">
        <f t="shared" si="26"/>
        <v>834.51410042999964</v>
      </c>
      <c r="M308">
        <f t="shared" si="27"/>
        <v>4890.8595004299996</v>
      </c>
      <c r="N308">
        <f t="shared" si="28"/>
        <v>285.35950042999957</v>
      </c>
      <c r="O308">
        <f t="shared" si="29"/>
        <v>2.6108400396337217E-2</v>
      </c>
    </row>
    <row r="309" spans="1:15" x14ac:dyDescent="0.25">
      <c r="A309">
        <v>41032</v>
      </c>
      <c r="B309">
        <v>5</v>
      </c>
      <c r="C309">
        <f t="shared" si="24"/>
        <v>3</v>
      </c>
      <c r="D309">
        <v>2012</v>
      </c>
      <c r="E309">
        <v>2012</v>
      </c>
      <c r="F309">
        <v>4</v>
      </c>
      <c r="G309">
        <v>5017.8000000000011</v>
      </c>
      <c r="H309">
        <v>0.57249452354874064</v>
      </c>
      <c r="I309">
        <v>13.739868565169775</v>
      </c>
      <c r="J309">
        <v>64.400000000000006</v>
      </c>
      <c r="K309">
        <f t="shared" si="25"/>
        <v>4056.3454000000002</v>
      </c>
      <c r="L309">
        <f t="shared" si="26"/>
        <v>427.53077043000053</v>
      </c>
      <c r="M309">
        <f t="shared" si="27"/>
        <v>4483.8761704300005</v>
      </c>
      <c r="N309">
        <f t="shared" si="28"/>
        <v>-533.92382957000063</v>
      </c>
      <c r="O309">
        <f t="shared" si="29"/>
        <v>-4.8859736831923684E-2</v>
      </c>
    </row>
    <row r="310" spans="1:15" x14ac:dyDescent="0.25">
      <c r="A310">
        <v>41033</v>
      </c>
      <c r="B310">
        <v>5</v>
      </c>
      <c r="C310">
        <f t="shared" si="24"/>
        <v>4</v>
      </c>
      <c r="D310">
        <v>2012</v>
      </c>
      <c r="E310">
        <v>2012</v>
      </c>
      <c r="F310">
        <v>5</v>
      </c>
      <c r="G310">
        <v>5083.8000000000011</v>
      </c>
      <c r="H310">
        <v>0.5691160666308438</v>
      </c>
      <c r="I310">
        <v>13.658785599140252</v>
      </c>
      <c r="J310">
        <v>72.400000000000006</v>
      </c>
      <c r="K310">
        <f t="shared" si="25"/>
        <v>4056.3454000000002</v>
      </c>
      <c r="L310">
        <f t="shared" si="26"/>
        <v>1262.3683704300004</v>
      </c>
      <c r="M310">
        <f t="shared" si="27"/>
        <v>5318.7137704300003</v>
      </c>
      <c r="N310">
        <f t="shared" si="28"/>
        <v>234.9137704299992</v>
      </c>
      <c r="O310">
        <f t="shared" si="29"/>
        <v>1.961816235735192E-2</v>
      </c>
    </row>
    <row r="311" spans="1:15" x14ac:dyDescent="0.25">
      <c r="A311">
        <v>41034</v>
      </c>
      <c r="B311">
        <v>5</v>
      </c>
      <c r="C311">
        <f t="shared" si="24"/>
        <v>5</v>
      </c>
      <c r="D311">
        <v>2012</v>
      </c>
      <c r="E311">
        <v>2012</v>
      </c>
      <c r="F311">
        <v>6</v>
      </c>
      <c r="G311">
        <v>5433.5000000000009</v>
      </c>
      <c r="H311">
        <v>0.53775732383214581</v>
      </c>
      <c r="I311">
        <v>12.906175771971499</v>
      </c>
      <c r="J311">
        <v>72.400000000000006</v>
      </c>
      <c r="K311">
        <f t="shared" si="25"/>
        <v>4056.3454000000002</v>
      </c>
      <c r="L311">
        <f t="shared" si="26"/>
        <v>1262.3683704300004</v>
      </c>
      <c r="M311">
        <f t="shared" si="27"/>
        <v>5318.7137704300003</v>
      </c>
      <c r="N311">
        <f t="shared" si="28"/>
        <v>-114.78622957000061</v>
      </c>
      <c r="O311">
        <f t="shared" si="29"/>
        <v>-9.2730522487198819E-3</v>
      </c>
    </row>
    <row r="312" spans="1:15" x14ac:dyDescent="0.25">
      <c r="A312">
        <v>41035</v>
      </c>
      <c r="B312">
        <v>5</v>
      </c>
      <c r="C312">
        <f t="shared" si="24"/>
        <v>6</v>
      </c>
      <c r="D312">
        <v>2012</v>
      </c>
      <c r="E312">
        <v>2012</v>
      </c>
      <c r="F312">
        <v>7</v>
      </c>
      <c r="G312">
        <v>4690.3</v>
      </c>
      <c r="H312">
        <v>0.53192478679005639</v>
      </c>
      <c r="I312">
        <v>12.766194882961354</v>
      </c>
      <c r="J312">
        <v>66.7</v>
      </c>
      <c r="K312">
        <f t="shared" si="25"/>
        <v>4056.3454000000002</v>
      </c>
      <c r="L312">
        <f t="shared" si="26"/>
        <v>667.54658043000018</v>
      </c>
      <c r="M312">
        <f t="shared" si="27"/>
        <v>4723.8919804300003</v>
      </c>
      <c r="N312">
        <f t="shared" si="28"/>
        <v>33.591980430000149</v>
      </c>
      <c r="O312">
        <f t="shared" si="29"/>
        <v>3.0993363389821837E-3</v>
      </c>
    </row>
    <row r="313" spans="1:15" x14ac:dyDescent="0.25">
      <c r="A313">
        <v>41036</v>
      </c>
      <c r="B313">
        <v>5</v>
      </c>
      <c r="C313">
        <f t="shared" si="24"/>
        <v>7</v>
      </c>
      <c r="D313">
        <v>2012</v>
      </c>
      <c r="E313">
        <v>2012</v>
      </c>
      <c r="F313">
        <v>1</v>
      </c>
      <c r="G313">
        <v>4441.7000000000007</v>
      </c>
      <c r="H313">
        <v>0.54304821987480445</v>
      </c>
      <c r="I313">
        <v>13.033157276995308</v>
      </c>
      <c r="J313">
        <v>64.2</v>
      </c>
      <c r="K313">
        <f t="shared" si="25"/>
        <v>4056.3454000000002</v>
      </c>
      <c r="L313">
        <f t="shared" si="26"/>
        <v>406.65983043000023</v>
      </c>
      <c r="M313">
        <f t="shared" si="27"/>
        <v>4463.0052304300007</v>
      </c>
      <c r="N313">
        <f t="shared" si="28"/>
        <v>21.305230429999938</v>
      </c>
      <c r="O313">
        <f t="shared" si="29"/>
        <v>2.0781736009576335E-3</v>
      </c>
    </row>
    <row r="314" spans="1:15" x14ac:dyDescent="0.25">
      <c r="A314">
        <v>41037</v>
      </c>
      <c r="B314">
        <v>5</v>
      </c>
      <c r="C314">
        <f t="shared" si="24"/>
        <v>8</v>
      </c>
      <c r="D314">
        <v>2012</v>
      </c>
      <c r="E314">
        <v>2012</v>
      </c>
      <c r="F314">
        <v>2</v>
      </c>
      <c r="G314">
        <v>4762.8999999999996</v>
      </c>
      <c r="H314">
        <v>0.54133706128386971</v>
      </c>
      <c r="I314">
        <v>12.992089470812873</v>
      </c>
      <c r="J314">
        <v>66.8</v>
      </c>
      <c r="K314">
        <f t="shared" si="25"/>
        <v>4056.3454000000002</v>
      </c>
      <c r="L314">
        <f t="shared" si="26"/>
        <v>677.98205042999962</v>
      </c>
      <c r="M314">
        <f t="shared" si="27"/>
        <v>4734.3274504299998</v>
      </c>
      <c r="N314">
        <f t="shared" si="28"/>
        <v>-28.572549569999865</v>
      </c>
      <c r="O314">
        <f t="shared" si="29"/>
        <v>-2.6131706575314162E-3</v>
      </c>
    </row>
    <row r="315" spans="1:15" x14ac:dyDescent="0.25">
      <c r="A315">
        <v>41038</v>
      </c>
      <c r="B315">
        <v>5</v>
      </c>
      <c r="C315">
        <f t="shared" si="24"/>
        <v>9</v>
      </c>
      <c r="D315">
        <v>2012</v>
      </c>
      <c r="E315">
        <v>2012</v>
      </c>
      <c r="F315">
        <v>3</v>
      </c>
      <c r="G315">
        <v>4724.4999999999991</v>
      </c>
      <c r="H315">
        <v>0.55829315560597448</v>
      </c>
      <c r="I315">
        <v>13.399035734543387</v>
      </c>
      <c r="J315">
        <v>70.099999999999994</v>
      </c>
      <c r="K315">
        <f t="shared" si="25"/>
        <v>4056.3454000000002</v>
      </c>
      <c r="L315">
        <f t="shared" si="26"/>
        <v>1022.3525604299992</v>
      </c>
      <c r="M315">
        <f t="shared" si="27"/>
        <v>5078.6979604299995</v>
      </c>
      <c r="N315">
        <f t="shared" si="28"/>
        <v>354.19796043000042</v>
      </c>
      <c r="O315">
        <f t="shared" si="29"/>
        <v>3.1396531974252628E-2</v>
      </c>
    </row>
    <row r="316" spans="1:15" x14ac:dyDescent="0.25">
      <c r="A316">
        <v>41039</v>
      </c>
      <c r="B316">
        <v>5</v>
      </c>
      <c r="C316">
        <f t="shared" si="24"/>
        <v>10</v>
      </c>
      <c r="D316">
        <v>2012</v>
      </c>
      <c r="E316">
        <v>2012</v>
      </c>
      <c r="F316">
        <v>4</v>
      </c>
      <c r="G316">
        <v>4900.7000000000007</v>
      </c>
      <c r="H316">
        <v>0.59152906527616855</v>
      </c>
      <c r="I316">
        <v>14.196697566628046</v>
      </c>
      <c r="J316">
        <v>61.3</v>
      </c>
      <c r="K316">
        <f t="shared" si="25"/>
        <v>4056.3454000000002</v>
      </c>
      <c r="L316">
        <f t="shared" si="26"/>
        <v>104.03120042999963</v>
      </c>
      <c r="M316">
        <f t="shared" si="27"/>
        <v>4160.3766004299996</v>
      </c>
      <c r="N316">
        <f t="shared" si="28"/>
        <v>-740.32339957000113</v>
      </c>
      <c r="O316">
        <f t="shared" si="29"/>
        <v>-7.1125472595752193E-2</v>
      </c>
    </row>
    <row r="317" spans="1:15" x14ac:dyDescent="0.25">
      <c r="A317">
        <v>41040</v>
      </c>
      <c r="B317">
        <v>5</v>
      </c>
      <c r="C317">
        <f t="shared" si="24"/>
        <v>11</v>
      </c>
      <c r="D317">
        <v>2012</v>
      </c>
      <c r="E317">
        <v>2012</v>
      </c>
      <c r="F317">
        <v>5</v>
      </c>
      <c r="G317">
        <v>4560</v>
      </c>
      <c r="H317">
        <v>0.53885422575155972</v>
      </c>
      <c r="I317">
        <v>12.932501418037432</v>
      </c>
      <c r="J317">
        <v>62.3</v>
      </c>
      <c r="K317">
        <f t="shared" si="25"/>
        <v>4056.3454000000002</v>
      </c>
      <c r="L317">
        <f t="shared" si="26"/>
        <v>208.38590042999962</v>
      </c>
      <c r="M317">
        <f t="shared" si="27"/>
        <v>4264.7313004299995</v>
      </c>
      <c r="N317">
        <f t="shared" si="28"/>
        <v>-295.26869957000054</v>
      </c>
      <c r="O317">
        <f t="shared" si="29"/>
        <v>-2.9073169040527702E-2</v>
      </c>
    </row>
    <row r="318" spans="1:15" x14ac:dyDescent="0.25">
      <c r="A318">
        <v>41041</v>
      </c>
      <c r="B318">
        <v>5</v>
      </c>
      <c r="C318">
        <f t="shared" si="24"/>
        <v>12</v>
      </c>
      <c r="D318">
        <v>2012</v>
      </c>
      <c r="E318">
        <v>2012</v>
      </c>
      <c r="F318">
        <v>6</v>
      </c>
      <c r="G318">
        <v>4844.1000000000004</v>
      </c>
      <c r="H318">
        <v>0.51489158163265314</v>
      </c>
      <c r="I318">
        <v>12.357397959183675</v>
      </c>
      <c r="J318">
        <v>66.5</v>
      </c>
      <c r="K318">
        <f t="shared" si="25"/>
        <v>4056.3454000000002</v>
      </c>
      <c r="L318">
        <f t="shared" si="26"/>
        <v>646.67564042999993</v>
      </c>
      <c r="M318">
        <f t="shared" si="27"/>
        <v>4703.0210404299996</v>
      </c>
      <c r="N318">
        <f t="shared" si="28"/>
        <v>-141.07895957000073</v>
      </c>
      <c r="O318">
        <f t="shared" si="29"/>
        <v>-1.2836178293248679E-2</v>
      </c>
    </row>
    <row r="319" spans="1:15" x14ac:dyDescent="0.25">
      <c r="A319">
        <v>41042</v>
      </c>
      <c r="B319">
        <v>5</v>
      </c>
      <c r="C319">
        <f t="shared" si="24"/>
        <v>13</v>
      </c>
      <c r="D319">
        <v>2012</v>
      </c>
      <c r="E319">
        <v>2012</v>
      </c>
      <c r="F319">
        <v>7</v>
      </c>
      <c r="G319">
        <v>5100.5999999999995</v>
      </c>
      <c r="H319">
        <v>0.51038664745437079</v>
      </c>
      <c r="I319">
        <v>12.249279538904899</v>
      </c>
      <c r="J319">
        <v>70.3</v>
      </c>
      <c r="K319">
        <f t="shared" si="25"/>
        <v>4056.3454000000002</v>
      </c>
      <c r="L319">
        <f t="shared" si="26"/>
        <v>1043.2235004299996</v>
      </c>
      <c r="M319">
        <f t="shared" si="27"/>
        <v>5099.5689004300002</v>
      </c>
      <c r="N319">
        <f t="shared" si="28"/>
        <v>-1.0310995699992418</v>
      </c>
      <c r="O319">
        <f t="shared" si="29"/>
        <v>-8.7802635317046906E-5</v>
      </c>
    </row>
    <row r="320" spans="1:15" x14ac:dyDescent="0.25">
      <c r="A320">
        <v>41043</v>
      </c>
      <c r="B320">
        <v>5</v>
      </c>
      <c r="C320">
        <f t="shared" si="24"/>
        <v>14</v>
      </c>
      <c r="D320">
        <v>2012</v>
      </c>
      <c r="E320">
        <v>2012</v>
      </c>
      <c r="F320">
        <v>1</v>
      </c>
      <c r="G320">
        <v>4621.1000000000004</v>
      </c>
      <c r="H320">
        <v>0.55170725883476601</v>
      </c>
      <c r="I320">
        <v>13.240974212034384</v>
      </c>
      <c r="J320">
        <v>68.099999999999994</v>
      </c>
      <c r="K320">
        <f t="shared" si="25"/>
        <v>4056.3454000000002</v>
      </c>
      <c r="L320">
        <f t="shared" si="26"/>
        <v>813.64316042999928</v>
      </c>
      <c r="M320">
        <f t="shared" si="27"/>
        <v>4869.9885604299998</v>
      </c>
      <c r="N320">
        <f t="shared" si="28"/>
        <v>248.88856042999942</v>
      </c>
      <c r="O320">
        <f t="shared" si="29"/>
        <v>2.2782574364831998E-2</v>
      </c>
    </row>
    <row r="321" spans="1:15" x14ac:dyDescent="0.25">
      <c r="A321">
        <v>41044</v>
      </c>
      <c r="B321">
        <v>5</v>
      </c>
      <c r="C321">
        <f t="shared" si="24"/>
        <v>15</v>
      </c>
      <c r="D321">
        <v>2012</v>
      </c>
      <c r="E321">
        <v>2012</v>
      </c>
      <c r="F321">
        <v>2</v>
      </c>
      <c r="G321">
        <v>5011.4000000000005</v>
      </c>
      <c r="H321">
        <v>0.55475115125752761</v>
      </c>
      <c r="I321">
        <v>13.314027630180663</v>
      </c>
      <c r="J321">
        <v>70.5</v>
      </c>
      <c r="K321">
        <f t="shared" si="25"/>
        <v>4056.3454000000002</v>
      </c>
      <c r="L321">
        <f t="shared" si="26"/>
        <v>1064.0944404299998</v>
      </c>
      <c r="M321">
        <f t="shared" si="27"/>
        <v>5120.43984043</v>
      </c>
      <c r="N321">
        <f t="shared" si="28"/>
        <v>109.03984042999946</v>
      </c>
      <c r="O321">
        <f t="shared" si="29"/>
        <v>9.3481993707924538E-3</v>
      </c>
    </row>
    <row r="322" spans="1:15" x14ac:dyDescent="0.25">
      <c r="A322">
        <v>41045</v>
      </c>
      <c r="B322">
        <v>5</v>
      </c>
      <c r="C322">
        <f t="shared" si="24"/>
        <v>16</v>
      </c>
      <c r="D322">
        <v>2012</v>
      </c>
      <c r="E322">
        <v>2012</v>
      </c>
      <c r="F322">
        <v>3</v>
      </c>
      <c r="G322">
        <v>5163</v>
      </c>
      <c r="H322">
        <v>0.56941503440974051</v>
      </c>
      <c r="I322">
        <v>13.665960825833771</v>
      </c>
      <c r="J322">
        <v>72.8</v>
      </c>
      <c r="K322">
        <f t="shared" si="25"/>
        <v>4056.3454000000002</v>
      </c>
      <c r="L322">
        <f t="shared" si="26"/>
        <v>1304.1102504299995</v>
      </c>
      <c r="M322">
        <f t="shared" si="27"/>
        <v>5360.4556504299999</v>
      </c>
      <c r="N322">
        <f t="shared" si="28"/>
        <v>197.45565042999988</v>
      </c>
      <c r="O322">
        <f t="shared" si="29"/>
        <v>1.6299582193457507E-2</v>
      </c>
    </row>
    <row r="323" spans="1:15" x14ac:dyDescent="0.25">
      <c r="A323">
        <v>41046</v>
      </c>
      <c r="B323">
        <v>5</v>
      </c>
      <c r="C323">
        <f t="shared" ref="C323:C386" si="30">DAY(A323)</f>
        <v>17</v>
      </c>
      <c r="D323">
        <v>2012</v>
      </c>
      <c r="E323">
        <v>2012</v>
      </c>
      <c r="F323">
        <v>4</v>
      </c>
      <c r="G323">
        <v>5138.7000000000007</v>
      </c>
      <c r="H323">
        <v>0.59016675854465273</v>
      </c>
      <c r="I323">
        <v>14.164002205071665</v>
      </c>
      <c r="J323">
        <v>70.400000000000006</v>
      </c>
      <c r="K323">
        <f t="shared" ref="K323:K386" si="31">4056.3454</f>
        <v>4056.3454000000002</v>
      </c>
      <c r="L323">
        <f t="shared" ref="L323:L367" si="32">104.3547*IF((J323-60.3031)&lt;0,0,(J323-60.3031))</f>
        <v>1053.6589704300004</v>
      </c>
      <c r="M323">
        <f t="shared" ref="M323:M367" si="33">SUM(K323:L323)</f>
        <v>5110.0043704300006</v>
      </c>
      <c r="N323">
        <f t="shared" ref="N323:N367" si="34">M323-G323</f>
        <v>-28.695629570000165</v>
      </c>
      <c r="O323">
        <f t="shared" ref="O323:O367" si="35">LOG10(M323)-LOG10(G323)</f>
        <v>-2.4319925120876995E-3</v>
      </c>
    </row>
    <row r="324" spans="1:15" x14ac:dyDescent="0.25">
      <c r="A324">
        <v>41047</v>
      </c>
      <c r="B324">
        <v>5</v>
      </c>
      <c r="C324">
        <f t="shared" si="30"/>
        <v>18</v>
      </c>
      <c r="D324">
        <v>2012</v>
      </c>
      <c r="E324">
        <v>2012</v>
      </c>
      <c r="F324">
        <v>5</v>
      </c>
      <c r="G324">
        <v>4619.4000000000005</v>
      </c>
      <c r="H324">
        <v>0.56477406103286387</v>
      </c>
      <c r="I324">
        <v>13.554577464788732</v>
      </c>
      <c r="J324">
        <v>66.5</v>
      </c>
      <c r="K324">
        <f t="shared" si="31"/>
        <v>4056.3454000000002</v>
      </c>
      <c r="L324">
        <f t="shared" si="32"/>
        <v>646.67564042999993</v>
      </c>
      <c r="M324">
        <f t="shared" si="33"/>
        <v>4703.0210404299996</v>
      </c>
      <c r="N324">
        <f t="shared" si="34"/>
        <v>83.621040429999084</v>
      </c>
      <c r="O324">
        <f t="shared" si="35"/>
        <v>7.7913516895269375E-3</v>
      </c>
    </row>
    <row r="325" spans="1:15" x14ac:dyDescent="0.25">
      <c r="A325">
        <v>41048</v>
      </c>
      <c r="B325">
        <v>5</v>
      </c>
      <c r="C325">
        <f t="shared" si="30"/>
        <v>19</v>
      </c>
      <c r="D325">
        <v>2012</v>
      </c>
      <c r="E325">
        <v>2012</v>
      </c>
      <c r="F325">
        <v>6</v>
      </c>
      <c r="G325">
        <v>4921.9999999999991</v>
      </c>
      <c r="H325">
        <v>0.52802094061105387</v>
      </c>
      <c r="I325">
        <v>12.672502574665293</v>
      </c>
      <c r="J325">
        <v>68.7</v>
      </c>
      <c r="K325">
        <f t="shared" si="31"/>
        <v>4056.3454000000002</v>
      </c>
      <c r="L325">
        <f t="shared" si="32"/>
        <v>876.25598043000014</v>
      </c>
      <c r="M325">
        <f t="shared" si="33"/>
        <v>4932.6013804300001</v>
      </c>
      <c r="N325">
        <f t="shared" si="34"/>
        <v>10.601380430000972</v>
      </c>
      <c r="O325">
        <f t="shared" si="35"/>
        <v>9.3441076299072279E-4</v>
      </c>
    </row>
    <row r="326" spans="1:15" x14ac:dyDescent="0.25">
      <c r="A326">
        <v>41049</v>
      </c>
      <c r="B326">
        <v>5</v>
      </c>
      <c r="C326">
        <f t="shared" si="30"/>
        <v>20</v>
      </c>
      <c r="D326">
        <v>2012</v>
      </c>
      <c r="E326">
        <v>2012</v>
      </c>
      <c r="F326">
        <v>7</v>
      </c>
      <c r="G326">
        <v>4946.3999999999987</v>
      </c>
      <c r="H326">
        <v>0.5353246753246752</v>
      </c>
      <c r="I326">
        <v>12.847792207792205</v>
      </c>
      <c r="J326">
        <v>71.7</v>
      </c>
      <c r="K326">
        <f t="shared" si="31"/>
        <v>4056.3454000000002</v>
      </c>
      <c r="L326">
        <f t="shared" si="32"/>
        <v>1189.3200804300002</v>
      </c>
      <c r="M326">
        <f t="shared" si="33"/>
        <v>5245.6654804300006</v>
      </c>
      <c r="N326">
        <f t="shared" si="34"/>
        <v>299.26548043000184</v>
      </c>
      <c r="O326">
        <f t="shared" si="35"/>
        <v>2.5511358399135098E-2</v>
      </c>
    </row>
    <row r="327" spans="1:15" x14ac:dyDescent="0.25">
      <c r="A327">
        <v>41050</v>
      </c>
      <c r="B327">
        <v>5</v>
      </c>
      <c r="C327">
        <f t="shared" si="30"/>
        <v>21</v>
      </c>
      <c r="D327">
        <v>2012</v>
      </c>
      <c r="E327">
        <v>2012</v>
      </c>
      <c r="F327">
        <v>1</v>
      </c>
      <c r="G327">
        <v>4914.4999999999991</v>
      </c>
      <c r="H327">
        <v>0.57423116470368274</v>
      </c>
      <c r="I327">
        <v>13.781547952888385</v>
      </c>
      <c r="J327">
        <v>69.8</v>
      </c>
      <c r="K327">
        <f t="shared" si="31"/>
        <v>4056.3454000000002</v>
      </c>
      <c r="L327">
        <f t="shared" si="32"/>
        <v>991.04615042999956</v>
      </c>
      <c r="M327">
        <f t="shared" si="33"/>
        <v>5047.3915504299994</v>
      </c>
      <c r="N327">
        <f t="shared" si="34"/>
        <v>132.89155043000028</v>
      </c>
      <c r="O327">
        <f t="shared" si="35"/>
        <v>1.158765694773134E-2</v>
      </c>
    </row>
    <row r="328" spans="1:15" x14ac:dyDescent="0.25">
      <c r="A328">
        <v>41051</v>
      </c>
      <c r="B328">
        <v>5</v>
      </c>
      <c r="C328">
        <f t="shared" si="30"/>
        <v>22</v>
      </c>
      <c r="D328">
        <v>2012</v>
      </c>
      <c r="E328">
        <v>2012</v>
      </c>
      <c r="F328">
        <v>2</v>
      </c>
      <c r="G328">
        <v>5181.5000000000009</v>
      </c>
      <c r="H328">
        <v>0.61056513951734537</v>
      </c>
      <c r="I328">
        <v>14.653563348416288</v>
      </c>
      <c r="J328">
        <v>71.2</v>
      </c>
      <c r="K328">
        <f t="shared" si="31"/>
        <v>4056.3454000000002</v>
      </c>
      <c r="L328">
        <f t="shared" si="32"/>
        <v>1137.1427304300003</v>
      </c>
      <c r="M328">
        <f t="shared" si="33"/>
        <v>5193.4881304300006</v>
      </c>
      <c r="N328">
        <f t="shared" si="34"/>
        <v>11.988130429999728</v>
      </c>
      <c r="O328">
        <f t="shared" si="35"/>
        <v>1.0036408997717849E-3</v>
      </c>
    </row>
    <row r="329" spans="1:15" x14ac:dyDescent="0.25">
      <c r="A329">
        <v>41052</v>
      </c>
      <c r="B329">
        <v>5</v>
      </c>
      <c r="C329">
        <f t="shared" si="30"/>
        <v>23</v>
      </c>
      <c r="D329">
        <v>2012</v>
      </c>
      <c r="E329">
        <v>2012</v>
      </c>
      <c r="F329">
        <v>3</v>
      </c>
      <c r="G329">
        <v>5196.8999999999996</v>
      </c>
      <c r="H329">
        <v>0.58240317374932749</v>
      </c>
      <c r="I329">
        <v>13.977676169983859</v>
      </c>
      <c r="J329">
        <v>72.400000000000006</v>
      </c>
      <c r="K329">
        <f t="shared" si="31"/>
        <v>4056.3454000000002</v>
      </c>
      <c r="L329">
        <f t="shared" si="32"/>
        <v>1262.3683704300004</v>
      </c>
      <c r="M329">
        <f t="shared" si="33"/>
        <v>5318.7137704300003</v>
      </c>
      <c r="N329">
        <f t="shared" si="34"/>
        <v>121.81377043000066</v>
      </c>
      <c r="O329">
        <f t="shared" si="35"/>
        <v>1.0062259043515986E-2</v>
      </c>
    </row>
    <row r="330" spans="1:15" x14ac:dyDescent="0.25">
      <c r="A330">
        <v>41053</v>
      </c>
      <c r="B330">
        <v>5</v>
      </c>
      <c r="C330">
        <f t="shared" si="30"/>
        <v>24</v>
      </c>
      <c r="D330">
        <v>2012</v>
      </c>
      <c r="E330">
        <v>2012</v>
      </c>
      <c r="F330">
        <v>4</v>
      </c>
      <c r="G330">
        <v>5554.8000000000011</v>
      </c>
      <c r="H330">
        <v>0.59621329211746543</v>
      </c>
      <c r="I330">
        <v>14.30911901081917</v>
      </c>
      <c r="J330">
        <v>74.5</v>
      </c>
      <c r="K330">
        <f t="shared" si="31"/>
        <v>4056.3454000000002</v>
      </c>
      <c r="L330">
        <f t="shared" si="32"/>
        <v>1481.5132404299998</v>
      </c>
      <c r="M330">
        <f t="shared" si="33"/>
        <v>5537.8586404300004</v>
      </c>
      <c r="N330">
        <f t="shared" si="34"/>
        <v>-16.941359570000714</v>
      </c>
      <c r="O330">
        <f t="shared" si="35"/>
        <v>-1.3265610952664098E-3</v>
      </c>
    </row>
    <row r="331" spans="1:15" x14ac:dyDescent="0.25">
      <c r="A331">
        <v>41054</v>
      </c>
      <c r="B331">
        <v>5</v>
      </c>
      <c r="C331">
        <f t="shared" si="30"/>
        <v>25</v>
      </c>
      <c r="D331">
        <v>2012</v>
      </c>
      <c r="E331">
        <v>2012</v>
      </c>
      <c r="F331">
        <v>5</v>
      </c>
      <c r="G331">
        <v>5641.0000000000009</v>
      </c>
      <c r="H331">
        <v>0.56527577360910697</v>
      </c>
      <c r="I331">
        <v>13.566618566618567</v>
      </c>
      <c r="J331">
        <v>76.599999999999994</v>
      </c>
      <c r="K331">
        <f t="shared" si="31"/>
        <v>4056.3454000000002</v>
      </c>
      <c r="L331">
        <f t="shared" si="32"/>
        <v>1700.6581104299992</v>
      </c>
      <c r="M331">
        <f t="shared" si="33"/>
        <v>5757.0035104299996</v>
      </c>
      <c r="N331">
        <f t="shared" si="34"/>
        <v>116.00351042999864</v>
      </c>
      <c r="O331">
        <f t="shared" si="35"/>
        <v>8.8403945482071755E-3</v>
      </c>
    </row>
    <row r="332" spans="1:15" x14ac:dyDescent="0.25">
      <c r="A332">
        <v>41055</v>
      </c>
      <c r="B332">
        <v>5</v>
      </c>
      <c r="C332">
        <f t="shared" si="30"/>
        <v>26</v>
      </c>
      <c r="D332">
        <v>2012</v>
      </c>
      <c r="E332">
        <v>2012</v>
      </c>
      <c r="F332">
        <v>6</v>
      </c>
      <c r="G332">
        <v>5960.4</v>
      </c>
      <c r="H332">
        <v>0.52218250630782159</v>
      </c>
      <c r="I332">
        <v>12.532380151387718</v>
      </c>
      <c r="J332">
        <v>77.599999999999994</v>
      </c>
      <c r="K332">
        <f t="shared" si="31"/>
        <v>4056.3454000000002</v>
      </c>
      <c r="L332">
        <f t="shared" si="32"/>
        <v>1805.0128104299993</v>
      </c>
      <c r="M332">
        <f t="shared" si="33"/>
        <v>5861.3582104299994</v>
      </c>
      <c r="N332">
        <f t="shared" si="34"/>
        <v>-99.041789570000219</v>
      </c>
      <c r="O332">
        <f t="shared" si="35"/>
        <v>-7.2771424228221804E-3</v>
      </c>
    </row>
    <row r="333" spans="1:15" x14ac:dyDescent="0.25">
      <c r="A333">
        <v>41056</v>
      </c>
      <c r="B333">
        <v>5</v>
      </c>
      <c r="C333">
        <f t="shared" si="30"/>
        <v>27</v>
      </c>
      <c r="D333">
        <v>2012</v>
      </c>
      <c r="E333">
        <v>2012</v>
      </c>
      <c r="F333">
        <v>7</v>
      </c>
      <c r="G333">
        <v>5793.4999999999991</v>
      </c>
      <c r="H333">
        <v>0.54197537793743455</v>
      </c>
      <c r="I333">
        <v>13.007409070498429</v>
      </c>
      <c r="J333">
        <v>78.8</v>
      </c>
      <c r="K333">
        <f t="shared" si="31"/>
        <v>4056.3454000000002</v>
      </c>
      <c r="L333">
        <f t="shared" si="32"/>
        <v>1930.2384504299996</v>
      </c>
      <c r="M333">
        <f t="shared" si="33"/>
        <v>5986.58385043</v>
      </c>
      <c r="N333">
        <f t="shared" si="34"/>
        <v>193.08385043000089</v>
      </c>
      <c r="O333">
        <f t="shared" si="35"/>
        <v>1.4238058479544513E-2</v>
      </c>
    </row>
    <row r="334" spans="1:15" x14ac:dyDescent="0.25">
      <c r="A334">
        <v>41057</v>
      </c>
      <c r="B334">
        <v>5</v>
      </c>
      <c r="C334">
        <f t="shared" si="30"/>
        <v>28</v>
      </c>
      <c r="D334">
        <v>2012</v>
      </c>
      <c r="E334">
        <v>2012</v>
      </c>
      <c r="F334">
        <v>1</v>
      </c>
      <c r="G334">
        <v>5910.8999999999987</v>
      </c>
      <c r="H334">
        <v>0.54560810810810811</v>
      </c>
      <c r="I334">
        <v>13.094594594594595</v>
      </c>
      <c r="J334">
        <v>78.7</v>
      </c>
      <c r="K334">
        <f t="shared" si="31"/>
        <v>4056.3454000000002</v>
      </c>
      <c r="L334">
        <f t="shared" si="32"/>
        <v>1919.8029804300002</v>
      </c>
      <c r="M334">
        <f t="shared" si="33"/>
        <v>5976.1483804300005</v>
      </c>
      <c r="N334">
        <f t="shared" si="34"/>
        <v>65.248380430001816</v>
      </c>
      <c r="O334">
        <f t="shared" si="35"/>
        <v>4.7677598786703967E-3</v>
      </c>
    </row>
    <row r="335" spans="1:15" x14ac:dyDescent="0.25">
      <c r="A335">
        <v>41058</v>
      </c>
      <c r="B335">
        <v>5</v>
      </c>
      <c r="C335">
        <f t="shared" si="30"/>
        <v>29</v>
      </c>
      <c r="D335">
        <v>2012</v>
      </c>
      <c r="E335">
        <v>2012</v>
      </c>
      <c r="F335">
        <v>2</v>
      </c>
      <c r="G335">
        <v>6184.7000000000007</v>
      </c>
      <c r="H335">
        <v>0.58700645406226282</v>
      </c>
      <c r="I335">
        <v>14.088154897494308</v>
      </c>
      <c r="J335">
        <v>82.7</v>
      </c>
      <c r="K335">
        <f t="shared" si="31"/>
        <v>4056.3454000000002</v>
      </c>
      <c r="L335">
        <f t="shared" si="32"/>
        <v>2337.2217804300003</v>
      </c>
      <c r="M335">
        <f t="shared" si="33"/>
        <v>6393.56718043</v>
      </c>
      <c r="N335">
        <f t="shared" si="34"/>
        <v>208.86718042999928</v>
      </c>
      <c r="O335">
        <f t="shared" si="35"/>
        <v>1.4424594646726074E-2</v>
      </c>
    </row>
    <row r="336" spans="1:15" x14ac:dyDescent="0.25">
      <c r="A336">
        <v>41059</v>
      </c>
      <c r="B336">
        <v>5</v>
      </c>
      <c r="C336">
        <f t="shared" si="30"/>
        <v>30</v>
      </c>
      <c r="D336">
        <v>2012</v>
      </c>
      <c r="E336">
        <v>2012</v>
      </c>
      <c r="F336">
        <v>3</v>
      </c>
      <c r="G336">
        <v>5413.1</v>
      </c>
      <c r="H336">
        <v>0.58100420745320291</v>
      </c>
      <c r="I336">
        <v>13.94410097887687</v>
      </c>
      <c r="J336">
        <v>75.2</v>
      </c>
      <c r="K336">
        <f t="shared" si="31"/>
        <v>4056.3454000000002</v>
      </c>
      <c r="L336">
        <f t="shared" si="32"/>
        <v>1554.5615304300002</v>
      </c>
      <c r="M336">
        <f t="shared" si="33"/>
        <v>5610.9069304300001</v>
      </c>
      <c r="N336">
        <f t="shared" si="34"/>
        <v>197.80693042999974</v>
      </c>
      <c r="O336">
        <f t="shared" si="35"/>
        <v>1.5587014815570122E-2</v>
      </c>
    </row>
    <row r="337" spans="1:15" x14ac:dyDescent="0.25">
      <c r="A337">
        <v>41060</v>
      </c>
      <c r="B337">
        <v>5</v>
      </c>
      <c r="C337">
        <f t="shared" si="30"/>
        <v>31</v>
      </c>
      <c r="D337">
        <v>2012</v>
      </c>
      <c r="E337">
        <v>2012</v>
      </c>
      <c r="F337">
        <v>4</v>
      </c>
      <c r="G337">
        <v>5869.2000000000007</v>
      </c>
      <c r="H337">
        <v>0.6026367668802366</v>
      </c>
      <c r="I337">
        <v>14.463282405125678</v>
      </c>
      <c r="J337">
        <v>77.099999999999994</v>
      </c>
      <c r="K337">
        <f t="shared" si="31"/>
        <v>4056.3454000000002</v>
      </c>
      <c r="L337">
        <f t="shared" si="32"/>
        <v>1752.8354604299993</v>
      </c>
      <c r="M337">
        <f t="shared" si="33"/>
        <v>5809.1808604299995</v>
      </c>
      <c r="N337">
        <f t="shared" si="34"/>
        <v>-60.019139570001244</v>
      </c>
      <c r="O337">
        <f t="shared" si="35"/>
        <v>-4.4640110526863452E-3</v>
      </c>
    </row>
    <row r="338" spans="1:15" x14ac:dyDescent="0.25">
      <c r="A338">
        <v>41061</v>
      </c>
      <c r="B338">
        <v>6</v>
      </c>
      <c r="C338">
        <f t="shared" si="30"/>
        <v>1</v>
      </c>
      <c r="D338">
        <v>2012</v>
      </c>
      <c r="E338">
        <v>2012</v>
      </c>
      <c r="F338">
        <v>5</v>
      </c>
      <c r="G338">
        <v>5379.6999999999989</v>
      </c>
      <c r="H338">
        <v>0.55210385878489321</v>
      </c>
      <c r="I338">
        <v>13.250492610837437</v>
      </c>
      <c r="J338">
        <v>75.599999999999994</v>
      </c>
      <c r="K338">
        <f t="shared" si="31"/>
        <v>4056.3454000000002</v>
      </c>
      <c r="L338">
        <f t="shared" si="32"/>
        <v>1596.3034104299993</v>
      </c>
      <c r="M338">
        <f t="shared" si="33"/>
        <v>5652.6488104299997</v>
      </c>
      <c r="N338">
        <f t="shared" si="34"/>
        <v>272.94881043000078</v>
      </c>
      <c r="O338">
        <f t="shared" si="35"/>
        <v>2.1493946485283022E-2</v>
      </c>
    </row>
    <row r="339" spans="1:15" x14ac:dyDescent="0.25">
      <c r="A339">
        <v>41062</v>
      </c>
      <c r="B339">
        <v>6</v>
      </c>
      <c r="C339">
        <f t="shared" si="30"/>
        <v>2</v>
      </c>
      <c r="D339">
        <v>2012</v>
      </c>
      <c r="E339">
        <v>2012</v>
      </c>
      <c r="F339">
        <v>6</v>
      </c>
      <c r="G339">
        <v>4868.3999999999987</v>
      </c>
      <c r="H339">
        <v>0.55362991266375539</v>
      </c>
      <c r="I339">
        <v>13.287117903930129</v>
      </c>
      <c r="J339">
        <v>68.7</v>
      </c>
      <c r="K339">
        <f t="shared" si="31"/>
        <v>4056.3454000000002</v>
      </c>
      <c r="L339">
        <f t="shared" si="32"/>
        <v>876.25598043000014</v>
      </c>
      <c r="M339">
        <f t="shared" si="33"/>
        <v>4932.6013804300001</v>
      </c>
      <c r="N339">
        <f t="shared" si="34"/>
        <v>64.201380430001336</v>
      </c>
      <c r="O339">
        <f t="shared" si="35"/>
        <v>5.6897663778232577E-3</v>
      </c>
    </row>
    <row r="340" spans="1:15" x14ac:dyDescent="0.25">
      <c r="A340">
        <v>41063</v>
      </c>
      <c r="B340">
        <v>6</v>
      </c>
      <c r="C340">
        <f t="shared" si="30"/>
        <v>3</v>
      </c>
      <c r="D340">
        <v>2012</v>
      </c>
      <c r="E340">
        <v>2012</v>
      </c>
      <c r="F340">
        <v>7</v>
      </c>
      <c r="G340">
        <v>4910.2999999999993</v>
      </c>
      <c r="H340">
        <v>0.5386936106722835</v>
      </c>
      <c r="I340">
        <v>12.928646656134804</v>
      </c>
      <c r="J340">
        <v>69.5</v>
      </c>
      <c r="K340">
        <f t="shared" si="31"/>
        <v>4056.3454000000002</v>
      </c>
      <c r="L340">
        <f t="shared" si="32"/>
        <v>959.73974042999987</v>
      </c>
      <c r="M340">
        <f t="shared" si="33"/>
        <v>5016.0851404300001</v>
      </c>
      <c r="N340">
        <f t="shared" si="34"/>
        <v>105.78514043000087</v>
      </c>
      <c r="O340">
        <f t="shared" si="35"/>
        <v>9.2568727579753762E-3</v>
      </c>
    </row>
    <row r="341" spans="1:15" x14ac:dyDescent="0.25">
      <c r="A341">
        <v>41064</v>
      </c>
      <c r="B341">
        <v>6</v>
      </c>
      <c r="C341">
        <f t="shared" si="30"/>
        <v>4</v>
      </c>
      <c r="D341">
        <v>2012</v>
      </c>
      <c r="E341">
        <v>2012</v>
      </c>
      <c r="F341">
        <v>1</v>
      </c>
      <c r="G341">
        <v>4821.5999999999995</v>
      </c>
      <c r="H341">
        <v>0.56719367588932801</v>
      </c>
      <c r="I341">
        <v>13.612648221343871</v>
      </c>
      <c r="J341">
        <v>70.3</v>
      </c>
      <c r="K341">
        <f t="shared" si="31"/>
        <v>4056.3454000000002</v>
      </c>
      <c r="L341">
        <f t="shared" si="32"/>
        <v>1043.2235004299996</v>
      </c>
      <c r="M341">
        <f t="shared" si="33"/>
        <v>5099.5689004300002</v>
      </c>
      <c r="N341">
        <f t="shared" si="34"/>
        <v>277.96890043000076</v>
      </c>
      <c r="O341">
        <f t="shared" si="35"/>
        <v>2.4342285465960956E-2</v>
      </c>
    </row>
    <row r="342" spans="1:15" x14ac:dyDescent="0.25">
      <c r="A342">
        <v>41065</v>
      </c>
      <c r="B342">
        <v>6</v>
      </c>
      <c r="C342">
        <f t="shared" si="30"/>
        <v>5</v>
      </c>
      <c r="D342">
        <v>2012</v>
      </c>
      <c r="E342">
        <v>2012</v>
      </c>
      <c r="F342">
        <v>2</v>
      </c>
      <c r="G342">
        <v>4601.4999999999982</v>
      </c>
      <c r="H342">
        <v>0.57714980935179594</v>
      </c>
      <c r="I342">
        <v>13.851595424443103</v>
      </c>
      <c r="J342">
        <v>64.900000000000006</v>
      </c>
      <c r="K342">
        <f t="shared" si="31"/>
        <v>4056.3454000000002</v>
      </c>
      <c r="L342">
        <f t="shared" si="32"/>
        <v>479.70812043000052</v>
      </c>
      <c r="M342">
        <f t="shared" si="33"/>
        <v>4536.0535204300004</v>
      </c>
      <c r="N342">
        <f t="shared" si="34"/>
        <v>-65.446479569997791</v>
      </c>
      <c r="O342">
        <f t="shared" si="35"/>
        <v>-6.2212562514720737E-3</v>
      </c>
    </row>
    <row r="343" spans="1:15" x14ac:dyDescent="0.25">
      <c r="A343">
        <v>41066</v>
      </c>
      <c r="B343">
        <v>6</v>
      </c>
      <c r="C343">
        <f t="shared" si="30"/>
        <v>6</v>
      </c>
      <c r="D343">
        <v>2012</v>
      </c>
      <c r="E343">
        <v>2012</v>
      </c>
      <c r="F343">
        <v>3</v>
      </c>
      <c r="G343">
        <v>4644.1999999999989</v>
      </c>
      <c r="H343">
        <v>0.55991994598765404</v>
      </c>
      <c r="I343">
        <v>13.438078703703697</v>
      </c>
      <c r="J343">
        <v>66</v>
      </c>
      <c r="K343">
        <f t="shared" si="31"/>
        <v>4056.3454000000002</v>
      </c>
      <c r="L343">
        <f t="shared" si="32"/>
        <v>594.49829042999988</v>
      </c>
      <c r="M343">
        <f t="shared" si="33"/>
        <v>4650.8436904299997</v>
      </c>
      <c r="N343">
        <f t="shared" si="34"/>
        <v>6.6436904300007882</v>
      </c>
      <c r="O343">
        <f t="shared" si="35"/>
        <v>6.2082948303743279E-4</v>
      </c>
    </row>
    <row r="344" spans="1:15" x14ac:dyDescent="0.25">
      <c r="A344">
        <v>41067</v>
      </c>
      <c r="B344">
        <v>6</v>
      </c>
      <c r="C344">
        <f t="shared" si="30"/>
        <v>7</v>
      </c>
      <c r="D344">
        <v>2012</v>
      </c>
      <c r="E344">
        <v>2012</v>
      </c>
      <c r="F344">
        <v>4</v>
      </c>
      <c r="G344">
        <v>5165.0000000000009</v>
      </c>
      <c r="H344">
        <v>0.58800091074681249</v>
      </c>
      <c r="I344">
        <v>14.1120218579235</v>
      </c>
      <c r="J344">
        <v>68.8</v>
      </c>
      <c r="K344">
        <f t="shared" si="31"/>
        <v>4056.3454000000002</v>
      </c>
      <c r="L344">
        <f t="shared" si="32"/>
        <v>886.69145042999958</v>
      </c>
      <c r="M344">
        <f t="shared" si="33"/>
        <v>4943.0368504299995</v>
      </c>
      <c r="N344">
        <f t="shared" si="34"/>
        <v>-221.96314957000141</v>
      </c>
      <c r="O344">
        <f t="shared" si="35"/>
        <v>-1.9076477709499606E-2</v>
      </c>
    </row>
    <row r="345" spans="1:15" x14ac:dyDescent="0.25">
      <c r="A345">
        <v>41068</v>
      </c>
      <c r="B345">
        <v>6</v>
      </c>
      <c r="C345">
        <f t="shared" si="30"/>
        <v>8</v>
      </c>
      <c r="D345">
        <v>2012</v>
      </c>
      <c r="E345">
        <v>2012</v>
      </c>
      <c r="F345">
        <v>5</v>
      </c>
      <c r="G345">
        <v>5217</v>
      </c>
      <c r="H345">
        <v>0.57445824524312905</v>
      </c>
      <c r="I345">
        <v>13.786997885835097</v>
      </c>
      <c r="J345">
        <v>73.099999999999994</v>
      </c>
      <c r="K345">
        <f t="shared" si="31"/>
        <v>4056.3454000000002</v>
      </c>
      <c r="L345">
        <f t="shared" si="32"/>
        <v>1335.4166604299992</v>
      </c>
      <c r="M345">
        <f t="shared" si="33"/>
        <v>5391.7620604299991</v>
      </c>
      <c r="N345">
        <f t="shared" si="34"/>
        <v>174.76206042999911</v>
      </c>
      <c r="O345">
        <f t="shared" si="35"/>
        <v>1.4309881722847972E-2</v>
      </c>
    </row>
    <row r="346" spans="1:15" x14ac:dyDescent="0.25">
      <c r="A346">
        <v>41069</v>
      </c>
      <c r="B346">
        <v>6</v>
      </c>
      <c r="C346">
        <f t="shared" si="30"/>
        <v>9</v>
      </c>
      <c r="D346">
        <v>2012</v>
      </c>
      <c r="E346">
        <v>2012</v>
      </c>
      <c r="F346">
        <v>6</v>
      </c>
      <c r="G346">
        <v>5662.0000000000009</v>
      </c>
      <c r="H346">
        <v>0.5453459701032517</v>
      </c>
      <c r="I346">
        <v>13.088303282478041</v>
      </c>
      <c r="J346">
        <v>79.2</v>
      </c>
      <c r="K346">
        <f t="shared" si="31"/>
        <v>4056.3454000000002</v>
      </c>
      <c r="L346">
        <f t="shared" si="32"/>
        <v>1971.9803304300001</v>
      </c>
      <c r="M346">
        <f t="shared" si="33"/>
        <v>6028.3257304300005</v>
      </c>
      <c r="N346">
        <f t="shared" si="34"/>
        <v>366.32573042999957</v>
      </c>
      <c r="O346">
        <f t="shared" si="35"/>
        <v>2.7226845618555373E-2</v>
      </c>
    </row>
    <row r="347" spans="1:15" x14ac:dyDescent="0.25">
      <c r="A347">
        <v>41070</v>
      </c>
      <c r="B347">
        <v>6</v>
      </c>
      <c r="C347">
        <f t="shared" si="30"/>
        <v>10</v>
      </c>
      <c r="D347">
        <v>2012</v>
      </c>
      <c r="E347">
        <v>2012</v>
      </c>
      <c r="F347">
        <v>7</v>
      </c>
      <c r="G347">
        <v>5969.5000000000009</v>
      </c>
      <c r="H347">
        <v>0.53513159781985087</v>
      </c>
      <c r="I347">
        <v>12.843158347676422</v>
      </c>
      <c r="J347">
        <v>81.099999999999994</v>
      </c>
      <c r="K347">
        <f t="shared" si="31"/>
        <v>4056.3454000000002</v>
      </c>
      <c r="L347">
        <f t="shared" si="32"/>
        <v>2170.2542604299992</v>
      </c>
      <c r="M347">
        <f t="shared" si="33"/>
        <v>6226.5996604299999</v>
      </c>
      <c r="N347">
        <f t="shared" si="34"/>
        <v>257.09966042999895</v>
      </c>
      <c r="O347">
        <f t="shared" si="35"/>
        <v>1.8312987097313993E-2</v>
      </c>
    </row>
    <row r="348" spans="1:15" x14ac:dyDescent="0.25">
      <c r="A348">
        <v>41071</v>
      </c>
      <c r="B348">
        <v>6</v>
      </c>
      <c r="C348">
        <f t="shared" si="30"/>
        <v>11</v>
      </c>
      <c r="D348">
        <v>2012</v>
      </c>
      <c r="E348">
        <v>2012</v>
      </c>
      <c r="F348">
        <v>1</v>
      </c>
      <c r="G348">
        <v>5904.8</v>
      </c>
      <c r="H348">
        <v>0.57646048109965631</v>
      </c>
      <c r="I348">
        <v>13.835051546391751</v>
      </c>
      <c r="J348">
        <v>80.7</v>
      </c>
      <c r="K348">
        <f t="shared" si="31"/>
        <v>4056.3454000000002</v>
      </c>
      <c r="L348">
        <f t="shared" si="32"/>
        <v>2128.5123804300001</v>
      </c>
      <c r="M348">
        <f t="shared" si="33"/>
        <v>6184.8577804300003</v>
      </c>
      <c r="N348">
        <f t="shared" si="34"/>
        <v>280.05778043000009</v>
      </c>
      <c r="O348">
        <f t="shared" si="35"/>
        <v>2.0124525245881042E-2</v>
      </c>
    </row>
    <row r="349" spans="1:15" x14ac:dyDescent="0.25">
      <c r="A349">
        <v>41072</v>
      </c>
      <c r="B349">
        <v>6</v>
      </c>
      <c r="C349">
        <f t="shared" si="30"/>
        <v>12</v>
      </c>
      <c r="D349">
        <v>2012</v>
      </c>
      <c r="E349">
        <v>2012</v>
      </c>
      <c r="F349">
        <v>2</v>
      </c>
      <c r="G349">
        <v>5373.4999999999991</v>
      </c>
      <c r="H349">
        <v>0.60841259057971009</v>
      </c>
      <c r="I349">
        <v>14.601902173913043</v>
      </c>
      <c r="J349">
        <v>75.3</v>
      </c>
      <c r="K349">
        <f t="shared" si="31"/>
        <v>4056.3454000000002</v>
      </c>
      <c r="L349">
        <f t="shared" si="32"/>
        <v>1564.9970004299996</v>
      </c>
      <c r="M349">
        <f t="shared" si="33"/>
        <v>5621.3424004299995</v>
      </c>
      <c r="N349">
        <f t="shared" si="34"/>
        <v>247.84240043000045</v>
      </c>
      <c r="O349">
        <f t="shared" si="35"/>
        <v>1.9582786107400274E-2</v>
      </c>
    </row>
    <row r="350" spans="1:15" x14ac:dyDescent="0.25">
      <c r="A350">
        <v>41073</v>
      </c>
      <c r="B350">
        <v>6</v>
      </c>
      <c r="C350">
        <f t="shared" si="30"/>
        <v>13</v>
      </c>
      <c r="D350">
        <v>2012</v>
      </c>
      <c r="E350">
        <v>2012</v>
      </c>
      <c r="F350">
        <v>3</v>
      </c>
      <c r="G350">
        <v>5131.6999999999989</v>
      </c>
      <c r="H350">
        <v>0.57324620196604104</v>
      </c>
      <c r="I350">
        <v>13.757908847184986</v>
      </c>
      <c r="J350">
        <v>75.3</v>
      </c>
      <c r="K350">
        <f t="shared" si="31"/>
        <v>4056.3454000000002</v>
      </c>
      <c r="L350">
        <f t="shared" si="32"/>
        <v>1564.9970004299996</v>
      </c>
      <c r="M350">
        <f t="shared" si="33"/>
        <v>5621.3424004299995</v>
      </c>
      <c r="N350">
        <f t="shared" si="34"/>
        <v>489.64240043000063</v>
      </c>
      <c r="O350">
        <f t="shared" si="35"/>
        <v>3.957877980007396E-2</v>
      </c>
    </row>
    <row r="351" spans="1:15" x14ac:dyDescent="0.25">
      <c r="A351">
        <v>41074</v>
      </c>
      <c r="B351">
        <v>6</v>
      </c>
      <c r="C351">
        <f t="shared" si="30"/>
        <v>14</v>
      </c>
      <c r="D351">
        <v>2012</v>
      </c>
      <c r="E351">
        <v>2012</v>
      </c>
      <c r="F351">
        <v>4</v>
      </c>
      <c r="G351">
        <v>5545.2</v>
      </c>
      <c r="H351">
        <v>0.58228326612903214</v>
      </c>
      <c r="I351">
        <v>13.974798387096772</v>
      </c>
      <c r="J351">
        <v>74.099999999999994</v>
      </c>
      <c r="K351">
        <f t="shared" si="31"/>
        <v>4056.3454000000002</v>
      </c>
      <c r="L351">
        <f t="shared" si="32"/>
        <v>1439.7713604299993</v>
      </c>
      <c r="M351">
        <f t="shared" si="33"/>
        <v>5496.116760429999</v>
      </c>
      <c r="N351">
        <f t="shared" si="34"/>
        <v>-49.083239570000842</v>
      </c>
      <c r="O351">
        <f t="shared" si="35"/>
        <v>-3.8612641917241675E-3</v>
      </c>
    </row>
    <row r="352" spans="1:15" x14ac:dyDescent="0.25">
      <c r="A352">
        <v>41075</v>
      </c>
      <c r="B352">
        <v>6</v>
      </c>
      <c r="C352">
        <f t="shared" si="30"/>
        <v>15</v>
      </c>
      <c r="D352">
        <v>2012</v>
      </c>
      <c r="E352">
        <v>2012</v>
      </c>
      <c r="F352">
        <v>5</v>
      </c>
      <c r="G352">
        <v>5427.5</v>
      </c>
      <c r="H352">
        <v>0.58526354382332657</v>
      </c>
      <c r="I352">
        <v>14.046325051759837</v>
      </c>
      <c r="J352">
        <v>73.099999999999994</v>
      </c>
      <c r="K352">
        <f t="shared" si="31"/>
        <v>4056.3454000000002</v>
      </c>
      <c r="L352">
        <f t="shared" si="32"/>
        <v>1335.4166604299992</v>
      </c>
      <c r="M352">
        <f t="shared" si="33"/>
        <v>5391.7620604299991</v>
      </c>
      <c r="N352">
        <f t="shared" si="34"/>
        <v>-35.73793957000089</v>
      </c>
      <c r="O352">
        <f t="shared" si="35"/>
        <v>-2.8691136812346585E-3</v>
      </c>
    </row>
    <row r="353" spans="1:24" x14ac:dyDescent="0.25">
      <c r="A353">
        <v>41076</v>
      </c>
      <c r="B353">
        <v>6</v>
      </c>
      <c r="C353">
        <f t="shared" si="30"/>
        <v>16</v>
      </c>
      <c r="D353">
        <v>2012</v>
      </c>
      <c r="E353">
        <v>2012</v>
      </c>
      <c r="F353">
        <v>6</v>
      </c>
      <c r="G353">
        <v>5298.3999999999987</v>
      </c>
      <c r="H353">
        <v>0.55441151849991621</v>
      </c>
      <c r="I353">
        <v>13.305876443997988</v>
      </c>
      <c r="J353">
        <v>72.900000000000006</v>
      </c>
      <c r="K353">
        <f t="shared" si="31"/>
        <v>4056.3454000000002</v>
      </c>
      <c r="L353">
        <f t="shared" si="32"/>
        <v>1314.5457204300005</v>
      </c>
      <c r="M353">
        <f t="shared" si="33"/>
        <v>5370.8911204300002</v>
      </c>
      <c r="N353">
        <f t="shared" si="34"/>
        <v>72.491120430001502</v>
      </c>
      <c r="O353">
        <f t="shared" si="35"/>
        <v>5.9016063382073547E-3</v>
      </c>
    </row>
    <row r="354" spans="1:24" x14ac:dyDescent="0.25">
      <c r="A354">
        <v>41077</v>
      </c>
      <c r="B354">
        <v>6</v>
      </c>
      <c r="C354">
        <f t="shared" si="30"/>
        <v>17</v>
      </c>
      <c r="D354">
        <v>2012</v>
      </c>
      <c r="E354">
        <v>2012</v>
      </c>
      <c r="F354">
        <v>7</v>
      </c>
      <c r="G354">
        <v>5056.3999999999996</v>
      </c>
      <c r="H354">
        <v>0.55008703220191468</v>
      </c>
      <c r="I354">
        <v>13.202088772845952</v>
      </c>
      <c r="J354">
        <v>69.599999999999994</v>
      </c>
      <c r="K354">
        <f t="shared" si="31"/>
        <v>4056.3454000000002</v>
      </c>
      <c r="L354">
        <f t="shared" si="32"/>
        <v>970.17521042999931</v>
      </c>
      <c r="M354">
        <f t="shared" si="33"/>
        <v>5026.5206104299996</v>
      </c>
      <c r="N354">
        <f t="shared" si="34"/>
        <v>-29.879389570000058</v>
      </c>
      <c r="O354">
        <f t="shared" si="35"/>
        <v>-2.5739550074583839E-3</v>
      </c>
    </row>
    <row r="355" spans="1:24" x14ac:dyDescent="0.25">
      <c r="A355">
        <v>41078</v>
      </c>
      <c r="B355">
        <v>6</v>
      </c>
      <c r="C355">
        <f t="shared" si="30"/>
        <v>18</v>
      </c>
      <c r="D355">
        <v>2012</v>
      </c>
      <c r="E355">
        <v>2012</v>
      </c>
      <c r="F355">
        <v>1</v>
      </c>
      <c r="G355">
        <v>4663.4000000000015</v>
      </c>
      <c r="H355">
        <v>0.57795459052151521</v>
      </c>
      <c r="I355">
        <v>13.870910172516364</v>
      </c>
      <c r="J355">
        <v>66.900000000000006</v>
      </c>
      <c r="K355">
        <f t="shared" si="31"/>
        <v>4056.3454000000002</v>
      </c>
      <c r="L355">
        <f t="shared" si="32"/>
        <v>688.41752043000054</v>
      </c>
      <c r="M355">
        <f t="shared" si="33"/>
        <v>4744.762920430001</v>
      </c>
      <c r="N355">
        <f t="shared" si="34"/>
        <v>81.362920429999576</v>
      </c>
      <c r="O355">
        <f t="shared" si="35"/>
        <v>7.5118487266006007E-3</v>
      </c>
    </row>
    <row r="356" spans="1:24" x14ac:dyDescent="0.25">
      <c r="A356">
        <v>41079</v>
      </c>
      <c r="B356">
        <v>6</v>
      </c>
      <c r="C356">
        <f t="shared" si="30"/>
        <v>19</v>
      </c>
      <c r="D356">
        <v>2012</v>
      </c>
      <c r="E356">
        <v>2012</v>
      </c>
      <c r="F356">
        <v>2</v>
      </c>
      <c r="G356">
        <v>5432.1999999999989</v>
      </c>
      <c r="H356">
        <v>0.55639544411668285</v>
      </c>
      <c r="I356">
        <v>13.353490658800389</v>
      </c>
      <c r="J356">
        <v>75.400000000000006</v>
      </c>
      <c r="K356">
        <f t="shared" si="31"/>
        <v>4056.3454000000002</v>
      </c>
      <c r="L356">
        <f t="shared" si="32"/>
        <v>1575.4324704300004</v>
      </c>
      <c r="M356">
        <f t="shared" si="33"/>
        <v>5631.7778704300008</v>
      </c>
      <c r="N356">
        <f t="shared" si="34"/>
        <v>199.57787043000189</v>
      </c>
      <c r="O356">
        <f t="shared" si="35"/>
        <v>1.566976575076362E-2</v>
      </c>
    </row>
    <row r="357" spans="1:24" x14ac:dyDescent="0.25">
      <c r="A357">
        <v>41080</v>
      </c>
      <c r="B357">
        <v>6</v>
      </c>
      <c r="C357">
        <f t="shared" si="30"/>
        <v>20</v>
      </c>
      <c r="D357">
        <v>2012</v>
      </c>
      <c r="E357">
        <v>2012</v>
      </c>
      <c r="F357">
        <v>3</v>
      </c>
      <c r="G357">
        <v>6492.699999999998</v>
      </c>
      <c r="H357">
        <v>0.58028564278564265</v>
      </c>
      <c r="I357">
        <v>13.926855426855424</v>
      </c>
      <c r="J357">
        <v>85</v>
      </c>
      <c r="K357">
        <f t="shared" si="31"/>
        <v>4056.3454000000002</v>
      </c>
      <c r="L357">
        <f t="shared" si="32"/>
        <v>2577.2375904299997</v>
      </c>
      <c r="M357">
        <f t="shared" si="33"/>
        <v>6633.5829904299999</v>
      </c>
      <c r="N357">
        <f t="shared" si="34"/>
        <v>140.88299043000188</v>
      </c>
      <c r="O357">
        <f t="shared" si="35"/>
        <v>9.3228303755634734E-3</v>
      </c>
    </row>
    <row r="358" spans="1:24" x14ac:dyDescent="0.25">
      <c r="A358">
        <v>41081</v>
      </c>
      <c r="B358">
        <v>6</v>
      </c>
      <c r="C358">
        <f t="shared" si="30"/>
        <v>21</v>
      </c>
      <c r="D358">
        <v>2012</v>
      </c>
      <c r="E358">
        <v>2012</v>
      </c>
      <c r="F358">
        <v>4</v>
      </c>
      <c r="G358">
        <v>7148.7000000000016</v>
      </c>
      <c r="H358">
        <v>0.62919835234474042</v>
      </c>
      <c r="I358">
        <v>15.10076045627377</v>
      </c>
      <c r="J358">
        <v>88.3</v>
      </c>
      <c r="K358">
        <f t="shared" si="31"/>
        <v>4056.3454000000002</v>
      </c>
      <c r="L358">
        <f t="shared" si="32"/>
        <v>2921.6081004299995</v>
      </c>
      <c r="M358">
        <f t="shared" si="33"/>
        <v>6977.9535004299996</v>
      </c>
      <c r="N358">
        <f t="shared" si="34"/>
        <v>-170.74649957000202</v>
      </c>
      <c r="O358">
        <f t="shared" si="35"/>
        <v>-1.0499000911297074E-2</v>
      </c>
    </row>
    <row r="359" spans="1:24" x14ac:dyDescent="0.25">
      <c r="A359">
        <v>41082</v>
      </c>
      <c r="B359">
        <v>6</v>
      </c>
      <c r="C359">
        <f t="shared" si="30"/>
        <v>22</v>
      </c>
      <c r="D359">
        <v>2012</v>
      </c>
      <c r="E359">
        <v>2012</v>
      </c>
      <c r="F359">
        <v>5</v>
      </c>
      <c r="G359">
        <v>6725.0999999999976</v>
      </c>
      <c r="H359">
        <v>0.60599589100346007</v>
      </c>
      <c r="I359">
        <v>14.543901384083043</v>
      </c>
      <c r="J359">
        <v>87.7</v>
      </c>
      <c r="K359">
        <f t="shared" si="31"/>
        <v>4056.3454000000002</v>
      </c>
      <c r="L359">
        <f t="shared" si="32"/>
        <v>2858.9952804300001</v>
      </c>
      <c r="M359">
        <f t="shared" si="33"/>
        <v>6915.3406804300002</v>
      </c>
      <c r="N359">
        <f t="shared" si="34"/>
        <v>190.24068043000261</v>
      </c>
      <c r="O359">
        <f t="shared" si="35"/>
        <v>1.2114833712624229E-2</v>
      </c>
    </row>
    <row r="360" spans="1:24" x14ac:dyDescent="0.25">
      <c r="A360">
        <v>41083</v>
      </c>
      <c r="B360">
        <v>6</v>
      </c>
      <c r="C360">
        <f t="shared" si="30"/>
        <v>23</v>
      </c>
      <c r="D360">
        <v>2012</v>
      </c>
      <c r="E360">
        <v>2012</v>
      </c>
      <c r="F360">
        <v>6</v>
      </c>
      <c r="G360">
        <v>6158</v>
      </c>
      <c r="H360">
        <v>0.56766224188790559</v>
      </c>
      <c r="I360">
        <v>13.623893805309734</v>
      </c>
      <c r="J360">
        <v>80.8</v>
      </c>
      <c r="K360">
        <f t="shared" si="31"/>
        <v>4056.3454000000002</v>
      </c>
      <c r="L360">
        <f t="shared" si="32"/>
        <v>2138.9478504299996</v>
      </c>
      <c r="M360">
        <f t="shared" si="33"/>
        <v>6195.2932504299997</v>
      </c>
      <c r="N360">
        <f t="shared" si="34"/>
        <v>37.293250429999716</v>
      </c>
      <c r="O360">
        <f t="shared" si="35"/>
        <v>2.6221836960464984E-3</v>
      </c>
    </row>
    <row r="361" spans="1:24" x14ac:dyDescent="0.25">
      <c r="A361">
        <v>41084</v>
      </c>
      <c r="B361">
        <v>6</v>
      </c>
      <c r="C361">
        <f t="shared" si="30"/>
        <v>24</v>
      </c>
      <c r="D361">
        <v>2012</v>
      </c>
      <c r="E361">
        <v>2012</v>
      </c>
      <c r="F361">
        <v>7</v>
      </c>
      <c r="G361">
        <v>6119.2999999999993</v>
      </c>
      <c r="H361">
        <v>0.57374174917491749</v>
      </c>
      <c r="I361">
        <v>13.76980198019802</v>
      </c>
      <c r="J361">
        <v>82.6</v>
      </c>
      <c r="K361">
        <f t="shared" si="31"/>
        <v>4056.3454000000002</v>
      </c>
      <c r="L361">
        <f t="shared" si="32"/>
        <v>2326.786310429999</v>
      </c>
      <c r="M361">
        <f t="shared" si="33"/>
        <v>6383.1317104299997</v>
      </c>
      <c r="N361">
        <f t="shared" si="34"/>
        <v>263.83171043000038</v>
      </c>
      <c r="O361">
        <f t="shared" si="35"/>
        <v>1.8332060716120591E-2</v>
      </c>
    </row>
    <row r="362" spans="1:24" x14ac:dyDescent="0.25">
      <c r="A362">
        <v>41085</v>
      </c>
      <c r="B362">
        <v>6</v>
      </c>
      <c r="C362">
        <f t="shared" si="30"/>
        <v>25</v>
      </c>
      <c r="D362">
        <v>2012</v>
      </c>
      <c r="E362">
        <v>2012</v>
      </c>
      <c r="F362">
        <v>1</v>
      </c>
      <c r="G362">
        <v>5706.6000000000013</v>
      </c>
      <c r="H362">
        <v>0.60348984771573622</v>
      </c>
      <c r="I362">
        <v>14.483756345177669</v>
      </c>
      <c r="J362">
        <v>81.599999999999994</v>
      </c>
      <c r="K362">
        <f t="shared" si="31"/>
        <v>4056.3454000000002</v>
      </c>
      <c r="L362">
        <f t="shared" si="32"/>
        <v>2222.4316104299992</v>
      </c>
      <c r="M362">
        <f t="shared" si="33"/>
        <v>6278.7770104299998</v>
      </c>
      <c r="N362">
        <f t="shared" si="34"/>
        <v>572.17701042999852</v>
      </c>
      <c r="O362">
        <f t="shared" si="35"/>
        <v>4.1497627388229041E-2</v>
      </c>
    </row>
    <row r="363" spans="1:24" x14ac:dyDescent="0.25">
      <c r="A363">
        <v>41086</v>
      </c>
      <c r="B363">
        <v>6</v>
      </c>
      <c r="C363">
        <f t="shared" si="30"/>
        <v>26</v>
      </c>
      <c r="D363">
        <v>2012</v>
      </c>
      <c r="E363">
        <v>2012</v>
      </c>
      <c r="F363">
        <v>2</v>
      </c>
      <c r="G363">
        <v>5211.9999999999991</v>
      </c>
      <c r="H363">
        <v>0.58948606587043073</v>
      </c>
      <c r="I363">
        <v>14.147665580890337</v>
      </c>
      <c r="J363">
        <v>72.599999999999994</v>
      </c>
      <c r="K363">
        <f t="shared" si="31"/>
        <v>4056.3454000000002</v>
      </c>
      <c r="L363">
        <f t="shared" si="32"/>
        <v>1283.2393104299993</v>
      </c>
      <c r="M363">
        <f t="shared" si="33"/>
        <v>5339.5847104299992</v>
      </c>
      <c r="N363">
        <f t="shared" si="34"/>
        <v>127.58471043000009</v>
      </c>
      <c r="O363">
        <f t="shared" si="35"/>
        <v>1.0503073774116523E-2</v>
      </c>
    </row>
    <row r="364" spans="1:24" x14ac:dyDescent="0.25">
      <c r="A364">
        <v>41087</v>
      </c>
      <c r="B364">
        <v>6</v>
      </c>
      <c r="C364">
        <f t="shared" si="30"/>
        <v>27</v>
      </c>
      <c r="D364">
        <v>2012</v>
      </c>
      <c r="E364">
        <v>2012</v>
      </c>
      <c r="F364">
        <v>3</v>
      </c>
      <c r="G364">
        <v>5640.5</v>
      </c>
      <c r="H364">
        <v>0.56988562883931471</v>
      </c>
      <c r="I364">
        <v>13.677255092143554</v>
      </c>
      <c r="J364">
        <v>77.5</v>
      </c>
      <c r="K364">
        <f t="shared" si="31"/>
        <v>4056.3454000000002</v>
      </c>
      <c r="L364">
        <f t="shared" si="32"/>
        <v>1794.5773404299998</v>
      </c>
      <c r="M364">
        <f t="shared" si="33"/>
        <v>5850.92274043</v>
      </c>
      <c r="N364">
        <f t="shared" si="34"/>
        <v>210.42274042999998</v>
      </c>
      <c r="O364">
        <f t="shared" si="35"/>
        <v>1.5906759867681419E-2</v>
      </c>
    </row>
    <row r="365" spans="1:24" x14ac:dyDescent="0.25">
      <c r="A365">
        <v>41088</v>
      </c>
      <c r="B365">
        <v>6</v>
      </c>
      <c r="C365">
        <f t="shared" si="30"/>
        <v>28</v>
      </c>
      <c r="D365">
        <v>2012</v>
      </c>
      <c r="E365">
        <v>2012</v>
      </c>
      <c r="F365">
        <v>4</v>
      </c>
      <c r="G365">
        <v>6286.8999999999978</v>
      </c>
      <c r="H365">
        <v>0.59025274147513873</v>
      </c>
      <c r="I365">
        <v>14.16606579540333</v>
      </c>
      <c r="J365">
        <v>82.7</v>
      </c>
      <c r="K365">
        <f t="shared" si="31"/>
        <v>4056.3454000000002</v>
      </c>
      <c r="L365">
        <f t="shared" si="32"/>
        <v>2337.2217804300003</v>
      </c>
      <c r="M365">
        <f t="shared" si="33"/>
        <v>6393.56718043</v>
      </c>
      <c r="N365">
        <f t="shared" si="34"/>
        <v>106.66718043000219</v>
      </c>
      <c r="O365">
        <f t="shared" si="35"/>
        <v>7.306680409802091E-3</v>
      </c>
    </row>
    <row r="366" spans="1:24" x14ac:dyDescent="0.25">
      <c r="A366">
        <v>41089</v>
      </c>
      <c r="B366">
        <v>6</v>
      </c>
      <c r="C366">
        <f t="shared" si="30"/>
        <v>29</v>
      </c>
      <c r="D366">
        <v>2012</v>
      </c>
      <c r="E366">
        <v>2012</v>
      </c>
      <c r="F366">
        <v>5</v>
      </c>
      <c r="G366">
        <v>7106.1000000000013</v>
      </c>
      <c r="H366">
        <v>0.58840918124006369</v>
      </c>
      <c r="I366">
        <v>14.121820349761528</v>
      </c>
      <c r="J366">
        <v>89.6</v>
      </c>
      <c r="K366">
        <f t="shared" si="31"/>
        <v>4056.3454000000002</v>
      </c>
      <c r="L366">
        <f t="shared" si="32"/>
        <v>3057.269210429999</v>
      </c>
      <c r="M366">
        <f t="shared" si="33"/>
        <v>7113.6146104299987</v>
      </c>
      <c r="N366">
        <f t="shared" si="34"/>
        <v>7.5146104299974468</v>
      </c>
      <c r="O366">
        <f t="shared" si="35"/>
        <v>4.5901823441862888E-4</v>
      </c>
    </row>
    <row r="367" spans="1:24" x14ac:dyDescent="0.25">
      <c r="A367">
        <v>41090</v>
      </c>
      <c r="B367">
        <v>6</v>
      </c>
      <c r="C367">
        <f t="shared" si="30"/>
        <v>30</v>
      </c>
      <c r="D367">
        <v>2012</v>
      </c>
      <c r="E367">
        <v>2012</v>
      </c>
      <c r="F367">
        <v>6</v>
      </c>
      <c r="G367">
        <v>6674.7999999999993</v>
      </c>
      <c r="H367">
        <v>0.60146337946943484</v>
      </c>
      <c r="I367">
        <v>14.435121107266436</v>
      </c>
      <c r="J367">
        <v>85</v>
      </c>
      <c r="K367">
        <f t="shared" si="31"/>
        <v>4056.3454000000002</v>
      </c>
      <c r="L367">
        <f t="shared" si="32"/>
        <v>2577.2375904299997</v>
      </c>
      <c r="M367">
        <f t="shared" si="33"/>
        <v>6633.5829904299999</v>
      </c>
      <c r="N367">
        <f t="shared" si="34"/>
        <v>-41.217009569999391</v>
      </c>
      <c r="O367">
        <f t="shared" si="35"/>
        <v>-2.6900904583824214E-3</v>
      </c>
    </row>
    <row r="368" spans="1:24" x14ac:dyDescent="0.25">
      <c r="A368">
        <v>41091</v>
      </c>
      <c r="B368">
        <v>7</v>
      </c>
      <c r="C368">
        <f t="shared" si="30"/>
        <v>1</v>
      </c>
      <c r="D368">
        <v>2012</v>
      </c>
      <c r="E368">
        <v>2013</v>
      </c>
      <c r="F368">
        <v>7</v>
      </c>
      <c r="G368">
        <v>7031.2000000000007</v>
      </c>
      <c r="H368">
        <v>0.60505300839873344</v>
      </c>
      <c r="I368">
        <v>14.521272201569602</v>
      </c>
      <c r="J368">
        <v>88.6</v>
      </c>
      <c r="K368">
        <f t="shared" si="31"/>
        <v>4056.3454000000002</v>
      </c>
      <c r="L368">
        <f t="shared" ref="L368:L431" si="36">104.3547*IF((J368-60.3031)&lt;0,0,(J368-60.3031))</f>
        <v>2952.9145104299992</v>
      </c>
      <c r="M368">
        <f t="shared" ref="M368:M431" si="37">SUM(K368:L368)</f>
        <v>7009.2599104299989</v>
      </c>
      <c r="N368">
        <f t="shared" ref="N368:N431" si="38">M368-G368</f>
        <v>-21.940089570001874</v>
      </c>
      <c r="O368">
        <f t="shared" ref="O368:O431" si="39">LOG10(M368)-LOG10(G368)</f>
        <v>-1.357287104427396E-3</v>
      </c>
      <c r="P368">
        <f>3833.8997</f>
        <v>3833.8996999999999</v>
      </c>
      <c r="Q368">
        <f t="shared" ref="Q368:Q431" si="40">135.8252*IF((J368-64.5328)&lt;0,0,(J368-64.5328))</f>
        <v>3268.9322534399998</v>
      </c>
      <c r="R368">
        <f t="shared" ref="R368:R386" si="41">SUM(P368:Q368)</f>
        <v>7102.8319534399998</v>
      </c>
      <c r="S368">
        <f t="shared" ref="S368:S431" si="42">R368-G368</f>
        <v>71.631953439999052</v>
      </c>
      <c r="T368">
        <f t="shared" ref="T368:T431" si="43">LOG10(R368)-LOG10(G368)</f>
        <v>4.4020883160120761E-3</v>
      </c>
      <c r="U368">
        <f>M368-G368</f>
        <v>-21.940089570001874</v>
      </c>
      <c r="V368">
        <f>R368-M368</f>
        <v>93.572043010000925</v>
      </c>
      <c r="W368">
        <f>P368-K368</f>
        <v>-222.44570000000022</v>
      </c>
      <c r="X368">
        <f>Q368-L368</f>
        <v>316.01774301000069</v>
      </c>
    </row>
    <row r="369" spans="1:24" x14ac:dyDescent="0.25">
      <c r="A369">
        <v>41092</v>
      </c>
      <c r="B369">
        <v>7</v>
      </c>
      <c r="C369">
        <f t="shared" si="30"/>
        <v>2</v>
      </c>
      <c r="D369">
        <v>2012</v>
      </c>
      <c r="E369">
        <v>2013</v>
      </c>
      <c r="F369">
        <v>1</v>
      </c>
      <c r="G369">
        <v>6366.4000000000005</v>
      </c>
      <c r="H369">
        <v>0.62356997335840791</v>
      </c>
      <c r="I369">
        <v>14.96567936060179</v>
      </c>
      <c r="J369">
        <v>87.3</v>
      </c>
      <c r="K369">
        <f t="shared" si="31"/>
        <v>4056.3454000000002</v>
      </c>
      <c r="L369">
        <f t="shared" si="36"/>
        <v>2817.2534004299996</v>
      </c>
      <c r="M369">
        <f t="shared" si="37"/>
        <v>6873.5988004299998</v>
      </c>
      <c r="N369">
        <f t="shared" si="38"/>
        <v>507.19880042999921</v>
      </c>
      <c r="O369">
        <f t="shared" si="39"/>
        <v>3.3290257752705443E-2</v>
      </c>
      <c r="P369">
        <f t="shared" ref="P369:P432" si="44">3833.8997</f>
        <v>3833.8996999999999</v>
      </c>
      <c r="Q369">
        <f t="shared" si="40"/>
        <v>3092.3594934400003</v>
      </c>
      <c r="R369">
        <f t="shared" si="41"/>
        <v>6926.2591934400007</v>
      </c>
      <c r="S369">
        <f t="shared" si="42"/>
        <v>559.85919344000013</v>
      </c>
      <c r="T369">
        <f t="shared" si="43"/>
        <v>3.6604817818650215E-2</v>
      </c>
      <c r="U369">
        <f t="shared" ref="U369:U432" si="45">M369-G369</f>
        <v>507.19880042999921</v>
      </c>
      <c r="V369">
        <f t="shared" ref="V369:V432" si="46">R369-M369</f>
        <v>52.660393010000917</v>
      </c>
      <c r="W369">
        <f t="shared" ref="W369:W432" si="47">P369-K369</f>
        <v>-222.44570000000022</v>
      </c>
      <c r="X369">
        <f t="shared" ref="X369:X432" si="48">Q369-L369</f>
        <v>275.10609301000068</v>
      </c>
    </row>
    <row r="370" spans="1:24" x14ac:dyDescent="0.25">
      <c r="A370">
        <v>41093</v>
      </c>
      <c r="B370">
        <v>7</v>
      </c>
      <c r="C370">
        <f t="shared" si="30"/>
        <v>3</v>
      </c>
      <c r="D370">
        <v>2012</v>
      </c>
      <c r="E370">
        <v>2013</v>
      </c>
      <c r="F370">
        <v>2</v>
      </c>
      <c r="G370">
        <v>6582.7999999999993</v>
      </c>
      <c r="H370">
        <v>0.61914973664409323</v>
      </c>
      <c r="I370">
        <v>14.859593679458238</v>
      </c>
      <c r="J370">
        <v>86.9</v>
      </c>
      <c r="K370">
        <f t="shared" si="31"/>
        <v>4056.3454000000002</v>
      </c>
      <c r="L370">
        <f t="shared" si="36"/>
        <v>2775.5115204300005</v>
      </c>
      <c r="M370">
        <f t="shared" si="37"/>
        <v>6831.8569204300002</v>
      </c>
      <c r="N370">
        <f t="shared" si="38"/>
        <v>249.0569204300009</v>
      </c>
      <c r="O370">
        <f t="shared" si="39"/>
        <v>1.6128101880300338E-2</v>
      </c>
      <c r="P370">
        <f t="shared" si="44"/>
        <v>3833.8996999999999</v>
      </c>
      <c r="Q370">
        <f t="shared" si="40"/>
        <v>3038.0294134400015</v>
      </c>
      <c r="R370">
        <f t="shared" si="41"/>
        <v>6871.9291134400009</v>
      </c>
      <c r="S370">
        <f t="shared" si="42"/>
        <v>289.12911344000167</v>
      </c>
      <c r="T370">
        <f t="shared" si="43"/>
        <v>1.8668010466529328E-2</v>
      </c>
      <c r="U370">
        <f t="shared" si="45"/>
        <v>249.0569204300009</v>
      </c>
      <c r="V370">
        <f t="shared" si="46"/>
        <v>40.072193010000774</v>
      </c>
      <c r="W370">
        <f t="shared" si="47"/>
        <v>-222.44570000000022</v>
      </c>
      <c r="X370">
        <f t="shared" si="48"/>
        <v>262.51789301000099</v>
      </c>
    </row>
    <row r="371" spans="1:24" x14ac:dyDescent="0.25">
      <c r="A371">
        <v>41094</v>
      </c>
      <c r="B371">
        <v>7</v>
      </c>
      <c r="C371">
        <f t="shared" si="30"/>
        <v>4</v>
      </c>
      <c r="D371">
        <v>2012</v>
      </c>
      <c r="E371">
        <v>2013</v>
      </c>
      <c r="F371">
        <v>3</v>
      </c>
      <c r="G371">
        <v>5606.0999999999985</v>
      </c>
      <c r="H371">
        <v>0.70485063367531675</v>
      </c>
      <c r="I371">
        <v>16.916415208207603</v>
      </c>
      <c r="J371">
        <v>85</v>
      </c>
      <c r="K371">
        <f t="shared" si="31"/>
        <v>4056.3454000000002</v>
      </c>
      <c r="L371">
        <f t="shared" si="36"/>
        <v>2577.2375904299997</v>
      </c>
      <c r="M371">
        <f t="shared" si="37"/>
        <v>6633.5829904299999</v>
      </c>
      <c r="N371">
        <f t="shared" si="38"/>
        <v>1027.4829904300013</v>
      </c>
      <c r="O371">
        <f t="shared" si="39"/>
        <v>7.308732650106986E-2</v>
      </c>
      <c r="P371">
        <f t="shared" si="44"/>
        <v>3833.8996999999999</v>
      </c>
      <c r="Q371">
        <f t="shared" si="40"/>
        <v>2779.9615334400005</v>
      </c>
      <c r="R371">
        <f t="shared" si="41"/>
        <v>6613.8612334400004</v>
      </c>
      <c r="S371">
        <f t="shared" si="42"/>
        <v>1007.7612334400019</v>
      </c>
      <c r="T371">
        <f t="shared" si="43"/>
        <v>7.1794238352592021E-2</v>
      </c>
      <c r="U371">
        <f t="shared" si="45"/>
        <v>1027.4829904300013</v>
      </c>
      <c r="V371">
        <f t="shared" si="46"/>
        <v>-19.721756989999449</v>
      </c>
      <c r="W371">
        <f t="shared" si="47"/>
        <v>-222.44570000000022</v>
      </c>
      <c r="X371">
        <f t="shared" si="48"/>
        <v>202.72394301000077</v>
      </c>
    </row>
    <row r="372" spans="1:24" x14ac:dyDescent="0.25">
      <c r="A372">
        <v>41095</v>
      </c>
      <c r="B372">
        <v>7</v>
      </c>
      <c r="C372">
        <f t="shared" si="30"/>
        <v>5</v>
      </c>
      <c r="D372">
        <v>2012</v>
      </c>
      <c r="E372">
        <v>2013</v>
      </c>
      <c r="F372">
        <v>4</v>
      </c>
      <c r="G372">
        <v>7548.6000000000013</v>
      </c>
      <c r="H372">
        <v>0.64557676518883433</v>
      </c>
      <c r="I372">
        <v>15.493842364532025</v>
      </c>
      <c r="J372">
        <v>90.3</v>
      </c>
      <c r="K372">
        <f t="shared" si="31"/>
        <v>4056.3454000000002</v>
      </c>
      <c r="L372">
        <f t="shared" si="36"/>
        <v>3130.3175004299997</v>
      </c>
      <c r="M372">
        <f t="shared" si="37"/>
        <v>7186.6629004299994</v>
      </c>
      <c r="N372">
        <f t="shared" si="38"/>
        <v>-361.93709957000192</v>
      </c>
      <c r="O372">
        <f t="shared" si="39"/>
        <v>-2.1339138535579227E-2</v>
      </c>
      <c r="P372">
        <f t="shared" si="44"/>
        <v>3833.8996999999999</v>
      </c>
      <c r="Q372">
        <f t="shared" si="40"/>
        <v>3499.83509344</v>
      </c>
      <c r="R372">
        <f t="shared" si="41"/>
        <v>7333.7347934400004</v>
      </c>
      <c r="S372">
        <f t="shared" si="42"/>
        <v>-214.86520656000084</v>
      </c>
      <c r="T372">
        <f t="shared" si="43"/>
        <v>-1.2541212022560533E-2</v>
      </c>
      <c r="U372">
        <f t="shared" si="45"/>
        <v>-361.93709957000192</v>
      </c>
      <c r="V372">
        <f t="shared" si="46"/>
        <v>147.07189301000108</v>
      </c>
      <c r="W372">
        <f t="shared" si="47"/>
        <v>-222.44570000000022</v>
      </c>
      <c r="X372">
        <f t="shared" si="48"/>
        <v>369.51759301000038</v>
      </c>
    </row>
    <row r="373" spans="1:24" x14ac:dyDescent="0.25">
      <c r="A373">
        <v>41096</v>
      </c>
      <c r="B373">
        <v>7</v>
      </c>
      <c r="C373">
        <f t="shared" si="30"/>
        <v>6</v>
      </c>
      <c r="D373">
        <v>2012</v>
      </c>
      <c r="E373">
        <v>2013</v>
      </c>
      <c r="F373">
        <v>5</v>
      </c>
      <c r="G373">
        <v>7113.6</v>
      </c>
      <c r="H373">
        <v>0.61750000000000005</v>
      </c>
      <c r="I373">
        <v>14.82</v>
      </c>
      <c r="J373">
        <v>90.4</v>
      </c>
      <c r="K373">
        <f t="shared" si="31"/>
        <v>4056.3454000000002</v>
      </c>
      <c r="L373">
        <f t="shared" si="36"/>
        <v>3140.7529704300005</v>
      </c>
      <c r="M373">
        <f t="shared" si="37"/>
        <v>7197.0983704300006</v>
      </c>
      <c r="N373">
        <f t="shared" si="38"/>
        <v>83.49837043000025</v>
      </c>
      <c r="O373">
        <f t="shared" si="39"/>
        <v>5.0679976756784484E-3</v>
      </c>
      <c r="P373">
        <f t="shared" si="44"/>
        <v>3833.8996999999999</v>
      </c>
      <c r="Q373">
        <f t="shared" si="40"/>
        <v>3513.4176134400013</v>
      </c>
      <c r="R373">
        <f t="shared" si="41"/>
        <v>7347.3173134400013</v>
      </c>
      <c r="S373">
        <f t="shared" si="42"/>
        <v>233.71731344000091</v>
      </c>
      <c r="T373">
        <f t="shared" si="43"/>
        <v>1.4039355392812869E-2</v>
      </c>
      <c r="U373">
        <f t="shared" si="45"/>
        <v>83.49837043000025</v>
      </c>
      <c r="V373">
        <f t="shared" si="46"/>
        <v>150.21894301000066</v>
      </c>
      <c r="W373">
        <f t="shared" si="47"/>
        <v>-222.44570000000022</v>
      </c>
      <c r="X373">
        <f t="shared" si="48"/>
        <v>372.66464301000087</v>
      </c>
    </row>
    <row r="374" spans="1:24" x14ac:dyDescent="0.25">
      <c r="A374">
        <v>41097</v>
      </c>
      <c r="B374">
        <v>7</v>
      </c>
      <c r="C374">
        <f t="shared" si="30"/>
        <v>7</v>
      </c>
      <c r="D374">
        <v>2012</v>
      </c>
      <c r="E374">
        <v>2013</v>
      </c>
      <c r="F374">
        <v>6</v>
      </c>
      <c r="G374">
        <v>7934.7000000000016</v>
      </c>
      <c r="H374">
        <v>0.62191967644845758</v>
      </c>
      <c r="I374">
        <v>14.926072234762982</v>
      </c>
      <c r="J374">
        <v>92.6</v>
      </c>
      <c r="K374">
        <f t="shared" si="31"/>
        <v>4056.3454000000002</v>
      </c>
      <c r="L374">
        <f t="shared" si="36"/>
        <v>3370.3333104299991</v>
      </c>
      <c r="M374">
        <f t="shared" si="37"/>
        <v>7426.6787104299992</v>
      </c>
      <c r="N374">
        <f t="shared" si="38"/>
        <v>-508.02128957000241</v>
      </c>
      <c r="O374">
        <f t="shared" si="39"/>
        <v>-2.873587525616772E-2</v>
      </c>
      <c r="P374">
        <f t="shared" si="44"/>
        <v>3833.8996999999999</v>
      </c>
      <c r="Q374">
        <f t="shared" si="40"/>
        <v>3812.2330534399998</v>
      </c>
      <c r="R374">
        <f t="shared" si="41"/>
        <v>7646.1327534399998</v>
      </c>
      <c r="S374">
        <f t="shared" si="42"/>
        <v>-288.56724656000188</v>
      </c>
      <c r="T374">
        <f t="shared" si="43"/>
        <v>-1.6088677287217301E-2</v>
      </c>
      <c r="U374">
        <f t="shared" si="45"/>
        <v>-508.02128957000241</v>
      </c>
      <c r="V374">
        <f t="shared" si="46"/>
        <v>219.45404301000053</v>
      </c>
      <c r="W374">
        <f t="shared" si="47"/>
        <v>-222.44570000000022</v>
      </c>
      <c r="X374">
        <f t="shared" si="48"/>
        <v>441.89974301000075</v>
      </c>
    </row>
    <row r="375" spans="1:24" x14ac:dyDescent="0.25">
      <c r="A375">
        <v>41098</v>
      </c>
      <c r="B375">
        <v>7</v>
      </c>
      <c r="C375">
        <f t="shared" si="30"/>
        <v>8</v>
      </c>
      <c r="D375">
        <v>2012</v>
      </c>
      <c r="E375">
        <v>2013</v>
      </c>
      <c r="F375">
        <v>7</v>
      </c>
      <c r="G375">
        <v>8053.0999999999995</v>
      </c>
      <c r="H375">
        <v>0.65922560576293376</v>
      </c>
      <c r="I375">
        <v>15.82141453831041</v>
      </c>
      <c r="J375">
        <v>92.4</v>
      </c>
      <c r="K375">
        <f t="shared" si="31"/>
        <v>4056.3454000000002</v>
      </c>
      <c r="L375">
        <f t="shared" si="36"/>
        <v>3349.4623704300002</v>
      </c>
      <c r="M375">
        <f t="shared" si="37"/>
        <v>7405.8077704300003</v>
      </c>
      <c r="N375">
        <f t="shared" si="38"/>
        <v>-647.29222956999911</v>
      </c>
      <c r="O375">
        <f t="shared" si="39"/>
        <v>-3.6390656958909862E-2</v>
      </c>
      <c r="P375">
        <f t="shared" si="44"/>
        <v>3833.8996999999999</v>
      </c>
      <c r="Q375">
        <f t="shared" si="40"/>
        <v>3785.0680134400013</v>
      </c>
      <c r="R375">
        <f t="shared" si="41"/>
        <v>7618.9677134400008</v>
      </c>
      <c r="S375">
        <f t="shared" si="42"/>
        <v>-434.13228655999865</v>
      </c>
      <c r="T375">
        <f t="shared" si="43"/>
        <v>-2.4066958825119666E-2</v>
      </c>
      <c r="U375">
        <f t="shared" si="45"/>
        <v>-647.29222956999911</v>
      </c>
      <c r="V375">
        <f t="shared" si="46"/>
        <v>213.15994301000046</v>
      </c>
      <c r="W375">
        <f t="shared" si="47"/>
        <v>-222.44570000000022</v>
      </c>
      <c r="X375">
        <f t="shared" si="48"/>
        <v>435.60564301000113</v>
      </c>
    </row>
    <row r="376" spans="1:24" x14ac:dyDescent="0.25">
      <c r="A376">
        <v>41099</v>
      </c>
      <c r="B376">
        <v>7</v>
      </c>
      <c r="C376">
        <f t="shared" si="30"/>
        <v>9</v>
      </c>
      <c r="D376">
        <v>2012</v>
      </c>
      <c r="E376">
        <v>2013</v>
      </c>
      <c r="F376">
        <v>1</v>
      </c>
      <c r="G376">
        <v>6243.2</v>
      </c>
      <c r="H376">
        <v>0.60132531977192161</v>
      </c>
      <c r="I376">
        <v>14.431807674526119</v>
      </c>
      <c r="J376">
        <v>80.400000000000006</v>
      </c>
      <c r="K376">
        <f t="shared" si="31"/>
        <v>4056.3454000000002</v>
      </c>
      <c r="L376">
        <f t="shared" si="36"/>
        <v>2097.2059704300004</v>
      </c>
      <c r="M376">
        <f t="shared" si="37"/>
        <v>6153.551370430001</v>
      </c>
      <c r="N376">
        <f t="shared" si="38"/>
        <v>-89.648629569998775</v>
      </c>
      <c r="O376">
        <f t="shared" si="39"/>
        <v>-6.2814172343919061E-3</v>
      </c>
      <c r="P376">
        <f t="shared" si="44"/>
        <v>3833.8996999999999</v>
      </c>
      <c r="Q376">
        <f t="shared" si="40"/>
        <v>2155.1656134400014</v>
      </c>
      <c r="R376">
        <f t="shared" si="41"/>
        <v>5989.0653134400018</v>
      </c>
      <c r="S376">
        <f t="shared" si="42"/>
        <v>-254.13468655999804</v>
      </c>
      <c r="T376">
        <f t="shared" si="43"/>
        <v>-1.8048198428525897E-2</v>
      </c>
      <c r="U376">
        <f t="shared" si="45"/>
        <v>-89.648629569998775</v>
      </c>
      <c r="V376">
        <f t="shared" si="46"/>
        <v>-164.48605698999927</v>
      </c>
      <c r="W376">
        <f t="shared" si="47"/>
        <v>-222.44570000000022</v>
      </c>
      <c r="X376">
        <f t="shared" si="48"/>
        <v>57.959643010000946</v>
      </c>
    </row>
    <row r="377" spans="1:24" x14ac:dyDescent="0.25">
      <c r="A377">
        <v>41100</v>
      </c>
      <c r="B377">
        <v>7</v>
      </c>
      <c r="C377">
        <f t="shared" si="30"/>
        <v>10</v>
      </c>
      <c r="D377">
        <v>2012</v>
      </c>
      <c r="E377">
        <v>2013</v>
      </c>
      <c r="F377">
        <v>2</v>
      </c>
      <c r="G377">
        <v>5934.4999999999982</v>
      </c>
      <c r="H377">
        <v>0.60427867383512535</v>
      </c>
      <c r="I377">
        <v>14.502688172043008</v>
      </c>
      <c r="J377">
        <v>82.2</v>
      </c>
      <c r="K377">
        <f t="shared" si="31"/>
        <v>4056.3454000000002</v>
      </c>
      <c r="L377">
        <f t="shared" si="36"/>
        <v>2285.0444304299999</v>
      </c>
      <c r="M377">
        <f t="shared" si="37"/>
        <v>6341.3898304300001</v>
      </c>
      <c r="N377">
        <f t="shared" si="38"/>
        <v>406.88983043000189</v>
      </c>
      <c r="O377">
        <f t="shared" si="39"/>
        <v>2.8800317637895922E-2</v>
      </c>
      <c r="P377">
        <f t="shared" si="44"/>
        <v>3833.8996999999999</v>
      </c>
      <c r="Q377">
        <f t="shared" si="40"/>
        <v>2399.6509734400011</v>
      </c>
      <c r="R377">
        <f t="shared" si="41"/>
        <v>6233.5506734400005</v>
      </c>
      <c r="S377">
        <f t="shared" si="42"/>
        <v>299.05067344000236</v>
      </c>
      <c r="T377">
        <f t="shared" si="43"/>
        <v>2.1351360093719851E-2</v>
      </c>
      <c r="U377">
        <f t="shared" si="45"/>
        <v>406.88983043000189</v>
      </c>
      <c r="V377">
        <f t="shared" si="46"/>
        <v>-107.83915698999954</v>
      </c>
      <c r="W377">
        <f t="shared" si="47"/>
        <v>-222.44570000000022</v>
      </c>
      <c r="X377">
        <f t="shared" si="48"/>
        <v>114.60654301000113</v>
      </c>
    </row>
    <row r="378" spans="1:24" x14ac:dyDescent="0.25">
      <c r="A378">
        <v>41101</v>
      </c>
      <c r="B378">
        <v>7</v>
      </c>
      <c r="C378">
        <f t="shared" si="30"/>
        <v>11</v>
      </c>
      <c r="D378">
        <v>2012</v>
      </c>
      <c r="E378">
        <v>2013</v>
      </c>
      <c r="F378">
        <v>3</v>
      </c>
      <c r="G378">
        <v>5980.1999999999989</v>
      </c>
      <c r="H378">
        <v>0.61953008453505709</v>
      </c>
      <c r="I378">
        <v>14.86872202884137</v>
      </c>
      <c r="J378">
        <v>79</v>
      </c>
      <c r="K378">
        <f t="shared" si="31"/>
        <v>4056.3454000000002</v>
      </c>
      <c r="L378">
        <f t="shared" si="36"/>
        <v>1951.1093904299998</v>
      </c>
      <c r="M378">
        <f t="shared" si="37"/>
        <v>6007.4547904299998</v>
      </c>
      <c r="N378">
        <f t="shared" si="38"/>
        <v>27.254790430000867</v>
      </c>
      <c r="O378">
        <f t="shared" si="39"/>
        <v>1.9748025266235203E-3</v>
      </c>
      <c r="P378">
        <f t="shared" si="44"/>
        <v>3833.8996999999999</v>
      </c>
      <c r="Q378">
        <f t="shared" si="40"/>
        <v>1965.0103334400007</v>
      </c>
      <c r="R378">
        <f t="shared" si="41"/>
        <v>5798.9100334400009</v>
      </c>
      <c r="S378">
        <f t="shared" si="42"/>
        <v>-181.28996655999799</v>
      </c>
      <c r="T378">
        <f t="shared" si="43"/>
        <v>-1.3369337658682312E-2</v>
      </c>
      <c r="U378">
        <f t="shared" si="45"/>
        <v>27.254790430000867</v>
      </c>
      <c r="V378">
        <f t="shared" si="46"/>
        <v>-208.54475698999886</v>
      </c>
      <c r="W378">
        <f t="shared" si="47"/>
        <v>-222.44570000000022</v>
      </c>
      <c r="X378">
        <f t="shared" si="48"/>
        <v>13.900943010000901</v>
      </c>
    </row>
    <row r="379" spans="1:24" x14ac:dyDescent="0.25">
      <c r="A379">
        <v>41102</v>
      </c>
      <c r="B379">
        <v>7</v>
      </c>
      <c r="C379">
        <f t="shared" si="30"/>
        <v>12</v>
      </c>
      <c r="D379">
        <v>2012</v>
      </c>
      <c r="E379">
        <v>2013</v>
      </c>
      <c r="F379">
        <v>4</v>
      </c>
      <c r="G379">
        <v>6205.1000000000022</v>
      </c>
      <c r="H379">
        <v>0.62090738072366347</v>
      </c>
      <c r="I379">
        <v>14.901777137367922</v>
      </c>
      <c r="J379">
        <v>80.3</v>
      </c>
      <c r="K379">
        <f t="shared" si="31"/>
        <v>4056.3454000000002</v>
      </c>
      <c r="L379">
        <f t="shared" si="36"/>
        <v>2086.7705004299996</v>
      </c>
      <c r="M379">
        <f t="shared" si="37"/>
        <v>6143.1159004299998</v>
      </c>
      <c r="N379">
        <f t="shared" si="38"/>
        <v>-61.9840995700024</v>
      </c>
      <c r="O379">
        <f t="shared" si="39"/>
        <v>-4.3600757756188102E-3</v>
      </c>
      <c r="P379">
        <f t="shared" si="44"/>
        <v>3833.8996999999999</v>
      </c>
      <c r="Q379">
        <f t="shared" si="40"/>
        <v>2141.5830934400001</v>
      </c>
      <c r="R379">
        <f t="shared" si="41"/>
        <v>5975.48279344</v>
      </c>
      <c r="S379">
        <f t="shared" si="42"/>
        <v>-229.61720656000216</v>
      </c>
      <c r="T379">
        <f t="shared" si="43"/>
        <v>-1.637578471009471E-2</v>
      </c>
      <c r="U379">
        <f t="shared" si="45"/>
        <v>-61.9840995700024</v>
      </c>
      <c r="V379">
        <f t="shared" si="46"/>
        <v>-167.63310698999976</v>
      </c>
      <c r="W379">
        <f t="shared" si="47"/>
        <v>-222.44570000000022</v>
      </c>
      <c r="X379">
        <f t="shared" si="48"/>
        <v>54.812593010000455</v>
      </c>
    </row>
    <row r="380" spans="1:24" x14ac:dyDescent="0.25">
      <c r="A380">
        <v>41103</v>
      </c>
      <c r="B380">
        <v>7</v>
      </c>
      <c r="C380">
        <f t="shared" si="30"/>
        <v>13</v>
      </c>
      <c r="D380">
        <v>2012</v>
      </c>
      <c r="E380">
        <v>2013</v>
      </c>
      <c r="F380">
        <v>5</v>
      </c>
      <c r="G380">
        <v>5986.9000000000005</v>
      </c>
      <c r="H380">
        <v>0.58066612352576041</v>
      </c>
      <c r="I380">
        <v>13.93598696461825</v>
      </c>
      <c r="J380">
        <v>81.400000000000006</v>
      </c>
      <c r="K380">
        <f t="shared" si="31"/>
        <v>4056.3454000000002</v>
      </c>
      <c r="L380">
        <f t="shared" si="36"/>
        <v>2201.5606704300003</v>
      </c>
      <c r="M380">
        <f t="shared" si="37"/>
        <v>6257.9060704300009</v>
      </c>
      <c r="N380">
        <f t="shared" si="38"/>
        <v>271.00607043000036</v>
      </c>
      <c r="O380">
        <f t="shared" si="39"/>
        <v>1.9227036083140803E-2</v>
      </c>
      <c r="P380">
        <f t="shared" si="44"/>
        <v>3833.8996999999999</v>
      </c>
      <c r="Q380">
        <f t="shared" si="40"/>
        <v>2290.9908134400016</v>
      </c>
      <c r="R380">
        <f t="shared" si="41"/>
        <v>6124.8905134400011</v>
      </c>
      <c r="S380">
        <f t="shared" si="42"/>
        <v>137.99051344000054</v>
      </c>
      <c r="T380">
        <f t="shared" si="43"/>
        <v>9.8963256715642878E-3</v>
      </c>
      <c r="U380">
        <f t="shared" si="45"/>
        <v>271.00607043000036</v>
      </c>
      <c r="V380">
        <f t="shared" si="46"/>
        <v>-133.01555698999982</v>
      </c>
      <c r="W380">
        <f t="shared" si="47"/>
        <v>-222.44570000000022</v>
      </c>
      <c r="X380">
        <f t="shared" si="48"/>
        <v>89.430143010001302</v>
      </c>
    </row>
    <row r="381" spans="1:24" x14ac:dyDescent="0.25">
      <c r="A381">
        <v>41104</v>
      </c>
      <c r="B381">
        <v>7</v>
      </c>
      <c r="C381">
        <f t="shared" si="30"/>
        <v>14</v>
      </c>
      <c r="D381">
        <v>2012</v>
      </c>
      <c r="E381">
        <v>2013</v>
      </c>
      <c r="F381">
        <v>6</v>
      </c>
      <c r="G381">
        <v>6358.8</v>
      </c>
      <c r="H381">
        <v>0.54923300165837485</v>
      </c>
      <c r="I381">
        <v>13.181592039800996</v>
      </c>
      <c r="J381">
        <v>79.8</v>
      </c>
      <c r="K381">
        <f t="shared" si="31"/>
        <v>4056.3454000000002</v>
      </c>
      <c r="L381">
        <f t="shared" si="36"/>
        <v>2034.5931504299995</v>
      </c>
      <c r="M381">
        <f t="shared" si="37"/>
        <v>6090.9385504299999</v>
      </c>
      <c r="N381">
        <f t="shared" si="38"/>
        <v>-267.86144957000033</v>
      </c>
      <c r="O381">
        <f t="shared" si="39"/>
        <v>-1.869094749934197E-2</v>
      </c>
      <c r="P381">
        <f t="shared" si="44"/>
        <v>3833.8996999999999</v>
      </c>
      <c r="Q381">
        <f t="shared" si="40"/>
        <v>2073.6704934400004</v>
      </c>
      <c r="R381">
        <f t="shared" si="41"/>
        <v>5907.5701934400004</v>
      </c>
      <c r="S381">
        <f t="shared" si="42"/>
        <v>-451.22980655999982</v>
      </c>
      <c r="T381">
        <f t="shared" si="43"/>
        <v>-3.1966274962575536E-2</v>
      </c>
      <c r="U381">
        <f t="shared" si="45"/>
        <v>-267.86144957000033</v>
      </c>
      <c r="V381">
        <f t="shared" si="46"/>
        <v>-183.36835698999948</v>
      </c>
      <c r="W381">
        <f t="shared" si="47"/>
        <v>-222.44570000000022</v>
      </c>
      <c r="X381">
        <f t="shared" si="48"/>
        <v>39.077343010000959</v>
      </c>
    </row>
    <row r="382" spans="1:24" x14ac:dyDescent="0.25">
      <c r="A382">
        <v>41105</v>
      </c>
      <c r="B382">
        <v>7</v>
      </c>
      <c r="C382">
        <f t="shared" si="30"/>
        <v>15</v>
      </c>
      <c r="D382">
        <v>2012</v>
      </c>
      <c r="E382">
        <v>2013</v>
      </c>
      <c r="F382">
        <v>7</v>
      </c>
      <c r="G382">
        <v>6831.4</v>
      </c>
      <c r="H382">
        <v>0.56342372657693318</v>
      </c>
      <c r="I382">
        <v>13.522169437846397</v>
      </c>
      <c r="J382">
        <v>82.8</v>
      </c>
      <c r="K382">
        <f t="shared" si="31"/>
        <v>4056.3454000000002</v>
      </c>
      <c r="L382">
        <f t="shared" si="36"/>
        <v>2347.6572504299993</v>
      </c>
      <c r="M382">
        <f t="shared" si="37"/>
        <v>6404.0026504299994</v>
      </c>
      <c r="N382">
        <f t="shared" si="38"/>
        <v>-427.39734957000019</v>
      </c>
      <c r="O382">
        <f t="shared" si="39"/>
        <v>-2.8058212400841498E-2</v>
      </c>
      <c r="P382">
        <f t="shared" si="44"/>
        <v>3833.8996999999999</v>
      </c>
      <c r="Q382">
        <f t="shared" si="40"/>
        <v>2481.1460934400002</v>
      </c>
      <c r="R382">
        <f t="shared" si="41"/>
        <v>6315.0457934400001</v>
      </c>
      <c r="S382">
        <f t="shared" si="42"/>
        <v>-516.35420655999951</v>
      </c>
      <c r="T382">
        <f t="shared" si="43"/>
        <v>-3.4133211208641434E-2</v>
      </c>
      <c r="U382">
        <f t="shared" si="45"/>
        <v>-427.39734957000019</v>
      </c>
      <c r="V382">
        <f t="shared" si="46"/>
        <v>-88.956856989999324</v>
      </c>
      <c r="W382">
        <f t="shared" si="47"/>
        <v>-222.44570000000022</v>
      </c>
      <c r="X382">
        <f t="shared" si="48"/>
        <v>133.48884301000089</v>
      </c>
    </row>
    <row r="383" spans="1:24" x14ac:dyDescent="0.25">
      <c r="A383">
        <v>41106</v>
      </c>
      <c r="B383">
        <v>7</v>
      </c>
      <c r="C383">
        <f t="shared" si="30"/>
        <v>16</v>
      </c>
      <c r="D383">
        <v>2012</v>
      </c>
      <c r="E383">
        <v>2013</v>
      </c>
      <c r="F383">
        <v>1</v>
      </c>
      <c r="G383">
        <v>6612.3</v>
      </c>
      <c r="H383">
        <v>0.58744669509594882</v>
      </c>
      <c r="I383">
        <v>14.098720682302773</v>
      </c>
      <c r="J383">
        <v>83.9</v>
      </c>
      <c r="K383">
        <f t="shared" si="31"/>
        <v>4056.3454000000002</v>
      </c>
      <c r="L383">
        <f t="shared" si="36"/>
        <v>2462.4474204300004</v>
      </c>
      <c r="M383">
        <f t="shared" si="37"/>
        <v>6518.7928204300006</v>
      </c>
      <c r="N383">
        <f t="shared" si="38"/>
        <v>-93.507179569999607</v>
      </c>
      <c r="O383">
        <f t="shared" si="39"/>
        <v>-6.1853707245416167E-3</v>
      </c>
      <c r="P383">
        <f t="shared" si="44"/>
        <v>3833.8996999999999</v>
      </c>
      <c r="Q383">
        <f t="shared" si="40"/>
        <v>2630.5538134400012</v>
      </c>
      <c r="R383">
        <f t="shared" si="41"/>
        <v>6464.4535134400012</v>
      </c>
      <c r="S383">
        <f t="shared" si="42"/>
        <v>-147.84648655999899</v>
      </c>
      <c r="T383">
        <f t="shared" si="43"/>
        <v>-9.8207325389076949E-3</v>
      </c>
      <c r="U383">
        <f t="shared" si="45"/>
        <v>-93.507179569999607</v>
      </c>
      <c r="V383">
        <f t="shared" si="46"/>
        <v>-54.339306989999386</v>
      </c>
      <c r="W383">
        <f t="shared" si="47"/>
        <v>-222.44570000000022</v>
      </c>
      <c r="X383">
        <f t="shared" si="48"/>
        <v>168.10639301000083</v>
      </c>
    </row>
    <row r="384" spans="1:24" x14ac:dyDescent="0.25">
      <c r="A384">
        <v>41107</v>
      </c>
      <c r="B384">
        <v>7</v>
      </c>
      <c r="C384">
        <f t="shared" si="30"/>
        <v>17</v>
      </c>
      <c r="D384">
        <v>2012</v>
      </c>
      <c r="E384">
        <v>2013</v>
      </c>
      <c r="F384">
        <v>2</v>
      </c>
      <c r="G384">
        <v>6954.6999999999989</v>
      </c>
      <c r="H384">
        <v>0.61524239207360221</v>
      </c>
      <c r="I384">
        <v>14.765817409766452</v>
      </c>
      <c r="J384">
        <v>88.3</v>
      </c>
      <c r="K384">
        <f t="shared" si="31"/>
        <v>4056.3454000000002</v>
      </c>
      <c r="L384">
        <f t="shared" si="36"/>
        <v>2921.6081004299995</v>
      </c>
      <c r="M384">
        <f t="shared" si="37"/>
        <v>6977.9535004299996</v>
      </c>
      <c r="N384">
        <f t="shared" si="38"/>
        <v>23.253500430000713</v>
      </c>
      <c r="O384">
        <f t="shared" si="39"/>
        <v>1.449670200771358E-3</v>
      </c>
      <c r="P384">
        <f t="shared" si="44"/>
        <v>3833.8996999999999</v>
      </c>
      <c r="Q384">
        <f t="shared" si="40"/>
        <v>3228.18469344</v>
      </c>
      <c r="R384">
        <f t="shared" si="41"/>
        <v>7062.08439344</v>
      </c>
      <c r="S384">
        <f t="shared" si="42"/>
        <v>107.38439344000108</v>
      </c>
      <c r="T384">
        <f t="shared" si="43"/>
        <v>6.6545022946820076E-3</v>
      </c>
      <c r="U384">
        <f t="shared" si="45"/>
        <v>23.253500430000713</v>
      </c>
      <c r="V384">
        <f t="shared" si="46"/>
        <v>84.130893010000364</v>
      </c>
      <c r="W384">
        <f t="shared" si="47"/>
        <v>-222.44570000000022</v>
      </c>
      <c r="X384">
        <f t="shared" si="48"/>
        <v>306.57659301000058</v>
      </c>
    </row>
    <row r="385" spans="1:24" x14ac:dyDescent="0.25">
      <c r="A385">
        <v>41108</v>
      </c>
      <c r="B385">
        <v>7</v>
      </c>
      <c r="C385">
        <f t="shared" si="30"/>
        <v>18</v>
      </c>
      <c r="D385">
        <v>2012</v>
      </c>
      <c r="E385">
        <v>2013</v>
      </c>
      <c r="F385">
        <v>3</v>
      </c>
      <c r="G385">
        <v>7381.7000000000016</v>
      </c>
      <c r="H385">
        <v>0.60213553902375372</v>
      </c>
      <c r="I385">
        <v>14.451252936570089</v>
      </c>
      <c r="J385">
        <v>88.9</v>
      </c>
      <c r="K385">
        <f t="shared" si="31"/>
        <v>4056.3454000000002</v>
      </c>
      <c r="L385">
        <f t="shared" si="36"/>
        <v>2984.2209204300002</v>
      </c>
      <c r="M385">
        <f t="shared" si="37"/>
        <v>7040.5663204299999</v>
      </c>
      <c r="N385">
        <f t="shared" si="38"/>
        <v>-341.13367957000173</v>
      </c>
      <c r="O385">
        <f t="shared" si="39"/>
        <v>-2.0548797243318262E-2</v>
      </c>
      <c r="P385">
        <f t="shared" si="44"/>
        <v>3833.8996999999999</v>
      </c>
      <c r="Q385">
        <f t="shared" si="40"/>
        <v>3309.6798134400015</v>
      </c>
      <c r="R385">
        <f t="shared" si="41"/>
        <v>7143.5795134400014</v>
      </c>
      <c r="S385">
        <f t="shared" si="42"/>
        <v>-238.12048656000024</v>
      </c>
      <c r="T385">
        <f t="shared" si="43"/>
        <v>-1.4240507917690604E-2</v>
      </c>
      <c r="U385">
        <f t="shared" si="45"/>
        <v>-341.13367957000173</v>
      </c>
      <c r="V385">
        <f t="shared" si="46"/>
        <v>103.01319301000149</v>
      </c>
      <c r="W385">
        <f t="shared" si="47"/>
        <v>-222.44570000000022</v>
      </c>
      <c r="X385">
        <f t="shared" si="48"/>
        <v>325.45889301000125</v>
      </c>
    </row>
    <row r="386" spans="1:24" x14ac:dyDescent="0.25">
      <c r="A386">
        <v>41109</v>
      </c>
      <c r="B386">
        <v>7</v>
      </c>
      <c r="C386">
        <f t="shared" si="30"/>
        <v>19</v>
      </c>
      <c r="D386">
        <v>2012</v>
      </c>
      <c r="E386">
        <v>2013</v>
      </c>
      <c r="F386">
        <v>4</v>
      </c>
      <c r="G386">
        <v>7357.4000000000015</v>
      </c>
      <c r="H386">
        <v>0.62922482211275332</v>
      </c>
      <c r="I386">
        <v>15.101395730706081</v>
      </c>
      <c r="J386">
        <v>85.8</v>
      </c>
      <c r="K386">
        <f t="shared" si="31"/>
        <v>4056.3454000000002</v>
      </c>
      <c r="L386">
        <f t="shared" si="36"/>
        <v>2660.7213504299993</v>
      </c>
      <c r="M386">
        <f t="shared" si="37"/>
        <v>6717.06675043</v>
      </c>
      <c r="N386">
        <f t="shared" si="38"/>
        <v>-640.3332495700015</v>
      </c>
      <c r="O386">
        <f t="shared" si="39"/>
        <v>-3.9544703891941424E-2</v>
      </c>
      <c r="P386">
        <f t="shared" si="44"/>
        <v>3833.8996999999999</v>
      </c>
      <c r="Q386">
        <f t="shared" si="40"/>
        <v>2888.6216934400004</v>
      </c>
      <c r="R386">
        <f t="shared" si="41"/>
        <v>6722.5213934399999</v>
      </c>
      <c r="S386">
        <f t="shared" si="42"/>
        <v>-634.87860656000157</v>
      </c>
      <c r="T386">
        <f t="shared" si="43"/>
        <v>-3.9192175010146713E-2</v>
      </c>
      <c r="U386">
        <f t="shared" si="45"/>
        <v>-640.3332495700015</v>
      </c>
      <c r="V386">
        <f t="shared" si="46"/>
        <v>5.454643009999927</v>
      </c>
      <c r="W386">
        <f t="shared" si="47"/>
        <v>-222.44570000000022</v>
      </c>
      <c r="X386">
        <f t="shared" si="48"/>
        <v>227.90034301000105</v>
      </c>
    </row>
    <row r="387" spans="1:24" x14ac:dyDescent="0.25">
      <c r="A387">
        <v>41110</v>
      </c>
      <c r="B387">
        <v>7</v>
      </c>
      <c r="C387">
        <f t="shared" ref="C387:C450" si="49">DAY(A387)</f>
        <v>20</v>
      </c>
      <c r="D387">
        <v>2012</v>
      </c>
      <c r="E387">
        <v>2013</v>
      </c>
      <c r="F387">
        <v>5</v>
      </c>
      <c r="G387">
        <v>6233.0999999999985</v>
      </c>
      <c r="H387">
        <v>0.6168942992874108</v>
      </c>
      <c r="I387">
        <v>14.80546318289786</v>
      </c>
      <c r="J387">
        <v>78.400000000000006</v>
      </c>
      <c r="K387">
        <f t="shared" ref="K387:K450" si="50">4056.3454</f>
        <v>4056.3454000000002</v>
      </c>
      <c r="L387">
        <f t="shared" si="36"/>
        <v>1888.4965704300005</v>
      </c>
      <c r="M387">
        <f t="shared" si="37"/>
        <v>5944.8419704300004</v>
      </c>
      <c r="N387">
        <f t="shared" si="38"/>
        <v>-288.25802956999814</v>
      </c>
      <c r="O387">
        <f t="shared" si="39"/>
        <v>-2.0563780083826089E-2</v>
      </c>
      <c r="P387">
        <f t="shared" si="44"/>
        <v>3833.8996999999999</v>
      </c>
      <c r="Q387">
        <f t="shared" si="40"/>
        <v>1883.5152134400014</v>
      </c>
      <c r="R387">
        <f t="shared" ref="R387:R450" si="51">SUM(P387:Q387)</f>
        <v>5717.4149134400013</v>
      </c>
      <c r="S387">
        <f t="shared" si="42"/>
        <v>-515.68508655999722</v>
      </c>
      <c r="T387">
        <f t="shared" si="43"/>
        <v>-3.7504384342799124E-2</v>
      </c>
      <c r="U387">
        <f t="shared" si="45"/>
        <v>-288.25802956999814</v>
      </c>
      <c r="V387">
        <f t="shared" si="46"/>
        <v>-227.42705698999907</v>
      </c>
      <c r="W387">
        <f t="shared" si="47"/>
        <v>-222.44570000000022</v>
      </c>
      <c r="X387">
        <f t="shared" si="48"/>
        <v>-4.9813569899990853</v>
      </c>
    </row>
    <row r="388" spans="1:24" x14ac:dyDescent="0.25">
      <c r="A388">
        <v>41111</v>
      </c>
      <c r="B388">
        <v>7</v>
      </c>
      <c r="C388">
        <f t="shared" si="49"/>
        <v>21</v>
      </c>
      <c r="D388">
        <v>2012</v>
      </c>
      <c r="E388">
        <v>2013</v>
      </c>
      <c r="F388">
        <v>6</v>
      </c>
      <c r="G388">
        <v>5425.1999999999989</v>
      </c>
      <c r="H388">
        <v>0.59393063583815009</v>
      </c>
      <c r="I388">
        <v>14.254335260115603</v>
      </c>
      <c r="J388">
        <v>69.8</v>
      </c>
      <c r="K388">
        <f t="shared" si="50"/>
        <v>4056.3454000000002</v>
      </c>
      <c r="L388">
        <f t="shared" si="36"/>
        <v>991.04615042999956</v>
      </c>
      <c r="M388">
        <f t="shared" si="37"/>
        <v>5047.3915504299994</v>
      </c>
      <c r="N388">
        <f t="shared" si="38"/>
        <v>-377.80844956999954</v>
      </c>
      <c r="O388">
        <f t="shared" si="39"/>
        <v>-3.134875673039339E-2</v>
      </c>
      <c r="P388">
        <f t="shared" si="44"/>
        <v>3833.8996999999999</v>
      </c>
      <c r="Q388">
        <f t="shared" si="40"/>
        <v>715.41849344000036</v>
      </c>
      <c r="R388">
        <f t="shared" si="51"/>
        <v>4549.31819344</v>
      </c>
      <c r="S388">
        <f t="shared" si="42"/>
        <v>-875.88180655999895</v>
      </c>
      <c r="T388">
        <f t="shared" si="43"/>
        <v>-7.6469439285080654E-2</v>
      </c>
      <c r="U388">
        <f t="shared" si="45"/>
        <v>-377.80844956999954</v>
      </c>
      <c r="V388">
        <f t="shared" si="46"/>
        <v>-498.07335698999941</v>
      </c>
      <c r="W388">
        <f t="shared" si="47"/>
        <v>-222.44570000000022</v>
      </c>
      <c r="X388">
        <f t="shared" si="48"/>
        <v>-275.6276569899992</v>
      </c>
    </row>
    <row r="389" spans="1:24" x14ac:dyDescent="0.25">
      <c r="A389">
        <v>41112</v>
      </c>
      <c r="B389">
        <v>7</v>
      </c>
      <c r="C389">
        <f t="shared" si="49"/>
        <v>22</v>
      </c>
      <c r="D389">
        <v>2012</v>
      </c>
      <c r="E389">
        <v>2013</v>
      </c>
      <c r="F389">
        <v>7</v>
      </c>
      <c r="G389">
        <v>5643.7999999999993</v>
      </c>
      <c r="H389">
        <v>0.56365851709811443</v>
      </c>
      <c r="I389">
        <v>13.527804410354747</v>
      </c>
      <c r="J389">
        <v>73.900000000000006</v>
      </c>
      <c r="K389">
        <f t="shared" si="50"/>
        <v>4056.3454000000002</v>
      </c>
      <c r="L389">
        <f t="shared" si="36"/>
        <v>1418.9004204300004</v>
      </c>
      <c r="M389">
        <f t="shared" si="37"/>
        <v>5475.2458204300001</v>
      </c>
      <c r="N389">
        <f t="shared" si="38"/>
        <v>-168.55417956999918</v>
      </c>
      <c r="O389">
        <f t="shared" si="39"/>
        <v>-1.3167992874852708E-2</v>
      </c>
      <c r="P389">
        <f t="shared" si="44"/>
        <v>3833.8996999999999</v>
      </c>
      <c r="Q389">
        <f t="shared" si="40"/>
        <v>1272.3018134400015</v>
      </c>
      <c r="R389">
        <f t="shared" si="51"/>
        <v>5106.2015134400017</v>
      </c>
      <c r="S389">
        <f t="shared" si="42"/>
        <v>-537.59848655999758</v>
      </c>
      <c r="T389">
        <f t="shared" si="43"/>
        <v>-4.3473665210914003E-2</v>
      </c>
      <c r="U389">
        <f t="shared" si="45"/>
        <v>-168.55417956999918</v>
      </c>
      <c r="V389">
        <f t="shared" si="46"/>
        <v>-369.0443069899984</v>
      </c>
      <c r="W389">
        <f t="shared" si="47"/>
        <v>-222.44570000000022</v>
      </c>
      <c r="X389">
        <f t="shared" si="48"/>
        <v>-146.59860698999887</v>
      </c>
    </row>
    <row r="390" spans="1:24" x14ac:dyDescent="0.25">
      <c r="A390">
        <v>41113</v>
      </c>
      <c r="B390">
        <v>7</v>
      </c>
      <c r="C390">
        <f t="shared" si="49"/>
        <v>23</v>
      </c>
      <c r="D390">
        <v>2012</v>
      </c>
      <c r="E390">
        <v>2013</v>
      </c>
      <c r="F390">
        <v>1</v>
      </c>
      <c r="G390">
        <v>6015.7000000000007</v>
      </c>
      <c r="H390">
        <v>0.60282387365720702</v>
      </c>
      <c r="I390">
        <v>14.467772967772969</v>
      </c>
      <c r="J390">
        <v>81.400000000000006</v>
      </c>
      <c r="K390">
        <f t="shared" si="50"/>
        <v>4056.3454000000002</v>
      </c>
      <c r="L390">
        <f t="shared" si="36"/>
        <v>2201.5606704300003</v>
      </c>
      <c r="M390">
        <f t="shared" si="37"/>
        <v>6257.9060704300009</v>
      </c>
      <c r="N390">
        <f t="shared" si="38"/>
        <v>242.20607043000018</v>
      </c>
      <c r="O390">
        <f t="shared" si="39"/>
        <v>1.71428701385552E-2</v>
      </c>
      <c r="P390">
        <f t="shared" si="44"/>
        <v>3833.8996999999999</v>
      </c>
      <c r="Q390">
        <f t="shared" si="40"/>
        <v>2290.9908134400016</v>
      </c>
      <c r="R390">
        <f t="shared" si="51"/>
        <v>6124.8905134400011</v>
      </c>
      <c r="S390">
        <f t="shared" si="42"/>
        <v>109.19051344000036</v>
      </c>
      <c r="T390">
        <f t="shared" si="43"/>
        <v>7.8121597269786847E-3</v>
      </c>
      <c r="U390">
        <f t="shared" si="45"/>
        <v>242.20607043000018</v>
      </c>
      <c r="V390">
        <f t="shared" si="46"/>
        <v>-133.01555698999982</v>
      </c>
      <c r="W390">
        <f t="shared" si="47"/>
        <v>-222.44570000000022</v>
      </c>
      <c r="X390">
        <f t="shared" si="48"/>
        <v>89.430143010001302</v>
      </c>
    </row>
    <row r="391" spans="1:24" x14ac:dyDescent="0.25">
      <c r="A391">
        <v>41114</v>
      </c>
      <c r="B391">
        <v>7</v>
      </c>
      <c r="C391">
        <f t="shared" si="49"/>
        <v>24</v>
      </c>
      <c r="D391">
        <v>2012</v>
      </c>
      <c r="E391">
        <v>2013</v>
      </c>
      <c r="F391">
        <v>2</v>
      </c>
      <c r="G391">
        <v>6238.4000000000005</v>
      </c>
      <c r="H391">
        <v>0.5580363532274224</v>
      </c>
      <c r="I391">
        <v>13.392872477458138</v>
      </c>
      <c r="J391">
        <v>83.6</v>
      </c>
      <c r="K391">
        <f t="shared" si="50"/>
        <v>4056.3454000000002</v>
      </c>
      <c r="L391">
        <f t="shared" si="36"/>
        <v>2431.1410104299994</v>
      </c>
      <c r="M391">
        <f t="shared" si="37"/>
        <v>6487.4864104299995</v>
      </c>
      <c r="N391">
        <f t="shared" si="38"/>
        <v>249.08641042999898</v>
      </c>
      <c r="O391">
        <f t="shared" si="39"/>
        <v>1.700324328136027E-2</v>
      </c>
      <c r="P391">
        <f t="shared" si="44"/>
        <v>3833.8996999999999</v>
      </c>
      <c r="Q391">
        <f t="shared" si="40"/>
        <v>2589.8062534400001</v>
      </c>
      <c r="R391">
        <f t="shared" si="51"/>
        <v>6423.7059534399996</v>
      </c>
      <c r="S391">
        <f t="shared" si="42"/>
        <v>185.30595343999903</v>
      </c>
      <c r="T391">
        <f t="shared" si="43"/>
        <v>1.2712434955792773E-2</v>
      </c>
      <c r="U391">
        <f t="shared" si="45"/>
        <v>249.08641042999898</v>
      </c>
      <c r="V391">
        <f t="shared" si="46"/>
        <v>-63.780456989999948</v>
      </c>
      <c r="W391">
        <f t="shared" si="47"/>
        <v>-222.44570000000022</v>
      </c>
      <c r="X391">
        <f t="shared" si="48"/>
        <v>158.66524301000072</v>
      </c>
    </row>
    <row r="392" spans="1:24" x14ac:dyDescent="0.25">
      <c r="A392">
        <v>41115</v>
      </c>
      <c r="B392">
        <v>7</v>
      </c>
      <c r="C392">
        <f t="shared" si="49"/>
        <v>25</v>
      </c>
      <c r="D392">
        <v>2012</v>
      </c>
      <c r="E392">
        <v>2013</v>
      </c>
      <c r="F392">
        <v>3</v>
      </c>
      <c r="G392">
        <v>5823.0999999999995</v>
      </c>
      <c r="H392">
        <v>0.62085252473558505</v>
      </c>
      <c r="I392">
        <v>14.900460593654042</v>
      </c>
      <c r="J392">
        <v>81.2</v>
      </c>
      <c r="K392">
        <f t="shared" si="50"/>
        <v>4056.3454000000002</v>
      </c>
      <c r="L392">
        <f t="shared" si="36"/>
        <v>2180.6897304300001</v>
      </c>
      <c r="M392">
        <f t="shared" si="37"/>
        <v>6237.0351304300002</v>
      </c>
      <c r="N392">
        <f t="shared" si="38"/>
        <v>413.93513043000075</v>
      </c>
      <c r="O392">
        <f t="shared" si="39"/>
        <v>2.9823941940621879E-2</v>
      </c>
      <c r="P392">
        <f t="shared" si="44"/>
        <v>3833.8996999999999</v>
      </c>
      <c r="Q392">
        <f t="shared" si="40"/>
        <v>2263.8257734400008</v>
      </c>
      <c r="R392">
        <f t="shared" si="51"/>
        <v>6097.7254734400012</v>
      </c>
      <c r="S392">
        <f t="shared" si="42"/>
        <v>274.62547344000177</v>
      </c>
      <c r="T392">
        <f t="shared" si="43"/>
        <v>2.0013619732239363E-2</v>
      </c>
      <c r="U392">
        <f t="shared" si="45"/>
        <v>413.93513043000075</v>
      </c>
      <c r="V392">
        <f t="shared" si="46"/>
        <v>-139.30965698999898</v>
      </c>
      <c r="W392">
        <f t="shared" si="47"/>
        <v>-222.44570000000022</v>
      </c>
      <c r="X392">
        <f t="shared" si="48"/>
        <v>83.136043010000776</v>
      </c>
    </row>
    <row r="393" spans="1:24" x14ac:dyDescent="0.25">
      <c r="A393">
        <v>41116</v>
      </c>
      <c r="B393">
        <v>7</v>
      </c>
      <c r="C393">
        <f t="shared" si="49"/>
        <v>26</v>
      </c>
      <c r="D393">
        <v>2012</v>
      </c>
      <c r="E393">
        <v>2013</v>
      </c>
      <c r="F393">
        <v>4</v>
      </c>
      <c r="G393">
        <v>7333.8</v>
      </c>
      <c r="H393">
        <v>0.60654029376736796</v>
      </c>
      <c r="I393">
        <v>14.55696705041683</v>
      </c>
      <c r="J393">
        <v>83.9</v>
      </c>
      <c r="K393">
        <f t="shared" si="50"/>
        <v>4056.3454000000002</v>
      </c>
      <c r="L393">
        <f t="shared" si="36"/>
        <v>2462.4474204300004</v>
      </c>
      <c r="M393">
        <f t="shared" si="37"/>
        <v>6518.7928204300006</v>
      </c>
      <c r="N393">
        <f t="shared" si="38"/>
        <v>-815.00717956999961</v>
      </c>
      <c r="O393">
        <f t="shared" si="39"/>
        <v>-5.1161883585640222E-2</v>
      </c>
      <c r="P393">
        <f t="shared" si="44"/>
        <v>3833.8996999999999</v>
      </c>
      <c r="Q393">
        <f t="shared" si="40"/>
        <v>2630.5538134400012</v>
      </c>
      <c r="R393">
        <f t="shared" si="51"/>
        <v>6464.4535134400012</v>
      </c>
      <c r="S393">
        <f t="shared" si="42"/>
        <v>-869.34648655999899</v>
      </c>
      <c r="T393">
        <f t="shared" si="43"/>
        <v>-5.47972454000063E-2</v>
      </c>
      <c r="U393">
        <f t="shared" si="45"/>
        <v>-815.00717956999961</v>
      </c>
      <c r="V393">
        <f t="shared" si="46"/>
        <v>-54.339306989999386</v>
      </c>
      <c r="W393">
        <f t="shared" si="47"/>
        <v>-222.44570000000022</v>
      </c>
      <c r="X393">
        <f t="shared" si="48"/>
        <v>168.10639301000083</v>
      </c>
    </row>
    <row r="394" spans="1:24" x14ac:dyDescent="0.25">
      <c r="A394">
        <v>41117</v>
      </c>
      <c r="B394">
        <v>7</v>
      </c>
      <c r="C394">
        <f t="shared" si="49"/>
        <v>27</v>
      </c>
      <c r="D394">
        <v>2012</v>
      </c>
      <c r="E394">
        <v>2013</v>
      </c>
      <c r="F394">
        <v>5</v>
      </c>
      <c r="G394">
        <v>7144.4999999999991</v>
      </c>
      <c r="H394">
        <v>0.59656813627254501</v>
      </c>
      <c r="I394">
        <v>14.31763527054108</v>
      </c>
      <c r="J394">
        <v>86.7</v>
      </c>
      <c r="K394">
        <f t="shared" si="50"/>
        <v>4056.3454000000002</v>
      </c>
      <c r="L394">
        <f t="shared" si="36"/>
        <v>2754.6405804300002</v>
      </c>
      <c r="M394">
        <f t="shared" si="37"/>
        <v>6810.9859804300004</v>
      </c>
      <c r="N394">
        <f t="shared" si="38"/>
        <v>-333.51401956999871</v>
      </c>
      <c r="O394">
        <f t="shared" si="39"/>
        <v>-2.0761854225076704E-2</v>
      </c>
      <c r="P394">
        <f t="shared" si="44"/>
        <v>3833.8996999999999</v>
      </c>
      <c r="Q394">
        <f t="shared" si="40"/>
        <v>3010.8643734400011</v>
      </c>
      <c r="R394">
        <f t="shared" si="51"/>
        <v>6844.7640734400011</v>
      </c>
      <c r="S394">
        <f t="shared" si="42"/>
        <v>-299.73592655999801</v>
      </c>
      <c r="T394">
        <f t="shared" si="43"/>
        <v>-1.861335717965229E-2</v>
      </c>
      <c r="U394">
        <f t="shared" si="45"/>
        <v>-333.51401956999871</v>
      </c>
      <c r="V394">
        <f t="shared" si="46"/>
        <v>33.778093010000703</v>
      </c>
      <c r="W394">
        <f t="shared" si="47"/>
        <v>-222.44570000000022</v>
      </c>
      <c r="X394">
        <f t="shared" si="48"/>
        <v>256.22379301000092</v>
      </c>
    </row>
    <row r="395" spans="1:24" x14ac:dyDescent="0.25">
      <c r="A395">
        <v>41118</v>
      </c>
      <c r="B395">
        <v>7</v>
      </c>
      <c r="C395">
        <f t="shared" si="49"/>
        <v>28</v>
      </c>
      <c r="D395">
        <v>2012</v>
      </c>
      <c r="E395">
        <v>2013</v>
      </c>
      <c r="F395">
        <v>6</v>
      </c>
      <c r="G395">
        <v>6935</v>
      </c>
      <c r="H395">
        <v>0.57219471947194722</v>
      </c>
      <c r="I395">
        <v>13.732673267326733</v>
      </c>
      <c r="J395">
        <v>86.2</v>
      </c>
      <c r="K395">
        <f t="shared" si="50"/>
        <v>4056.3454000000002</v>
      </c>
      <c r="L395">
        <f t="shared" si="36"/>
        <v>2702.4632304300003</v>
      </c>
      <c r="M395">
        <f t="shared" si="37"/>
        <v>6758.8086304300004</v>
      </c>
      <c r="N395">
        <f t="shared" si="38"/>
        <v>-176.19136956999955</v>
      </c>
      <c r="O395">
        <f t="shared" si="39"/>
        <v>-1.1176315448255369E-2</v>
      </c>
      <c r="P395">
        <f t="shared" si="44"/>
        <v>3833.8996999999999</v>
      </c>
      <c r="Q395">
        <f t="shared" si="40"/>
        <v>2942.951773440001</v>
      </c>
      <c r="R395">
        <f t="shared" si="51"/>
        <v>6776.8514734400014</v>
      </c>
      <c r="S395">
        <f t="shared" si="42"/>
        <v>-158.14852655999857</v>
      </c>
      <c r="T395">
        <f t="shared" si="43"/>
        <v>-1.0018497988590447E-2</v>
      </c>
      <c r="U395">
        <f t="shared" si="45"/>
        <v>-176.19136956999955</v>
      </c>
      <c r="V395">
        <f t="shared" si="46"/>
        <v>18.042843010000979</v>
      </c>
      <c r="W395">
        <f t="shared" si="47"/>
        <v>-222.44570000000022</v>
      </c>
      <c r="X395">
        <f t="shared" si="48"/>
        <v>240.48854301000074</v>
      </c>
    </row>
    <row r="396" spans="1:24" x14ac:dyDescent="0.25">
      <c r="A396">
        <v>41119</v>
      </c>
      <c r="B396">
        <v>7</v>
      </c>
      <c r="C396">
        <f t="shared" si="49"/>
        <v>29</v>
      </c>
      <c r="D396">
        <v>2012</v>
      </c>
      <c r="E396">
        <v>2013</v>
      </c>
      <c r="F396">
        <v>7</v>
      </c>
      <c r="G396">
        <v>6342.5000000000018</v>
      </c>
      <c r="H396">
        <v>0.56395824441599096</v>
      </c>
      <c r="I396">
        <v>13.534997865983783</v>
      </c>
      <c r="J396">
        <v>80</v>
      </c>
      <c r="K396">
        <f t="shared" si="50"/>
        <v>4056.3454000000002</v>
      </c>
      <c r="L396">
        <f t="shared" si="36"/>
        <v>2055.4640904299999</v>
      </c>
      <c r="M396">
        <f t="shared" si="37"/>
        <v>6111.8094904299996</v>
      </c>
      <c r="N396">
        <f t="shared" si="38"/>
        <v>-230.69050957000218</v>
      </c>
      <c r="O396">
        <f t="shared" si="39"/>
        <v>-1.6090667391658098E-2</v>
      </c>
      <c r="P396">
        <f t="shared" si="44"/>
        <v>3833.8996999999999</v>
      </c>
      <c r="Q396">
        <f t="shared" si="40"/>
        <v>2100.8355334400007</v>
      </c>
      <c r="R396">
        <f t="shared" si="51"/>
        <v>5934.7352334400002</v>
      </c>
      <c r="S396">
        <f t="shared" si="42"/>
        <v>-407.76476656000159</v>
      </c>
      <c r="T396">
        <f t="shared" si="43"/>
        <v>-2.8859127366581028E-2</v>
      </c>
      <c r="U396">
        <f t="shared" si="45"/>
        <v>-230.69050957000218</v>
      </c>
      <c r="V396">
        <f t="shared" si="46"/>
        <v>-177.07425698999941</v>
      </c>
      <c r="W396">
        <f t="shared" si="47"/>
        <v>-222.44570000000022</v>
      </c>
      <c r="X396">
        <f t="shared" si="48"/>
        <v>45.371443010000803</v>
      </c>
    </row>
    <row r="397" spans="1:24" x14ac:dyDescent="0.25">
      <c r="A397">
        <v>41120</v>
      </c>
      <c r="B397">
        <v>7</v>
      </c>
      <c r="C397">
        <f t="shared" si="49"/>
        <v>30</v>
      </c>
      <c r="D397">
        <v>2012</v>
      </c>
      <c r="E397">
        <v>2013</v>
      </c>
      <c r="F397">
        <v>1</v>
      </c>
      <c r="G397">
        <v>6289.9</v>
      </c>
      <c r="H397">
        <v>0.58683198984923113</v>
      </c>
      <c r="I397">
        <v>14.083967756381547</v>
      </c>
      <c r="J397">
        <v>81.400000000000006</v>
      </c>
      <c r="K397">
        <f t="shared" si="50"/>
        <v>4056.3454000000002</v>
      </c>
      <c r="L397">
        <f t="shared" si="36"/>
        <v>2201.5606704300003</v>
      </c>
      <c r="M397">
        <f t="shared" si="37"/>
        <v>6257.9060704300009</v>
      </c>
      <c r="N397">
        <f t="shared" si="38"/>
        <v>-31.993929569998727</v>
      </c>
      <c r="O397">
        <f t="shared" si="39"/>
        <v>-2.2147006576491712E-3</v>
      </c>
      <c r="P397">
        <f t="shared" si="44"/>
        <v>3833.8996999999999</v>
      </c>
      <c r="Q397">
        <f t="shared" si="40"/>
        <v>2290.9908134400016</v>
      </c>
      <c r="R397">
        <f t="shared" si="51"/>
        <v>6124.8905134400011</v>
      </c>
      <c r="S397">
        <f t="shared" si="42"/>
        <v>-165.00948655999855</v>
      </c>
      <c r="T397">
        <f t="shared" si="43"/>
        <v>-1.1545411069225686E-2</v>
      </c>
      <c r="U397">
        <f t="shared" si="45"/>
        <v>-31.993929569998727</v>
      </c>
      <c r="V397">
        <f t="shared" si="46"/>
        <v>-133.01555698999982</v>
      </c>
      <c r="W397">
        <f t="shared" si="47"/>
        <v>-222.44570000000022</v>
      </c>
      <c r="X397">
        <f t="shared" si="48"/>
        <v>89.430143010001302</v>
      </c>
    </row>
    <row r="398" spans="1:24" x14ac:dyDescent="0.25">
      <c r="A398">
        <v>41121</v>
      </c>
      <c r="B398">
        <v>7</v>
      </c>
      <c r="C398">
        <f t="shared" si="49"/>
        <v>31</v>
      </c>
      <c r="D398">
        <v>2012</v>
      </c>
      <c r="E398">
        <v>2013</v>
      </c>
      <c r="F398">
        <v>2</v>
      </c>
      <c r="G398">
        <v>6176</v>
      </c>
      <c r="H398">
        <v>0.58671530627754975</v>
      </c>
      <c r="I398">
        <v>14.081167350661193</v>
      </c>
      <c r="J398">
        <v>80.5</v>
      </c>
      <c r="K398">
        <f t="shared" si="50"/>
        <v>4056.3454000000002</v>
      </c>
      <c r="L398">
        <f t="shared" si="36"/>
        <v>2107.6414404299999</v>
      </c>
      <c r="M398">
        <f t="shared" si="37"/>
        <v>6163.9868404299996</v>
      </c>
      <c r="N398">
        <f t="shared" si="38"/>
        <v>-12.013159570000425</v>
      </c>
      <c r="O398">
        <f t="shared" si="39"/>
        <v>-8.455844608463714E-4</v>
      </c>
      <c r="P398">
        <f t="shared" si="44"/>
        <v>3833.8996999999999</v>
      </c>
      <c r="Q398">
        <f t="shared" si="40"/>
        <v>2168.7481334400009</v>
      </c>
      <c r="R398">
        <f t="shared" si="51"/>
        <v>6002.6478334400008</v>
      </c>
      <c r="S398">
        <f t="shared" si="42"/>
        <v>-173.3521665599992</v>
      </c>
      <c r="T398">
        <f t="shared" si="43"/>
        <v>-1.2364422645823936E-2</v>
      </c>
      <c r="U398">
        <f t="shared" si="45"/>
        <v>-12.013159570000425</v>
      </c>
      <c r="V398">
        <f t="shared" si="46"/>
        <v>-161.33900698999878</v>
      </c>
      <c r="W398">
        <f t="shared" si="47"/>
        <v>-222.44570000000022</v>
      </c>
      <c r="X398">
        <f t="shared" si="48"/>
        <v>61.106693010000981</v>
      </c>
    </row>
    <row r="399" spans="1:24" x14ac:dyDescent="0.25">
      <c r="A399">
        <v>41122</v>
      </c>
      <c r="B399">
        <v>8</v>
      </c>
      <c r="C399">
        <f t="shared" si="49"/>
        <v>1</v>
      </c>
      <c r="D399">
        <v>2012</v>
      </c>
      <c r="E399">
        <v>2013</v>
      </c>
      <c r="F399">
        <v>3</v>
      </c>
      <c r="G399">
        <v>6151.800000000002</v>
      </c>
      <c r="H399">
        <v>0.59582752208275247</v>
      </c>
      <c r="I399">
        <v>14.299860529986059</v>
      </c>
      <c r="J399">
        <v>79.8</v>
      </c>
      <c r="K399">
        <f t="shared" si="50"/>
        <v>4056.3454000000002</v>
      </c>
      <c r="L399">
        <f t="shared" si="36"/>
        <v>2034.5931504299995</v>
      </c>
      <c r="M399">
        <f t="shared" si="37"/>
        <v>6090.9385504299999</v>
      </c>
      <c r="N399">
        <f t="shared" si="38"/>
        <v>-60.861449570002151</v>
      </c>
      <c r="O399">
        <f t="shared" si="39"/>
        <v>-4.3179896949543384E-3</v>
      </c>
      <c r="P399">
        <f t="shared" si="44"/>
        <v>3833.8996999999999</v>
      </c>
      <c r="Q399">
        <f t="shared" si="40"/>
        <v>2073.6704934400004</v>
      </c>
      <c r="R399">
        <f t="shared" si="51"/>
        <v>5907.5701934400004</v>
      </c>
      <c r="S399">
        <f t="shared" si="42"/>
        <v>-244.22980656000163</v>
      </c>
      <c r="T399">
        <f t="shared" si="43"/>
        <v>-1.7593317158187904E-2</v>
      </c>
      <c r="U399">
        <f t="shared" si="45"/>
        <v>-60.861449570002151</v>
      </c>
      <c r="V399">
        <f t="shared" si="46"/>
        <v>-183.36835698999948</v>
      </c>
      <c r="W399">
        <f t="shared" si="47"/>
        <v>-222.44570000000022</v>
      </c>
      <c r="X399">
        <f t="shared" si="48"/>
        <v>39.077343010000959</v>
      </c>
    </row>
    <row r="400" spans="1:24" x14ac:dyDescent="0.25">
      <c r="A400">
        <v>41123</v>
      </c>
      <c r="B400">
        <v>8</v>
      </c>
      <c r="C400">
        <f t="shared" si="49"/>
        <v>2</v>
      </c>
      <c r="D400">
        <v>2012</v>
      </c>
      <c r="E400">
        <v>2013</v>
      </c>
      <c r="F400">
        <v>4</v>
      </c>
      <c r="G400">
        <v>6872.5999999999985</v>
      </c>
      <c r="H400">
        <v>0.61057213930348242</v>
      </c>
      <c r="I400">
        <v>14.653731343283578</v>
      </c>
      <c r="J400">
        <v>83</v>
      </c>
      <c r="K400">
        <f t="shared" si="50"/>
        <v>4056.3454000000002</v>
      </c>
      <c r="L400">
        <f t="shared" si="36"/>
        <v>2368.52819043</v>
      </c>
      <c r="M400">
        <f t="shared" si="37"/>
        <v>6424.8735904300001</v>
      </c>
      <c r="N400">
        <f t="shared" si="38"/>
        <v>-447.7264095699984</v>
      </c>
      <c r="O400">
        <f t="shared" si="39"/>
        <v>-2.9256480446958388E-2</v>
      </c>
      <c r="P400">
        <f t="shared" si="44"/>
        <v>3833.8996999999999</v>
      </c>
      <c r="Q400">
        <f t="shared" si="40"/>
        <v>2508.3111334400005</v>
      </c>
      <c r="R400">
        <f t="shared" si="51"/>
        <v>6342.21083344</v>
      </c>
      <c r="S400">
        <f t="shared" si="42"/>
        <v>-530.38916655999856</v>
      </c>
      <c r="T400">
        <f t="shared" si="43"/>
        <v>-3.4880392641806868E-2</v>
      </c>
      <c r="U400">
        <f t="shared" si="45"/>
        <v>-447.7264095699984</v>
      </c>
      <c r="V400">
        <f t="shared" si="46"/>
        <v>-82.662756990000162</v>
      </c>
      <c r="W400">
        <f t="shared" si="47"/>
        <v>-222.44570000000022</v>
      </c>
      <c r="X400">
        <f t="shared" si="48"/>
        <v>139.78294301000051</v>
      </c>
    </row>
    <row r="401" spans="1:24" x14ac:dyDescent="0.25">
      <c r="A401">
        <v>41124</v>
      </c>
      <c r="B401">
        <v>8</v>
      </c>
      <c r="C401">
        <f t="shared" si="49"/>
        <v>3</v>
      </c>
      <c r="D401">
        <v>2012</v>
      </c>
      <c r="E401">
        <v>2013</v>
      </c>
      <c r="F401">
        <v>5</v>
      </c>
      <c r="G401">
        <v>6899.0999999999995</v>
      </c>
      <c r="H401">
        <v>0.58665816326530607</v>
      </c>
      <c r="I401">
        <v>14.079795918367346</v>
      </c>
      <c r="J401">
        <v>84.5</v>
      </c>
      <c r="K401">
        <f t="shared" si="50"/>
        <v>4056.3454000000002</v>
      </c>
      <c r="L401">
        <f t="shared" si="36"/>
        <v>2525.0602404299998</v>
      </c>
      <c r="M401">
        <f t="shared" si="37"/>
        <v>6581.4056404299999</v>
      </c>
      <c r="N401">
        <f t="shared" si="38"/>
        <v>-317.69435956999951</v>
      </c>
      <c r="O401">
        <f t="shared" si="39"/>
        <v>-2.0473780868289104E-2</v>
      </c>
      <c r="P401">
        <f t="shared" si="44"/>
        <v>3833.8996999999999</v>
      </c>
      <c r="Q401">
        <f t="shared" si="40"/>
        <v>2712.0489334400008</v>
      </c>
      <c r="R401">
        <f t="shared" si="51"/>
        <v>6545.9486334400008</v>
      </c>
      <c r="S401">
        <f t="shared" si="42"/>
        <v>-353.15136655999868</v>
      </c>
      <c r="T401">
        <f t="shared" si="43"/>
        <v>-2.2819846892909279E-2</v>
      </c>
      <c r="U401">
        <f t="shared" si="45"/>
        <v>-317.69435956999951</v>
      </c>
      <c r="V401">
        <f t="shared" si="46"/>
        <v>-35.457006989999172</v>
      </c>
      <c r="W401">
        <f t="shared" si="47"/>
        <v>-222.44570000000022</v>
      </c>
      <c r="X401">
        <f t="shared" si="48"/>
        <v>186.98869301000104</v>
      </c>
    </row>
    <row r="402" spans="1:24" x14ac:dyDescent="0.25">
      <c r="A402">
        <v>41125</v>
      </c>
      <c r="B402">
        <v>8</v>
      </c>
      <c r="C402">
        <f t="shared" si="49"/>
        <v>4</v>
      </c>
      <c r="D402">
        <v>2012</v>
      </c>
      <c r="E402">
        <v>2013</v>
      </c>
      <c r="F402">
        <v>6</v>
      </c>
      <c r="G402">
        <v>7186.4999999999991</v>
      </c>
      <c r="H402">
        <v>0.60467992730210007</v>
      </c>
      <c r="I402">
        <v>14.512318255250403</v>
      </c>
      <c r="J402">
        <v>86.9</v>
      </c>
      <c r="K402">
        <f t="shared" si="50"/>
        <v>4056.3454000000002</v>
      </c>
      <c r="L402">
        <f t="shared" si="36"/>
        <v>2775.5115204300005</v>
      </c>
      <c r="M402">
        <f t="shared" si="37"/>
        <v>6831.8569204300002</v>
      </c>
      <c r="N402">
        <f t="shared" si="38"/>
        <v>-354.64307956999892</v>
      </c>
      <c r="O402">
        <f t="shared" si="39"/>
        <v>-2.1978667566367793E-2</v>
      </c>
      <c r="P402">
        <f t="shared" si="44"/>
        <v>3833.8996999999999</v>
      </c>
      <c r="Q402">
        <f t="shared" si="40"/>
        <v>3038.0294134400015</v>
      </c>
      <c r="R402">
        <f t="shared" si="51"/>
        <v>6871.9291134400009</v>
      </c>
      <c r="S402">
        <f t="shared" si="42"/>
        <v>-314.57088655999814</v>
      </c>
      <c r="T402">
        <f t="shared" si="43"/>
        <v>-1.9438758980138804E-2</v>
      </c>
      <c r="U402">
        <f t="shared" si="45"/>
        <v>-354.64307956999892</v>
      </c>
      <c r="V402">
        <f t="shared" si="46"/>
        <v>40.072193010000774</v>
      </c>
      <c r="W402">
        <f t="shared" si="47"/>
        <v>-222.44570000000022</v>
      </c>
      <c r="X402">
        <f t="shared" si="48"/>
        <v>262.51789301000099</v>
      </c>
    </row>
    <row r="403" spans="1:24" x14ac:dyDescent="0.25">
      <c r="A403">
        <v>41126</v>
      </c>
      <c r="B403">
        <v>8</v>
      </c>
      <c r="C403">
        <f t="shared" si="49"/>
        <v>5</v>
      </c>
      <c r="D403">
        <v>2012</v>
      </c>
      <c r="E403">
        <v>2013</v>
      </c>
      <c r="F403">
        <v>7</v>
      </c>
      <c r="G403">
        <v>6710.2000000000025</v>
      </c>
      <c r="H403">
        <v>0.56528844857797567</v>
      </c>
      <c r="I403">
        <v>13.566922765871416</v>
      </c>
      <c r="J403">
        <v>86.7</v>
      </c>
      <c r="K403">
        <f t="shared" si="50"/>
        <v>4056.3454000000002</v>
      </c>
      <c r="L403">
        <f t="shared" si="36"/>
        <v>2754.6405804300002</v>
      </c>
      <c r="M403">
        <f t="shared" si="37"/>
        <v>6810.9859804300004</v>
      </c>
      <c r="N403">
        <f t="shared" si="38"/>
        <v>100.78598042999784</v>
      </c>
      <c r="O403">
        <f t="shared" si="39"/>
        <v>6.474521672168887E-3</v>
      </c>
      <c r="P403">
        <f t="shared" si="44"/>
        <v>3833.8996999999999</v>
      </c>
      <c r="Q403">
        <f t="shared" si="40"/>
        <v>3010.8643734400011</v>
      </c>
      <c r="R403">
        <f t="shared" si="51"/>
        <v>6844.7640734400011</v>
      </c>
      <c r="S403">
        <f t="shared" si="42"/>
        <v>134.56407343999854</v>
      </c>
      <c r="T403">
        <f t="shared" si="43"/>
        <v>8.6230187175933004E-3</v>
      </c>
      <c r="U403">
        <f t="shared" si="45"/>
        <v>100.78598042999784</v>
      </c>
      <c r="V403">
        <f t="shared" si="46"/>
        <v>33.778093010000703</v>
      </c>
      <c r="W403">
        <f t="shared" si="47"/>
        <v>-222.44570000000022</v>
      </c>
      <c r="X403">
        <f t="shared" si="48"/>
        <v>256.22379301000092</v>
      </c>
    </row>
    <row r="404" spans="1:24" x14ac:dyDescent="0.25">
      <c r="A404">
        <v>41127</v>
      </c>
      <c r="B404">
        <v>8</v>
      </c>
      <c r="C404">
        <f t="shared" si="49"/>
        <v>6</v>
      </c>
      <c r="D404">
        <v>2012</v>
      </c>
      <c r="E404">
        <v>2013</v>
      </c>
      <c r="F404">
        <v>1</v>
      </c>
      <c r="G404">
        <v>6279.6</v>
      </c>
      <c r="H404">
        <v>0.60962255358807094</v>
      </c>
      <c r="I404">
        <v>14.630941286113703</v>
      </c>
      <c r="J404">
        <v>82.8</v>
      </c>
      <c r="K404">
        <f t="shared" si="50"/>
        <v>4056.3454000000002</v>
      </c>
      <c r="L404">
        <f t="shared" si="36"/>
        <v>2347.6572504299993</v>
      </c>
      <c r="M404">
        <f t="shared" si="37"/>
        <v>6404.0026504299994</v>
      </c>
      <c r="N404">
        <f t="shared" si="38"/>
        <v>124.40265042999908</v>
      </c>
      <c r="O404">
        <f t="shared" si="39"/>
        <v>8.51952220183394E-3</v>
      </c>
      <c r="P404">
        <f t="shared" si="44"/>
        <v>3833.8996999999999</v>
      </c>
      <c r="Q404">
        <f t="shared" si="40"/>
        <v>2481.1460934400002</v>
      </c>
      <c r="R404">
        <f t="shared" si="51"/>
        <v>6315.0457934400001</v>
      </c>
      <c r="S404">
        <f t="shared" si="42"/>
        <v>35.445793439999761</v>
      </c>
      <c r="T404">
        <f t="shared" si="43"/>
        <v>2.4445233940340039E-3</v>
      </c>
      <c r="U404">
        <f t="shared" si="45"/>
        <v>124.40265042999908</v>
      </c>
      <c r="V404">
        <f t="shared" si="46"/>
        <v>-88.956856989999324</v>
      </c>
      <c r="W404">
        <f t="shared" si="47"/>
        <v>-222.44570000000022</v>
      </c>
      <c r="X404">
        <f t="shared" si="48"/>
        <v>133.48884301000089</v>
      </c>
    </row>
    <row r="405" spans="1:24" x14ac:dyDescent="0.25">
      <c r="A405">
        <v>41128</v>
      </c>
      <c r="B405">
        <v>8</v>
      </c>
      <c r="C405">
        <f t="shared" si="49"/>
        <v>7</v>
      </c>
      <c r="D405">
        <v>2012</v>
      </c>
      <c r="E405">
        <v>2013</v>
      </c>
      <c r="F405">
        <v>2</v>
      </c>
      <c r="G405">
        <v>6193.2</v>
      </c>
      <c r="H405">
        <v>0.59872389791183289</v>
      </c>
      <c r="I405">
        <v>14.369373549883989</v>
      </c>
      <c r="J405">
        <v>82.3</v>
      </c>
      <c r="K405">
        <f t="shared" si="50"/>
        <v>4056.3454000000002</v>
      </c>
      <c r="L405">
        <f t="shared" si="36"/>
        <v>2295.4799004299994</v>
      </c>
      <c r="M405">
        <f t="shared" si="37"/>
        <v>6351.8253004299995</v>
      </c>
      <c r="N405">
        <f t="shared" si="38"/>
        <v>158.6253004299997</v>
      </c>
      <c r="O405">
        <f t="shared" si="39"/>
        <v>1.0983439700927189E-2</v>
      </c>
      <c r="P405">
        <f t="shared" si="44"/>
        <v>3833.8996999999999</v>
      </c>
      <c r="Q405">
        <f t="shared" si="40"/>
        <v>2413.2334934400001</v>
      </c>
      <c r="R405">
        <f t="shared" si="51"/>
        <v>6247.1331934400005</v>
      </c>
      <c r="S405">
        <f t="shared" si="42"/>
        <v>53.93319344000065</v>
      </c>
      <c r="T405">
        <f t="shared" si="43"/>
        <v>3.765660402538451E-3</v>
      </c>
      <c r="U405">
        <f t="shared" si="45"/>
        <v>158.6253004299997</v>
      </c>
      <c r="V405">
        <f t="shared" si="46"/>
        <v>-104.69210698999905</v>
      </c>
      <c r="W405">
        <f t="shared" si="47"/>
        <v>-222.44570000000022</v>
      </c>
      <c r="X405">
        <f t="shared" si="48"/>
        <v>117.75359301000071</v>
      </c>
    </row>
    <row r="406" spans="1:24" x14ac:dyDescent="0.25">
      <c r="A406">
        <v>41129</v>
      </c>
      <c r="B406">
        <v>8</v>
      </c>
      <c r="C406">
        <f t="shared" si="49"/>
        <v>8</v>
      </c>
      <c r="D406">
        <v>2012</v>
      </c>
      <c r="E406">
        <v>2013</v>
      </c>
      <c r="F406">
        <v>3</v>
      </c>
      <c r="G406">
        <v>6439.7000000000025</v>
      </c>
      <c r="H406">
        <v>0.59494641537324489</v>
      </c>
      <c r="I406">
        <v>14.278713968957877</v>
      </c>
      <c r="J406">
        <v>82.9</v>
      </c>
      <c r="K406">
        <f t="shared" si="50"/>
        <v>4056.3454000000002</v>
      </c>
      <c r="L406">
        <f t="shared" si="36"/>
        <v>2358.0927204300006</v>
      </c>
      <c r="M406">
        <f t="shared" si="37"/>
        <v>6414.4381204300007</v>
      </c>
      <c r="N406">
        <f t="shared" si="38"/>
        <v>-25.261879570001838</v>
      </c>
      <c r="O406">
        <f t="shared" si="39"/>
        <v>-1.7070158919305634E-3</v>
      </c>
      <c r="P406">
        <f t="shared" si="44"/>
        <v>3833.8996999999999</v>
      </c>
      <c r="Q406">
        <f t="shared" si="40"/>
        <v>2494.7286134400015</v>
      </c>
      <c r="R406">
        <f t="shared" si="51"/>
        <v>6328.6283134400019</v>
      </c>
      <c r="S406">
        <f t="shared" si="42"/>
        <v>-111.07168656000067</v>
      </c>
      <c r="T406">
        <f t="shared" si="43"/>
        <v>-7.5560458973451539E-3</v>
      </c>
      <c r="U406">
        <f t="shared" si="45"/>
        <v>-25.261879570001838</v>
      </c>
      <c r="V406">
        <f t="shared" si="46"/>
        <v>-85.809806989998833</v>
      </c>
      <c r="W406">
        <f t="shared" si="47"/>
        <v>-222.44570000000022</v>
      </c>
      <c r="X406">
        <f t="shared" si="48"/>
        <v>136.63589301000093</v>
      </c>
    </row>
    <row r="407" spans="1:24" x14ac:dyDescent="0.25">
      <c r="A407">
        <v>41130</v>
      </c>
      <c r="B407">
        <v>8</v>
      </c>
      <c r="C407">
        <f t="shared" si="49"/>
        <v>9</v>
      </c>
      <c r="D407">
        <v>2012</v>
      </c>
      <c r="E407">
        <v>2013</v>
      </c>
      <c r="F407">
        <v>4</v>
      </c>
      <c r="G407">
        <v>6910.3999999999987</v>
      </c>
      <c r="H407">
        <v>0.62840098937872824</v>
      </c>
      <c r="I407">
        <v>15.081623745089477</v>
      </c>
      <c r="J407">
        <v>84.6</v>
      </c>
      <c r="K407">
        <f t="shared" si="50"/>
        <v>4056.3454000000002</v>
      </c>
      <c r="L407">
        <f t="shared" si="36"/>
        <v>2535.4957104299992</v>
      </c>
      <c r="M407">
        <f t="shared" si="37"/>
        <v>6591.8411104299994</v>
      </c>
      <c r="N407">
        <f t="shared" si="38"/>
        <v>-318.55888956999934</v>
      </c>
      <c r="O407">
        <f t="shared" si="39"/>
        <v>-2.0496456111318118E-2</v>
      </c>
      <c r="P407">
        <f t="shared" si="44"/>
        <v>3833.8996999999999</v>
      </c>
      <c r="Q407">
        <f t="shared" si="40"/>
        <v>2725.6314534399999</v>
      </c>
      <c r="R407">
        <f t="shared" si="51"/>
        <v>6559.5311534399998</v>
      </c>
      <c r="S407">
        <f t="shared" si="42"/>
        <v>-350.86884655999893</v>
      </c>
      <c r="T407">
        <f t="shared" si="43"/>
        <v>-2.2630387686076503E-2</v>
      </c>
      <c r="U407">
        <f t="shared" si="45"/>
        <v>-318.55888956999934</v>
      </c>
      <c r="V407">
        <f t="shared" si="46"/>
        <v>-32.309956989999591</v>
      </c>
      <c r="W407">
        <f t="shared" si="47"/>
        <v>-222.44570000000022</v>
      </c>
      <c r="X407">
        <f t="shared" si="48"/>
        <v>190.13574301000062</v>
      </c>
    </row>
    <row r="408" spans="1:24" x14ac:dyDescent="0.25">
      <c r="A408">
        <v>41131</v>
      </c>
      <c r="B408">
        <v>8</v>
      </c>
      <c r="C408">
        <f t="shared" si="49"/>
        <v>10</v>
      </c>
      <c r="D408">
        <v>2012</v>
      </c>
      <c r="E408">
        <v>2013</v>
      </c>
      <c r="F408">
        <v>5</v>
      </c>
      <c r="G408">
        <v>6117.2999999999993</v>
      </c>
      <c r="H408">
        <v>0.57981687898089163</v>
      </c>
      <c r="I408">
        <v>13.915605095541398</v>
      </c>
      <c r="J408">
        <v>79.8</v>
      </c>
      <c r="K408">
        <f t="shared" si="50"/>
        <v>4056.3454000000002</v>
      </c>
      <c r="L408">
        <f t="shared" si="36"/>
        <v>2034.5931504299995</v>
      </c>
      <c r="M408">
        <f t="shared" si="37"/>
        <v>6090.9385504299999</v>
      </c>
      <c r="N408">
        <f t="shared" si="38"/>
        <v>-26.361449569999422</v>
      </c>
      <c r="O408">
        <f t="shared" si="39"/>
        <v>-1.8755612989740378E-3</v>
      </c>
      <c r="P408">
        <f t="shared" si="44"/>
        <v>3833.8996999999999</v>
      </c>
      <c r="Q408">
        <f t="shared" si="40"/>
        <v>2073.6704934400004</v>
      </c>
      <c r="R408">
        <f t="shared" si="51"/>
        <v>5907.5701934400004</v>
      </c>
      <c r="S408">
        <f t="shared" si="42"/>
        <v>-209.72980655999891</v>
      </c>
      <c r="T408">
        <f t="shared" si="43"/>
        <v>-1.5150888762207604E-2</v>
      </c>
      <c r="U408">
        <f t="shared" si="45"/>
        <v>-26.361449569999422</v>
      </c>
      <c r="V408">
        <f t="shared" si="46"/>
        <v>-183.36835698999948</v>
      </c>
      <c r="W408">
        <f t="shared" si="47"/>
        <v>-222.44570000000022</v>
      </c>
      <c r="X408">
        <f t="shared" si="48"/>
        <v>39.077343010000959</v>
      </c>
    </row>
    <row r="409" spans="1:24" x14ac:dyDescent="0.25">
      <c r="A409">
        <v>41132</v>
      </c>
      <c r="B409">
        <v>8</v>
      </c>
      <c r="C409">
        <f t="shared" si="49"/>
        <v>11</v>
      </c>
      <c r="D409">
        <v>2012</v>
      </c>
      <c r="E409">
        <v>2013</v>
      </c>
      <c r="F409">
        <v>6</v>
      </c>
      <c r="G409">
        <v>6068.9000000000005</v>
      </c>
      <c r="H409">
        <v>0.54852675343456259</v>
      </c>
      <c r="I409">
        <v>13.164642082429502</v>
      </c>
      <c r="J409">
        <v>79.900000000000006</v>
      </c>
      <c r="K409">
        <f t="shared" si="50"/>
        <v>4056.3454000000002</v>
      </c>
      <c r="L409">
        <f t="shared" si="36"/>
        <v>2045.0286204300005</v>
      </c>
      <c r="M409">
        <f t="shared" si="37"/>
        <v>6101.3740204300011</v>
      </c>
      <c r="N409">
        <f t="shared" si="38"/>
        <v>32.474020430000564</v>
      </c>
      <c r="O409">
        <f t="shared" si="39"/>
        <v>2.3176670181084269E-3</v>
      </c>
      <c r="P409">
        <f t="shared" si="44"/>
        <v>3833.8996999999999</v>
      </c>
      <c r="Q409">
        <f t="shared" si="40"/>
        <v>2087.2530134400013</v>
      </c>
      <c r="R409">
        <f t="shared" si="51"/>
        <v>5921.1527134400012</v>
      </c>
      <c r="S409">
        <f t="shared" si="42"/>
        <v>-147.74728655999934</v>
      </c>
      <c r="T409">
        <f t="shared" si="43"/>
        <v>-1.0703719295479974E-2</v>
      </c>
      <c r="U409">
        <f t="shared" si="45"/>
        <v>32.474020430000564</v>
      </c>
      <c r="V409">
        <f t="shared" si="46"/>
        <v>-180.2213069899999</v>
      </c>
      <c r="W409">
        <f t="shared" si="47"/>
        <v>-222.44570000000022</v>
      </c>
      <c r="X409">
        <f t="shared" si="48"/>
        <v>42.224393010000767</v>
      </c>
    </row>
    <row r="410" spans="1:24" x14ac:dyDescent="0.25">
      <c r="A410">
        <v>41133</v>
      </c>
      <c r="B410">
        <v>8</v>
      </c>
      <c r="C410">
        <f t="shared" si="49"/>
        <v>12</v>
      </c>
      <c r="D410">
        <v>2012</v>
      </c>
      <c r="E410">
        <v>2013</v>
      </c>
      <c r="F410">
        <v>7</v>
      </c>
      <c r="G410">
        <v>5450.7</v>
      </c>
      <c r="H410">
        <v>0.53997265810746542</v>
      </c>
      <c r="I410">
        <v>12.959343794579169</v>
      </c>
      <c r="J410">
        <v>78.099999999999994</v>
      </c>
      <c r="K410">
        <f t="shared" si="50"/>
        <v>4056.3454000000002</v>
      </c>
      <c r="L410">
        <f t="shared" si="36"/>
        <v>1857.1901604299992</v>
      </c>
      <c r="M410">
        <f t="shared" si="37"/>
        <v>5913.5355604299994</v>
      </c>
      <c r="N410">
        <f t="shared" si="38"/>
        <v>462.83556042999953</v>
      </c>
      <c r="O410">
        <f t="shared" si="39"/>
        <v>3.5394933102163684E-2</v>
      </c>
      <c r="P410">
        <f t="shared" si="44"/>
        <v>3833.8996999999999</v>
      </c>
      <c r="Q410">
        <f t="shared" si="40"/>
        <v>1842.76765344</v>
      </c>
      <c r="R410">
        <f t="shared" si="51"/>
        <v>5676.6673534399997</v>
      </c>
      <c r="S410">
        <f t="shared" si="42"/>
        <v>225.9673534399999</v>
      </c>
      <c r="T410">
        <f t="shared" si="43"/>
        <v>1.7641166147345455E-2</v>
      </c>
      <c r="U410">
        <f t="shared" si="45"/>
        <v>462.83556042999953</v>
      </c>
      <c r="V410">
        <f t="shared" si="46"/>
        <v>-236.86820698999963</v>
      </c>
      <c r="W410">
        <f t="shared" si="47"/>
        <v>-222.44570000000022</v>
      </c>
      <c r="X410">
        <f t="shared" si="48"/>
        <v>-14.422506989999192</v>
      </c>
    </row>
    <row r="411" spans="1:24" x14ac:dyDescent="0.25">
      <c r="A411">
        <v>41134</v>
      </c>
      <c r="B411">
        <v>8</v>
      </c>
      <c r="C411">
        <f t="shared" si="49"/>
        <v>13</v>
      </c>
      <c r="D411">
        <v>2012</v>
      </c>
      <c r="E411">
        <v>2013</v>
      </c>
      <c r="F411">
        <v>1</v>
      </c>
      <c r="G411">
        <v>5367.1</v>
      </c>
      <c r="H411">
        <v>0.58880770581007547</v>
      </c>
      <c r="I411">
        <v>14.131384939441812</v>
      </c>
      <c r="J411">
        <v>80.5</v>
      </c>
      <c r="K411">
        <f t="shared" si="50"/>
        <v>4056.3454000000002</v>
      </c>
      <c r="L411">
        <f t="shared" si="36"/>
        <v>2107.6414404299999</v>
      </c>
      <c r="M411">
        <f t="shared" si="37"/>
        <v>6163.9868404299996</v>
      </c>
      <c r="N411">
        <f t="shared" si="38"/>
        <v>796.88684042999921</v>
      </c>
      <c r="O411">
        <f t="shared" si="39"/>
        <v>6.0122015714025867E-2</v>
      </c>
      <c r="P411">
        <f t="shared" si="44"/>
        <v>3833.8996999999999</v>
      </c>
      <c r="Q411">
        <f t="shared" si="40"/>
        <v>2168.7481334400009</v>
      </c>
      <c r="R411">
        <f t="shared" si="51"/>
        <v>6002.6478334400008</v>
      </c>
      <c r="S411">
        <f t="shared" si="42"/>
        <v>635.54783344000043</v>
      </c>
      <c r="T411">
        <f t="shared" si="43"/>
        <v>4.8603177529048303E-2</v>
      </c>
      <c r="U411">
        <f t="shared" si="45"/>
        <v>796.88684042999921</v>
      </c>
      <c r="V411">
        <f t="shared" si="46"/>
        <v>-161.33900698999878</v>
      </c>
      <c r="W411">
        <f t="shared" si="47"/>
        <v>-222.44570000000022</v>
      </c>
      <c r="X411">
        <f t="shared" si="48"/>
        <v>61.106693010000981</v>
      </c>
    </row>
    <row r="412" spans="1:24" x14ac:dyDescent="0.25">
      <c r="A412">
        <v>41135</v>
      </c>
      <c r="B412">
        <v>8</v>
      </c>
      <c r="C412">
        <f t="shared" si="49"/>
        <v>14</v>
      </c>
      <c r="D412">
        <v>2012</v>
      </c>
      <c r="E412">
        <v>2013</v>
      </c>
      <c r="F412">
        <v>2</v>
      </c>
      <c r="G412">
        <v>5967</v>
      </c>
      <c r="H412">
        <v>0.58117110799438987</v>
      </c>
      <c r="I412">
        <v>13.948106591865358</v>
      </c>
      <c r="J412">
        <v>80.7</v>
      </c>
      <c r="K412">
        <f t="shared" si="50"/>
        <v>4056.3454000000002</v>
      </c>
      <c r="L412">
        <f t="shared" si="36"/>
        <v>2128.5123804300001</v>
      </c>
      <c r="M412">
        <f t="shared" si="37"/>
        <v>6184.8577804300003</v>
      </c>
      <c r="N412">
        <f t="shared" si="38"/>
        <v>217.85778043000028</v>
      </c>
      <c r="O412">
        <f t="shared" si="39"/>
        <v>1.5573679720943812E-2</v>
      </c>
      <c r="P412">
        <f t="shared" si="44"/>
        <v>3833.8996999999999</v>
      </c>
      <c r="Q412">
        <f t="shared" si="40"/>
        <v>2195.9131734400012</v>
      </c>
      <c r="R412">
        <f t="shared" si="51"/>
        <v>6029.8128734400016</v>
      </c>
      <c r="S412">
        <f t="shared" si="42"/>
        <v>62.812873440001567</v>
      </c>
      <c r="T412">
        <f t="shared" si="43"/>
        <v>4.547796801289028E-3</v>
      </c>
      <c r="U412">
        <f t="shared" si="45"/>
        <v>217.85778043000028</v>
      </c>
      <c r="V412">
        <f t="shared" si="46"/>
        <v>-155.04490698999871</v>
      </c>
      <c r="W412">
        <f t="shared" si="47"/>
        <v>-222.44570000000022</v>
      </c>
      <c r="X412">
        <f t="shared" si="48"/>
        <v>67.400793010001053</v>
      </c>
    </row>
    <row r="413" spans="1:24" x14ac:dyDescent="0.25">
      <c r="A413">
        <v>41136</v>
      </c>
      <c r="B413">
        <v>8</v>
      </c>
      <c r="C413">
        <f t="shared" si="49"/>
        <v>15</v>
      </c>
      <c r="D413">
        <v>2012</v>
      </c>
      <c r="E413">
        <v>2013</v>
      </c>
      <c r="F413">
        <v>3</v>
      </c>
      <c r="G413">
        <v>5795.2999999999984</v>
      </c>
      <c r="H413">
        <v>0.61224856321839072</v>
      </c>
      <c r="I413">
        <v>14.693965517241377</v>
      </c>
      <c r="J413">
        <v>80.3</v>
      </c>
      <c r="K413">
        <f t="shared" si="50"/>
        <v>4056.3454000000002</v>
      </c>
      <c r="L413">
        <f t="shared" si="36"/>
        <v>2086.7705004299996</v>
      </c>
      <c r="M413">
        <f t="shared" si="37"/>
        <v>6143.1159004299998</v>
      </c>
      <c r="N413">
        <f t="shared" si="38"/>
        <v>347.81590043000142</v>
      </c>
      <c r="O413">
        <f t="shared" si="39"/>
        <v>2.5312786500835127E-2</v>
      </c>
      <c r="P413">
        <f t="shared" si="44"/>
        <v>3833.8996999999999</v>
      </c>
      <c r="Q413">
        <f t="shared" si="40"/>
        <v>2141.5830934400001</v>
      </c>
      <c r="R413">
        <f t="shared" si="51"/>
        <v>5975.48279344</v>
      </c>
      <c r="S413">
        <f t="shared" si="42"/>
        <v>180.18279344000166</v>
      </c>
      <c r="T413">
        <f t="shared" si="43"/>
        <v>1.3297077566359228E-2</v>
      </c>
      <c r="U413">
        <f t="shared" si="45"/>
        <v>347.81590043000142</v>
      </c>
      <c r="V413">
        <f t="shared" si="46"/>
        <v>-167.63310698999976</v>
      </c>
      <c r="W413">
        <f t="shared" si="47"/>
        <v>-222.44570000000022</v>
      </c>
      <c r="X413">
        <f t="shared" si="48"/>
        <v>54.812593010000455</v>
      </c>
    </row>
    <row r="414" spans="1:24" x14ac:dyDescent="0.25">
      <c r="A414">
        <v>41137</v>
      </c>
      <c r="B414">
        <v>8</v>
      </c>
      <c r="C414">
        <f t="shared" si="49"/>
        <v>16</v>
      </c>
      <c r="D414">
        <v>2012</v>
      </c>
      <c r="E414">
        <v>2013</v>
      </c>
      <c r="F414">
        <v>4</v>
      </c>
      <c r="G414">
        <v>6096.5999999999995</v>
      </c>
      <c r="H414">
        <v>0.61093073593073588</v>
      </c>
      <c r="I414">
        <v>14.662337662337661</v>
      </c>
      <c r="J414">
        <v>79.8</v>
      </c>
      <c r="K414">
        <f t="shared" si="50"/>
        <v>4056.3454000000002</v>
      </c>
      <c r="L414">
        <f t="shared" si="36"/>
        <v>2034.5931504299995</v>
      </c>
      <c r="M414">
        <f t="shared" si="37"/>
        <v>6090.9385504299999</v>
      </c>
      <c r="N414">
        <f t="shared" si="38"/>
        <v>-5.6614495699996041</v>
      </c>
      <c r="O414">
        <f t="shared" si="39"/>
        <v>-4.0348368532416856E-4</v>
      </c>
      <c r="P414">
        <f t="shared" si="44"/>
        <v>3833.8996999999999</v>
      </c>
      <c r="Q414">
        <f t="shared" si="40"/>
        <v>2073.6704934400004</v>
      </c>
      <c r="R414">
        <f t="shared" si="51"/>
        <v>5907.5701934400004</v>
      </c>
      <c r="S414">
        <f t="shared" si="42"/>
        <v>-189.02980655999909</v>
      </c>
      <c r="T414">
        <f t="shared" si="43"/>
        <v>-1.3678811148557735E-2</v>
      </c>
      <c r="U414">
        <f t="shared" si="45"/>
        <v>-5.6614495699996041</v>
      </c>
      <c r="V414">
        <f t="shared" si="46"/>
        <v>-183.36835698999948</v>
      </c>
      <c r="W414">
        <f t="shared" si="47"/>
        <v>-222.44570000000022</v>
      </c>
      <c r="X414">
        <f t="shared" si="48"/>
        <v>39.077343010000959</v>
      </c>
    </row>
    <row r="415" spans="1:24" x14ac:dyDescent="0.25">
      <c r="A415">
        <v>41138</v>
      </c>
      <c r="B415">
        <v>8</v>
      </c>
      <c r="C415">
        <f t="shared" si="49"/>
        <v>17</v>
      </c>
      <c r="D415">
        <v>2012</v>
      </c>
      <c r="E415">
        <v>2013</v>
      </c>
      <c r="F415">
        <v>5</v>
      </c>
      <c r="G415">
        <v>5989.0999999999995</v>
      </c>
      <c r="H415">
        <v>0.57393245936829185</v>
      </c>
      <c r="I415">
        <v>13.774379024839003</v>
      </c>
      <c r="J415">
        <v>81.8</v>
      </c>
      <c r="K415">
        <f t="shared" si="50"/>
        <v>4056.3454000000002</v>
      </c>
      <c r="L415">
        <f t="shared" si="36"/>
        <v>2243.3025504299994</v>
      </c>
      <c r="M415">
        <f t="shared" si="37"/>
        <v>6299.6479504299996</v>
      </c>
      <c r="N415">
        <f t="shared" si="38"/>
        <v>310.54795043000013</v>
      </c>
      <c r="O415">
        <f t="shared" si="39"/>
        <v>2.1954715456339979E-2</v>
      </c>
      <c r="P415">
        <f t="shared" si="44"/>
        <v>3833.8996999999999</v>
      </c>
      <c r="Q415">
        <f t="shared" si="40"/>
        <v>2345.3208934400004</v>
      </c>
      <c r="R415">
        <f t="shared" si="51"/>
        <v>6179.2205934400008</v>
      </c>
      <c r="S415">
        <f t="shared" si="42"/>
        <v>190.12059344000136</v>
      </c>
      <c r="T415">
        <f t="shared" si="43"/>
        <v>1.3572134912009037E-2</v>
      </c>
      <c r="U415">
        <f t="shared" si="45"/>
        <v>310.54795043000013</v>
      </c>
      <c r="V415">
        <f t="shared" si="46"/>
        <v>-120.42735698999877</v>
      </c>
      <c r="W415">
        <f t="shared" si="47"/>
        <v>-222.44570000000022</v>
      </c>
      <c r="X415">
        <f t="shared" si="48"/>
        <v>102.01834301000099</v>
      </c>
    </row>
    <row r="416" spans="1:24" x14ac:dyDescent="0.25">
      <c r="A416">
        <v>41139</v>
      </c>
      <c r="B416">
        <v>8</v>
      </c>
      <c r="C416">
        <f t="shared" si="49"/>
        <v>18</v>
      </c>
      <c r="D416">
        <v>2012</v>
      </c>
      <c r="E416">
        <v>2013</v>
      </c>
      <c r="F416">
        <v>6</v>
      </c>
      <c r="G416">
        <v>5833.9000000000005</v>
      </c>
      <c r="H416">
        <v>0.56767670870309839</v>
      </c>
      <c r="I416">
        <v>13.62424100887436</v>
      </c>
      <c r="J416">
        <v>77.2</v>
      </c>
      <c r="K416">
        <f t="shared" si="50"/>
        <v>4056.3454000000002</v>
      </c>
      <c r="L416">
        <f t="shared" si="36"/>
        <v>1763.2709304300001</v>
      </c>
      <c r="M416">
        <f t="shared" si="37"/>
        <v>5819.6163304300007</v>
      </c>
      <c r="N416">
        <f t="shared" si="38"/>
        <v>-14.283669569999802</v>
      </c>
      <c r="O416">
        <f t="shared" si="39"/>
        <v>-1.064626642494737E-3</v>
      </c>
      <c r="P416">
        <f t="shared" si="44"/>
        <v>3833.8996999999999</v>
      </c>
      <c r="Q416">
        <f t="shared" si="40"/>
        <v>1720.5249734400011</v>
      </c>
      <c r="R416">
        <f t="shared" si="51"/>
        <v>5554.4246734400012</v>
      </c>
      <c r="S416">
        <f t="shared" si="42"/>
        <v>-279.4753265599993</v>
      </c>
      <c r="T416">
        <f t="shared" si="43"/>
        <v>-2.1319899081940097E-2</v>
      </c>
      <c r="U416">
        <f t="shared" si="45"/>
        <v>-14.283669569999802</v>
      </c>
      <c r="V416">
        <f t="shared" si="46"/>
        <v>-265.1916569899995</v>
      </c>
      <c r="W416">
        <f t="shared" si="47"/>
        <v>-222.44570000000022</v>
      </c>
      <c r="X416">
        <f t="shared" si="48"/>
        <v>-42.745956989999058</v>
      </c>
    </row>
    <row r="417" spans="1:24" x14ac:dyDescent="0.25">
      <c r="A417">
        <v>41140</v>
      </c>
      <c r="B417">
        <v>8</v>
      </c>
      <c r="C417">
        <f t="shared" si="49"/>
        <v>19</v>
      </c>
      <c r="D417">
        <v>2012</v>
      </c>
      <c r="E417">
        <v>2013</v>
      </c>
      <c r="F417">
        <v>7</v>
      </c>
      <c r="G417">
        <v>5224.5999999999995</v>
      </c>
      <c r="H417">
        <v>0.57106942987058407</v>
      </c>
      <c r="I417">
        <v>13.705666316894018</v>
      </c>
      <c r="J417">
        <v>74</v>
      </c>
      <c r="K417">
        <f t="shared" si="50"/>
        <v>4056.3454000000002</v>
      </c>
      <c r="L417">
        <f t="shared" si="36"/>
        <v>1429.3358904299998</v>
      </c>
      <c r="M417">
        <f t="shared" si="37"/>
        <v>5485.6812904300004</v>
      </c>
      <c r="N417">
        <f t="shared" si="38"/>
        <v>261.08129043000099</v>
      </c>
      <c r="O417">
        <f t="shared" si="39"/>
        <v>2.117752608006418E-2</v>
      </c>
      <c r="P417">
        <f t="shared" si="44"/>
        <v>3833.8996999999999</v>
      </c>
      <c r="Q417">
        <f t="shared" si="40"/>
        <v>1285.8843334400008</v>
      </c>
      <c r="R417">
        <f t="shared" si="51"/>
        <v>5119.7840334400007</v>
      </c>
      <c r="S417">
        <f t="shared" si="42"/>
        <v>-104.81596655999874</v>
      </c>
      <c r="T417">
        <f t="shared" si="43"/>
        <v>-8.8014044584512341E-3</v>
      </c>
      <c r="U417">
        <f t="shared" si="45"/>
        <v>261.08129043000099</v>
      </c>
      <c r="V417">
        <f t="shared" si="46"/>
        <v>-365.89725698999973</v>
      </c>
      <c r="W417">
        <f t="shared" si="47"/>
        <v>-222.44570000000022</v>
      </c>
      <c r="X417">
        <f t="shared" si="48"/>
        <v>-143.45155698999906</v>
      </c>
    </row>
    <row r="418" spans="1:24" x14ac:dyDescent="0.25">
      <c r="A418">
        <v>41141</v>
      </c>
      <c r="B418">
        <v>8</v>
      </c>
      <c r="C418">
        <f t="shared" si="49"/>
        <v>20</v>
      </c>
      <c r="D418">
        <v>2012</v>
      </c>
      <c r="E418">
        <v>2013</v>
      </c>
      <c r="F418">
        <v>1</v>
      </c>
      <c r="G418">
        <v>4804.8</v>
      </c>
      <c r="H418">
        <v>0.58028985507246378</v>
      </c>
      <c r="I418">
        <v>13.926956521739131</v>
      </c>
      <c r="J418">
        <v>73.5</v>
      </c>
      <c r="K418">
        <f t="shared" si="50"/>
        <v>4056.3454000000002</v>
      </c>
      <c r="L418">
        <f t="shared" si="36"/>
        <v>1377.1585404299999</v>
      </c>
      <c r="M418">
        <f t="shared" si="37"/>
        <v>5433.5039404300005</v>
      </c>
      <c r="N418">
        <f t="shared" si="38"/>
        <v>628.70394043000033</v>
      </c>
      <c r="O418">
        <f t="shared" si="39"/>
        <v>5.3404671496396716E-2</v>
      </c>
      <c r="P418">
        <f t="shared" si="44"/>
        <v>3833.8996999999999</v>
      </c>
      <c r="Q418">
        <f t="shared" si="40"/>
        <v>1217.9717334400007</v>
      </c>
      <c r="R418">
        <f t="shared" si="51"/>
        <v>5051.8714334400011</v>
      </c>
      <c r="S418">
        <f t="shared" si="42"/>
        <v>247.07143344000087</v>
      </c>
      <c r="T418">
        <f t="shared" si="43"/>
        <v>2.1776974681188221E-2</v>
      </c>
      <c r="U418">
        <f t="shared" si="45"/>
        <v>628.70394043000033</v>
      </c>
      <c r="V418">
        <f t="shared" si="46"/>
        <v>-381.63250698999946</v>
      </c>
      <c r="W418">
        <f t="shared" si="47"/>
        <v>-222.44570000000022</v>
      </c>
      <c r="X418">
        <f t="shared" si="48"/>
        <v>-159.18680698999924</v>
      </c>
    </row>
    <row r="419" spans="1:24" x14ac:dyDescent="0.25">
      <c r="A419">
        <v>41142</v>
      </c>
      <c r="B419">
        <v>8</v>
      </c>
      <c r="C419">
        <f t="shared" si="49"/>
        <v>21</v>
      </c>
      <c r="D419">
        <v>2012</v>
      </c>
      <c r="E419">
        <v>2013</v>
      </c>
      <c r="F419">
        <v>2</v>
      </c>
      <c r="G419">
        <v>5098.0999999999985</v>
      </c>
      <c r="H419">
        <v>0.58582689832689805</v>
      </c>
      <c r="I419">
        <v>14.059845559845552</v>
      </c>
      <c r="J419">
        <v>73.599999999999994</v>
      </c>
      <c r="K419">
        <f t="shared" si="50"/>
        <v>4056.3454000000002</v>
      </c>
      <c r="L419">
        <f t="shared" si="36"/>
        <v>1387.5940104299993</v>
      </c>
      <c r="M419">
        <f t="shared" si="37"/>
        <v>5443.939410429999</v>
      </c>
      <c r="N419">
        <f t="shared" si="38"/>
        <v>345.8394104300005</v>
      </c>
      <c r="O419">
        <f t="shared" si="39"/>
        <v>2.850493300980439E-2</v>
      </c>
      <c r="P419">
        <f t="shared" si="44"/>
        <v>3833.8996999999999</v>
      </c>
      <c r="Q419">
        <f t="shared" si="40"/>
        <v>1231.5542534399999</v>
      </c>
      <c r="R419">
        <f t="shared" si="51"/>
        <v>5065.4539534400001</v>
      </c>
      <c r="S419">
        <f t="shared" si="42"/>
        <v>-32.646046559998467</v>
      </c>
      <c r="T419">
        <f t="shared" si="43"/>
        <v>-2.789978132100579E-3</v>
      </c>
      <c r="U419">
        <f t="shared" si="45"/>
        <v>345.8394104300005</v>
      </c>
      <c r="V419">
        <f t="shared" si="46"/>
        <v>-378.48545698999897</v>
      </c>
      <c r="W419">
        <f t="shared" si="47"/>
        <v>-222.44570000000022</v>
      </c>
      <c r="X419">
        <f t="shared" si="48"/>
        <v>-156.03975698999943</v>
      </c>
    </row>
    <row r="420" spans="1:24" x14ac:dyDescent="0.25">
      <c r="A420">
        <v>41143</v>
      </c>
      <c r="B420">
        <v>8</v>
      </c>
      <c r="C420">
        <f t="shared" si="49"/>
        <v>22</v>
      </c>
      <c r="D420">
        <v>2012</v>
      </c>
      <c r="E420">
        <v>2013</v>
      </c>
      <c r="F420">
        <v>3</v>
      </c>
      <c r="G420">
        <v>5372.3999999999987</v>
      </c>
      <c r="H420">
        <v>0.56613555892766809</v>
      </c>
      <c r="I420">
        <v>13.587253414264033</v>
      </c>
      <c r="J420">
        <v>75.8</v>
      </c>
      <c r="K420">
        <f t="shared" si="50"/>
        <v>4056.3454000000002</v>
      </c>
      <c r="L420">
        <f t="shared" si="36"/>
        <v>1617.1743504299995</v>
      </c>
      <c r="M420">
        <f t="shared" si="37"/>
        <v>5673.5197504299995</v>
      </c>
      <c r="N420">
        <f t="shared" si="38"/>
        <v>301.11975043000075</v>
      </c>
      <c r="O420">
        <f t="shared" si="39"/>
        <v>2.3684230618929547E-2</v>
      </c>
      <c r="P420">
        <f t="shared" si="44"/>
        <v>3833.8996999999999</v>
      </c>
      <c r="Q420">
        <f t="shared" si="40"/>
        <v>1530.3696934400002</v>
      </c>
      <c r="R420">
        <f t="shared" si="51"/>
        <v>5364.2693934400004</v>
      </c>
      <c r="S420">
        <f t="shared" si="42"/>
        <v>-8.1306065599983413</v>
      </c>
      <c r="T420">
        <f t="shared" si="43"/>
        <v>-6.5776044863108396E-4</v>
      </c>
      <c r="U420">
        <f t="shared" si="45"/>
        <v>301.11975043000075</v>
      </c>
      <c r="V420">
        <f t="shared" si="46"/>
        <v>-309.25035698999909</v>
      </c>
      <c r="W420">
        <f t="shared" si="47"/>
        <v>-222.44570000000022</v>
      </c>
      <c r="X420">
        <f t="shared" si="48"/>
        <v>-86.80465698999933</v>
      </c>
    </row>
    <row r="421" spans="1:24" x14ac:dyDescent="0.25">
      <c r="A421">
        <v>41144</v>
      </c>
      <c r="B421">
        <v>8</v>
      </c>
      <c r="C421">
        <f t="shared" si="49"/>
        <v>23</v>
      </c>
      <c r="D421">
        <v>2012</v>
      </c>
      <c r="E421">
        <v>2013</v>
      </c>
      <c r="F421">
        <v>4</v>
      </c>
      <c r="G421">
        <v>6082.5999999999995</v>
      </c>
      <c r="H421">
        <v>0.622095401734577</v>
      </c>
      <c r="I421">
        <v>14.930289641629848</v>
      </c>
      <c r="J421">
        <v>77.5</v>
      </c>
      <c r="K421">
        <f t="shared" si="50"/>
        <v>4056.3454000000002</v>
      </c>
      <c r="L421">
        <f t="shared" si="36"/>
        <v>1794.5773404299998</v>
      </c>
      <c r="M421">
        <f t="shared" si="37"/>
        <v>5850.92274043</v>
      </c>
      <c r="N421">
        <f t="shared" si="38"/>
        <v>-231.67725956999948</v>
      </c>
      <c r="O421">
        <f t="shared" si="39"/>
        <v>-1.6864894181264134E-2</v>
      </c>
      <c r="P421">
        <f t="shared" si="44"/>
        <v>3833.8996999999999</v>
      </c>
      <c r="Q421">
        <f t="shared" si="40"/>
        <v>1761.2725334400006</v>
      </c>
      <c r="R421">
        <f t="shared" si="51"/>
        <v>5595.1722334400001</v>
      </c>
      <c r="S421">
        <f t="shared" si="42"/>
        <v>-487.42776655999933</v>
      </c>
      <c r="T421">
        <f t="shared" si="43"/>
        <v>-3.6275797865668036E-2</v>
      </c>
      <c r="U421">
        <f t="shared" si="45"/>
        <v>-231.67725956999948</v>
      </c>
      <c r="V421">
        <f t="shared" si="46"/>
        <v>-255.75050698999985</v>
      </c>
      <c r="W421">
        <f t="shared" si="47"/>
        <v>-222.44570000000022</v>
      </c>
      <c r="X421">
        <f t="shared" si="48"/>
        <v>-33.304806989999179</v>
      </c>
    </row>
    <row r="422" spans="1:24" x14ac:dyDescent="0.25">
      <c r="A422">
        <v>41145</v>
      </c>
      <c r="B422">
        <v>8</v>
      </c>
      <c r="C422">
        <f t="shared" si="49"/>
        <v>24</v>
      </c>
      <c r="D422">
        <v>2012</v>
      </c>
      <c r="E422">
        <v>2013</v>
      </c>
      <c r="F422">
        <v>5</v>
      </c>
      <c r="G422">
        <v>5808.5000000000009</v>
      </c>
      <c r="H422">
        <v>0.59260732941560579</v>
      </c>
      <c r="I422">
        <v>14.222575905974539</v>
      </c>
      <c r="J422">
        <v>79.099999999999994</v>
      </c>
      <c r="K422">
        <f t="shared" si="50"/>
        <v>4056.3454000000002</v>
      </c>
      <c r="L422">
        <f t="shared" si="36"/>
        <v>1961.5448604299993</v>
      </c>
      <c r="M422">
        <f t="shared" si="37"/>
        <v>6017.8902604299992</v>
      </c>
      <c r="N422">
        <f t="shared" si="38"/>
        <v>209.39026042999831</v>
      </c>
      <c r="O422">
        <f t="shared" si="39"/>
        <v>1.5380270182103306E-2</v>
      </c>
      <c r="P422">
        <f t="shared" si="44"/>
        <v>3833.8996999999999</v>
      </c>
      <c r="Q422">
        <f t="shared" si="40"/>
        <v>1978.59285344</v>
      </c>
      <c r="R422">
        <f t="shared" si="51"/>
        <v>5812.4925534399999</v>
      </c>
      <c r="S422">
        <f t="shared" si="42"/>
        <v>3.9925534399990283</v>
      </c>
      <c r="T422">
        <f t="shared" si="43"/>
        <v>2.9841581740042145E-4</v>
      </c>
      <c r="U422">
        <f t="shared" si="45"/>
        <v>209.39026042999831</v>
      </c>
      <c r="V422">
        <f t="shared" si="46"/>
        <v>-205.39770698999928</v>
      </c>
      <c r="W422">
        <f t="shared" si="47"/>
        <v>-222.44570000000022</v>
      </c>
      <c r="X422">
        <f t="shared" si="48"/>
        <v>17.04799301000071</v>
      </c>
    </row>
    <row r="423" spans="1:24" x14ac:dyDescent="0.25">
      <c r="A423">
        <v>41146</v>
      </c>
      <c r="B423">
        <v>8</v>
      </c>
      <c r="C423">
        <f t="shared" si="49"/>
        <v>25</v>
      </c>
      <c r="D423">
        <v>2012</v>
      </c>
      <c r="E423">
        <v>2013</v>
      </c>
      <c r="F423">
        <v>6</v>
      </c>
      <c r="G423">
        <v>5784.5000000000009</v>
      </c>
      <c r="H423">
        <v>0.600749833831838</v>
      </c>
      <c r="I423">
        <v>14.417996011964112</v>
      </c>
      <c r="J423">
        <v>76.8</v>
      </c>
      <c r="K423">
        <f t="shared" si="50"/>
        <v>4056.3454000000002</v>
      </c>
      <c r="L423">
        <f t="shared" si="36"/>
        <v>1721.5290504299996</v>
      </c>
      <c r="M423">
        <f t="shared" si="37"/>
        <v>5777.8744504299993</v>
      </c>
      <c r="N423">
        <f t="shared" si="38"/>
        <v>-6.6255495700015672</v>
      </c>
      <c r="O423">
        <f t="shared" si="39"/>
        <v>-4.9772474418796619E-4</v>
      </c>
      <c r="P423">
        <f t="shared" si="44"/>
        <v>3833.8996999999999</v>
      </c>
      <c r="Q423">
        <f t="shared" si="40"/>
        <v>1666.1948934400002</v>
      </c>
      <c r="R423">
        <f t="shared" si="51"/>
        <v>5500.0945934400006</v>
      </c>
      <c r="S423">
        <f t="shared" si="42"/>
        <v>-284.4054065600003</v>
      </c>
      <c r="T423">
        <f t="shared" si="43"/>
        <v>-2.1895666632432587E-2</v>
      </c>
      <c r="U423">
        <f t="shared" si="45"/>
        <v>-6.6255495700015672</v>
      </c>
      <c r="V423">
        <f t="shared" si="46"/>
        <v>-277.77985698999873</v>
      </c>
      <c r="W423">
        <f t="shared" si="47"/>
        <v>-222.44570000000022</v>
      </c>
      <c r="X423">
        <f t="shared" si="48"/>
        <v>-55.334156989999428</v>
      </c>
    </row>
    <row r="424" spans="1:24" x14ac:dyDescent="0.25">
      <c r="A424">
        <v>41147</v>
      </c>
      <c r="B424">
        <v>8</v>
      </c>
      <c r="C424">
        <f t="shared" si="49"/>
        <v>26</v>
      </c>
      <c r="D424">
        <v>2012</v>
      </c>
      <c r="E424">
        <v>2013</v>
      </c>
      <c r="F424">
        <v>7</v>
      </c>
      <c r="G424">
        <v>5766.5000000000009</v>
      </c>
      <c r="H424">
        <v>0.58120666021609435</v>
      </c>
      <c r="I424">
        <v>13.948959845186264</v>
      </c>
      <c r="J424">
        <v>74.5</v>
      </c>
      <c r="K424">
        <f t="shared" si="50"/>
        <v>4056.3454000000002</v>
      </c>
      <c r="L424">
        <f t="shared" si="36"/>
        <v>1481.5132404299998</v>
      </c>
      <c r="M424">
        <f t="shared" si="37"/>
        <v>5537.8586404300004</v>
      </c>
      <c r="N424">
        <f t="shared" si="38"/>
        <v>-228.64135957000053</v>
      </c>
      <c r="O424">
        <f t="shared" si="39"/>
        <v>-1.7570430628936151E-2</v>
      </c>
      <c r="P424">
        <f t="shared" si="44"/>
        <v>3833.8996999999999</v>
      </c>
      <c r="Q424">
        <f t="shared" si="40"/>
        <v>1353.7969334400007</v>
      </c>
      <c r="R424">
        <f t="shared" si="51"/>
        <v>5187.6966334400004</v>
      </c>
      <c r="S424">
        <f t="shared" si="42"/>
        <v>-578.80336656000054</v>
      </c>
      <c r="T424">
        <f t="shared" si="43"/>
        <v>-4.5937724918752032E-2</v>
      </c>
      <c r="U424">
        <f t="shared" si="45"/>
        <v>-228.64135957000053</v>
      </c>
      <c r="V424">
        <f t="shared" si="46"/>
        <v>-350.16200699000001</v>
      </c>
      <c r="W424">
        <f t="shared" si="47"/>
        <v>-222.44570000000022</v>
      </c>
      <c r="X424">
        <f t="shared" si="48"/>
        <v>-127.71630698999911</v>
      </c>
    </row>
    <row r="425" spans="1:24" x14ac:dyDescent="0.25">
      <c r="A425">
        <v>41148</v>
      </c>
      <c r="B425">
        <v>8</v>
      </c>
      <c r="C425">
        <f t="shared" si="49"/>
        <v>27</v>
      </c>
      <c r="D425">
        <v>2012</v>
      </c>
      <c r="E425">
        <v>2013</v>
      </c>
      <c r="F425">
        <v>1</v>
      </c>
      <c r="G425">
        <v>5569.3</v>
      </c>
      <c r="H425">
        <v>0.60180022475795292</v>
      </c>
      <c r="I425">
        <v>14.443205394190869</v>
      </c>
      <c r="J425">
        <v>77.3</v>
      </c>
      <c r="K425">
        <f t="shared" si="50"/>
        <v>4056.3454000000002</v>
      </c>
      <c r="L425">
        <f t="shared" si="36"/>
        <v>1773.7064004299996</v>
      </c>
      <c r="M425">
        <f t="shared" si="37"/>
        <v>5830.0518004299993</v>
      </c>
      <c r="N425">
        <f t="shared" si="38"/>
        <v>260.75180042999909</v>
      </c>
      <c r="O425">
        <f t="shared" si="39"/>
        <v>1.987180096883101E-2</v>
      </c>
      <c r="P425">
        <f t="shared" si="44"/>
        <v>3833.8996999999999</v>
      </c>
      <c r="Q425">
        <f t="shared" si="40"/>
        <v>1734.1074934400003</v>
      </c>
      <c r="R425">
        <f t="shared" si="51"/>
        <v>5568.0071934400003</v>
      </c>
      <c r="S425">
        <f t="shared" si="42"/>
        <v>-1.2928065599999172</v>
      </c>
      <c r="T425">
        <f t="shared" si="43"/>
        <v>-1.0082486689899639E-4</v>
      </c>
      <c r="U425">
        <f t="shared" si="45"/>
        <v>260.75180042999909</v>
      </c>
      <c r="V425">
        <f t="shared" si="46"/>
        <v>-262.04460698999901</v>
      </c>
      <c r="W425">
        <f t="shared" si="47"/>
        <v>-222.44570000000022</v>
      </c>
      <c r="X425">
        <f t="shared" si="48"/>
        <v>-39.59890698999925</v>
      </c>
    </row>
    <row r="426" spans="1:24" x14ac:dyDescent="0.25">
      <c r="A426">
        <v>41149</v>
      </c>
      <c r="B426">
        <v>8</v>
      </c>
      <c r="C426">
        <f t="shared" si="49"/>
        <v>28</v>
      </c>
      <c r="D426">
        <v>2012</v>
      </c>
      <c r="E426">
        <v>2013</v>
      </c>
      <c r="F426">
        <v>2</v>
      </c>
      <c r="G426">
        <v>5981.6999999999989</v>
      </c>
      <c r="H426">
        <v>0.60908479960899309</v>
      </c>
      <c r="I426">
        <v>14.618035190615835</v>
      </c>
      <c r="J426">
        <v>81.5</v>
      </c>
      <c r="K426">
        <f t="shared" si="50"/>
        <v>4056.3454000000002</v>
      </c>
      <c r="L426">
        <f t="shared" si="36"/>
        <v>2211.9961404299997</v>
      </c>
      <c r="M426">
        <f t="shared" si="37"/>
        <v>6268.3415404299994</v>
      </c>
      <c r="N426">
        <f t="shared" si="38"/>
        <v>286.64154043000053</v>
      </c>
      <c r="O426">
        <f t="shared" si="39"/>
        <v>2.0328023573066734E-2</v>
      </c>
      <c r="P426">
        <f t="shared" si="44"/>
        <v>3833.8996999999999</v>
      </c>
      <c r="Q426">
        <f t="shared" si="40"/>
        <v>2304.5733334400006</v>
      </c>
      <c r="R426">
        <f t="shared" si="51"/>
        <v>6138.473033440001</v>
      </c>
      <c r="S426">
        <f t="shared" si="42"/>
        <v>156.77303344000211</v>
      </c>
      <c r="T426">
        <f t="shared" si="43"/>
        <v>1.1235724224873511E-2</v>
      </c>
      <c r="U426">
        <f t="shared" si="45"/>
        <v>286.64154043000053</v>
      </c>
      <c r="V426">
        <f t="shared" si="46"/>
        <v>-129.86850698999842</v>
      </c>
      <c r="W426">
        <f t="shared" si="47"/>
        <v>-222.44570000000022</v>
      </c>
      <c r="X426">
        <f t="shared" si="48"/>
        <v>92.577193010000883</v>
      </c>
    </row>
    <row r="427" spans="1:24" x14ac:dyDescent="0.25">
      <c r="A427">
        <v>41150</v>
      </c>
      <c r="B427">
        <v>8</v>
      </c>
      <c r="C427">
        <f t="shared" si="49"/>
        <v>29</v>
      </c>
      <c r="D427">
        <v>2012</v>
      </c>
      <c r="E427">
        <v>2013</v>
      </c>
      <c r="F427">
        <v>3</v>
      </c>
      <c r="G427">
        <v>5638.5</v>
      </c>
      <c r="H427">
        <v>0.58617140718562866</v>
      </c>
      <c r="I427">
        <v>14.068113772455089</v>
      </c>
      <c r="J427">
        <v>78.2</v>
      </c>
      <c r="K427">
        <f t="shared" si="50"/>
        <v>4056.3454000000002</v>
      </c>
      <c r="L427">
        <f t="shared" si="36"/>
        <v>1867.6256304300002</v>
      </c>
      <c r="M427">
        <f t="shared" si="37"/>
        <v>5923.9710304300006</v>
      </c>
      <c r="N427">
        <f t="shared" si="38"/>
        <v>285.47103043000061</v>
      </c>
      <c r="O427">
        <f t="shared" si="39"/>
        <v>2.1449341285761481E-2</v>
      </c>
      <c r="P427">
        <f t="shared" si="44"/>
        <v>3833.8996999999999</v>
      </c>
      <c r="Q427">
        <f t="shared" si="40"/>
        <v>1856.3501734400011</v>
      </c>
      <c r="R427">
        <f t="shared" si="51"/>
        <v>5690.2498734400015</v>
      </c>
      <c r="S427">
        <f t="shared" si="42"/>
        <v>51.749873440001465</v>
      </c>
      <c r="T427">
        <f t="shared" si="43"/>
        <v>3.9677530268895644E-3</v>
      </c>
      <c r="U427">
        <f t="shared" si="45"/>
        <v>285.47103043000061</v>
      </c>
      <c r="V427">
        <f t="shared" si="46"/>
        <v>-233.72115698999914</v>
      </c>
      <c r="W427">
        <f t="shared" si="47"/>
        <v>-222.44570000000022</v>
      </c>
      <c r="X427">
        <f t="shared" si="48"/>
        <v>-11.275456989999157</v>
      </c>
    </row>
    <row r="428" spans="1:24" x14ac:dyDescent="0.25">
      <c r="A428">
        <v>41151</v>
      </c>
      <c r="B428">
        <v>8</v>
      </c>
      <c r="C428">
        <f t="shared" si="49"/>
        <v>30</v>
      </c>
      <c r="D428">
        <v>2012</v>
      </c>
      <c r="E428">
        <v>2013</v>
      </c>
      <c r="F428">
        <v>4</v>
      </c>
      <c r="G428">
        <v>6355.2000000000007</v>
      </c>
      <c r="H428">
        <v>0.57993867717915026</v>
      </c>
      <c r="I428">
        <v>13.918528252299605</v>
      </c>
      <c r="J428">
        <v>78.400000000000006</v>
      </c>
      <c r="K428">
        <f t="shared" si="50"/>
        <v>4056.3454000000002</v>
      </c>
      <c r="L428">
        <f t="shared" si="36"/>
        <v>1888.4965704300005</v>
      </c>
      <c r="M428">
        <f t="shared" si="37"/>
        <v>5944.8419704300004</v>
      </c>
      <c r="N428">
        <f t="shared" si="38"/>
        <v>-410.35802957000033</v>
      </c>
      <c r="O428">
        <f t="shared" si="39"/>
        <v>-2.8988908063233065E-2</v>
      </c>
      <c r="P428">
        <f t="shared" si="44"/>
        <v>3833.8996999999999</v>
      </c>
      <c r="Q428">
        <f t="shared" si="40"/>
        <v>1883.5152134400014</v>
      </c>
      <c r="R428">
        <f t="shared" si="51"/>
        <v>5717.4149134400013</v>
      </c>
      <c r="S428">
        <f t="shared" si="42"/>
        <v>-637.7850865599994</v>
      </c>
      <c r="T428">
        <f t="shared" si="43"/>
        <v>-4.5929512322206101E-2</v>
      </c>
      <c r="U428">
        <f t="shared" si="45"/>
        <v>-410.35802957000033</v>
      </c>
      <c r="V428">
        <f t="shared" si="46"/>
        <v>-227.42705698999907</v>
      </c>
      <c r="W428">
        <f t="shared" si="47"/>
        <v>-222.44570000000022</v>
      </c>
      <c r="X428">
        <f t="shared" si="48"/>
        <v>-4.9813569899990853</v>
      </c>
    </row>
    <row r="429" spans="1:24" x14ac:dyDescent="0.25">
      <c r="A429">
        <v>41152</v>
      </c>
      <c r="B429">
        <v>8</v>
      </c>
      <c r="C429">
        <f t="shared" si="49"/>
        <v>31</v>
      </c>
      <c r="D429">
        <v>2012</v>
      </c>
      <c r="E429">
        <v>2013</v>
      </c>
      <c r="F429">
        <v>5</v>
      </c>
      <c r="G429">
        <v>6520.2000000000016</v>
      </c>
      <c r="H429">
        <v>0.59059782608695666</v>
      </c>
      <c r="I429">
        <v>14.17434782608696</v>
      </c>
      <c r="J429">
        <v>83.6</v>
      </c>
      <c r="K429">
        <f t="shared" si="50"/>
        <v>4056.3454000000002</v>
      </c>
      <c r="L429">
        <f t="shared" si="36"/>
        <v>2431.1410104299994</v>
      </c>
      <c r="M429">
        <f t="shared" si="37"/>
        <v>6487.4864104299995</v>
      </c>
      <c r="N429">
        <f t="shared" si="38"/>
        <v>-32.713589570002114</v>
      </c>
      <c r="O429">
        <f t="shared" si="39"/>
        <v>-2.1844563189525878E-3</v>
      </c>
      <c r="P429">
        <f t="shared" si="44"/>
        <v>3833.8996999999999</v>
      </c>
      <c r="Q429">
        <f t="shared" si="40"/>
        <v>2589.8062534400001</v>
      </c>
      <c r="R429">
        <f t="shared" si="51"/>
        <v>6423.7059534399996</v>
      </c>
      <c r="S429">
        <f t="shared" si="42"/>
        <v>-96.494046560002062</v>
      </c>
      <c r="T429">
        <f t="shared" si="43"/>
        <v>-6.4752646445200845E-3</v>
      </c>
      <c r="U429">
        <f t="shared" si="45"/>
        <v>-32.713589570002114</v>
      </c>
      <c r="V429">
        <f t="shared" si="46"/>
        <v>-63.780456989999948</v>
      </c>
      <c r="W429">
        <f t="shared" si="47"/>
        <v>-222.44570000000022</v>
      </c>
      <c r="X429">
        <f t="shared" si="48"/>
        <v>158.66524301000072</v>
      </c>
    </row>
    <row r="430" spans="1:24" x14ac:dyDescent="0.25">
      <c r="A430">
        <v>41153</v>
      </c>
      <c r="B430">
        <v>9</v>
      </c>
      <c r="C430">
        <f t="shared" si="49"/>
        <v>1</v>
      </c>
      <c r="D430">
        <v>2012</v>
      </c>
      <c r="E430">
        <v>2013</v>
      </c>
      <c r="F430">
        <v>6</v>
      </c>
      <c r="G430">
        <v>6424.8000000000011</v>
      </c>
      <c r="H430">
        <v>0.54366368805848919</v>
      </c>
      <c r="I430">
        <v>13.04792851340374</v>
      </c>
      <c r="J430">
        <v>85.2</v>
      </c>
      <c r="K430">
        <f t="shared" si="50"/>
        <v>4056.3454000000002</v>
      </c>
      <c r="L430">
        <f t="shared" si="36"/>
        <v>2598.10853043</v>
      </c>
      <c r="M430">
        <f t="shared" si="37"/>
        <v>6654.4539304299997</v>
      </c>
      <c r="N430">
        <f t="shared" si="38"/>
        <v>229.65393042999858</v>
      </c>
      <c r="O430">
        <f t="shared" si="39"/>
        <v>1.5252809837582593E-2</v>
      </c>
      <c r="P430">
        <f t="shared" si="44"/>
        <v>3833.8996999999999</v>
      </c>
      <c r="Q430">
        <f t="shared" si="40"/>
        <v>2807.1265734400008</v>
      </c>
      <c r="R430">
        <f t="shared" si="51"/>
        <v>6641.0262734400003</v>
      </c>
      <c r="S430">
        <f t="shared" si="42"/>
        <v>216.2262734399992</v>
      </c>
      <c r="T430">
        <f t="shared" si="43"/>
        <v>1.4375585513387801E-2</v>
      </c>
      <c r="U430">
        <f t="shared" si="45"/>
        <v>229.65393042999858</v>
      </c>
      <c r="V430">
        <f t="shared" si="46"/>
        <v>-13.427656989999377</v>
      </c>
      <c r="W430">
        <f t="shared" si="47"/>
        <v>-222.44570000000022</v>
      </c>
      <c r="X430">
        <f t="shared" si="48"/>
        <v>209.01804301000084</v>
      </c>
    </row>
    <row r="431" spans="1:24" x14ac:dyDescent="0.25">
      <c r="A431">
        <v>41154</v>
      </c>
      <c r="B431">
        <v>9</v>
      </c>
      <c r="C431">
        <f t="shared" si="49"/>
        <v>2</v>
      </c>
      <c r="D431">
        <v>2012</v>
      </c>
      <c r="E431">
        <v>2013</v>
      </c>
      <c r="F431">
        <v>7</v>
      </c>
      <c r="G431">
        <v>5855.4999999999982</v>
      </c>
      <c r="H431">
        <v>0.58790160642570266</v>
      </c>
      <c r="I431">
        <v>14.109638554216865</v>
      </c>
      <c r="J431">
        <v>79.099999999999994</v>
      </c>
      <c r="K431">
        <f t="shared" si="50"/>
        <v>4056.3454000000002</v>
      </c>
      <c r="L431">
        <f t="shared" si="36"/>
        <v>1961.5448604299993</v>
      </c>
      <c r="M431">
        <f t="shared" si="37"/>
        <v>6017.8902604299992</v>
      </c>
      <c r="N431">
        <f t="shared" si="38"/>
        <v>162.39026043000104</v>
      </c>
      <c r="O431">
        <f t="shared" si="39"/>
        <v>1.1880278562604207E-2</v>
      </c>
      <c r="P431">
        <f t="shared" si="44"/>
        <v>3833.8996999999999</v>
      </c>
      <c r="Q431">
        <f t="shared" si="40"/>
        <v>1978.59285344</v>
      </c>
      <c r="R431">
        <f t="shared" si="51"/>
        <v>5812.4925534399999</v>
      </c>
      <c r="S431">
        <f t="shared" si="42"/>
        <v>-43.007446559998243</v>
      </c>
      <c r="T431">
        <f t="shared" si="43"/>
        <v>-3.2015758020986773E-3</v>
      </c>
      <c r="U431">
        <f t="shared" si="45"/>
        <v>162.39026043000104</v>
      </c>
      <c r="V431">
        <f t="shared" si="46"/>
        <v>-205.39770698999928</v>
      </c>
      <c r="W431">
        <f t="shared" si="47"/>
        <v>-222.44570000000022</v>
      </c>
      <c r="X431">
        <f t="shared" si="48"/>
        <v>17.04799301000071</v>
      </c>
    </row>
    <row r="432" spans="1:24" x14ac:dyDescent="0.25">
      <c r="A432">
        <v>41155</v>
      </c>
      <c r="B432">
        <v>9</v>
      </c>
      <c r="C432">
        <f t="shared" si="49"/>
        <v>3</v>
      </c>
      <c r="D432">
        <v>2012</v>
      </c>
      <c r="E432">
        <v>2013</v>
      </c>
      <c r="F432">
        <v>1</v>
      </c>
      <c r="G432">
        <v>6113.0999999999985</v>
      </c>
      <c r="H432">
        <v>0.60017082940622046</v>
      </c>
      <c r="I432">
        <v>14.404099905749291</v>
      </c>
      <c r="J432">
        <v>79.3</v>
      </c>
      <c r="K432">
        <f t="shared" si="50"/>
        <v>4056.3454000000002</v>
      </c>
      <c r="L432">
        <f t="shared" ref="L432:L495" si="52">104.3547*IF((J432-60.3031)&lt;0,0,(J432-60.3031))</f>
        <v>1982.4158004299995</v>
      </c>
      <c r="M432">
        <f t="shared" ref="M432:M495" si="53">SUM(K432:L432)</f>
        <v>6038.7612004299999</v>
      </c>
      <c r="N432">
        <f t="shared" ref="N432:N495" si="54">M432-G432</f>
        <v>-74.338799569998628</v>
      </c>
      <c r="O432">
        <f t="shared" ref="O432:O495" si="55">LOG10(M432)-LOG10(G432)</f>
        <v>-5.3136441670078582E-3</v>
      </c>
      <c r="P432">
        <f t="shared" si="44"/>
        <v>3833.8996999999999</v>
      </c>
      <c r="Q432">
        <f t="shared" ref="Q432:Q495" si="56">135.8252*IF((J432-64.5328)&lt;0,0,(J432-64.5328))</f>
        <v>2005.7578934400003</v>
      </c>
      <c r="R432">
        <f t="shared" si="51"/>
        <v>5839.6575934400007</v>
      </c>
      <c r="S432">
        <f t="shared" ref="S432:S495" si="57">R432-G432</f>
        <v>-273.44240655999783</v>
      </c>
      <c r="T432">
        <f t="shared" ref="T432:T495" si="58">LOG10(R432)-LOG10(G432)</f>
        <v>-1.9874117039634154E-2</v>
      </c>
      <c r="U432">
        <f t="shared" si="45"/>
        <v>-74.338799569998628</v>
      </c>
      <c r="V432">
        <f t="shared" si="46"/>
        <v>-199.10360698999921</v>
      </c>
      <c r="W432">
        <f t="shared" si="47"/>
        <v>-222.44570000000022</v>
      </c>
      <c r="X432">
        <f t="shared" si="48"/>
        <v>23.342093010000781</v>
      </c>
    </row>
    <row r="433" spans="1:24" x14ac:dyDescent="0.25">
      <c r="A433">
        <v>41156</v>
      </c>
      <c r="B433">
        <v>9</v>
      </c>
      <c r="C433">
        <f t="shared" si="49"/>
        <v>4</v>
      </c>
      <c r="D433">
        <v>2012</v>
      </c>
      <c r="E433">
        <v>2013</v>
      </c>
      <c r="F433">
        <v>2</v>
      </c>
      <c r="G433">
        <v>6369.3</v>
      </c>
      <c r="H433">
        <v>0.61489226135310471</v>
      </c>
      <c r="I433">
        <v>14.757414272474513</v>
      </c>
      <c r="J433">
        <v>80.7</v>
      </c>
      <c r="K433">
        <f t="shared" si="50"/>
        <v>4056.3454000000002</v>
      </c>
      <c r="L433">
        <f t="shared" si="52"/>
        <v>2128.5123804300001</v>
      </c>
      <c r="M433">
        <f t="shared" si="53"/>
        <v>6184.8577804300003</v>
      </c>
      <c r="N433">
        <f t="shared" si="54"/>
        <v>-184.44221956999991</v>
      </c>
      <c r="O433">
        <f t="shared" si="55"/>
        <v>-1.2761987479541048E-2</v>
      </c>
      <c r="P433">
        <f t="shared" ref="P433:P496" si="59">3833.8997</f>
        <v>3833.8996999999999</v>
      </c>
      <c r="Q433">
        <f t="shared" si="56"/>
        <v>2195.9131734400012</v>
      </c>
      <c r="R433">
        <f t="shared" si="51"/>
        <v>6029.8128734400016</v>
      </c>
      <c r="S433">
        <f t="shared" si="57"/>
        <v>-339.48712655999861</v>
      </c>
      <c r="T433">
        <f t="shared" si="58"/>
        <v>-2.3787870399195832E-2</v>
      </c>
      <c r="U433">
        <f t="shared" ref="U433:U496" si="60">M433-G433</f>
        <v>-184.44221956999991</v>
      </c>
      <c r="V433">
        <f t="shared" ref="V433:V496" si="61">R433-M433</f>
        <v>-155.04490698999871</v>
      </c>
      <c r="W433">
        <f t="shared" ref="W433:W496" si="62">P433-K433</f>
        <v>-222.44570000000022</v>
      </c>
      <c r="X433">
        <f t="shared" ref="X433:X496" si="63">Q433-L433</f>
        <v>67.400793010001053</v>
      </c>
    </row>
    <row r="434" spans="1:24" x14ac:dyDescent="0.25">
      <c r="A434">
        <v>41157</v>
      </c>
      <c r="B434">
        <v>9</v>
      </c>
      <c r="C434">
        <f t="shared" si="49"/>
        <v>5</v>
      </c>
      <c r="D434">
        <v>2012</v>
      </c>
      <c r="E434">
        <v>2013</v>
      </c>
      <c r="F434">
        <v>3</v>
      </c>
      <c r="G434">
        <v>6505.3000000000011</v>
      </c>
      <c r="H434">
        <v>0.59677271392925302</v>
      </c>
      <c r="I434">
        <v>14.322545134302072</v>
      </c>
      <c r="J434">
        <v>82.4</v>
      </c>
      <c r="K434">
        <f t="shared" si="50"/>
        <v>4056.3454000000002</v>
      </c>
      <c r="L434">
        <f t="shared" si="52"/>
        <v>2305.9153704300006</v>
      </c>
      <c r="M434">
        <f t="shared" si="53"/>
        <v>6362.2607704300008</v>
      </c>
      <c r="N434">
        <f t="shared" si="54"/>
        <v>-143.03922957000032</v>
      </c>
      <c r="O434">
        <f t="shared" si="55"/>
        <v>-9.655863794937769E-3</v>
      </c>
      <c r="P434">
        <f t="shared" si="59"/>
        <v>3833.8996999999999</v>
      </c>
      <c r="Q434">
        <f t="shared" si="56"/>
        <v>2426.8160134400014</v>
      </c>
      <c r="R434">
        <f t="shared" si="51"/>
        <v>6260.7157134400013</v>
      </c>
      <c r="S434">
        <f t="shared" si="57"/>
        <v>-244.58428655999978</v>
      </c>
      <c r="T434">
        <f t="shared" si="58"/>
        <v>-1.6643345599256065E-2</v>
      </c>
      <c r="U434">
        <f t="shared" si="60"/>
        <v>-143.03922957000032</v>
      </c>
      <c r="V434">
        <f t="shared" si="61"/>
        <v>-101.54505698999947</v>
      </c>
      <c r="W434">
        <f t="shared" si="62"/>
        <v>-222.44570000000022</v>
      </c>
      <c r="X434">
        <f t="shared" si="63"/>
        <v>120.90064301000075</v>
      </c>
    </row>
    <row r="435" spans="1:24" x14ac:dyDescent="0.25">
      <c r="A435">
        <v>41158</v>
      </c>
      <c r="B435">
        <v>9</v>
      </c>
      <c r="C435">
        <f t="shared" si="49"/>
        <v>6</v>
      </c>
      <c r="D435">
        <v>2012</v>
      </c>
      <c r="E435">
        <v>2013</v>
      </c>
      <c r="F435">
        <v>4</v>
      </c>
      <c r="G435">
        <v>6109.3999999999978</v>
      </c>
      <c r="H435">
        <v>0.62208781362007148</v>
      </c>
      <c r="I435">
        <v>14.930107526881716</v>
      </c>
      <c r="J435">
        <v>79.599999999999994</v>
      </c>
      <c r="K435">
        <f t="shared" si="50"/>
        <v>4056.3454000000002</v>
      </c>
      <c r="L435">
        <f t="shared" si="52"/>
        <v>2013.7222104299992</v>
      </c>
      <c r="M435">
        <f t="shared" si="53"/>
        <v>6070.0676104299991</v>
      </c>
      <c r="N435">
        <f t="shared" si="54"/>
        <v>-39.332389569998668</v>
      </c>
      <c r="O435">
        <f t="shared" si="55"/>
        <v>-2.8050321540198375E-3</v>
      </c>
      <c r="P435">
        <f t="shared" si="59"/>
        <v>3833.8996999999999</v>
      </c>
      <c r="Q435">
        <f t="shared" si="56"/>
        <v>2046.5054534399999</v>
      </c>
      <c r="R435">
        <f t="shared" si="51"/>
        <v>5880.4051534399996</v>
      </c>
      <c r="S435">
        <f t="shared" si="57"/>
        <v>-228.99484655999822</v>
      </c>
      <c r="T435">
        <f t="shared" si="58"/>
        <v>-1.6591311053877345E-2</v>
      </c>
      <c r="U435">
        <f t="shared" si="60"/>
        <v>-39.332389569998668</v>
      </c>
      <c r="V435">
        <f t="shared" si="61"/>
        <v>-189.66245698999955</v>
      </c>
      <c r="W435">
        <f t="shared" si="62"/>
        <v>-222.44570000000022</v>
      </c>
      <c r="X435">
        <f t="shared" si="63"/>
        <v>32.78324301000066</v>
      </c>
    </row>
    <row r="436" spans="1:24" x14ac:dyDescent="0.25">
      <c r="A436">
        <v>41159</v>
      </c>
      <c r="B436">
        <v>9</v>
      </c>
      <c r="C436">
        <f t="shared" si="49"/>
        <v>7</v>
      </c>
      <c r="D436">
        <v>2012</v>
      </c>
      <c r="E436">
        <v>2013</v>
      </c>
      <c r="F436">
        <v>5</v>
      </c>
      <c r="G436">
        <v>6453.3</v>
      </c>
      <c r="H436">
        <v>0.58760380244755239</v>
      </c>
      <c r="I436">
        <v>14.102491258741257</v>
      </c>
      <c r="J436">
        <v>78.3</v>
      </c>
      <c r="K436">
        <f t="shared" si="50"/>
        <v>4056.3454000000002</v>
      </c>
      <c r="L436">
        <f t="shared" si="52"/>
        <v>1878.0611004299994</v>
      </c>
      <c r="M436">
        <f t="shared" si="53"/>
        <v>5934.4065004299991</v>
      </c>
      <c r="N436">
        <f t="shared" si="54"/>
        <v>-518.89349957000104</v>
      </c>
      <c r="O436">
        <f t="shared" si="55"/>
        <v>-3.6404563288026548E-2</v>
      </c>
      <c r="P436">
        <f t="shared" si="59"/>
        <v>3833.8996999999999</v>
      </c>
      <c r="Q436">
        <f t="shared" si="56"/>
        <v>1869.9326934400003</v>
      </c>
      <c r="R436">
        <f t="shared" si="51"/>
        <v>5703.8323934400005</v>
      </c>
      <c r="S436">
        <f t="shared" si="57"/>
        <v>-749.46760655999969</v>
      </c>
      <c r="T436">
        <f t="shared" si="58"/>
        <v>-5.3615099660092813E-2</v>
      </c>
      <c r="U436">
        <f t="shared" si="60"/>
        <v>-518.89349957000104</v>
      </c>
      <c r="V436">
        <f t="shared" si="61"/>
        <v>-230.57410698999865</v>
      </c>
      <c r="W436">
        <f t="shared" si="62"/>
        <v>-222.44570000000022</v>
      </c>
      <c r="X436">
        <f t="shared" si="63"/>
        <v>-8.1284069899991209</v>
      </c>
    </row>
    <row r="437" spans="1:24" x14ac:dyDescent="0.25">
      <c r="A437">
        <v>41160</v>
      </c>
      <c r="B437">
        <v>9</v>
      </c>
      <c r="C437">
        <f t="shared" si="49"/>
        <v>8</v>
      </c>
      <c r="D437">
        <v>2012</v>
      </c>
      <c r="E437">
        <v>2013</v>
      </c>
      <c r="F437">
        <v>6</v>
      </c>
      <c r="G437">
        <v>5820.0000000000027</v>
      </c>
      <c r="H437">
        <v>0.5192719486081373</v>
      </c>
      <c r="I437">
        <v>12.462526766595296</v>
      </c>
      <c r="J437">
        <v>78.400000000000006</v>
      </c>
      <c r="K437">
        <f t="shared" si="50"/>
        <v>4056.3454000000002</v>
      </c>
      <c r="L437">
        <f t="shared" si="52"/>
        <v>1888.4965704300005</v>
      </c>
      <c r="M437">
        <f t="shared" si="53"/>
        <v>5944.8419704300004</v>
      </c>
      <c r="N437">
        <f t="shared" si="54"/>
        <v>124.84197042999767</v>
      </c>
      <c r="O437">
        <f t="shared" si="55"/>
        <v>9.2173297661468645E-3</v>
      </c>
      <c r="P437">
        <f t="shared" si="59"/>
        <v>3833.8996999999999</v>
      </c>
      <c r="Q437">
        <f t="shared" si="56"/>
        <v>1883.5152134400014</v>
      </c>
      <c r="R437">
        <f t="shared" si="51"/>
        <v>5717.4149134400013</v>
      </c>
      <c r="S437">
        <f t="shared" si="57"/>
        <v>-102.5850865600014</v>
      </c>
      <c r="T437">
        <f t="shared" si="58"/>
        <v>-7.723274492826171E-3</v>
      </c>
      <c r="U437">
        <f t="shared" si="60"/>
        <v>124.84197042999767</v>
      </c>
      <c r="V437">
        <f t="shared" si="61"/>
        <v>-227.42705698999907</v>
      </c>
      <c r="W437">
        <f t="shared" si="62"/>
        <v>-222.44570000000022</v>
      </c>
      <c r="X437">
        <f t="shared" si="63"/>
        <v>-4.9813569899990853</v>
      </c>
    </row>
    <row r="438" spans="1:24" x14ac:dyDescent="0.25">
      <c r="A438">
        <v>41161</v>
      </c>
      <c r="B438">
        <v>9</v>
      </c>
      <c r="C438">
        <f t="shared" si="49"/>
        <v>9</v>
      </c>
      <c r="D438">
        <v>2012</v>
      </c>
      <c r="E438">
        <v>2013</v>
      </c>
      <c r="F438">
        <v>7</v>
      </c>
      <c r="G438">
        <v>4898</v>
      </c>
      <c r="H438">
        <v>0.61880937942187175</v>
      </c>
      <c r="I438">
        <v>14.851425106124921</v>
      </c>
      <c r="J438">
        <v>70.3</v>
      </c>
      <c r="K438">
        <f t="shared" si="50"/>
        <v>4056.3454000000002</v>
      </c>
      <c r="L438">
        <f t="shared" si="52"/>
        <v>1043.2235004299996</v>
      </c>
      <c r="M438">
        <f t="shared" si="53"/>
        <v>5099.5689004300002</v>
      </c>
      <c r="N438">
        <f t="shared" si="54"/>
        <v>201.56890043000021</v>
      </c>
      <c r="O438">
        <f t="shared" si="55"/>
        <v>1.7514683137120901E-2</v>
      </c>
      <c r="P438">
        <f t="shared" si="59"/>
        <v>3833.8996999999999</v>
      </c>
      <c r="Q438">
        <f t="shared" si="56"/>
        <v>783.33109344000036</v>
      </c>
      <c r="R438">
        <f t="shared" si="51"/>
        <v>4617.2307934400005</v>
      </c>
      <c r="S438">
        <f t="shared" si="57"/>
        <v>-280.76920655999947</v>
      </c>
      <c r="T438">
        <f t="shared" si="58"/>
        <v>-2.563719737631498E-2</v>
      </c>
      <c r="U438">
        <f t="shared" si="60"/>
        <v>201.56890043000021</v>
      </c>
      <c r="V438">
        <f t="shared" si="61"/>
        <v>-482.33810698999969</v>
      </c>
      <c r="W438">
        <f t="shared" si="62"/>
        <v>-222.44570000000022</v>
      </c>
      <c r="X438">
        <f t="shared" si="63"/>
        <v>-259.89240698999924</v>
      </c>
    </row>
    <row r="439" spans="1:24" x14ac:dyDescent="0.25">
      <c r="A439">
        <v>41162</v>
      </c>
      <c r="B439">
        <v>9</v>
      </c>
      <c r="C439">
        <f t="shared" si="49"/>
        <v>10</v>
      </c>
      <c r="D439">
        <v>2012</v>
      </c>
      <c r="E439">
        <v>2013</v>
      </c>
      <c r="F439">
        <v>1</v>
      </c>
      <c r="G439">
        <v>5051.4999999999991</v>
      </c>
      <c r="H439">
        <v>0.52047271678206397</v>
      </c>
      <c r="I439">
        <v>12.491345202769535</v>
      </c>
      <c r="J439">
        <v>68.8</v>
      </c>
      <c r="K439">
        <f t="shared" si="50"/>
        <v>4056.3454000000002</v>
      </c>
      <c r="L439">
        <f t="shared" si="52"/>
        <v>886.69145042999958</v>
      </c>
      <c r="M439">
        <f t="shared" si="53"/>
        <v>4943.0368504299995</v>
      </c>
      <c r="N439">
        <f t="shared" si="54"/>
        <v>-108.46314956999959</v>
      </c>
      <c r="O439">
        <f t="shared" si="55"/>
        <v>-9.4265091791032596E-3</v>
      </c>
      <c r="P439">
        <f t="shared" si="59"/>
        <v>3833.8996999999999</v>
      </c>
      <c r="Q439">
        <f t="shared" si="56"/>
        <v>579.59329344000037</v>
      </c>
      <c r="R439">
        <f t="shared" si="51"/>
        <v>4413.4929934400006</v>
      </c>
      <c r="S439">
        <f t="shared" si="57"/>
        <v>-638.00700655999844</v>
      </c>
      <c r="T439">
        <f t="shared" si="58"/>
        <v>-5.8637915857592038E-2</v>
      </c>
      <c r="U439">
        <f t="shared" si="60"/>
        <v>-108.46314956999959</v>
      </c>
      <c r="V439">
        <f t="shared" si="61"/>
        <v>-529.54385698999886</v>
      </c>
      <c r="W439">
        <f t="shared" si="62"/>
        <v>-222.44570000000022</v>
      </c>
      <c r="X439">
        <f t="shared" si="63"/>
        <v>-307.09815698999921</v>
      </c>
    </row>
    <row r="440" spans="1:24" x14ac:dyDescent="0.25">
      <c r="A440">
        <v>41163</v>
      </c>
      <c r="B440">
        <v>9</v>
      </c>
      <c r="C440">
        <f t="shared" si="49"/>
        <v>11</v>
      </c>
      <c r="D440">
        <v>2012</v>
      </c>
      <c r="E440">
        <v>2013</v>
      </c>
      <c r="F440">
        <v>2</v>
      </c>
      <c r="G440">
        <v>4824.5</v>
      </c>
      <c r="H440">
        <v>0.55195176642870225</v>
      </c>
      <c r="I440">
        <v>13.246842394288855</v>
      </c>
      <c r="J440">
        <v>67.8</v>
      </c>
      <c r="K440">
        <f t="shared" si="50"/>
        <v>4056.3454000000002</v>
      </c>
      <c r="L440">
        <f t="shared" si="52"/>
        <v>782.3367504299996</v>
      </c>
      <c r="M440">
        <f t="shared" si="53"/>
        <v>4838.6821504299996</v>
      </c>
      <c r="N440">
        <f t="shared" si="54"/>
        <v>14.182150429999638</v>
      </c>
      <c r="O440">
        <f t="shared" si="55"/>
        <v>1.2747838133857492E-3</v>
      </c>
      <c r="P440">
        <f t="shared" si="59"/>
        <v>3833.8996999999999</v>
      </c>
      <c r="Q440">
        <f t="shared" si="56"/>
        <v>443.76809344000031</v>
      </c>
      <c r="R440">
        <f t="shared" si="51"/>
        <v>4277.6677934400004</v>
      </c>
      <c r="S440">
        <f t="shared" si="57"/>
        <v>-546.83220655999958</v>
      </c>
      <c r="T440">
        <f t="shared" si="58"/>
        <v>-5.2245256794960504E-2</v>
      </c>
      <c r="U440">
        <f t="shared" si="60"/>
        <v>14.182150429999638</v>
      </c>
      <c r="V440">
        <f t="shared" si="61"/>
        <v>-561.01435698999921</v>
      </c>
      <c r="W440">
        <f t="shared" si="62"/>
        <v>-222.44570000000022</v>
      </c>
      <c r="X440">
        <f t="shared" si="63"/>
        <v>-338.56865698999928</v>
      </c>
    </row>
    <row r="441" spans="1:24" x14ac:dyDescent="0.25">
      <c r="A441">
        <v>41164</v>
      </c>
      <c r="B441">
        <v>9</v>
      </c>
      <c r="C441">
        <f t="shared" si="49"/>
        <v>12</v>
      </c>
      <c r="D441">
        <v>2012</v>
      </c>
      <c r="E441">
        <v>2013</v>
      </c>
      <c r="F441">
        <v>3</v>
      </c>
      <c r="G441">
        <v>5031.5999999999995</v>
      </c>
      <c r="H441">
        <v>0.53922325102880653</v>
      </c>
      <c r="I441">
        <v>12.941358024691358</v>
      </c>
      <c r="J441">
        <v>69.2</v>
      </c>
      <c r="K441">
        <f t="shared" si="50"/>
        <v>4056.3454000000002</v>
      </c>
      <c r="L441">
        <f t="shared" si="52"/>
        <v>928.43333043000018</v>
      </c>
      <c r="M441">
        <f t="shared" si="53"/>
        <v>4984.77873043</v>
      </c>
      <c r="N441">
        <f t="shared" si="54"/>
        <v>-46.821269569999458</v>
      </c>
      <c r="O441">
        <f t="shared" si="55"/>
        <v>-4.0602232931958859E-3</v>
      </c>
      <c r="P441">
        <f t="shared" si="59"/>
        <v>3833.8996999999999</v>
      </c>
      <c r="Q441">
        <f t="shared" si="56"/>
        <v>633.92337344000111</v>
      </c>
      <c r="R441">
        <f t="shared" si="51"/>
        <v>4467.8230734400013</v>
      </c>
      <c r="S441">
        <f t="shared" si="57"/>
        <v>-563.77692655999817</v>
      </c>
      <c r="T441">
        <f t="shared" si="58"/>
        <v>-5.1610141803076548E-2</v>
      </c>
      <c r="U441">
        <f t="shared" si="60"/>
        <v>-46.821269569999458</v>
      </c>
      <c r="V441">
        <f t="shared" si="61"/>
        <v>-516.95565698999872</v>
      </c>
      <c r="W441">
        <f t="shared" si="62"/>
        <v>-222.44570000000022</v>
      </c>
      <c r="X441">
        <f t="shared" si="63"/>
        <v>-294.50995698999907</v>
      </c>
    </row>
    <row r="442" spans="1:24" x14ac:dyDescent="0.25">
      <c r="A442">
        <v>41165</v>
      </c>
      <c r="B442">
        <v>9</v>
      </c>
      <c r="C442">
        <f t="shared" si="49"/>
        <v>13</v>
      </c>
      <c r="D442">
        <v>2012</v>
      </c>
      <c r="E442">
        <v>2013</v>
      </c>
      <c r="F442">
        <v>4</v>
      </c>
      <c r="G442">
        <v>5533.7999999999993</v>
      </c>
      <c r="H442">
        <v>0.55910523763336573</v>
      </c>
      <c r="I442">
        <v>13.418525703200778</v>
      </c>
      <c r="J442">
        <v>70.7</v>
      </c>
      <c r="K442">
        <f t="shared" si="50"/>
        <v>4056.3454000000002</v>
      </c>
      <c r="L442">
        <f t="shared" si="52"/>
        <v>1084.9653804300001</v>
      </c>
      <c r="M442">
        <f t="shared" si="53"/>
        <v>5141.3107804299998</v>
      </c>
      <c r="N442">
        <f t="shared" si="54"/>
        <v>-392.48921956999948</v>
      </c>
      <c r="O442">
        <f t="shared" si="55"/>
        <v>-3.1949602256810206E-2</v>
      </c>
      <c r="P442">
        <f t="shared" si="59"/>
        <v>3833.8996999999999</v>
      </c>
      <c r="Q442">
        <f t="shared" si="56"/>
        <v>837.66117344000111</v>
      </c>
      <c r="R442">
        <f t="shared" si="51"/>
        <v>4671.5608734400012</v>
      </c>
      <c r="S442">
        <f t="shared" si="57"/>
        <v>-862.23912655999811</v>
      </c>
      <c r="T442">
        <f t="shared" si="58"/>
        <v>-7.3561446664712982E-2</v>
      </c>
      <c r="U442">
        <f t="shared" si="60"/>
        <v>-392.48921956999948</v>
      </c>
      <c r="V442">
        <f t="shared" si="61"/>
        <v>-469.74990698999864</v>
      </c>
      <c r="W442">
        <f t="shared" si="62"/>
        <v>-222.44570000000022</v>
      </c>
      <c r="X442">
        <f t="shared" si="63"/>
        <v>-247.30420698999899</v>
      </c>
    </row>
    <row r="443" spans="1:24" x14ac:dyDescent="0.25">
      <c r="A443">
        <v>41166</v>
      </c>
      <c r="B443">
        <v>9</v>
      </c>
      <c r="C443">
        <f t="shared" si="49"/>
        <v>14</v>
      </c>
      <c r="D443">
        <v>2012</v>
      </c>
      <c r="E443">
        <v>2013</v>
      </c>
      <c r="F443">
        <v>5</v>
      </c>
      <c r="G443">
        <v>4835.6999999999989</v>
      </c>
      <c r="H443">
        <v>0.53873663101604263</v>
      </c>
      <c r="I443">
        <v>12.929679144385023</v>
      </c>
      <c r="J443">
        <v>72.400000000000006</v>
      </c>
      <c r="K443">
        <f t="shared" si="50"/>
        <v>4056.3454000000002</v>
      </c>
      <c r="L443">
        <f t="shared" si="52"/>
        <v>1262.3683704300004</v>
      </c>
      <c r="M443">
        <f t="shared" si="53"/>
        <v>5318.7137704300003</v>
      </c>
      <c r="N443">
        <f t="shared" si="54"/>
        <v>483.01377043000139</v>
      </c>
      <c r="O443">
        <f t="shared" si="55"/>
        <v>4.1347269139859755E-2</v>
      </c>
      <c r="P443">
        <f t="shared" si="59"/>
        <v>3833.8996999999999</v>
      </c>
      <c r="Q443">
        <f t="shared" si="56"/>
        <v>1068.5640134400014</v>
      </c>
      <c r="R443">
        <f t="shared" si="51"/>
        <v>4902.4637134400018</v>
      </c>
      <c r="S443">
        <f t="shared" si="57"/>
        <v>66.763713440002903</v>
      </c>
      <c r="T443">
        <f t="shared" si="58"/>
        <v>5.9550378267347881E-3</v>
      </c>
      <c r="U443">
        <f t="shared" si="60"/>
        <v>483.01377043000139</v>
      </c>
      <c r="V443">
        <f t="shared" si="61"/>
        <v>-416.25005698999848</v>
      </c>
      <c r="W443">
        <f t="shared" si="62"/>
        <v>-222.44570000000022</v>
      </c>
      <c r="X443">
        <f t="shared" si="63"/>
        <v>-193.80435698999895</v>
      </c>
    </row>
    <row r="444" spans="1:24" x14ac:dyDescent="0.25">
      <c r="A444">
        <v>41167</v>
      </c>
      <c r="B444">
        <v>9</v>
      </c>
      <c r="C444">
        <f t="shared" si="49"/>
        <v>15</v>
      </c>
      <c r="D444">
        <v>2012</v>
      </c>
      <c r="E444">
        <v>2013</v>
      </c>
      <c r="F444">
        <v>6</v>
      </c>
      <c r="G444">
        <v>4855.3999999999996</v>
      </c>
      <c r="H444">
        <v>0.52684461805555549</v>
      </c>
      <c r="I444">
        <v>12.644270833333332</v>
      </c>
      <c r="J444">
        <v>71.8</v>
      </c>
      <c r="K444">
        <f t="shared" si="50"/>
        <v>4056.3454000000002</v>
      </c>
      <c r="L444">
        <f t="shared" si="52"/>
        <v>1199.7555504299996</v>
      </c>
      <c r="M444">
        <f t="shared" si="53"/>
        <v>5256.10095043</v>
      </c>
      <c r="N444">
        <f t="shared" si="54"/>
        <v>400.70095043000038</v>
      </c>
      <c r="O444">
        <f t="shared" si="55"/>
        <v>3.4438683852807905E-2</v>
      </c>
      <c r="P444">
        <f t="shared" si="59"/>
        <v>3833.8996999999999</v>
      </c>
      <c r="Q444">
        <f t="shared" si="56"/>
        <v>987.06889344000035</v>
      </c>
      <c r="R444">
        <f t="shared" si="51"/>
        <v>4820.9685934400004</v>
      </c>
      <c r="S444">
        <f t="shared" si="57"/>
        <v>-34.431406559999232</v>
      </c>
      <c r="T444">
        <f t="shared" si="58"/>
        <v>-3.090711735480145E-3</v>
      </c>
      <c r="U444">
        <f t="shared" si="60"/>
        <v>400.70095043000038</v>
      </c>
      <c r="V444">
        <f t="shared" si="61"/>
        <v>-435.13235698999961</v>
      </c>
      <c r="W444">
        <f t="shared" si="62"/>
        <v>-222.44570000000022</v>
      </c>
      <c r="X444">
        <f t="shared" si="63"/>
        <v>-212.68665698999928</v>
      </c>
    </row>
    <row r="445" spans="1:24" x14ac:dyDescent="0.25">
      <c r="A445">
        <v>41168</v>
      </c>
      <c r="B445">
        <v>9</v>
      </c>
      <c r="C445">
        <f t="shared" si="49"/>
        <v>16</v>
      </c>
      <c r="D445">
        <v>2012</v>
      </c>
      <c r="E445">
        <v>2013</v>
      </c>
      <c r="F445">
        <v>7</v>
      </c>
      <c r="G445">
        <v>4664.3</v>
      </c>
      <c r="H445">
        <v>0.54652934008248966</v>
      </c>
      <c r="I445">
        <v>13.116704161979751</v>
      </c>
      <c r="J445">
        <v>67.900000000000006</v>
      </c>
      <c r="K445">
        <f t="shared" si="50"/>
        <v>4056.3454000000002</v>
      </c>
      <c r="L445">
        <f t="shared" si="52"/>
        <v>792.77222043000052</v>
      </c>
      <c r="M445">
        <f t="shared" si="53"/>
        <v>4849.1176204300009</v>
      </c>
      <c r="N445">
        <f t="shared" si="54"/>
        <v>184.81762043000072</v>
      </c>
      <c r="O445">
        <f t="shared" si="55"/>
        <v>1.6876242764755744E-2</v>
      </c>
      <c r="P445">
        <f t="shared" si="59"/>
        <v>3833.8996999999999</v>
      </c>
      <c r="Q445">
        <f t="shared" si="56"/>
        <v>457.3506134400015</v>
      </c>
      <c r="R445">
        <f t="shared" si="51"/>
        <v>4291.2503134400013</v>
      </c>
      <c r="S445">
        <f t="shared" si="57"/>
        <v>-373.04968655999892</v>
      </c>
      <c r="T445">
        <f t="shared" si="58"/>
        <v>-3.6202627590958603E-2</v>
      </c>
      <c r="U445">
        <f t="shared" si="60"/>
        <v>184.81762043000072</v>
      </c>
      <c r="V445">
        <f t="shared" si="61"/>
        <v>-557.86730698999963</v>
      </c>
      <c r="W445">
        <f t="shared" si="62"/>
        <v>-222.44570000000022</v>
      </c>
      <c r="X445">
        <f t="shared" si="63"/>
        <v>-335.42160698999902</v>
      </c>
    </row>
    <row r="446" spans="1:24" x14ac:dyDescent="0.25">
      <c r="A446">
        <v>41169</v>
      </c>
      <c r="B446">
        <v>9</v>
      </c>
      <c r="C446">
        <f t="shared" si="49"/>
        <v>17</v>
      </c>
      <c r="D446">
        <v>2012</v>
      </c>
      <c r="E446">
        <v>2013</v>
      </c>
      <c r="F446">
        <v>1</v>
      </c>
      <c r="G446">
        <v>4436.3</v>
      </c>
      <c r="H446">
        <v>0.52245854531750513</v>
      </c>
      <c r="I446">
        <v>12.539005087620122</v>
      </c>
      <c r="J446">
        <v>67.3</v>
      </c>
      <c r="K446">
        <f t="shared" si="50"/>
        <v>4056.3454000000002</v>
      </c>
      <c r="L446">
        <f t="shared" si="52"/>
        <v>730.15940042999955</v>
      </c>
      <c r="M446">
        <f t="shared" si="53"/>
        <v>4786.5048004299997</v>
      </c>
      <c r="N446">
        <f t="shared" si="54"/>
        <v>350.20480042999952</v>
      </c>
      <c r="O446">
        <f t="shared" si="55"/>
        <v>3.2997591641525048E-2</v>
      </c>
      <c r="P446">
        <f t="shared" si="59"/>
        <v>3833.8996999999999</v>
      </c>
      <c r="Q446">
        <f t="shared" si="56"/>
        <v>375.85549344000032</v>
      </c>
      <c r="R446">
        <f t="shared" si="51"/>
        <v>4209.7551934399999</v>
      </c>
      <c r="S446">
        <f t="shared" si="57"/>
        <v>-226.54480656000032</v>
      </c>
      <c r="T446">
        <f t="shared" si="58"/>
        <v>-2.2764065778963616E-2</v>
      </c>
      <c r="U446">
        <f t="shared" si="60"/>
        <v>350.20480042999952</v>
      </c>
      <c r="V446">
        <f t="shared" si="61"/>
        <v>-576.74960698999985</v>
      </c>
      <c r="W446">
        <f t="shared" si="62"/>
        <v>-222.44570000000022</v>
      </c>
      <c r="X446">
        <f t="shared" si="63"/>
        <v>-354.30390698999923</v>
      </c>
    </row>
    <row r="447" spans="1:24" x14ac:dyDescent="0.25">
      <c r="A447">
        <v>41170</v>
      </c>
      <c r="B447">
        <v>9</v>
      </c>
      <c r="C447">
        <f t="shared" si="49"/>
        <v>18</v>
      </c>
      <c r="D447">
        <v>2012</v>
      </c>
      <c r="E447">
        <v>2013</v>
      </c>
      <c r="F447">
        <v>2</v>
      </c>
      <c r="G447">
        <v>4810.6999999999989</v>
      </c>
      <c r="H447">
        <v>0.52721155532176045</v>
      </c>
      <c r="I447">
        <v>12.653077327722251</v>
      </c>
      <c r="J447">
        <v>73.099999999999994</v>
      </c>
      <c r="K447">
        <f t="shared" si="50"/>
        <v>4056.3454000000002</v>
      </c>
      <c r="L447">
        <f t="shared" si="52"/>
        <v>1335.4166604299992</v>
      </c>
      <c r="M447">
        <f t="shared" si="53"/>
        <v>5391.7620604299991</v>
      </c>
      <c r="N447">
        <f t="shared" si="54"/>
        <v>581.0620604300002</v>
      </c>
      <c r="O447">
        <f t="shared" si="55"/>
        <v>4.9522443730757537E-2</v>
      </c>
      <c r="P447">
        <f t="shared" si="59"/>
        <v>3833.8996999999999</v>
      </c>
      <c r="Q447">
        <f t="shared" si="56"/>
        <v>1163.64165344</v>
      </c>
      <c r="R447">
        <f t="shared" si="51"/>
        <v>4997.5413534399995</v>
      </c>
      <c r="S447">
        <f t="shared" si="57"/>
        <v>186.8413534400006</v>
      </c>
      <c r="T447">
        <f t="shared" si="58"/>
        <v>1.6548121771835955E-2</v>
      </c>
      <c r="U447">
        <f t="shared" si="60"/>
        <v>581.0620604300002</v>
      </c>
      <c r="V447">
        <f t="shared" si="61"/>
        <v>-394.2207069899996</v>
      </c>
      <c r="W447">
        <f t="shared" si="62"/>
        <v>-222.44570000000022</v>
      </c>
      <c r="X447">
        <f t="shared" si="63"/>
        <v>-171.77500698999916</v>
      </c>
    </row>
    <row r="448" spans="1:24" x14ac:dyDescent="0.25">
      <c r="A448">
        <v>41171</v>
      </c>
      <c r="B448">
        <v>9</v>
      </c>
      <c r="C448">
        <f t="shared" si="49"/>
        <v>19</v>
      </c>
      <c r="D448">
        <v>2012</v>
      </c>
      <c r="E448">
        <v>2013</v>
      </c>
      <c r="F448">
        <v>3</v>
      </c>
      <c r="G448">
        <v>4323.2999999999993</v>
      </c>
      <c r="H448">
        <v>0.54819689592209364</v>
      </c>
      <c r="I448">
        <v>13.156725502130246</v>
      </c>
      <c r="J448">
        <v>67</v>
      </c>
      <c r="K448">
        <f t="shared" si="50"/>
        <v>4056.3454000000002</v>
      </c>
      <c r="L448">
        <f t="shared" si="52"/>
        <v>698.85299042999986</v>
      </c>
      <c r="M448">
        <f t="shared" si="53"/>
        <v>4755.1983904299996</v>
      </c>
      <c r="N448">
        <f t="shared" si="54"/>
        <v>431.89839043000029</v>
      </c>
      <c r="O448">
        <f t="shared" si="55"/>
        <v>4.1353267844186803E-2</v>
      </c>
      <c r="P448">
        <f t="shared" si="59"/>
        <v>3833.8996999999999</v>
      </c>
      <c r="Q448">
        <f t="shared" si="56"/>
        <v>335.10793344000069</v>
      </c>
      <c r="R448">
        <f t="shared" si="51"/>
        <v>4169.007633440001</v>
      </c>
      <c r="S448">
        <f t="shared" si="57"/>
        <v>-154.2923665599983</v>
      </c>
      <c r="T448">
        <f t="shared" si="58"/>
        <v>-1.578268257865334E-2</v>
      </c>
      <c r="U448">
        <f t="shared" si="60"/>
        <v>431.89839043000029</v>
      </c>
      <c r="V448">
        <f t="shared" si="61"/>
        <v>-586.19075698999859</v>
      </c>
      <c r="W448">
        <f t="shared" si="62"/>
        <v>-222.44570000000022</v>
      </c>
      <c r="X448">
        <f t="shared" si="63"/>
        <v>-363.74505698999917</v>
      </c>
    </row>
    <row r="449" spans="1:24" x14ac:dyDescent="0.25">
      <c r="A449">
        <v>41172</v>
      </c>
      <c r="B449">
        <v>9</v>
      </c>
      <c r="C449">
        <f t="shared" si="49"/>
        <v>20</v>
      </c>
      <c r="D449">
        <v>2012</v>
      </c>
      <c r="E449">
        <v>2013</v>
      </c>
      <c r="F449">
        <v>4</v>
      </c>
      <c r="G449">
        <v>4540.8999999999996</v>
      </c>
      <c r="H449">
        <v>0.538429614873838</v>
      </c>
      <c r="I449">
        <v>12.922310756972113</v>
      </c>
      <c r="J449">
        <v>64.2</v>
      </c>
      <c r="K449">
        <f t="shared" si="50"/>
        <v>4056.3454000000002</v>
      </c>
      <c r="L449">
        <f t="shared" si="52"/>
        <v>406.65983043000023</v>
      </c>
      <c r="M449">
        <f t="shared" si="53"/>
        <v>4463.0052304300007</v>
      </c>
      <c r="N449">
        <f t="shared" si="54"/>
        <v>-77.894769569998971</v>
      </c>
      <c r="O449">
        <f t="shared" si="55"/>
        <v>-7.5145421311653138E-3</v>
      </c>
      <c r="P449">
        <f t="shared" si="59"/>
        <v>3833.8996999999999</v>
      </c>
      <c r="Q449">
        <f t="shared" si="56"/>
        <v>0</v>
      </c>
      <c r="R449">
        <f t="shared" si="51"/>
        <v>3833.8996999999999</v>
      </c>
      <c r="S449">
        <f t="shared" si="57"/>
        <v>-707.0002999999997</v>
      </c>
      <c r="T449">
        <f t="shared" si="58"/>
        <v>-7.3501190984682996E-2</v>
      </c>
      <c r="U449">
        <f t="shared" si="60"/>
        <v>-77.894769569998971</v>
      </c>
      <c r="V449">
        <f t="shared" si="61"/>
        <v>-629.10553043000073</v>
      </c>
      <c r="W449">
        <f t="shared" si="62"/>
        <v>-222.44570000000022</v>
      </c>
      <c r="X449">
        <f t="shared" si="63"/>
        <v>-406.65983043000023</v>
      </c>
    </row>
    <row r="450" spans="1:24" x14ac:dyDescent="0.25">
      <c r="A450">
        <v>41173</v>
      </c>
      <c r="B450">
        <v>9</v>
      </c>
      <c r="C450">
        <f t="shared" si="49"/>
        <v>21</v>
      </c>
      <c r="D450">
        <v>2012</v>
      </c>
      <c r="E450">
        <v>2013</v>
      </c>
      <c r="F450">
        <v>5</v>
      </c>
      <c r="G450">
        <v>4816.9000000000015</v>
      </c>
      <c r="H450">
        <v>0.52185170740162945</v>
      </c>
      <c r="I450">
        <v>12.524440977639106</v>
      </c>
      <c r="J450">
        <v>68.599999999999994</v>
      </c>
      <c r="K450">
        <f t="shared" si="50"/>
        <v>4056.3454000000002</v>
      </c>
      <c r="L450">
        <f t="shared" si="52"/>
        <v>865.82051042999933</v>
      </c>
      <c r="M450">
        <f t="shared" si="53"/>
        <v>4922.1659104299997</v>
      </c>
      <c r="N450">
        <f t="shared" si="54"/>
        <v>105.26591042999826</v>
      </c>
      <c r="O450">
        <f t="shared" si="55"/>
        <v>9.3886179375770595E-3</v>
      </c>
      <c r="P450">
        <f t="shared" si="59"/>
        <v>3833.8996999999999</v>
      </c>
      <c r="Q450">
        <f t="shared" si="56"/>
        <v>552.42825343999993</v>
      </c>
      <c r="R450">
        <f t="shared" si="51"/>
        <v>4386.3279534399999</v>
      </c>
      <c r="S450">
        <f t="shared" si="57"/>
        <v>-430.57204656000158</v>
      </c>
      <c r="T450">
        <f t="shared" si="58"/>
        <v>-4.066653081443361E-2</v>
      </c>
      <c r="U450">
        <f t="shared" si="60"/>
        <v>105.26591042999826</v>
      </c>
      <c r="V450">
        <f t="shared" si="61"/>
        <v>-535.83795698999984</v>
      </c>
      <c r="W450">
        <f t="shared" si="62"/>
        <v>-222.44570000000022</v>
      </c>
      <c r="X450">
        <f t="shared" si="63"/>
        <v>-313.3922569899994</v>
      </c>
    </row>
    <row r="451" spans="1:24" x14ac:dyDescent="0.25">
      <c r="A451">
        <v>41174</v>
      </c>
      <c r="B451">
        <v>9</v>
      </c>
      <c r="C451">
        <f t="shared" ref="C451:C514" si="64">DAY(A451)</f>
        <v>22</v>
      </c>
      <c r="D451">
        <v>2012</v>
      </c>
      <c r="E451">
        <v>2013</v>
      </c>
      <c r="F451">
        <v>6</v>
      </c>
      <c r="G451">
        <v>5654.4000000000005</v>
      </c>
      <c r="H451">
        <v>0.55383168782322534</v>
      </c>
      <c r="I451">
        <v>13.291960507757409</v>
      </c>
      <c r="J451">
        <v>73.599999999999994</v>
      </c>
      <c r="K451">
        <f t="shared" ref="K451:K514" si="65">4056.3454</f>
        <v>4056.3454000000002</v>
      </c>
      <c r="L451">
        <f t="shared" si="52"/>
        <v>1387.5940104299993</v>
      </c>
      <c r="M451">
        <f t="shared" si="53"/>
        <v>5443.939410429999</v>
      </c>
      <c r="N451">
        <f t="shared" si="54"/>
        <v>-210.4605895700015</v>
      </c>
      <c r="O451">
        <f t="shared" si="55"/>
        <v>-1.6473244848338453E-2</v>
      </c>
      <c r="P451">
        <f t="shared" si="59"/>
        <v>3833.8996999999999</v>
      </c>
      <c r="Q451">
        <f t="shared" si="56"/>
        <v>1231.5542534399999</v>
      </c>
      <c r="R451">
        <f t="shared" ref="R451:R514" si="66">SUM(P451:Q451)</f>
        <v>5065.4539534400001</v>
      </c>
      <c r="S451">
        <f t="shared" si="57"/>
        <v>-588.94604656000047</v>
      </c>
      <c r="T451">
        <f t="shared" si="58"/>
        <v>-4.7768155990243422E-2</v>
      </c>
      <c r="U451">
        <f t="shared" si="60"/>
        <v>-210.4605895700015</v>
      </c>
      <c r="V451">
        <f t="shared" si="61"/>
        <v>-378.48545698999897</v>
      </c>
      <c r="W451">
        <f t="shared" si="62"/>
        <v>-222.44570000000022</v>
      </c>
      <c r="X451">
        <f t="shared" si="63"/>
        <v>-156.03975698999943</v>
      </c>
    </row>
    <row r="452" spans="1:24" x14ac:dyDescent="0.25">
      <c r="A452">
        <v>41175</v>
      </c>
      <c r="B452">
        <v>9</v>
      </c>
      <c r="C452">
        <f t="shared" si="64"/>
        <v>23</v>
      </c>
      <c r="D452">
        <v>2012</v>
      </c>
      <c r="E452">
        <v>2013</v>
      </c>
      <c r="F452">
        <v>7</v>
      </c>
      <c r="G452">
        <v>4566.2</v>
      </c>
      <c r="H452">
        <v>0.55728861550478426</v>
      </c>
      <c r="I452">
        <v>13.374926772114822</v>
      </c>
      <c r="J452">
        <v>66</v>
      </c>
      <c r="K452">
        <f t="shared" si="65"/>
        <v>4056.3454000000002</v>
      </c>
      <c r="L452">
        <f t="shared" si="52"/>
        <v>594.49829042999988</v>
      </c>
      <c r="M452">
        <f t="shared" si="53"/>
        <v>4650.8436904299997</v>
      </c>
      <c r="N452">
        <f t="shared" si="54"/>
        <v>84.643690429999879</v>
      </c>
      <c r="O452">
        <f t="shared" si="55"/>
        <v>7.9768139019296136E-3</v>
      </c>
      <c r="P452">
        <f t="shared" si="59"/>
        <v>3833.8996999999999</v>
      </c>
      <c r="Q452">
        <f t="shared" si="56"/>
        <v>199.28273344000073</v>
      </c>
      <c r="R452">
        <f t="shared" si="66"/>
        <v>4033.1824334400008</v>
      </c>
      <c r="S452">
        <f t="shared" si="57"/>
        <v>-533.01756655999907</v>
      </c>
      <c r="T452">
        <f t="shared" si="58"/>
        <v>-5.3907062763016267E-2</v>
      </c>
      <c r="U452">
        <f t="shared" si="60"/>
        <v>84.643690429999879</v>
      </c>
      <c r="V452">
        <f t="shared" si="61"/>
        <v>-617.66125698999895</v>
      </c>
      <c r="W452">
        <f t="shared" si="62"/>
        <v>-222.44570000000022</v>
      </c>
      <c r="X452">
        <f t="shared" si="63"/>
        <v>-395.21555698999919</v>
      </c>
    </row>
    <row r="453" spans="1:24" x14ac:dyDescent="0.25">
      <c r="A453">
        <v>41176</v>
      </c>
      <c r="B453">
        <v>9</v>
      </c>
      <c r="C453">
        <f t="shared" si="64"/>
        <v>24</v>
      </c>
      <c r="D453">
        <v>2012</v>
      </c>
      <c r="E453">
        <v>2013</v>
      </c>
      <c r="F453">
        <v>1</v>
      </c>
      <c r="G453">
        <v>3772.9999999999995</v>
      </c>
      <c r="H453">
        <v>0.52090236359620046</v>
      </c>
      <c r="I453">
        <v>12.501656726308811</v>
      </c>
      <c r="J453">
        <v>62.3</v>
      </c>
      <c r="K453">
        <f t="shared" si="65"/>
        <v>4056.3454000000002</v>
      </c>
      <c r="L453">
        <f t="shared" si="52"/>
        <v>208.38590042999962</v>
      </c>
      <c r="M453">
        <f t="shared" si="53"/>
        <v>4264.7313004299995</v>
      </c>
      <c r="N453">
        <f t="shared" si="54"/>
        <v>491.73130042999992</v>
      </c>
      <c r="O453">
        <f t="shared" si="55"/>
        <v>5.3204868422911389E-2</v>
      </c>
      <c r="P453">
        <f t="shared" si="59"/>
        <v>3833.8996999999999</v>
      </c>
      <c r="Q453">
        <f t="shared" si="56"/>
        <v>0</v>
      </c>
      <c r="R453">
        <f t="shared" si="66"/>
        <v>3833.8996999999999</v>
      </c>
      <c r="S453">
        <f t="shared" si="57"/>
        <v>60.899700000000394</v>
      </c>
      <c r="T453">
        <f t="shared" si="58"/>
        <v>6.9539417588049268E-3</v>
      </c>
      <c r="U453">
        <f t="shared" si="60"/>
        <v>491.73130042999992</v>
      </c>
      <c r="V453">
        <f t="shared" si="61"/>
        <v>-430.83160042999953</v>
      </c>
      <c r="W453">
        <f t="shared" si="62"/>
        <v>-222.44570000000022</v>
      </c>
      <c r="X453">
        <f t="shared" si="63"/>
        <v>-208.38590042999962</v>
      </c>
    </row>
    <row r="454" spans="1:24" x14ac:dyDescent="0.25">
      <c r="A454">
        <v>41177</v>
      </c>
      <c r="B454">
        <v>9</v>
      </c>
      <c r="C454">
        <f t="shared" si="64"/>
        <v>25</v>
      </c>
      <c r="D454">
        <v>2012</v>
      </c>
      <c r="E454">
        <v>2013</v>
      </c>
      <c r="F454">
        <v>2</v>
      </c>
      <c r="G454">
        <v>4216.7999999999993</v>
      </c>
      <c r="H454">
        <v>0.47744565217391294</v>
      </c>
      <c r="I454">
        <v>11.45869565217391</v>
      </c>
      <c r="J454">
        <v>63.4</v>
      </c>
      <c r="K454">
        <f t="shared" si="65"/>
        <v>4056.3454000000002</v>
      </c>
      <c r="L454">
        <f t="shared" si="52"/>
        <v>323.17607042999975</v>
      </c>
      <c r="M454">
        <f t="shared" si="53"/>
        <v>4379.5214704299997</v>
      </c>
      <c r="N454">
        <f t="shared" si="54"/>
        <v>162.72147043000041</v>
      </c>
      <c r="O454">
        <f t="shared" si="55"/>
        <v>1.6443656588255973E-2</v>
      </c>
      <c r="P454">
        <f t="shared" si="59"/>
        <v>3833.8996999999999</v>
      </c>
      <c r="Q454">
        <f t="shared" si="56"/>
        <v>0</v>
      </c>
      <c r="R454">
        <f t="shared" si="66"/>
        <v>3833.8996999999999</v>
      </c>
      <c r="S454">
        <f t="shared" si="57"/>
        <v>-382.90029999999933</v>
      </c>
      <c r="T454">
        <f t="shared" si="58"/>
        <v>-4.1342256247100195E-2</v>
      </c>
      <c r="U454">
        <f t="shared" si="60"/>
        <v>162.72147043000041</v>
      </c>
      <c r="V454">
        <f t="shared" si="61"/>
        <v>-545.62177042999974</v>
      </c>
      <c r="W454">
        <f t="shared" si="62"/>
        <v>-222.44570000000022</v>
      </c>
      <c r="X454">
        <f t="shared" si="63"/>
        <v>-323.17607042999975</v>
      </c>
    </row>
    <row r="455" spans="1:24" x14ac:dyDescent="0.25">
      <c r="A455">
        <v>41178</v>
      </c>
      <c r="B455">
        <v>9</v>
      </c>
      <c r="C455">
        <f t="shared" si="64"/>
        <v>26</v>
      </c>
      <c r="D455">
        <v>2012</v>
      </c>
      <c r="E455">
        <v>2013</v>
      </c>
      <c r="F455">
        <v>3</v>
      </c>
      <c r="G455">
        <v>4668.5999999999995</v>
      </c>
      <c r="H455">
        <v>0.51625530785562623</v>
      </c>
      <c r="I455">
        <v>12.39012738853503</v>
      </c>
      <c r="J455">
        <v>72.2</v>
      </c>
      <c r="K455">
        <f t="shared" si="65"/>
        <v>4056.3454000000002</v>
      </c>
      <c r="L455">
        <f t="shared" si="52"/>
        <v>1241.4974304300001</v>
      </c>
      <c r="M455">
        <f t="shared" si="53"/>
        <v>5297.8428304300005</v>
      </c>
      <c r="N455">
        <f t="shared" si="54"/>
        <v>629.24283043000105</v>
      </c>
      <c r="O455">
        <f t="shared" si="55"/>
        <v>5.4912404364662937E-2</v>
      </c>
      <c r="P455">
        <f t="shared" si="59"/>
        <v>3833.8996999999999</v>
      </c>
      <c r="Q455">
        <f t="shared" si="56"/>
        <v>1041.3989734400011</v>
      </c>
      <c r="R455">
        <f t="shared" si="66"/>
        <v>4875.298673440001</v>
      </c>
      <c r="S455">
        <f t="shared" si="57"/>
        <v>206.69867344000158</v>
      </c>
      <c r="T455">
        <f t="shared" si="58"/>
        <v>1.8814561156841769E-2</v>
      </c>
      <c r="U455">
        <f t="shared" si="60"/>
        <v>629.24283043000105</v>
      </c>
      <c r="V455">
        <f t="shared" si="61"/>
        <v>-422.54415698999946</v>
      </c>
      <c r="W455">
        <f t="shared" si="62"/>
        <v>-222.44570000000022</v>
      </c>
      <c r="X455">
        <f t="shared" si="63"/>
        <v>-200.09845698999902</v>
      </c>
    </row>
    <row r="456" spans="1:24" x14ac:dyDescent="0.25">
      <c r="A456">
        <v>41179</v>
      </c>
      <c r="B456">
        <v>9</v>
      </c>
      <c r="C456">
        <f t="shared" si="64"/>
        <v>27</v>
      </c>
      <c r="D456">
        <v>2012</v>
      </c>
      <c r="E456">
        <v>2013</v>
      </c>
      <c r="F456">
        <v>4</v>
      </c>
      <c r="G456">
        <v>4599.2000000000007</v>
      </c>
      <c r="H456">
        <v>0.54689878234398803</v>
      </c>
      <c r="I456">
        <v>13.125570776255714</v>
      </c>
      <c r="J456">
        <v>75</v>
      </c>
      <c r="K456">
        <f t="shared" si="65"/>
        <v>4056.3454000000002</v>
      </c>
      <c r="L456">
        <f t="shared" si="52"/>
        <v>1533.6905904299999</v>
      </c>
      <c r="M456">
        <f t="shared" si="53"/>
        <v>5590.0359904300003</v>
      </c>
      <c r="N456">
        <f t="shared" si="54"/>
        <v>990.83599042999958</v>
      </c>
      <c r="O456">
        <f t="shared" si="55"/>
        <v>8.4732308383537625E-2</v>
      </c>
      <c r="P456">
        <f t="shared" si="59"/>
        <v>3833.8996999999999</v>
      </c>
      <c r="Q456">
        <f t="shared" si="56"/>
        <v>1421.7095334400008</v>
      </c>
      <c r="R456">
        <f t="shared" si="66"/>
        <v>5255.6092334400009</v>
      </c>
      <c r="S456">
        <f t="shared" si="57"/>
        <v>656.40923344000021</v>
      </c>
      <c r="T456">
        <f t="shared" si="58"/>
        <v>5.7940771326735252E-2</v>
      </c>
      <c r="U456">
        <f t="shared" si="60"/>
        <v>990.83599042999958</v>
      </c>
      <c r="V456">
        <f t="shared" si="61"/>
        <v>-334.42675698999938</v>
      </c>
      <c r="W456">
        <f t="shared" si="62"/>
        <v>-222.44570000000022</v>
      </c>
      <c r="X456">
        <f t="shared" si="63"/>
        <v>-111.98105698999916</v>
      </c>
    </row>
    <row r="457" spans="1:24" x14ac:dyDescent="0.25">
      <c r="A457">
        <v>41180</v>
      </c>
      <c r="B457">
        <v>9</v>
      </c>
      <c r="C457">
        <f t="shared" si="64"/>
        <v>28</v>
      </c>
      <c r="D457">
        <v>2012</v>
      </c>
      <c r="E457">
        <v>2013</v>
      </c>
      <c r="F457">
        <v>5</v>
      </c>
      <c r="G457">
        <v>4580.4999999999991</v>
      </c>
      <c r="H457">
        <v>0.48962074568154595</v>
      </c>
      <c r="I457">
        <v>11.750897896357102</v>
      </c>
      <c r="J457">
        <v>72.400000000000006</v>
      </c>
      <c r="K457">
        <f t="shared" si="65"/>
        <v>4056.3454000000002</v>
      </c>
      <c r="L457">
        <f t="shared" si="52"/>
        <v>1262.3683704300004</v>
      </c>
      <c r="M457">
        <f t="shared" si="53"/>
        <v>5318.7137704300003</v>
      </c>
      <c r="N457">
        <f t="shared" si="54"/>
        <v>738.2137704300012</v>
      </c>
      <c r="O457">
        <f t="shared" si="55"/>
        <v>6.4893731670472743E-2</v>
      </c>
      <c r="P457">
        <f t="shared" si="59"/>
        <v>3833.8996999999999</v>
      </c>
      <c r="Q457">
        <f t="shared" si="56"/>
        <v>1068.5640134400014</v>
      </c>
      <c r="R457">
        <f t="shared" si="66"/>
        <v>4902.4637134400018</v>
      </c>
      <c r="S457">
        <f t="shared" si="57"/>
        <v>321.96371344000272</v>
      </c>
      <c r="T457">
        <f t="shared" si="58"/>
        <v>2.9501500357347776E-2</v>
      </c>
      <c r="U457">
        <f t="shared" si="60"/>
        <v>738.2137704300012</v>
      </c>
      <c r="V457">
        <f t="shared" si="61"/>
        <v>-416.25005698999848</v>
      </c>
      <c r="W457">
        <f t="shared" si="62"/>
        <v>-222.44570000000022</v>
      </c>
      <c r="X457">
        <f t="shared" si="63"/>
        <v>-193.80435698999895</v>
      </c>
    </row>
    <row r="458" spans="1:24" x14ac:dyDescent="0.25">
      <c r="A458">
        <v>41181</v>
      </c>
      <c r="B458">
        <v>9</v>
      </c>
      <c r="C458">
        <f t="shared" si="64"/>
        <v>29</v>
      </c>
      <c r="D458">
        <v>2012</v>
      </c>
      <c r="E458">
        <v>2013</v>
      </c>
      <c r="F458">
        <v>6</v>
      </c>
      <c r="G458">
        <v>3772.2000000000003</v>
      </c>
      <c r="H458">
        <v>0.44449943438914025</v>
      </c>
      <c r="I458">
        <v>10.667986425339366</v>
      </c>
      <c r="J458">
        <v>65.900000000000006</v>
      </c>
      <c r="K458">
        <f t="shared" si="65"/>
        <v>4056.3454000000002</v>
      </c>
      <c r="L458">
        <f t="shared" si="52"/>
        <v>584.06282043000044</v>
      </c>
      <c r="M458">
        <f t="shared" si="53"/>
        <v>4640.4082204300003</v>
      </c>
      <c r="N458">
        <f t="shared" si="54"/>
        <v>868.20822042999998</v>
      </c>
      <c r="O458">
        <f t="shared" si="55"/>
        <v>8.9961476735239909E-2</v>
      </c>
      <c r="P458">
        <f t="shared" si="59"/>
        <v>3833.8996999999999</v>
      </c>
      <c r="Q458">
        <f t="shared" si="56"/>
        <v>185.70021344000151</v>
      </c>
      <c r="R458">
        <f t="shared" si="66"/>
        <v>4019.5999134400013</v>
      </c>
      <c r="S458">
        <f t="shared" si="57"/>
        <v>247.399913440001</v>
      </c>
      <c r="T458">
        <f t="shared" si="58"/>
        <v>2.7588117466986972E-2</v>
      </c>
      <c r="U458">
        <f t="shared" si="60"/>
        <v>868.20822042999998</v>
      </c>
      <c r="V458">
        <f t="shared" si="61"/>
        <v>-620.80830698999898</v>
      </c>
      <c r="W458">
        <f t="shared" si="62"/>
        <v>-222.44570000000022</v>
      </c>
      <c r="X458">
        <f t="shared" si="63"/>
        <v>-398.36260698999894</v>
      </c>
    </row>
    <row r="459" spans="1:24" x14ac:dyDescent="0.25">
      <c r="A459">
        <v>41182</v>
      </c>
      <c r="B459">
        <v>9</v>
      </c>
      <c r="C459">
        <f t="shared" si="64"/>
        <v>30</v>
      </c>
      <c r="D459">
        <v>2012</v>
      </c>
      <c r="E459">
        <v>2013</v>
      </c>
      <c r="F459">
        <v>7</v>
      </c>
      <c r="G459">
        <v>4110.2</v>
      </c>
      <c r="H459">
        <v>0.48625307590384254</v>
      </c>
      <c r="I459">
        <v>11.67007382169222</v>
      </c>
      <c r="J459">
        <v>63.4</v>
      </c>
      <c r="K459">
        <f t="shared" si="65"/>
        <v>4056.3454000000002</v>
      </c>
      <c r="L459">
        <f t="shared" si="52"/>
        <v>323.17607042999975</v>
      </c>
      <c r="M459">
        <f t="shared" si="53"/>
        <v>4379.5214704299997</v>
      </c>
      <c r="N459">
        <f t="shared" si="54"/>
        <v>269.32147042999986</v>
      </c>
      <c r="O459">
        <f t="shared" si="55"/>
        <v>2.7563704881838458E-2</v>
      </c>
      <c r="P459">
        <f t="shared" si="59"/>
        <v>3833.8996999999999</v>
      </c>
      <c r="Q459">
        <f t="shared" si="56"/>
        <v>0</v>
      </c>
      <c r="R459">
        <f t="shared" si="66"/>
        <v>3833.8996999999999</v>
      </c>
      <c r="S459">
        <f t="shared" si="57"/>
        <v>-276.30029999999988</v>
      </c>
      <c r="T459">
        <f t="shared" si="58"/>
        <v>-3.022220795351771E-2</v>
      </c>
      <c r="U459">
        <f t="shared" si="60"/>
        <v>269.32147042999986</v>
      </c>
      <c r="V459">
        <f t="shared" si="61"/>
        <v>-545.62177042999974</v>
      </c>
      <c r="W459">
        <f t="shared" si="62"/>
        <v>-222.44570000000022</v>
      </c>
      <c r="X459">
        <f t="shared" si="63"/>
        <v>-323.17607042999975</v>
      </c>
    </row>
    <row r="460" spans="1:24" x14ac:dyDescent="0.25">
      <c r="A460">
        <v>41183</v>
      </c>
      <c r="B460">
        <v>10</v>
      </c>
      <c r="C460">
        <f t="shared" si="64"/>
        <v>1</v>
      </c>
      <c r="D460">
        <v>2012</v>
      </c>
      <c r="E460">
        <v>2013</v>
      </c>
      <c r="F460">
        <v>1</v>
      </c>
      <c r="G460">
        <v>3540.6999999999994</v>
      </c>
      <c r="H460">
        <v>0.45987894846217775</v>
      </c>
      <c r="I460">
        <v>11.037094763092266</v>
      </c>
      <c r="J460">
        <v>61.8</v>
      </c>
      <c r="K460">
        <f t="shared" si="65"/>
        <v>4056.3454000000002</v>
      </c>
      <c r="L460">
        <f t="shared" si="52"/>
        <v>156.20855042999963</v>
      </c>
      <c r="M460">
        <f t="shared" si="53"/>
        <v>4212.5539504299995</v>
      </c>
      <c r="N460">
        <f t="shared" si="54"/>
        <v>671.85395043000017</v>
      </c>
      <c r="O460">
        <f t="shared" si="55"/>
        <v>7.5456344974251799E-2</v>
      </c>
      <c r="P460">
        <f t="shared" si="59"/>
        <v>3833.8996999999999</v>
      </c>
      <c r="Q460">
        <f t="shared" si="56"/>
        <v>0</v>
      </c>
      <c r="R460">
        <f t="shared" si="66"/>
        <v>3833.8996999999999</v>
      </c>
      <c r="S460">
        <f t="shared" si="57"/>
        <v>293.19970000000058</v>
      </c>
      <c r="T460">
        <f t="shared" si="58"/>
        <v>3.4551615983676509E-2</v>
      </c>
      <c r="U460">
        <f t="shared" si="60"/>
        <v>671.85395043000017</v>
      </c>
      <c r="V460">
        <f t="shared" si="61"/>
        <v>-378.65425042999959</v>
      </c>
      <c r="W460">
        <f t="shared" si="62"/>
        <v>-222.44570000000022</v>
      </c>
      <c r="X460">
        <f t="shared" si="63"/>
        <v>-156.20855042999963</v>
      </c>
    </row>
    <row r="461" spans="1:24" x14ac:dyDescent="0.25">
      <c r="A461">
        <v>41184</v>
      </c>
      <c r="B461">
        <v>10</v>
      </c>
      <c r="C461">
        <f t="shared" si="64"/>
        <v>2</v>
      </c>
      <c r="D461">
        <v>2012</v>
      </c>
      <c r="E461">
        <v>2013</v>
      </c>
      <c r="F461">
        <v>2</v>
      </c>
      <c r="G461">
        <v>3988.4999999999995</v>
      </c>
      <c r="H461">
        <v>0.4686618725324308</v>
      </c>
      <c r="I461">
        <v>11.24788494077834</v>
      </c>
      <c r="J461">
        <v>67.599999999999994</v>
      </c>
      <c r="K461">
        <f t="shared" si="65"/>
        <v>4056.3454000000002</v>
      </c>
      <c r="L461">
        <f t="shared" si="52"/>
        <v>761.46581042999935</v>
      </c>
      <c r="M461">
        <f t="shared" si="53"/>
        <v>4817.8112104299998</v>
      </c>
      <c r="N461">
        <f t="shared" si="54"/>
        <v>829.3112104300003</v>
      </c>
      <c r="O461">
        <f t="shared" si="55"/>
        <v>8.2040181451311867E-2</v>
      </c>
      <c r="P461">
        <f t="shared" si="59"/>
        <v>3833.8996999999999</v>
      </c>
      <c r="Q461">
        <f t="shared" si="56"/>
        <v>416.60305343999994</v>
      </c>
      <c r="R461">
        <f t="shared" si="66"/>
        <v>4250.5027534399997</v>
      </c>
      <c r="S461">
        <f t="shared" si="57"/>
        <v>262.00275344000011</v>
      </c>
      <c r="T461">
        <f t="shared" si="58"/>
        <v>2.7630705458670413E-2</v>
      </c>
      <c r="U461">
        <f t="shared" si="60"/>
        <v>829.3112104300003</v>
      </c>
      <c r="V461">
        <f t="shared" si="61"/>
        <v>-567.3084569900002</v>
      </c>
      <c r="W461">
        <f t="shared" si="62"/>
        <v>-222.44570000000022</v>
      </c>
      <c r="X461">
        <f t="shared" si="63"/>
        <v>-344.86275698999941</v>
      </c>
    </row>
    <row r="462" spans="1:24" x14ac:dyDescent="0.25">
      <c r="A462">
        <v>41185</v>
      </c>
      <c r="B462">
        <v>10</v>
      </c>
      <c r="C462">
        <f t="shared" si="64"/>
        <v>3</v>
      </c>
      <c r="D462">
        <v>2012</v>
      </c>
      <c r="E462">
        <v>2013</v>
      </c>
      <c r="F462">
        <v>3</v>
      </c>
      <c r="G462">
        <v>4221.5999999999995</v>
      </c>
      <c r="H462">
        <v>0.46362677912493411</v>
      </c>
      <c r="I462">
        <v>11.127042698998419</v>
      </c>
      <c r="J462">
        <v>73.8</v>
      </c>
      <c r="K462">
        <f t="shared" si="65"/>
        <v>4056.3454000000002</v>
      </c>
      <c r="L462">
        <f t="shared" si="52"/>
        <v>1408.4649504299996</v>
      </c>
      <c r="M462">
        <f t="shared" si="53"/>
        <v>5464.8103504299997</v>
      </c>
      <c r="N462">
        <f t="shared" si="54"/>
        <v>1243.2103504300003</v>
      </c>
      <c r="O462">
        <f t="shared" si="55"/>
        <v>0.11209801371850325</v>
      </c>
      <c r="P462">
        <f t="shared" si="59"/>
        <v>3833.8996999999999</v>
      </c>
      <c r="Q462">
        <f t="shared" si="56"/>
        <v>1258.7192934400002</v>
      </c>
      <c r="R462">
        <f t="shared" si="66"/>
        <v>5092.6189934399999</v>
      </c>
      <c r="S462">
        <f t="shared" si="57"/>
        <v>871.01899344000049</v>
      </c>
      <c r="T462">
        <f t="shared" si="58"/>
        <v>8.1464104287251704E-2</v>
      </c>
      <c r="U462">
        <f t="shared" si="60"/>
        <v>1243.2103504300003</v>
      </c>
      <c r="V462">
        <f t="shared" si="61"/>
        <v>-372.1913569899998</v>
      </c>
      <c r="W462">
        <f t="shared" si="62"/>
        <v>-222.44570000000022</v>
      </c>
      <c r="X462">
        <f t="shared" si="63"/>
        <v>-149.74565698999936</v>
      </c>
    </row>
    <row r="463" spans="1:24" x14ac:dyDescent="0.25">
      <c r="A463">
        <v>41186</v>
      </c>
      <c r="B463">
        <v>10</v>
      </c>
      <c r="C463">
        <f t="shared" si="64"/>
        <v>4</v>
      </c>
      <c r="D463">
        <v>2012</v>
      </c>
      <c r="E463">
        <v>2013</v>
      </c>
      <c r="F463">
        <v>4</v>
      </c>
      <c r="G463">
        <v>4311.6000000000004</v>
      </c>
      <c r="H463">
        <v>0.50265808617795205</v>
      </c>
      <c r="I463">
        <v>12.063794068270848</v>
      </c>
      <c r="J463">
        <v>75.7</v>
      </c>
      <c r="K463">
        <f t="shared" si="65"/>
        <v>4056.3454000000002</v>
      </c>
      <c r="L463">
        <f t="shared" si="52"/>
        <v>1606.7388804300001</v>
      </c>
      <c r="M463">
        <f t="shared" si="53"/>
        <v>5663.08428043</v>
      </c>
      <c r="N463">
        <f t="shared" si="54"/>
        <v>1351.4842804299997</v>
      </c>
      <c r="O463">
        <f t="shared" si="55"/>
        <v>0.11841456177762977</v>
      </c>
      <c r="P463">
        <f t="shared" si="59"/>
        <v>3833.8996999999999</v>
      </c>
      <c r="Q463">
        <f t="shared" si="56"/>
        <v>1516.787173440001</v>
      </c>
      <c r="R463">
        <f t="shared" si="66"/>
        <v>5350.6868734400014</v>
      </c>
      <c r="S463">
        <f t="shared" si="57"/>
        <v>1039.086873440001</v>
      </c>
      <c r="T463">
        <f t="shared" si="58"/>
        <v>9.3771073198309018E-2</v>
      </c>
      <c r="U463">
        <f t="shared" si="60"/>
        <v>1351.4842804299997</v>
      </c>
      <c r="V463">
        <f t="shared" si="61"/>
        <v>-312.39740698999867</v>
      </c>
      <c r="W463">
        <f t="shared" si="62"/>
        <v>-222.44570000000022</v>
      </c>
      <c r="X463">
        <f t="shared" si="63"/>
        <v>-89.951706989999138</v>
      </c>
    </row>
    <row r="464" spans="1:24" x14ac:dyDescent="0.25">
      <c r="A464">
        <v>41187</v>
      </c>
      <c r="B464">
        <v>10</v>
      </c>
      <c r="C464">
        <f t="shared" si="64"/>
        <v>5</v>
      </c>
      <c r="D464">
        <v>2012</v>
      </c>
      <c r="E464">
        <v>2013</v>
      </c>
      <c r="F464">
        <v>5</v>
      </c>
      <c r="G464">
        <v>4747.2999999999993</v>
      </c>
      <c r="H464">
        <v>0.51377705627705617</v>
      </c>
      <c r="I464">
        <v>12.330649350649349</v>
      </c>
      <c r="J464">
        <v>71.8</v>
      </c>
      <c r="K464">
        <f t="shared" si="65"/>
        <v>4056.3454000000002</v>
      </c>
      <c r="L464">
        <f t="shared" si="52"/>
        <v>1199.7555504299996</v>
      </c>
      <c r="M464">
        <f t="shared" si="53"/>
        <v>5256.10095043</v>
      </c>
      <c r="N464">
        <f t="shared" si="54"/>
        <v>508.80095043000074</v>
      </c>
      <c r="O464">
        <f t="shared" si="55"/>
        <v>4.4217020525771478E-2</v>
      </c>
      <c r="P464">
        <f t="shared" si="59"/>
        <v>3833.8996999999999</v>
      </c>
      <c r="Q464">
        <f t="shared" si="56"/>
        <v>987.06889344000035</v>
      </c>
      <c r="R464">
        <f t="shared" si="66"/>
        <v>4820.9685934400004</v>
      </c>
      <c r="S464">
        <f t="shared" si="57"/>
        <v>73.668593440001132</v>
      </c>
      <c r="T464">
        <f t="shared" si="58"/>
        <v>6.6876249374834273E-3</v>
      </c>
      <c r="U464">
        <f t="shared" si="60"/>
        <v>508.80095043000074</v>
      </c>
      <c r="V464">
        <f t="shared" si="61"/>
        <v>-435.13235698999961</v>
      </c>
      <c r="W464">
        <f t="shared" si="62"/>
        <v>-222.44570000000022</v>
      </c>
      <c r="X464">
        <f t="shared" si="63"/>
        <v>-212.68665698999928</v>
      </c>
    </row>
    <row r="465" spans="1:24" x14ac:dyDescent="0.25">
      <c r="A465">
        <v>41188</v>
      </c>
      <c r="B465">
        <v>10</v>
      </c>
      <c r="C465">
        <f t="shared" si="64"/>
        <v>6</v>
      </c>
      <c r="D465">
        <v>2012</v>
      </c>
      <c r="E465">
        <v>2013</v>
      </c>
      <c r="F465">
        <v>6</v>
      </c>
      <c r="G465">
        <v>4349.8</v>
      </c>
      <c r="H465">
        <v>0.45721913891691901</v>
      </c>
      <c r="I465">
        <v>10.973259334006055</v>
      </c>
      <c r="J465">
        <v>68.099999999999994</v>
      </c>
      <c r="K465">
        <f t="shared" si="65"/>
        <v>4056.3454000000002</v>
      </c>
      <c r="L465">
        <f t="shared" si="52"/>
        <v>813.64316042999928</v>
      </c>
      <c r="M465">
        <f t="shared" si="53"/>
        <v>4869.9885604299998</v>
      </c>
      <c r="N465">
        <f t="shared" si="54"/>
        <v>520.1885604299996</v>
      </c>
      <c r="O465">
        <f t="shared" si="55"/>
        <v>4.9058652127836222E-2</v>
      </c>
      <c r="P465">
        <f t="shared" si="59"/>
        <v>3833.8996999999999</v>
      </c>
      <c r="Q465">
        <f t="shared" si="56"/>
        <v>484.51565343999994</v>
      </c>
      <c r="R465">
        <f t="shared" si="66"/>
        <v>4318.4153534400002</v>
      </c>
      <c r="S465">
        <f t="shared" si="57"/>
        <v>-31.384646559999965</v>
      </c>
      <c r="T465">
        <f t="shared" si="58"/>
        <v>-3.1448776529643396E-3</v>
      </c>
      <c r="U465">
        <f t="shared" si="60"/>
        <v>520.1885604299996</v>
      </c>
      <c r="V465">
        <f t="shared" si="61"/>
        <v>-551.57320698999956</v>
      </c>
      <c r="W465">
        <f t="shared" si="62"/>
        <v>-222.44570000000022</v>
      </c>
      <c r="X465">
        <f t="shared" si="63"/>
        <v>-329.12750698999935</v>
      </c>
    </row>
    <row r="466" spans="1:24" x14ac:dyDescent="0.25">
      <c r="A466">
        <v>41189</v>
      </c>
      <c r="B466">
        <v>10</v>
      </c>
      <c r="C466">
        <f t="shared" si="64"/>
        <v>7</v>
      </c>
      <c r="D466">
        <v>2012</v>
      </c>
      <c r="E466">
        <v>2013</v>
      </c>
      <c r="F466">
        <v>7</v>
      </c>
      <c r="G466">
        <v>3364.1</v>
      </c>
      <c r="H466">
        <v>0.48874070199907016</v>
      </c>
      <c r="I466">
        <v>11.729776847977684</v>
      </c>
      <c r="J466">
        <v>54.5</v>
      </c>
      <c r="K466">
        <f t="shared" si="65"/>
        <v>4056.3454000000002</v>
      </c>
      <c r="L466">
        <f t="shared" si="52"/>
        <v>0</v>
      </c>
      <c r="M466">
        <f t="shared" si="53"/>
        <v>4056.3454000000002</v>
      </c>
      <c r="N466">
        <f t="shared" si="54"/>
        <v>692.24540000000025</v>
      </c>
      <c r="O466">
        <f t="shared" si="55"/>
        <v>8.1266031313460108E-2</v>
      </c>
      <c r="P466">
        <f t="shared" si="59"/>
        <v>3833.8996999999999</v>
      </c>
      <c r="Q466">
        <f t="shared" si="56"/>
        <v>0</v>
      </c>
      <c r="R466">
        <f t="shared" si="66"/>
        <v>3833.8996999999999</v>
      </c>
      <c r="S466">
        <f t="shared" si="57"/>
        <v>469.79970000000003</v>
      </c>
      <c r="T466">
        <f t="shared" si="58"/>
        <v>5.677184996392004E-2</v>
      </c>
      <c r="U466">
        <f t="shared" si="60"/>
        <v>692.24540000000025</v>
      </c>
      <c r="V466">
        <f t="shared" si="61"/>
        <v>-222.44570000000022</v>
      </c>
      <c r="W466">
        <f t="shared" si="62"/>
        <v>-222.44570000000022</v>
      </c>
      <c r="X466">
        <f t="shared" si="63"/>
        <v>0</v>
      </c>
    </row>
    <row r="467" spans="1:24" x14ac:dyDescent="0.25">
      <c r="A467">
        <v>41190</v>
      </c>
      <c r="B467">
        <v>10</v>
      </c>
      <c r="C467">
        <f t="shared" si="64"/>
        <v>8</v>
      </c>
      <c r="D467">
        <v>2012</v>
      </c>
      <c r="E467">
        <v>2013</v>
      </c>
      <c r="F467">
        <v>1</v>
      </c>
      <c r="G467">
        <v>2957.6</v>
      </c>
      <c r="H467">
        <v>0.4728830903044256</v>
      </c>
      <c r="I467">
        <v>11.349194167306214</v>
      </c>
      <c r="J467">
        <v>49.9</v>
      </c>
      <c r="K467">
        <f t="shared" si="65"/>
        <v>4056.3454000000002</v>
      </c>
      <c r="L467">
        <f t="shared" si="52"/>
        <v>0</v>
      </c>
      <c r="M467">
        <f t="shared" si="53"/>
        <v>4056.3454000000002</v>
      </c>
      <c r="N467">
        <f t="shared" si="54"/>
        <v>1098.7454000000002</v>
      </c>
      <c r="O467">
        <f t="shared" si="55"/>
        <v>0.13719549074429027</v>
      </c>
      <c r="P467">
        <f t="shared" si="59"/>
        <v>3833.8996999999999</v>
      </c>
      <c r="Q467">
        <f t="shared" si="56"/>
        <v>0</v>
      </c>
      <c r="R467">
        <f t="shared" si="66"/>
        <v>3833.8996999999999</v>
      </c>
      <c r="S467">
        <f t="shared" si="57"/>
        <v>876.29970000000003</v>
      </c>
      <c r="T467">
        <f t="shared" si="58"/>
        <v>0.1127013093947502</v>
      </c>
      <c r="U467">
        <f t="shared" si="60"/>
        <v>1098.7454000000002</v>
      </c>
      <c r="V467">
        <f t="shared" si="61"/>
        <v>-222.44570000000022</v>
      </c>
      <c r="W467">
        <f t="shared" si="62"/>
        <v>-222.44570000000022</v>
      </c>
      <c r="X467">
        <f t="shared" si="63"/>
        <v>0</v>
      </c>
    </row>
    <row r="468" spans="1:24" x14ac:dyDescent="0.25">
      <c r="A468">
        <v>41191</v>
      </c>
      <c r="B468">
        <v>10</v>
      </c>
      <c r="C468">
        <f t="shared" si="64"/>
        <v>9</v>
      </c>
      <c r="D468">
        <v>2012</v>
      </c>
      <c r="E468">
        <v>2013</v>
      </c>
      <c r="F468">
        <v>2</v>
      </c>
      <c r="G468">
        <v>2973.3999999999996</v>
      </c>
      <c r="H468">
        <v>0.48319682787311491</v>
      </c>
      <c r="I468">
        <v>11.596723868954758</v>
      </c>
      <c r="J468">
        <v>54</v>
      </c>
      <c r="K468">
        <f t="shared" si="65"/>
        <v>4056.3454000000002</v>
      </c>
      <c r="L468">
        <f t="shared" si="52"/>
        <v>0</v>
      </c>
      <c r="M468">
        <f t="shared" si="53"/>
        <v>4056.3454000000002</v>
      </c>
      <c r="N468">
        <f t="shared" si="54"/>
        <v>1082.9454000000005</v>
      </c>
      <c r="O468">
        <f t="shared" si="55"/>
        <v>0.13488159121760646</v>
      </c>
      <c r="P468">
        <f t="shared" si="59"/>
        <v>3833.8996999999999</v>
      </c>
      <c r="Q468">
        <f t="shared" si="56"/>
        <v>0</v>
      </c>
      <c r="R468">
        <f t="shared" si="66"/>
        <v>3833.8996999999999</v>
      </c>
      <c r="S468">
        <f t="shared" si="57"/>
        <v>860.4997000000003</v>
      </c>
      <c r="T468">
        <f t="shared" si="58"/>
        <v>0.11038740986806639</v>
      </c>
      <c r="U468">
        <f t="shared" si="60"/>
        <v>1082.9454000000005</v>
      </c>
      <c r="V468">
        <f t="shared" si="61"/>
        <v>-222.44570000000022</v>
      </c>
      <c r="W468">
        <f t="shared" si="62"/>
        <v>-222.44570000000022</v>
      </c>
      <c r="X468">
        <f t="shared" si="63"/>
        <v>0</v>
      </c>
    </row>
    <row r="469" spans="1:24" x14ac:dyDescent="0.25">
      <c r="A469">
        <v>41192</v>
      </c>
      <c r="B469">
        <v>10</v>
      </c>
      <c r="C469">
        <f t="shared" si="64"/>
        <v>10</v>
      </c>
      <c r="D469">
        <v>2012</v>
      </c>
      <c r="E469">
        <v>2013</v>
      </c>
      <c r="F469">
        <v>3</v>
      </c>
      <c r="G469">
        <v>3177.2</v>
      </c>
      <c r="H469">
        <v>0.45649425287356321</v>
      </c>
      <c r="I469">
        <v>10.955862068965518</v>
      </c>
      <c r="J469">
        <v>61.9</v>
      </c>
      <c r="K469">
        <f t="shared" si="65"/>
        <v>4056.3454000000002</v>
      </c>
      <c r="L469">
        <f t="shared" si="52"/>
        <v>166.64402042999978</v>
      </c>
      <c r="M469">
        <f t="shared" si="53"/>
        <v>4222.9894204299999</v>
      </c>
      <c r="N469">
        <f t="shared" si="54"/>
        <v>1045.7894204300001</v>
      </c>
      <c r="O469">
        <f t="shared" si="55"/>
        <v>0.1235754395403017</v>
      </c>
      <c r="P469">
        <f t="shared" si="59"/>
        <v>3833.8996999999999</v>
      </c>
      <c r="Q469">
        <f t="shared" si="56"/>
        <v>0</v>
      </c>
      <c r="R469">
        <f t="shared" si="66"/>
        <v>3833.8996999999999</v>
      </c>
      <c r="S469">
        <f t="shared" si="57"/>
        <v>656.69970000000012</v>
      </c>
      <c r="T469">
        <f t="shared" si="58"/>
        <v>8.1596193082447144E-2</v>
      </c>
      <c r="U469">
        <f t="shared" si="60"/>
        <v>1045.7894204300001</v>
      </c>
      <c r="V469">
        <f t="shared" si="61"/>
        <v>-389.08972042999994</v>
      </c>
      <c r="W469">
        <f t="shared" si="62"/>
        <v>-222.44570000000022</v>
      </c>
      <c r="X469">
        <f t="shared" si="63"/>
        <v>-166.64402042999978</v>
      </c>
    </row>
    <row r="470" spans="1:24" x14ac:dyDescent="0.25">
      <c r="A470">
        <v>41193</v>
      </c>
      <c r="B470">
        <v>10</v>
      </c>
      <c r="C470">
        <f t="shared" si="64"/>
        <v>11</v>
      </c>
      <c r="D470">
        <v>2012</v>
      </c>
      <c r="E470">
        <v>2013</v>
      </c>
      <c r="F470">
        <v>4</v>
      </c>
      <c r="G470">
        <v>3112.2999999999997</v>
      </c>
      <c r="H470">
        <v>0.53987996114349157</v>
      </c>
      <c r="I470">
        <v>12.957119067443799</v>
      </c>
      <c r="J470">
        <v>56.4</v>
      </c>
      <c r="K470">
        <f t="shared" si="65"/>
        <v>4056.3454000000002</v>
      </c>
      <c r="L470">
        <f t="shared" si="52"/>
        <v>0</v>
      </c>
      <c r="M470">
        <f t="shared" si="53"/>
        <v>4056.3454000000002</v>
      </c>
      <c r="N470">
        <f t="shared" si="54"/>
        <v>944.04540000000043</v>
      </c>
      <c r="O470">
        <f t="shared" si="55"/>
        <v>0.11505347557491241</v>
      </c>
      <c r="P470">
        <f t="shared" si="59"/>
        <v>3833.8996999999999</v>
      </c>
      <c r="Q470">
        <f t="shared" si="56"/>
        <v>0</v>
      </c>
      <c r="R470">
        <f t="shared" si="66"/>
        <v>3833.8996999999999</v>
      </c>
      <c r="S470">
        <f t="shared" si="57"/>
        <v>721.59970000000021</v>
      </c>
      <c r="T470">
        <f t="shared" si="58"/>
        <v>9.0559294225372344E-2</v>
      </c>
      <c r="U470">
        <f t="shared" si="60"/>
        <v>944.04540000000043</v>
      </c>
      <c r="V470">
        <f t="shared" si="61"/>
        <v>-222.44570000000022</v>
      </c>
      <c r="W470">
        <f t="shared" si="62"/>
        <v>-222.44570000000022</v>
      </c>
      <c r="X470">
        <f t="shared" si="63"/>
        <v>0</v>
      </c>
    </row>
    <row r="471" spans="1:24" x14ac:dyDescent="0.25">
      <c r="A471">
        <v>41194</v>
      </c>
      <c r="B471">
        <v>10</v>
      </c>
      <c r="C471">
        <f t="shared" si="64"/>
        <v>12</v>
      </c>
      <c r="D471">
        <v>2012</v>
      </c>
      <c r="E471">
        <v>2013</v>
      </c>
      <c r="F471">
        <v>5</v>
      </c>
      <c r="G471">
        <v>3172.5000000000009</v>
      </c>
      <c r="H471">
        <v>0.48922094744633626</v>
      </c>
      <c r="I471">
        <v>11.74130273871207</v>
      </c>
      <c r="J471">
        <v>55.6</v>
      </c>
      <c r="K471">
        <f t="shared" si="65"/>
        <v>4056.3454000000002</v>
      </c>
      <c r="L471">
        <f t="shared" si="52"/>
        <v>0</v>
      </c>
      <c r="M471">
        <f t="shared" si="53"/>
        <v>4056.3454000000002</v>
      </c>
      <c r="N471">
        <f t="shared" si="54"/>
        <v>883.84539999999924</v>
      </c>
      <c r="O471">
        <f t="shared" si="55"/>
        <v>0.1067332975425983</v>
      </c>
      <c r="P471">
        <f t="shared" si="59"/>
        <v>3833.8996999999999</v>
      </c>
      <c r="Q471">
        <f t="shared" si="56"/>
        <v>0</v>
      </c>
      <c r="R471">
        <f t="shared" si="66"/>
        <v>3833.8996999999999</v>
      </c>
      <c r="S471">
        <f t="shared" si="57"/>
        <v>661.39969999999903</v>
      </c>
      <c r="T471">
        <f t="shared" si="58"/>
        <v>8.2239116193058237E-2</v>
      </c>
      <c r="U471">
        <f t="shared" si="60"/>
        <v>883.84539999999924</v>
      </c>
      <c r="V471">
        <f t="shared" si="61"/>
        <v>-222.44570000000022</v>
      </c>
      <c r="W471">
        <f t="shared" si="62"/>
        <v>-222.44570000000022</v>
      </c>
      <c r="X471">
        <f t="shared" si="63"/>
        <v>0</v>
      </c>
    </row>
    <row r="472" spans="1:24" x14ac:dyDescent="0.25">
      <c r="A472">
        <v>41195</v>
      </c>
      <c r="B472">
        <v>10</v>
      </c>
      <c r="C472">
        <f t="shared" si="64"/>
        <v>13</v>
      </c>
      <c r="D472">
        <v>2012</v>
      </c>
      <c r="E472">
        <v>2013</v>
      </c>
      <c r="F472">
        <v>6</v>
      </c>
      <c r="G472">
        <v>3164.7</v>
      </c>
      <c r="H472">
        <v>0.48372157006603073</v>
      </c>
      <c r="I472">
        <v>11.609317681584738</v>
      </c>
      <c r="J472">
        <v>50.8</v>
      </c>
      <c r="K472">
        <f t="shared" si="65"/>
        <v>4056.3454000000002</v>
      </c>
      <c r="L472">
        <f t="shared" si="52"/>
        <v>0</v>
      </c>
      <c r="M472">
        <f t="shared" si="53"/>
        <v>4056.3454000000002</v>
      </c>
      <c r="N472">
        <f t="shared" si="54"/>
        <v>891.64540000000034</v>
      </c>
      <c r="O472">
        <f t="shared" si="55"/>
        <v>0.10780238126078956</v>
      </c>
      <c r="P472">
        <f t="shared" si="59"/>
        <v>3833.8996999999999</v>
      </c>
      <c r="Q472">
        <f t="shared" si="56"/>
        <v>0</v>
      </c>
      <c r="R472">
        <f t="shared" si="66"/>
        <v>3833.8996999999999</v>
      </c>
      <c r="S472">
        <f t="shared" si="57"/>
        <v>669.19970000000012</v>
      </c>
      <c r="T472">
        <f t="shared" si="58"/>
        <v>8.3308199911249492E-2</v>
      </c>
      <c r="U472">
        <f t="shared" si="60"/>
        <v>891.64540000000034</v>
      </c>
      <c r="V472">
        <f t="shared" si="61"/>
        <v>-222.44570000000022</v>
      </c>
      <c r="W472">
        <f t="shared" si="62"/>
        <v>-222.44570000000022</v>
      </c>
      <c r="X472">
        <f t="shared" si="63"/>
        <v>0</v>
      </c>
    </row>
    <row r="473" spans="1:24" x14ac:dyDescent="0.25">
      <c r="A473">
        <v>41196</v>
      </c>
      <c r="B473">
        <v>10</v>
      </c>
      <c r="C473">
        <f t="shared" si="64"/>
        <v>14</v>
      </c>
      <c r="D473">
        <v>2012</v>
      </c>
      <c r="E473">
        <v>2013</v>
      </c>
      <c r="F473">
        <v>7</v>
      </c>
      <c r="G473">
        <v>3553.9</v>
      </c>
      <c r="H473">
        <v>0.48582403762029741</v>
      </c>
      <c r="I473">
        <v>11.659776902887138</v>
      </c>
      <c r="J473">
        <v>60.1</v>
      </c>
      <c r="K473">
        <f t="shared" si="65"/>
        <v>4056.3454000000002</v>
      </c>
      <c r="L473">
        <f t="shared" si="52"/>
        <v>0</v>
      </c>
      <c r="M473">
        <f t="shared" si="53"/>
        <v>4056.3454000000002</v>
      </c>
      <c r="N473">
        <f t="shared" si="54"/>
        <v>502.44540000000006</v>
      </c>
      <c r="O473">
        <f t="shared" si="55"/>
        <v>5.7429724890478706E-2</v>
      </c>
      <c r="P473">
        <f t="shared" si="59"/>
        <v>3833.8996999999999</v>
      </c>
      <c r="Q473">
        <f t="shared" si="56"/>
        <v>0</v>
      </c>
      <c r="R473">
        <f t="shared" si="66"/>
        <v>3833.8996999999999</v>
      </c>
      <c r="S473">
        <f t="shared" si="57"/>
        <v>279.99969999999985</v>
      </c>
      <c r="T473">
        <f t="shared" si="58"/>
        <v>3.2935543540938639E-2</v>
      </c>
      <c r="U473">
        <f t="shared" si="60"/>
        <v>502.44540000000006</v>
      </c>
      <c r="V473">
        <f t="shared" si="61"/>
        <v>-222.44570000000022</v>
      </c>
      <c r="W473">
        <f t="shared" si="62"/>
        <v>-222.44570000000022</v>
      </c>
      <c r="X473">
        <f t="shared" si="63"/>
        <v>0</v>
      </c>
    </row>
    <row r="474" spans="1:24" x14ac:dyDescent="0.25">
      <c r="A474">
        <v>41197</v>
      </c>
      <c r="B474">
        <v>10</v>
      </c>
      <c r="C474">
        <f t="shared" si="64"/>
        <v>15</v>
      </c>
      <c r="D474">
        <v>2012</v>
      </c>
      <c r="E474">
        <v>2013</v>
      </c>
      <c r="F474">
        <v>1</v>
      </c>
      <c r="G474">
        <v>3792.099999999999</v>
      </c>
      <c r="H474">
        <v>0.47081098529996013</v>
      </c>
      <c r="I474">
        <v>11.299463647199044</v>
      </c>
      <c r="J474">
        <v>67.599999999999994</v>
      </c>
      <c r="K474">
        <f t="shared" si="65"/>
        <v>4056.3454000000002</v>
      </c>
      <c r="L474">
        <f t="shared" si="52"/>
        <v>761.46581042999935</v>
      </c>
      <c r="M474">
        <f t="shared" si="53"/>
        <v>4817.8112104299998</v>
      </c>
      <c r="N474">
        <f t="shared" si="54"/>
        <v>1025.7112104300008</v>
      </c>
      <c r="O474">
        <f t="shared" si="55"/>
        <v>0.10396999640999072</v>
      </c>
      <c r="P474">
        <f t="shared" si="59"/>
        <v>3833.8996999999999</v>
      </c>
      <c r="Q474">
        <f t="shared" si="56"/>
        <v>416.60305343999994</v>
      </c>
      <c r="R474">
        <f t="shared" si="66"/>
        <v>4250.5027534399997</v>
      </c>
      <c r="S474">
        <f t="shared" si="57"/>
        <v>458.40275344000065</v>
      </c>
      <c r="T474">
        <f t="shared" si="58"/>
        <v>4.9560520417349263E-2</v>
      </c>
      <c r="U474">
        <f t="shared" si="60"/>
        <v>1025.7112104300008</v>
      </c>
      <c r="V474">
        <f t="shared" si="61"/>
        <v>-567.3084569900002</v>
      </c>
      <c r="W474">
        <f t="shared" si="62"/>
        <v>-222.44570000000022</v>
      </c>
      <c r="X474">
        <f t="shared" si="63"/>
        <v>-344.86275698999941</v>
      </c>
    </row>
    <row r="475" spans="1:24" x14ac:dyDescent="0.25">
      <c r="A475">
        <v>41198</v>
      </c>
      <c r="B475">
        <v>10</v>
      </c>
      <c r="C475">
        <f t="shared" si="64"/>
        <v>16</v>
      </c>
      <c r="D475">
        <v>2012</v>
      </c>
      <c r="E475">
        <v>2013</v>
      </c>
      <c r="F475">
        <v>2</v>
      </c>
      <c r="G475">
        <v>3572.6</v>
      </c>
      <c r="H475">
        <v>0.4743732738474612</v>
      </c>
      <c r="I475">
        <v>11.38495857233907</v>
      </c>
      <c r="J475">
        <v>59.1</v>
      </c>
      <c r="K475">
        <f t="shared" si="65"/>
        <v>4056.3454000000002</v>
      </c>
      <c r="L475">
        <f t="shared" si="52"/>
        <v>0</v>
      </c>
      <c r="M475">
        <f t="shared" si="53"/>
        <v>4056.3454000000002</v>
      </c>
      <c r="N475">
        <f t="shared" si="54"/>
        <v>483.74540000000025</v>
      </c>
      <c r="O475">
        <f t="shared" si="55"/>
        <v>5.5150534417957253E-2</v>
      </c>
      <c r="P475">
        <f t="shared" si="59"/>
        <v>3833.8996999999999</v>
      </c>
      <c r="Q475">
        <f t="shared" si="56"/>
        <v>0</v>
      </c>
      <c r="R475">
        <f t="shared" si="66"/>
        <v>3833.8996999999999</v>
      </c>
      <c r="S475">
        <f t="shared" si="57"/>
        <v>261.29970000000003</v>
      </c>
      <c r="T475">
        <f t="shared" si="58"/>
        <v>3.0656353068417186E-2</v>
      </c>
      <c r="U475">
        <f t="shared" si="60"/>
        <v>483.74540000000025</v>
      </c>
      <c r="V475">
        <f t="shared" si="61"/>
        <v>-222.44570000000022</v>
      </c>
      <c r="W475">
        <f t="shared" si="62"/>
        <v>-222.44570000000022</v>
      </c>
      <c r="X475">
        <f t="shared" si="63"/>
        <v>0</v>
      </c>
    </row>
    <row r="476" spans="1:24" x14ac:dyDescent="0.25">
      <c r="A476">
        <v>41199</v>
      </c>
      <c r="B476">
        <v>10</v>
      </c>
      <c r="C476">
        <f t="shared" si="64"/>
        <v>17</v>
      </c>
      <c r="D476">
        <v>2012</v>
      </c>
      <c r="E476">
        <v>2013</v>
      </c>
      <c r="F476">
        <v>3</v>
      </c>
      <c r="G476">
        <v>3206.5000000000009</v>
      </c>
      <c r="H476">
        <v>0.4861869238233868</v>
      </c>
      <c r="I476">
        <v>11.668486171761284</v>
      </c>
      <c r="J476">
        <v>56.4</v>
      </c>
      <c r="K476">
        <f t="shared" si="65"/>
        <v>4056.3454000000002</v>
      </c>
      <c r="L476">
        <f t="shared" si="52"/>
        <v>0</v>
      </c>
      <c r="M476">
        <f t="shared" si="53"/>
        <v>4056.3454000000002</v>
      </c>
      <c r="N476">
        <f t="shared" si="54"/>
        <v>849.84539999999924</v>
      </c>
      <c r="O476">
        <f t="shared" si="55"/>
        <v>0.1021036840560825</v>
      </c>
      <c r="P476">
        <f t="shared" si="59"/>
        <v>3833.8996999999999</v>
      </c>
      <c r="Q476">
        <f t="shared" si="56"/>
        <v>0</v>
      </c>
      <c r="R476">
        <f t="shared" si="66"/>
        <v>3833.8996999999999</v>
      </c>
      <c r="S476">
        <f t="shared" si="57"/>
        <v>627.39969999999903</v>
      </c>
      <c r="T476">
        <f t="shared" si="58"/>
        <v>7.7609502706542433E-2</v>
      </c>
      <c r="U476">
        <f t="shared" si="60"/>
        <v>849.84539999999924</v>
      </c>
      <c r="V476">
        <f t="shared" si="61"/>
        <v>-222.44570000000022</v>
      </c>
      <c r="W476">
        <f t="shared" si="62"/>
        <v>-222.44570000000022</v>
      </c>
      <c r="X476">
        <f t="shared" si="63"/>
        <v>0</v>
      </c>
    </row>
    <row r="477" spans="1:24" x14ac:dyDescent="0.25">
      <c r="A477">
        <v>41200</v>
      </c>
      <c r="B477">
        <v>10</v>
      </c>
      <c r="C477">
        <f t="shared" si="64"/>
        <v>18</v>
      </c>
      <c r="D477">
        <v>2012</v>
      </c>
      <c r="E477">
        <v>2013</v>
      </c>
      <c r="F477">
        <v>4</v>
      </c>
      <c r="G477">
        <v>3232.0000000000009</v>
      </c>
      <c r="H477">
        <v>0.50664660145472795</v>
      </c>
      <c r="I477">
        <v>12.159518434913471</v>
      </c>
      <c r="J477">
        <v>61.5</v>
      </c>
      <c r="K477">
        <f t="shared" si="65"/>
        <v>4056.3454000000002</v>
      </c>
      <c r="L477">
        <f t="shared" si="52"/>
        <v>124.90214042999993</v>
      </c>
      <c r="M477">
        <f t="shared" si="53"/>
        <v>4181.2475404300003</v>
      </c>
      <c r="N477">
        <f t="shared" si="54"/>
        <v>949.24754042999939</v>
      </c>
      <c r="O477">
        <f t="shared" si="55"/>
        <v>0.1118345275407715</v>
      </c>
      <c r="P477">
        <f t="shared" si="59"/>
        <v>3833.8996999999999</v>
      </c>
      <c r="Q477">
        <f t="shared" si="56"/>
        <v>0</v>
      </c>
      <c r="R477">
        <f t="shared" si="66"/>
        <v>3833.8996999999999</v>
      </c>
      <c r="S477">
        <f t="shared" si="57"/>
        <v>601.89969999999903</v>
      </c>
      <c r="T477">
        <f t="shared" si="58"/>
        <v>7.4169394857252158E-2</v>
      </c>
      <c r="U477">
        <f t="shared" si="60"/>
        <v>949.24754042999939</v>
      </c>
      <c r="V477">
        <f t="shared" si="61"/>
        <v>-347.34784043000036</v>
      </c>
      <c r="W477">
        <f t="shared" si="62"/>
        <v>-222.44570000000022</v>
      </c>
      <c r="X477">
        <f t="shared" si="63"/>
        <v>-124.90214042999993</v>
      </c>
    </row>
    <row r="478" spans="1:24" x14ac:dyDescent="0.25">
      <c r="A478">
        <v>41201</v>
      </c>
      <c r="B478">
        <v>10</v>
      </c>
      <c r="C478">
        <f t="shared" si="64"/>
        <v>19</v>
      </c>
      <c r="D478">
        <v>2012</v>
      </c>
      <c r="E478">
        <v>2013</v>
      </c>
      <c r="F478">
        <v>5</v>
      </c>
      <c r="G478">
        <v>3427.9999999999995</v>
      </c>
      <c r="H478">
        <v>0.46586214394433562</v>
      </c>
      <c r="I478">
        <v>11.180691454664055</v>
      </c>
      <c r="J478">
        <v>67.3</v>
      </c>
      <c r="K478">
        <f t="shared" si="65"/>
        <v>4056.3454000000002</v>
      </c>
      <c r="L478">
        <f t="shared" si="52"/>
        <v>730.15940042999955</v>
      </c>
      <c r="M478">
        <f t="shared" si="53"/>
        <v>4786.5048004299997</v>
      </c>
      <c r="N478">
        <f t="shared" si="54"/>
        <v>1358.5048004300002</v>
      </c>
      <c r="O478">
        <f t="shared" si="55"/>
        <v>0.14497768555620816</v>
      </c>
      <c r="P478">
        <f t="shared" si="59"/>
        <v>3833.8996999999999</v>
      </c>
      <c r="Q478">
        <f t="shared" si="56"/>
        <v>375.85549344000032</v>
      </c>
      <c r="R478">
        <f t="shared" si="66"/>
        <v>4209.7551934399999</v>
      </c>
      <c r="S478">
        <f t="shared" si="57"/>
        <v>781.75519344000031</v>
      </c>
      <c r="T478">
        <f t="shared" si="58"/>
        <v>8.9216028135719494E-2</v>
      </c>
      <c r="U478">
        <f t="shared" si="60"/>
        <v>1358.5048004300002</v>
      </c>
      <c r="V478">
        <f t="shared" si="61"/>
        <v>-576.74960698999985</v>
      </c>
      <c r="W478">
        <f t="shared" si="62"/>
        <v>-222.44570000000022</v>
      </c>
      <c r="X478">
        <f t="shared" si="63"/>
        <v>-354.30390698999923</v>
      </c>
    </row>
    <row r="479" spans="1:24" x14ac:dyDescent="0.25">
      <c r="A479">
        <v>41202</v>
      </c>
      <c r="B479">
        <v>10</v>
      </c>
      <c r="C479">
        <f t="shared" si="64"/>
        <v>20</v>
      </c>
      <c r="D479">
        <v>2012</v>
      </c>
      <c r="E479">
        <v>2013</v>
      </c>
      <c r="F479">
        <v>6</v>
      </c>
      <c r="G479">
        <v>3279.7000000000007</v>
      </c>
      <c r="H479">
        <v>0.45980540601166459</v>
      </c>
      <c r="I479">
        <v>11.035329744279951</v>
      </c>
      <c r="J479">
        <v>60.2</v>
      </c>
      <c r="K479">
        <f t="shared" si="65"/>
        <v>4056.3454000000002</v>
      </c>
      <c r="L479">
        <f t="shared" si="52"/>
        <v>0</v>
      </c>
      <c r="M479">
        <f t="shared" si="53"/>
        <v>4056.3454000000002</v>
      </c>
      <c r="N479">
        <f t="shared" si="54"/>
        <v>776.64539999999943</v>
      </c>
      <c r="O479">
        <f t="shared" si="55"/>
        <v>9.2300808470601403E-2</v>
      </c>
      <c r="P479">
        <f t="shared" si="59"/>
        <v>3833.8996999999999</v>
      </c>
      <c r="Q479">
        <f t="shared" si="56"/>
        <v>0</v>
      </c>
      <c r="R479">
        <f t="shared" si="66"/>
        <v>3833.8996999999999</v>
      </c>
      <c r="S479">
        <f t="shared" si="57"/>
        <v>554.19969999999921</v>
      </c>
      <c r="T479">
        <f t="shared" si="58"/>
        <v>6.7806627121061336E-2</v>
      </c>
      <c r="U479">
        <f t="shared" si="60"/>
        <v>776.64539999999943</v>
      </c>
      <c r="V479">
        <f t="shared" si="61"/>
        <v>-222.44570000000022</v>
      </c>
      <c r="W479">
        <f t="shared" si="62"/>
        <v>-222.44570000000022</v>
      </c>
      <c r="X479">
        <f t="shared" si="63"/>
        <v>0</v>
      </c>
    </row>
    <row r="480" spans="1:24" x14ac:dyDescent="0.25">
      <c r="A480">
        <v>41203</v>
      </c>
      <c r="B480">
        <v>10</v>
      </c>
      <c r="C480">
        <f t="shared" si="64"/>
        <v>21</v>
      </c>
      <c r="D480">
        <v>2012</v>
      </c>
      <c r="E480">
        <v>2013</v>
      </c>
      <c r="F480">
        <v>7</v>
      </c>
      <c r="G480">
        <v>3327.0999999999995</v>
      </c>
      <c r="H480">
        <v>0.49830757248981544</v>
      </c>
      <c r="I480">
        <v>11.959381739755571</v>
      </c>
      <c r="J480">
        <v>57.8</v>
      </c>
      <c r="K480">
        <f t="shared" si="65"/>
        <v>4056.3454000000002</v>
      </c>
      <c r="L480">
        <f t="shared" si="52"/>
        <v>0</v>
      </c>
      <c r="M480">
        <f t="shared" si="53"/>
        <v>4056.3454000000002</v>
      </c>
      <c r="N480">
        <f t="shared" si="54"/>
        <v>729.2454000000007</v>
      </c>
      <c r="O480">
        <f t="shared" si="55"/>
        <v>8.6069074000325596E-2</v>
      </c>
      <c r="P480">
        <f t="shared" si="59"/>
        <v>3833.8996999999999</v>
      </c>
      <c r="Q480">
        <f t="shared" si="56"/>
        <v>0</v>
      </c>
      <c r="R480">
        <f t="shared" si="66"/>
        <v>3833.8996999999999</v>
      </c>
      <c r="S480">
        <f t="shared" si="57"/>
        <v>506.79970000000048</v>
      </c>
      <c r="T480">
        <f t="shared" si="58"/>
        <v>6.1574892650785529E-2</v>
      </c>
      <c r="U480">
        <f t="shared" si="60"/>
        <v>729.2454000000007</v>
      </c>
      <c r="V480">
        <f t="shared" si="61"/>
        <v>-222.44570000000022</v>
      </c>
      <c r="W480">
        <f t="shared" si="62"/>
        <v>-222.44570000000022</v>
      </c>
      <c r="X480">
        <f t="shared" si="63"/>
        <v>0</v>
      </c>
    </row>
    <row r="481" spans="1:24" x14ac:dyDescent="0.25">
      <c r="A481">
        <v>41204</v>
      </c>
      <c r="B481">
        <v>10</v>
      </c>
      <c r="C481">
        <f t="shared" si="64"/>
        <v>22</v>
      </c>
      <c r="D481">
        <v>2012</v>
      </c>
      <c r="E481">
        <v>2013</v>
      </c>
      <c r="F481">
        <v>1</v>
      </c>
      <c r="G481">
        <v>3291.6000000000008</v>
      </c>
      <c r="H481">
        <v>0.43128930817610073</v>
      </c>
      <c r="I481">
        <v>10.350943396226418</v>
      </c>
      <c r="J481">
        <v>59</v>
      </c>
      <c r="K481">
        <f t="shared" si="65"/>
        <v>4056.3454000000002</v>
      </c>
      <c r="L481">
        <f t="shared" si="52"/>
        <v>0</v>
      </c>
      <c r="M481">
        <f t="shared" si="53"/>
        <v>4056.3454000000002</v>
      </c>
      <c r="N481">
        <f t="shared" si="54"/>
        <v>764.74539999999934</v>
      </c>
      <c r="O481">
        <f t="shared" si="55"/>
        <v>9.0727874657186458E-2</v>
      </c>
      <c r="P481">
        <f t="shared" si="59"/>
        <v>3833.8996999999999</v>
      </c>
      <c r="Q481">
        <f t="shared" si="56"/>
        <v>0</v>
      </c>
      <c r="R481">
        <f t="shared" si="66"/>
        <v>3833.8996999999999</v>
      </c>
      <c r="S481">
        <f t="shared" si="57"/>
        <v>542.29969999999912</v>
      </c>
      <c r="T481">
        <f t="shared" si="58"/>
        <v>6.6233693307646391E-2</v>
      </c>
      <c r="U481">
        <f t="shared" si="60"/>
        <v>764.74539999999934</v>
      </c>
      <c r="V481">
        <f t="shared" si="61"/>
        <v>-222.44570000000022</v>
      </c>
      <c r="W481">
        <f t="shared" si="62"/>
        <v>-222.44570000000022</v>
      </c>
      <c r="X481">
        <f t="shared" si="63"/>
        <v>0</v>
      </c>
    </row>
    <row r="482" spans="1:24" x14ac:dyDescent="0.25">
      <c r="A482">
        <v>41205</v>
      </c>
      <c r="B482">
        <v>10</v>
      </c>
      <c r="C482">
        <f t="shared" si="64"/>
        <v>23</v>
      </c>
      <c r="D482">
        <v>2012</v>
      </c>
      <c r="E482">
        <v>2013</v>
      </c>
      <c r="F482">
        <v>2</v>
      </c>
      <c r="G482">
        <v>3850.9000000000005</v>
      </c>
      <c r="H482">
        <v>0.48417069000201179</v>
      </c>
      <c r="I482">
        <v>11.620096560048284</v>
      </c>
      <c r="J482">
        <v>63.2</v>
      </c>
      <c r="K482">
        <f t="shared" si="65"/>
        <v>4056.3454000000002</v>
      </c>
      <c r="L482">
        <f t="shared" si="52"/>
        <v>302.30513043000019</v>
      </c>
      <c r="M482">
        <f t="shared" si="53"/>
        <v>4358.6505304300008</v>
      </c>
      <c r="N482">
        <f t="shared" si="54"/>
        <v>507.75053043000025</v>
      </c>
      <c r="O482">
        <f t="shared" si="55"/>
        <v>5.3789808353057467E-2</v>
      </c>
      <c r="P482">
        <f t="shared" si="59"/>
        <v>3833.8996999999999</v>
      </c>
      <c r="Q482">
        <f t="shared" si="56"/>
        <v>0</v>
      </c>
      <c r="R482">
        <f t="shared" si="66"/>
        <v>3833.8996999999999</v>
      </c>
      <c r="S482">
        <f t="shared" si="57"/>
        <v>-17.000300000000607</v>
      </c>
      <c r="T482">
        <f t="shared" si="58"/>
        <v>-1.9214940695593263E-3</v>
      </c>
      <c r="U482">
        <f t="shared" si="60"/>
        <v>507.75053043000025</v>
      </c>
      <c r="V482">
        <f t="shared" si="61"/>
        <v>-524.75083043000086</v>
      </c>
      <c r="W482">
        <f t="shared" si="62"/>
        <v>-222.44570000000022</v>
      </c>
      <c r="X482">
        <f t="shared" si="63"/>
        <v>-302.30513043000019</v>
      </c>
    </row>
    <row r="483" spans="1:24" x14ac:dyDescent="0.25">
      <c r="A483">
        <v>41206</v>
      </c>
      <c r="B483">
        <v>10</v>
      </c>
      <c r="C483">
        <f t="shared" si="64"/>
        <v>24</v>
      </c>
      <c r="D483">
        <v>2012</v>
      </c>
      <c r="E483">
        <v>2013</v>
      </c>
      <c r="F483">
        <v>3</v>
      </c>
      <c r="G483">
        <v>4081.6999999999989</v>
      </c>
      <c r="H483">
        <v>0.4949675009701201</v>
      </c>
      <c r="I483">
        <v>11.879220023282883</v>
      </c>
      <c r="J483">
        <v>67.900000000000006</v>
      </c>
      <c r="K483">
        <f t="shared" si="65"/>
        <v>4056.3454000000002</v>
      </c>
      <c r="L483">
        <f t="shared" si="52"/>
        <v>792.77222043000052</v>
      </c>
      <c r="M483">
        <f t="shared" si="53"/>
        <v>4849.1176204300009</v>
      </c>
      <c r="N483">
        <f t="shared" si="54"/>
        <v>767.41762043000199</v>
      </c>
      <c r="O483">
        <f t="shared" si="55"/>
        <v>7.4821637075806358E-2</v>
      </c>
      <c r="P483">
        <f t="shared" si="59"/>
        <v>3833.8996999999999</v>
      </c>
      <c r="Q483">
        <f t="shared" si="56"/>
        <v>457.3506134400015</v>
      </c>
      <c r="R483">
        <f t="shared" si="66"/>
        <v>4291.2503134400013</v>
      </c>
      <c r="S483">
        <f t="shared" si="57"/>
        <v>209.55031344000236</v>
      </c>
      <c r="T483">
        <f t="shared" si="58"/>
        <v>2.1742766720092011E-2</v>
      </c>
      <c r="U483">
        <f t="shared" si="60"/>
        <v>767.41762043000199</v>
      </c>
      <c r="V483">
        <f t="shared" si="61"/>
        <v>-557.86730698999963</v>
      </c>
      <c r="W483">
        <f t="shared" si="62"/>
        <v>-222.44570000000022</v>
      </c>
      <c r="X483">
        <f t="shared" si="63"/>
        <v>-335.42160698999902</v>
      </c>
    </row>
    <row r="484" spans="1:24" x14ac:dyDescent="0.25">
      <c r="A484">
        <v>41207</v>
      </c>
      <c r="B484">
        <v>10</v>
      </c>
      <c r="C484">
        <f t="shared" si="64"/>
        <v>25</v>
      </c>
      <c r="D484">
        <v>2012</v>
      </c>
      <c r="E484">
        <v>2013</v>
      </c>
      <c r="F484">
        <v>4</v>
      </c>
      <c r="G484">
        <v>3801.7999999999997</v>
      </c>
      <c r="H484">
        <v>0.53121506818689923</v>
      </c>
      <c r="I484">
        <v>12.749161636485582</v>
      </c>
      <c r="J484">
        <v>66.599999999999994</v>
      </c>
      <c r="K484">
        <f t="shared" si="65"/>
        <v>4056.3454000000002</v>
      </c>
      <c r="L484">
        <f t="shared" si="52"/>
        <v>657.11111042999926</v>
      </c>
      <c r="M484">
        <f t="shared" si="53"/>
        <v>4713.4565104299991</v>
      </c>
      <c r="N484">
        <f t="shared" si="54"/>
        <v>911.65651042999934</v>
      </c>
      <c r="O484">
        <f t="shared" si="55"/>
        <v>9.3350237990128981E-2</v>
      </c>
      <c r="P484">
        <f t="shared" si="59"/>
        <v>3833.8996999999999</v>
      </c>
      <c r="Q484">
        <f t="shared" si="56"/>
        <v>280.77785343999994</v>
      </c>
      <c r="R484">
        <f t="shared" si="66"/>
        <v>4114.6775534400003</v>
      </c>
      <c r="S484">
        <f t="shared" si="57"/>
        <v>312.87755344000061</v>
      </c>
      <c r="T484">
        <f t="shared" si="58"/>
        <v>3.4346541061921698E-2</v>
      </c>
      <c r="U484">
        <f t="shared" si="60"/>
        <v>911.65651042999934</v>
      </c>
      <c r="V484">
        <f t="shared" si="61"/>
        <v>-598.77895698999873</v>
      </c>
      <c r="W484">
        <f t="shared" si="62"/>
        <v>-222.44570000000022</v>
      </c>
      <c r="X484">
        <f t="shared" si="63"/>
        <v>-376.33325698999931</v>
      </c>
    </row>
    <row r="485" spans="1:24" x14ac:dyDescent="0.25">
      <c r="A485">
        <v>41208</v>
      </c>
      <c r="B485">
        <v>10</v>
      </c>
      <c r="C485">
        <f t="shared" si="64"/>
        <v>26</v>
      </c>
      <c r="D485">
        <v>2012</v>
      </c>
      <c r="E485">
        <v>2013</v>
      </c>
      <c r="F485">
        <v>5</v>
      </c>
      <c r="G485">
        <v>4067.3999999999996</v>
      </c>
      <c r="H485">
        <v>0.50438988095238091</v>
      </c>
      <c r="I485">
        <v>12.105357142857141</v>
      </c>
      <c r="J485">
        <v>65.099999999999994</v>
      </c>
      <c r="K485">
        <f t="shared" si="65"/>
        <v>4056.3454000000002</v>
      </c>
      <c r="L485">
        <f t="shared" si="52"/>
        <v>500.57906042999934</v>
      </c>
      <c r="M485">
        <f t="shared" si="53"/>
        <v>4556.9244604299993</v>
      </c>
      <c r="N485">
        <f t="shared" si="54"/>
        <v>489.52446042999964</v>
      </c>
      <c r="O485">
        <f t="shared" si="55"/>
        <v>4.9354945103422754E-2</v>
      </c>
      <c r="P485">
        <f t="shared" si="59"/>
        <v>3833.8996999999999</v>
      </c>
      <c r="Q485">
        <f t="shared" si="56"/>
        <v>77.040053439999951</v>
      </c>
      <c r="R485">
        <f t="shared" si="66"/>
        <v>3910.93975344</v>
      </c>
      <c r="S485">
        <f t="shared" si="57"/>
        <v>-156.46024655999963</v>
      </c>
      <c r="T485">
        <f t="shared" si="58"/>
        <v>-1.7035758433026515E-2</v>
      </c>
      <c r="U485">
        <f t="shared" si="60"/>
        <v>489.52446042999964</v>
      </c>
      <c r="V485">
        <f t="shared" si="61"/>
        <v>-645.98470698999927</v>
      </c>
      <c r="W485">
        <f t="shared" si="62"/>
        <v>-222.44570000000022</v>
      </c>
      <c r="X485">
        <f t="shared" si="63"/>
        <v>-423.53900698999939</v>
      </c>
    </row>
    <row r="486" spans="1:24" x14ac:dyDescent="0.25">
      <c r="A486">
        <v>41209</v>
      </c>
      <c r="B486">
        <v>10</v>
      </c>
      <c r="C486">
        <f t="shared" si="64"/>
        <v>27</v>
      </c>
      <c r="D486">
        <v>2012</v>
      </c>
      <c r="E486">
        <v>2013</v>
      </c>
      <c r="F486">
        <v>6</v>
      </c>
      <c r="G486">
        <v>3756.6000000000004</v>
      </c>
      <c r="H486">
        <v>0.45554423748544814</v>
      </c>
      <c r="I486">
        <v>10.933061699650755</v>
      </c>
      <c r="J486">
        <v>63.4</v>
      </c>
      <c r="K486">
        <f t="shared" si="65"/>
        <v>4056.3454000000002</v>
      </c>
      <c r="L486">
        <f t="shared" si="52"/>
        <v>323.17607042999975</v>
      </c>
      <c r="M486">
        <f t="shared" si="53"/>
        <v>4379.5214704299997</v>
      </c>
      <c r="N486">
        <f t="shared" si="54"/>
        <v>622.92147042999932</v>
      </c>
      <c r="O486">
        <f t="shared" si="55"/>
        <v>6.6631705626396531E-2</v>
      </c>
      <c r="P486">
        <f t="shared" si="59"/>
        <v>3833.8996999999999</v>
      </c>
      <c r="Q486">
        <f t="shared" si="56"/>
        <v>0</v>
      </c>
      <c r="R486">
        <f t="shared" si="66"/>
        <v>3833.8996999999999</v>
      </c>
      <c r="S486">
        <f t="shared" si="57"/>
        <v>77.299699999999575</v>
      </c>
      <c r="T486">
        <f t="shared" si="58"/>
        <v>8.8457927910403633E-3</v>
      </c>
      <c r="U486">
        <f t="shared" si="60"/>
        <v>622.92147042999932</v>
      </c>
      <c r="V486">
        <f t="shared" si="61"/>
        <v>-545.62177042999974</v>
      </c>
      <c r="W486">
        <f t="shared" si="62"/>
        <v>-222.44570000000022</v>
      </c>
      <c r="X486">
        <f t="shared" si="63"/>
        <v>-323.17607042999975</v>
      </c>
    </row>
    <row r="487" spans="1:24" x14ac:dyDescent="0.25">
      <c r="A487">
        <v>41210</v>
      </c>
      <c r="B487">
        <v>10</v>
      </c>
      <c r="C487">
        <f t="shared" si="64"/>
        <v>28</v>
      </c>
      <c r="D487">
        <v>2012</v>
      </c>
      <c r="E487">
        <v>2013</v>
      </c>
      <c r="F487">
        <v>7</v>
      </c>
      <c r="G487">
        <v>3600.5000000000005</v>
      </c>
      <c r="H487">
        <v>0.50342561521252804</v>
      </c>
      <c r="I487">
        <v>12.082214765100673</v>
      </c>
      <c r="J487">
        <v>60.3</v>
      </c>
      <c r="K487">
        <f t="shared" si="65"/>
        <v>4056.3454000000002</v>
      </c>
      <c r="L487">
        <f t="shared" si="52"/>
        <v>0</v>
      </c>
      <c r="M487">
        <f t="shared" si="53"/>
        <v>4056.3454000000002</v>
      </c>
      <c r="N487">
        <f t="shared" si="54"/>
        <v>455.8453999999997</v>
      </c>
      <c r="O487">
        <f t="shared" si="55"/>
        <v>5.1772113052420465E-2</v>
      </c>
      <c r="P487">
        <f t="shared" si="59"/>
        <v>3833.8996999999999</v>
      </c>
      <c r="Q487">
        <f t="shared" si="56"/>
        <v>0</v>
      </c>
      <c r="R487">
        <f t="shared" si="66"/>
        <v>3833.8996999999999</v>
      </c>
      <c r="S487">
        <f t="shared" si="57"/>
        <v>233.39969999999948</v>
      </c>
      <c r="T487">
        <f t="shared" si="58"/>
        <v>2.7277931702880398E-2</v>
      </c>
      <c r="U487">
        <f t="shared" si="60"/>
        <v>455.8453999999997</v>
      </c>
      <c r="V487">
        <f t="shared" si="61"/>
        <v>-222.44570000000022</v>
      </c>
      <c r="W487">
        <f t="shared" si="62"/>
        <v>-222.44570000000022</v>
      </c>
      <c r="X487">
        <f t="shared" si="63"/>
        <v>0</v>
      </c>
    </row>
    <row r="488" spans="1:24" x14ac:dyDescent="0.25">
      <c r="A488">
        <v>41211</v>
      </c>
      <c r="B488">
        <v>10</v>
      </c>
      <c r="C488">
        <f t="shared" si="64"/>
        <v>29</v>
      </c>
      <c r="D488">
        <v>2012</v>
      </c>
      <c r="E488">
        <v>2013</v>
      </c>
      <c r="F488">
        <v>1</v>
      </c>
      <c r="G488">
        <v>2137.3000000000002</v>
      </c>
      <c r="H488">
        <v>0.60498754528985521</v>
      </c>
      <c r="I488">
        <v>14.519701086956525</v>
      </c>
      <c r="J488">
        <v>52.6</v>
      </c>
      <c r="K488">
        <f t="shared" si="65"/>
        <v>4056.3454000000002</v>
      </c>
      <c r="L488">
        <f t="shared" si="52"/>
        <v>0</v>
      </c>
      <c r="M488">
        <f t="shared" si="53"/>
        <v>4056.3454000000002</v>
      </c>
      <c r="N488">
        <f t="shared" si="54"/>
        <v>1919.0454</v>
      </c>
      <c r="O488">
        <f t="shared" si="55"/>
        <v>0.27826944255133323</v>
      </c>
      <c r="P488">
        <f t="shared" si="59"/>
        <v>3833.8996999999999</v>
      </c>
      <c r="Q488">
        <f t="shared" si="56"/>
        <v>0</v>
      </c>
      <c r="R488">
        <f t="shared" si="66"/>
        <v>3833.8996999999999</v>
      </c>
      <c r="S488">
        <f t="shared" si="57"/>
        <v>1696.5996999999998</v>
      </c>
      <c r="T488">
        <f t="shared" si="58"/>
        <v>0.25377526120179317</v>
      </c>
      <c r="U488">
        <f t="shared" si="60"/>
        <v>1919.0454</v>
      </c>
      <c r="V488">
        <f t="shared" si="61"/>
        <v>-222.44570000000022</v>
      </c>
      <c r="W488">
        <f t="shared" si="62"/>
        <v>-222.44570000000022</v>
      </c>
      <c r="X488">
        <f t="shared" si="63"/>
        <v>0</v>
      </c>
    </row>
    <row r="489" spans="1:24" x14ac:dyDescent="0.25">
      <c r="A489">
        <v>41212</v>
      </c>
      <c r="B489">
        <v>10</v>
      </c>
      <c r="C489">
        <f t="shared" si="64"/>
        <v>30</v>
      </c>
      <c r="D489">
        <v>2012</v>
      </c>
      <c r="E489">
        <v>2013</v>
      </c>
      <c r="F489">
        <v>2</v>
      </c>
      <c r="G489">
        <v>2140.1999999999998</v>
      </c>
      <c r="H489">
        <v>0.65473568281938321</v>
      </c>
      <c r="I489">
        <v>15.713656387665196</v>
      </c>
      <c r="J489">
        <v>44.3</v>
      </c>
      <c r="K489">
        <f t="shared" si="65"/>
        <v>4056.3454000000002</v>
      </c>
      <c r="L489">
        <f t="shared" si="52"/>
        <v>0</v>
      </c>
      <c r="M489">
        <f t="shared" si="53"/>
        <v>4056.3454000000002</v>
      </c>
      <c r="N489">
        <f t="shared" si="54"/>
        <v>1916.1454000000003</v>
      </c>
      <c r="O489">
        <f t="shared" si="55"/>
        <v>0.27768056858734314</v>
      </c>
      <c r="P489">
        <f t="shared" si="59"/>
        <v>3833.8996999999999</v>
      </c>
      <c r="Q489">
        <f t="shared" si="56"/>
        <v>0</v>
      </c>
      <c r="R489">
        <f t="shared" si="66"/>
        <v>3833.8996999999999</v>
      </c>
      <c r="S489">
        <f t="shared" si="57"/>
        <v>1693.6997000000001</v>
      </c>
      <c r="T489">
        <f t="shared" si="58"/>
        <v>0.25318638723780307</v>
      </c>
      <c r="U489">
        <f t="shared" si="60"/>
        <v>1916.1454000000003</v>
      </c>
      <c r="V489">
        <f t="shared" si="61"/>
        <v>-222.44570000000022</v>
      </c>
      <c r="W489">
        <f t="shared" si="62"/>
        <v>-222.44570000000022</v>
      </c>
      <c r="X489">
        <f t="shared" si="63"/>
        <v>0</v>
      </c>
    </row>
    <row r="490" spans="1:24" x14ac:dyDescent="0.25">
      <c r="A490">
        <v>41213</v>
      </c>
      <c r="B490">
        <v>10</v>
      </c>
      <c r="C490">
        <f t="shared" si="64"/>
        <v>31</v>
      </c>
      <c r="D490">
        <v>2012</v>
      </c>
      <c r="E490">
        <v>2013</v>
      </c>
      <c r="F490">
        <v>3</v>
      </c>
      <c r="G490">
        <v>3027.0999999999995</v>
      </c>
      <c r="H490">
        <v>0.5041133759658939</v>
      </c>
      <c r="I490">
        <v>12.098721023181454</v>
      </c>
      <c r="J490">
        <v>46.3</v>
      </c>
      <c r="K490">
        <f t="shared" si="65"/>
        <v>4056.3454000000002</v>
      </c>
      <c r="L490">
        <f t="shared" si="52"/>
        <v>0</v>
      </c>
      <c r="M490">
        <f t="shared" si="53"/>
        <v>4056.3454000000002</v>
      </c>
      <c r="N490">
        <f t="shared" si="54"/>
        <v>1029.2454000000007</v>
      </c>
      <c r="O490">
        <f t="shared" si="55"/>
        <v>0.1271081602332309</v>
      </c>
      <c r="P490">
        <f t="shared" si="59"/>
        <v>3833.8996999999999</v>
      </c>
      <c r="Q490">
        <f t="shared" si="56"/>
        <v>0</v>
      </c>
      <c r="R490">
        <f t="shared" si="66"/>
        <v>3833.8996999999999</v>
      </c>
      <c r="S490">
        <f t="shared" si="57"/>
        <v>806.79970000000048</v>
      </c>
      <c r="T490">
        <f t="shared" si="58"/>
        <v>0.10261397888369084</v>
      </c>
      <c r="U490">
        <f t="shared" si="60"/>
        <v>1029.2454000000007</v>
      </c>
      <c r="V490">
        <f t="shared" si="61"/>
        <v>-222.44570000000022</v>
      </c>
      <c r="W490">
        <f t="shared" si="62"/>
        <v>-222.44570000000022</v>
      </c>
      <c r="X490">
        <f t="shared" si="63"/>
        <v>0</v>
      </c>
    </row>
    <row r="491" spans="1:24" x14ac:dyDescent="0.25">
      <c r="A491">
        <v>41214</v>
      </c>
      <c r="B491">
        <v>11</v>
      </c>
      <c r="C491">
        <f t="shared" si="64"/>
        <v>1</v>
      </c>
      <c r="D491">
        <v>2012</v>
      </c>
      <c r="E491">
        <v>2013</v>
      </c>
      <c r="F491">
        <v>4</v>
      </c>
      <c r="G491">
        <v>3415.3</v>
      </c>
      <c r="H491">
        <v>0.53618751569957301</v>
      </c>
      <c r="I491">
        <v>12.868500376789752</v>
      </c>
      <c r="J491">
        <v>49</v>
      </c>
      <c r="K491">
        <f t="shared" si="65"/>
        <v>4056.3454000000002</v>
      </c>
      <c r="L491">
        <f t="shared" si="52"/>
        <v>0</v>
      </c>
      <c r="M491">
        <f t="shared" si="53"/>
        <v>4056.3454000000002</v>
      </c>
      <c r="N491">
        <f t="shared" si="54"/>
        <v>641.04539999999997</v>
      </c>
      <c r="O491">
        <f t="shared" si="55"/>
        <v>7.4706070182817719E-2</v>
      </c>
      <c r="P491">
        <f t="shared" si="59"/>
        <v>3833.8996999999999</v>
      </c>
      <c r="Q491">
        <f t="shared" si="56"/>
        <v>0</v>
      </c>
      <c r="R491">
        <f t="shared" si="66"/>
        <v>3833.8996999999999</v>
      </c>
      <c r="S491">
        <f t="shared" si="57"/>
        <v>418.59969999999976</v>
      </c>
      <c r="T491">
        <f t="shared" si="58"/>
        <v>5.0211888833277651E-2</v>
      </c>
      <c r="U491">
        <f t="shared" si="60"/>
        <v>641.04539999999997</v>
      </c>
      <c r="V491">
        <f t="shared" si="61"/>
        <v>-222.44570000000022</v>
      </c>
      <c r="W491">
        <f t="shared" si="62"/>
        <v>-222.44570000000022</v>
      </c>
      <c r="X491">
        <f t="shared" si="63"/>
        <v>0</v>
      </c>
    </row>
    <row r="492" spans="1:24" x14ac:dyDescent="0.25">
      <c r="A492">
        <v>41215</v>
      </c>
      <c r="B492">
        <v>11</v>
      </c>
      <c r="C492">
        <f t="shared" si="64"/>
        <v>2</v>
      </c>
      <c r="D492">
        <v>2012</v>
      </c>
      <c r="E492">
        <v>2013</v>
      </c>
      <c r="F492">
        <v>5</v>
      </c>
      <c r="G492">
        <v>3179.7999999999993</v>
      </c>
      <c r="H492">
        <v>0.50724221541602854</v>
      </c>
      <c r="I492">
        <v>12.173813169984685</v>
      </c>
      <c r="J492">
        <v>48.1</v>
      </c>
      <c r="K492">
        <f t="shared" si="65"/>
        <v>4056.3454000000002</v>
      </c>
      <c r="L492">
        <f t="shared" si="52"/>
        <v>0</v>
      </c>
      <c r="M492">
        <f t="shared" si="53"/>
        <v>4056.3454000000002</v>
      </c>
      <c r="N492">
        <f t="shared" si="54"/>
        <v>876.54540000000088</v>
      </c>
      <c r="O492">
        <f t="shared" si="55"/>
        <v>0.10573512330223744</v>
      </c>
      <c r="P492">
        <f t="shared" si="59"/>
        <v>3833.8996999999999</v>
      </c>
      <c r="Q492">
        <f t="shared" si="56"/>
        <v>0</v>
      </c>
      <c r="R492">
        <f t="shared" si="66"/>
        <v>3833.8996999999999</v>
      </c>
      <c r="S492">
        <f t="shared" si="57"/>
        <v>654.09970000000067</v>
      </c>
      <c r="T492">
        <f t="shared" si="58"/>
        <v>8.1240941952697376E-2</v>
      </c>
      <c r="U492">
        <f t="shared" si="60"/>
        <v>876.54540000000088</v>
      </c>
      <c r="V492">
        <f t="shared" si="61"/>
        <v>-222.44570000000022</v>
      </c>
      <c r="W492">
        <f t="shared" si="62"/>
        <v>-222.44570000000022</v>
      </c>
      <c r="X492">
        <f t="shared" si="63"/>
        <v>0</v>
      </c>
    </row>
    <row r="493" spans="1:24" x14ac:dyDescent="0.25">
      <c r="A493">
        <v>41216</v>
      </c>
      <c r="B493">
        <v>11</v>
      </c>
      <c r="C493">
        <f t="shared" si="64"/>
        <v>3</v>
      </c>
      <c r="D493">
        <v>2012</v>
      </c>
      <c r="E493">
        <v>2013</v>
      </c>
      <c r="F493">
        <v>6</v>
      </c>
      <c r="G493">
        <v>3420.5999999999995</v>
      </c>
      <c r="H493">
        <v>0.50184859154929573</v>
      </c>
      <c r="I493">
        <v>12.044366197183098</v>
      </c>
      <c r="J493">
        <v>47.2</v>
      </c>
      <c r="K493">
        <f t="shared" si="65"/>
        <v>4056.3454000000002</v>
      </c>
      <c r="L493">
        <f t="shared" si="52"/>
        <v>0</v>
      </c>
      <c r="M493">
        <f t="shared" si="53"/>
        <v>4056.3454000000002</v>
      </c>
      <c r="N493">
        <f t="shared" si="54"/>
        <v>635.7454000000007</v>
      </c>
      <c r="O493">
        <f t="shared" si="55"/>
        <v>7.4032636921565143E-2</v>
      </c>
      <c r="P493">
        <f t="shared" si="59"/>
        <v>3833.8996999999999</v>
      </c>
      <c r="Q493">
        <f t="shared" si="56"/>
        <v>0</v>
      </c>
      <c r="R493">
        <f t="shared" si="66"/>
        <v>3833.8996999999999</v>
      </c>
      <c r="S493">
        <f t="shared" si="57"/>
        <v>413.29970000000048</v>
      </c>
      <c r="T493">
        <f t="shared" si="58"/>
        <v>4.9538455572025075E-2</v>
      </c>
      <c r="U493">
        <f t="shared" si="60"/>
        <v>635.7454000000007</v>
      </c>
      <c r="V493">
        <f t="shared" si="61"/>
        <v>-222.44570000000022</v>
      </c>
      <c r="W493">
        <f t="shared" si="62"/>
        <v>-222.44570000000022</v>
      </c>
      <c r="X493">
        <f t="shared" si="63"/>
        <v>0</v>
      </c>
    </row>
    <row r="494" spans="1:24" x14ac:dyDescent="0.25">
      <c r="A494">
        <v>41217</v>
      </c>
      <c r="B494">
        <v>11</v>
      </c>
      <c r="C494">
        <f t="shared" si="64"/>
        <v>4</v>
      </c>
      <c r="D494">
        <v>2012</v>
      </c>
      <c r="E494">
        <v>2013</v>
      </c>
      <c r="F494">
        <v>7</v>
      </c>
      <c r="G494">
        <v>3567.6</v>
      </c>
      <c r="H494">
        <v>0.55715892053973004</v>
      </c>
      <c r="I494">
        <v>13.371814092953521</v>
      </c>
      <c r="J494">
        <v>45.3</v>
      </c>
      <c r="K494">
        <f t="shared" si="65"/>
        <v>4056.3454000000002</v>
      </c>
      <c r="L494">
        <f t="shared" si="52"/>
        <v>0</v>
      </c>
      <c r="M494">
        <f t="shared" si="53"/>
        <v>4056.3454000000002</v>
      </c>
      <c r="N494">
        <f t="shared" si="54"/>
        <v>488.74540000000025</v>
      </c>
      <c r="O494">
        <f t="shared" si="55"/>
        <v>5.5758773056778121E-2</v>
      </c>
      <c r="P494">
        <f t="shared" si="59"/>
        <v>3833.8996999999999</v>
      </c>
      <c r="Q494">
        <f t="shared" si="56"/>
        <v>0</v>
      </c>
      <c r="R494">
        <f t="shared" si="66"/>
        <v>3833.8996999999999</v>
      </c>
      <c r="S494">
        <f t="shared" si="57"/>
        <v>266.29970000000003</v>
      </c>
      <c r="T494">
        <f t="shared" si="58"/>
        <v>3.1264591707238054E-2</v>
      </c>
      <c r="U494">
        <f t="shared" si="60"/>
        <v>488.74540000000025</v>
      </c>
      <c r="V494">
        <f t="shared" si="61"/>
        <v>-222.44570000000022</v>
      </c>
      <c r="W494">
        <f t="shared" si="62"/>
        <v>-222.44570000000022</v>
      </c>
      <c r="X494">
        <f t="shared" si="63"/>
        <v>0</v>
      </c>
    </row>
    <row r="495" spans="1:24" x14ac:dyDescent="0.25">
      <c r="A495">
        <v>41218</v>
      </c>
      <c r="B495">
        <v>11</v>
      </c>
      <c r="C495">
        <f t="shared" si="64"/>
        <v>5</v>
      </c>
      <c r="D495">
        <v>2012</v>
      </c>
      <c r="E495">
        <v>2013</v>
      </c>
      <c r="F495">
        <v>1</v>
      </c>
      <c r="G495">
        <v>3382.2000000000003</v>
      </c>
      <c r="H495">
        <v>0.53870412844036697</v>
      </c>
      <c r="I495">
        <v>12.928899082568808</v>
      </c>
      <c r="J495">
        <v>44.9</v>
      </c>
      <c r="K495">
        <f t="shared" si="65"/>
        <v>4056.3454000000002</v>
      </c>
      <c r="L495">
        <f t="shared" si="52"/>
        <v>0</v>
      </c>
      <c r="M495">
        <f t="shared" si="53"/>
        <v>4056.3454000000002</v>
      </c>
      <c r="N495">
        <f t="shared" si="54"/>
        <v>674.14539999999988</v>
      </c>
      <c r="O495">
        <f t="shared" si="55"/>
        <v>7.8935643105508824E-2</v>
      </c>
      <c r="P495">
        <f t="shared" si="59"/>
        <v>3833.8996999999999</v>
      </c>
      <c r="Q495">
        <f t="shared" si="56"/>
        <v>0</v>
      </c>
      <c r="R495">
        <f t="shared" si="66"/>
        <v>3833.8996999999999</v>
      </c>
      <c r="S495">
        <f t="shared" si="57"/>
        <v>451.69969999999967</v>
      </c>
      <c r="T495">
        <f t="shared" si="58"/>
        <v>5.4441461755968756E-2</v>
      </c>
      <c r="U495">
        <f t="shared" si="60"/>
        <v>674.14539999999988</v>
      </c>
      <c r="V495">
        <f t="shared" si="61"/>
        <v>-222.44570000000022</v>
      </c>
      <c r="W495">
        <f t="shared" si="62"/>
        <v>-222.44570000000022</v>
      </c>
      <c r="X495">
        <f t="shared" si="63"/>
        <v>0</v>
      </c>
    </row>
    <row r="496" spans="1:24" x14ac:dyDescent="0.25">
      <c r="A496">
        <v>41219</v>
      </c>
      <c r="B496">
        <v>11</v>
      </c>
      <c r="C496">
        <f t="shared" si="64"/>
        <v>6</v>
      </c>
      <c r="D496">
        <v>2012</v>
      </c>
      <c r="E496">
        <v>2013</v>
      </c>
      <c r="F496">
        <v>2</v>
      </c>
      <c r="G496">
        <v>3387.7999999999993</v>
      </c>
      <c r="H496">
        <v>0.56104266030736605</v>
      </c>
      <c r="I496">
        <v>13.465023847376784</v>
      </c>
      <c r="J496">
        <v>40.9</v>
      </c>
      <c r="K496">
        <f t="shared" si="65"/>
        <v>4056.3454000000002</v>
      </c>
      <c r="L496">
        <f t="shared" ref="L496:L559" si="67">104.3547*IF((J496-60.3031)&lt;0,0,(J496-60.3031))</f>
        <v>0</v>
      </c>
      <c r="M496">
        <f t="shared" ref="M496:M559" si="68">SUM(K496:L496)</f>
        <v>4056.3454000000002</v>
      </c>
      <c r="N496">
        <f t="shared" ref="N496:N559" si="69">M496-G496</f>
        <v>668.54540000000088</v>
      </c>
      <c r="O496">
        <f t="shared" ref="O496:O559" si="70">LOG10(M496)-LOG10(G496)</f>
        <v>7.8217164625938196E-2</v>
      </c>
      <c r="P496">
        <f t="shared" si="59"/>
        <v>3833.8996999999999</v>
      </c>
      <c r="Q496">
        <f t="shared" ref="Q496:Q559" si="71">135.8252*IF((J496-64.5328)&lt;0,0,(J496-64.5328))</f>
        <v>0</v>
      </c>
      <c r="R496">
        <f t="shared" si="66"/>
        <v>3833.8996999999999</v>
      </c>
      <c r="S496">
        <f t="shared" ref="S496:S559" si="72">R496-G496</f>
        <v>446.09970000000067</v>
      </c>
      <c r="T496">
        <f t="shared" ref="T496:T559" si="73">LOG10(R496)-LOG10(G496)</f>
        <v>5.3722983276398129E-2</v>
      </c>
      <c r="U496">
        <f t="shared" si="60"/>
        <v>668.54540000000088</v>
      </c>
      <c r="V496">
        <f t="shared" si="61"/>
        <v>-222.44570000000022</v>
      </c>
      <c r="W496">
        <f t="shared" si="62"/>
        <v>-222.44570000000022</v>
      </c>
      <c r="X496">
        <f t="shared" si="63"/>
        <v>0</v>
      </c>
    </row>
    <row r="497" spans="1:24" x14ac:dyDescent="0.25">
      <c r="A497">
        <v>41220</v>
      </c>
      <c r="B497">
        <v>11</v>
      </c>
      <c r="C497">
        <f t="shared" si="64"/>
        <v>7</v>
      </c>
      <c r="D497">
        <v>2012</v>
      </c>
      <c r="E497">
        <v>2013</v>
      </c>
      <c r="F497">
        <v>3</v>
      </c>
      <c r="G497">
        <v>3361.5999999999995</v>
      </c>
      <c r="H497">
        <v>0.54713541666666654</v>
      </c>
      <c r="I497">
        <v>13.131249999999998</v>
      </c>
      <c r="J497">
        <v>42.4</v>
      </c>
      <c r="K497">
        <f t="shared" si="65"/>
        <v>4056.3454000000002</v>
      </c>
      <c r="L497">
        <f t="shared" si="67"/>
        <v>0</v>
      </c>
      <c r="M497">
        <f t="shared" si="68"/>
        <v>4056.3454000000002</v>
      </c>
      <c r="N497">
        <f t="shared" si="69"/>
        <v>694.7454000000007</v>
      </c>
      <c r="O497">
        <f t="shared" si="70"/>
        <v>8.1588893247463545E-2</v>
      </c>
      <c r="P497">
        <f t="shared" ref="P497:P560" si="74">3833.8997</f>
        <v>3833.8996999999999</v>
      </c>
      <c r="Q497">
        <f t="shared" si="71"/>
        <v>0</v>
      </c>
      <c r="R497">
        <f t="shared" si="66"/>
        <v>3833.8996999999999</v>
      </c>
      <c r="S497">
        <f t="shared" si="72"/>
        <v>472.29970000000048</v>
      </c>
      <c r="T497">
        <f t="shared" si="73"/>
        <v>5.7094711897923478E-2</v>
      </c>
      <c r="U497">
        <f t="shared" ref="U497:U560" si="75">M497-G497</f>
        <v>694.7454000000007</v>
      </c>
      <c r="V497">
        <f t="shared" ref="V497:V560" si="76">R497-M497</f>
        <v>-222.44570000000022</v>
      </c>
      <c r="W497">
        <f t="shared" ref="W497:W560" si="77">P497-K497</f>
        <v>-222.44570000000022</v>
      </c>
      <c r="X497">
        <f t="shared" ref="X497:X560" si="78">Q497-L497</f>
        <v>0</v>
      </c>
    </row>
    <row r="498" spans="1:24" x14ac:dyDescent="0.25">
      <c r="A498">
        <v>41221</v>
      </c>
      <c r="B498">
        <v>11</v>
      </c>
      <c r="C498">
        <f t="shared" si="64"/>
        <v>8</v>
      </c>
      <c r="D498">
        <v>2012</v>
      </c>
      <c r="E498">
        <v>2013</v>
      </c>
      <c r="F498">
        <v>4</v>
      </c>
      <c r="G498">
        <v>3796.4</v>
      </c>
      <c r="H498">
        <v>0.58543054527510496</v>
      </c>
      <c r="I498">
        <v>14.050333086602519</v>
      </c>
      <c r="J498">
        <v>46</v>
      </c>
      <c r="K498">
        <f t="shared" si="65"/>
        <v>4056.3454000000002</v>
      </c>
      <c r="L498">
        <f t="shared" si="67"/>
        <v>0</v>
      </c>
      <c r="M498">
        <f t="shared" si="68"/>
        <v>4056.3454000000002</v>
      </c>
      <c r="N498">
        <f t="shared" si="69"/>
        <v>259.94540000000006</v>
      </c>
      <c r="O498">
        <f t="shared" si="70"/>
        <v>2.8762963584452184E-2</v>
      </c>
      <c r="P498">
        <f t="shared" si="74"/>
        <v>3833.8996999999999</v>
      </c>
      <c r="Q498">
        <f t="shared" si="71"/>
        <v>0</v>
      </c>
      <c r="R498">
        <f t="shared" si="66"/>
        <v>3833.8996999999999</v>
      </c>
      <c r="S498">
        <f t="shared" si="72"/>
        <v>37.499699999999848</v>
      </c>
      <c r="T498">
        <f t="shared" si="73"/>
        <v>4.2687822349121163E-3</v>
      </c>
      <c r="U498">
        <f t="shared" si="75"/>
        <v>259.94540000000006</v>
      </c>
      <c r="V498">
        <f t="shared" si="76"/>
        <v>-222.44570000000022</v>
      </c>
      <c r="W498">
        <f t="shared" si="77"/>
        <v>-222.44570000000022</v>
      </c>
      <c r="X498">
        <f t="shared" si="78"/>
        <v>0</v>
      </c>
    </row>
    <row r="499" spans="1:24" x14ac:dyDescent="0.25">
      <c r="A499">
        <v>41222</v>
      </c>
      <c r="B499">
        <v>11</v>
      </c>
      <c r="C499">
        <f t="shared" si="64"/>
        <v>9</v>
      </c>
      <c r="D499">
        <v>2012</v>
      </c>
      <c r="E499">
        <v>2013</v>
      </c>
      <c r="F499">
        <v>5</v>
      </c>
      <c r="G499">
        <v>3557.3999999999996</v>
      </c>
      <c r="H499">
        <v>0.54215435259692757</v>
      </c>
      <c r="I499">
        <v>13.011704462326261</v>
      </c>
      <c r="J499">
        <v>48.8</v>
      </c>
      <c r="K499">
        <f t="shared" si="65"/>
        <v>4056.3454000000002</v>
      </c>
      <c r="L499">
        <f t="shared" si="67"/>
        <v>0</v>
      </c>
      <c r="M499">
        <f t="shared" si="68"/>
        <v>4056.3454000000002</v>
      </c>
      <c r="N499">
        <f t="shared" si="69"/>
        <v>498.94540000000052</v>
      </c>
      <c r="O499">
        <f t="shared" si="70"/>
        <v>5.7002227580733145E-2</v>
      </c>
      <c r="P499">
        <f t="shared" si="74"/>
        <v>3833.8996999999999</v>
      </c>
      <c r="Q499">
        <f t="shared" si="71"/>
        <v>0</v>
      </c>
      <c r="R499">
        <f t="shared" si="66"/>
        <v>3833.8996999999999</v>
      </c>
      <c r="S499">
        <f t="shared" si="72"/>
        <v>276.4997000000003</v>
      </c>
      <c r="T499">
        <f t="shared" si="73"/>
        <v>3.2508046231193077E-2</v>
      </c>
      <c r="U499">
        <f t="shared" si="75"/>
        <v>498.94540000000052</v>
      </c>
      <c r="V499">
        <f t="shared" si="76"/>
        <v>-222.44570000000022</v>
      </c>
      <c r="W499">
        <f t="shared" si="77"/>
        <v>-222.44570000000022</v>
      </c>
      <c r="X499">
        <f t="shared" si="78"/>
        <v>0</v>
      </c>
    </row>
    <row r="500" spans="1:24" x14ac:dyDescent="0.25">
      <c r="A500">
        <v>41223</v>
      </c>
      <c r="B500">
        <v>11</v>
      </c>
      <c r="C500">
        <f t="shared" si="64"/>
        <v>10</v>
      </c>
      <c r="D500">
        <v>2012</v>
      </c>
      <c r="E500">
        <v>2013</v>
      </c>
      <c r="F500">
        <v>6</v>
      </c>
      <c r="G500">
        <v>3681.3</v>
      </c>
      <c r="H500">
        <v>0.54009683098591554</v>
      </c>
      <c r="I500">
        <v>12.962323943661973</v>
      </c>
      <c r="J500">
        <v>49.5</v>
      </c>
      <c r="K500">
        <f t="shared" si="65"/>
        <v>4056.3454000000002</v>
      </c>
      <c r="L500">
        <f t="shared" si="67"/>
        <v>0</v>
      </c>
      <c r="M500">
        <f t="shared" si="68"/>
        <v>4056.3454000000002</v>
      </c>
      <c r="N500">
        <f t="shared" si="69"/>
        <v>375.04539999999997</v>
      </c>
      <c r="O500">
        <f t="shared" si="70"/>
        <v>4.2133717481626309E-2</v>
      </c>
      <c r="P500">
        <f t="shared" si="74"/>
        <v>3833.8996999999999</v>
      </c>
      <c r="Q500">
        <f t="shared" si="71"/>
        <v>0</v>
      </c>
      <c r="R500">
        <f t="shared" si="66"/>
        <v>3833.8996999999999</v>
      </c>
      <c r="S500">
        <f t="shared" si="72"/>
        <v>152.59969999999976</v>
      </c>
      <c r="T500">
        <f t="shared" si="73"/>
        <v>1.7639536132086242E-2</v>
      </c>
      <c r="U500">
        <f t="shared" si="75"/>
        <v>375.04539999999997</v>
      </c>
      <c r="V500">
        <f t="shared" si="76"/>
        <v>-222.44570000000022</v>
      </c>
      <c r="W500">
        <f t="shared" si="77"/>
        <v>-222.44570000000022</v>
      </c>
      <c r="X500">
        <f t="shared" si="78"/>
        <v>0</v>
      </c>
    </row>
    <row r="501" spans="1:24" x14ac:dyDescent="0.25">
      <c r="A501">
        <v>41224</v>
      </c>
      <c r="B501">
        <v>11</v>
      </c>
      <c r="C501">
        <f t="shared" si="64"/>
        <v>11</v>
      </c>
      <c r="D501">
        <v>2012</v>
      </c>
      <c r="E501">
        <v>2013</v>
      </c>
      <c r="F501">
        <v>7</v>
      </c>
      <c r="G501">
        <v>3632.6</v>
      </c>
      <c r="H501">
        <v>0.57030268776689275</v>
      </c>
      <c r="I501">
        <v>13.687264506405427</v>
      </c>
      <c r="J501">
        <v>53.2</v>
      </c>
      <c r="K501">
        <f t="shared" si="65"/>
        <v>4056.3454000000002</v>
      </c>
      <c r="L501">
        <f t="shared" si="67"/>
        <v>0</v>
      </c>
      <c r="M501">
        <f t="shared" si="68"/>
        <v>4056.3454000000002</v>
      </c>
      <c r="N501">
        <f t="shared" si="69"/>
        <v>423.74540000000025</v>
      </c>
      <c r="O501">
        <f t="shared" si="70"/>
        <v>4.7917349702554457E-2</v>
      </c>
      <c r="P501">
        <f t="shared" si="74"/>
        <v>3833.8996999999999</v>
      </c>
      <c r="Q501">
        <f t="shared" si="71"/>
        <v>0</v>
      </c>
      <c r="R501">
        <f t="shared" si="66"/>
        <v>3833.8996999999999</v>
      </c>
      <c r="S501">
        <f t="shared" si="72"/>
        <v>201.29970000000003</v>
      </c>
      <c r="T501">
        <f t="shared" si="73"/>
        <v>2.342316835301439E-2</v>
      </c>
      <c r="U501">
        <f t="shared" si="75"/>
        <v>423.74540000000025</v>
      </c>
      <c r="V501">
        <f t="shared" si="76"/>
        <v>-222.44570000000022</v>
      </c>
      <c r="W501">
        <f t="shared" si="77"/>
        <v>-222.44570000000022</v>
      </c>
      <c r="X501">
        <f t="shared" si="78"/>
        <v>0</v>
      </c>
    </row>
    <row r="502" spans="1:24" x14ac:dyDescent="0.25">
      <c r="A502">
        <v>41225</v>
      </c>
      <c r="B502">
        <v>11</v>
      </c>
      <c r="C502">
        <f t="shared" si="64"/>
        <v>12</v>
      </c>
      <c r="D502">
        <v>2012</v>
      </c>
      <c r="E502">
        <v>2013</v>
      </c>
      <c r="F502">
        <v>1</v>
      </c>
      <c r="G502">
        <v>3438.8</v>
      </c>
      <c r="H502">
        <v>0.53424061645538168</v>
      </c>
      <c r="I502">
        <v>12.82177479492916</v>
      </c>
      <c r="J502">
        <v>57.8</v>
      </c>
      <c r="K502">
        <f t="shared" si="65"/>
        <v>4056.3454000000002</v>
      </c>
      <c r="L502">
        <f t="shared" si="67"/>
        <v>0</v>
      </c>
      <c r="M502">
        <f t="shared" si="68"/>
        <v>4056.3454000000002</v>
      </c>
      <c r="N502">
        <f t="shared" si="69"/>
        <v>617.54539999999997</v>
      </c>
      <c r="O502">
        <f t="shared" si="70"/>
        <v>7.1728010243122586E-2</v>
      </c>
      <c r="P502">
        <f t="shared" si="74"/>
        <v>3833.8996999999999</v>
      </c>
      <c r="Q502">
        <f t="shared" si="71"/>
        <v>0</v>
      </c>
      <c r="R502">
        <f t="shared" si="66"/>
        <v>3833.8996999999999</v>
      </c>
      <c r="S502">
        <f t="shared" si="72"/>
        <v>395.09969999999976</v>
      </c>
      <c r="T502">
        <f t="shared" si="73"/>
        <v>4.7233828893582519E-2</v>
      </c>
      <c r="U502">
        <f t="shared" si="75"/>
        <v>617.54539999999997</v>
      </c>
      <c r="V502">
        <f t="shared" si="76"/>
        <v>-222.44570000000022</v>
      </c>
      <c r="W502">
        <f t="shared" si="77"/>
        <v>-222.44570000000022</v>
      </c>
      <c r="X502">
        <f t="shared" si="78"/>
        <v>0</v>
      </c>
    </row>
    <row r="503" spans="1:24" x14ac:dyDescent="0.25">
      <c r="A503">
        <v>41226</v>
      </c>
      <c r="B503">
        <v>11</v>
      </c>
      <c r="C503">
        <f t="shared" si="64"/>
        <v>13</v>
      </c>
      <c r="D503">
        <v>2012</v>
      </c>
      <c r="E503">
        <v>2013</v>
      </c>
      <c r="F503">
        <v>2</v>
      </c>
      <c r="G503">
        <v>3448.6</v>
      </c>
      <c r="H503">
        <v>0.55138782297262723</v>
      </c>
      <c r="I503">
        <v>13.233307751343053</v>
      </c>
      <c r="J503">
        <v>51.3</v>
      </c>
      <c r="K503">
        <f t="shared" si="65"/>
        <v>4056.3454000000002</v>
      </c>
      <c r="L503">
        <f t="shared" si="67"/>
        <v>0</v>
      </c>
      <c r="M503">
        <f t="shared" si="68"/>
        <v>4056.3454000000002</v>
      </c>
      <c r="N503">
        <f t="shared" si="69"/>
        <v>607.74540000000025</v>
      </c>
      <c r="O503">
        <f t="shared" si="70"/>
        <v>7.049210444559062E-2</v>
      </c>
      <c r="P503">
        <f t="shared" si="74"/>
        <v>3833.8996999999999</v>
      </c>
      <c r="Q503">
        <f t="shared" si="71"/>
        <v>0</v>
      </c>
      <c r="R503">
        <f t="shared" si="66"/>
        <v>3833.8996999999999</v>
      </c>
      <c r="S503">
        <f t="shared" si="72"/>
        <v>385.29970000000003</v>
      </c>
      <c r="T503">
        <f t="shared" si="73"/>
        <v>4.5997923096050553E-2</v>
      </c>
      <c r="U503">
        <f t="shared" si="75"/>
        <v>607.74540000000025</v>
      </c>
      <c r="V503">
        <f t="shared" si="76"/>
        <v>-222.44570000000022</v>
      </c>
      <c r="W503">
        <f t="shared" si="77"/>
        <v>-222.44570000000022</v>
      </c>
      <c r="X503">
        <f t="shared" si="78"/>
        <v>0</v>
      </c>
    </row>
    <row r="504" spans="1:24" x14ac:dyDescent="0.25">
      <c r="A504">
        <v>41227</v>
      </c>
      <c r="B504">
        <v>11</v>
      </c>
      <c r="C504">
        <f t="shared" si="64"/>
        <v>14</v>
      </c>
      <c r="D504">
        <v>2012</v>
      </c>
      <c r="E504">
        <v>2013</v>
      </c>
      <c r="F504">
        <v>3</v>
      </c>
      <c r="G504">
        <v>3688.1999999999994</v>
      </c>
      <c r="H504">
        <v>0.59288194444444442</v>
      </c>
      <c r="I504">
        <v>14.229166666666666</v>
      </c>
      <c r="J504">
        <v>41.9</v>
      </c>
      <c r="K504">
        <f t="shared" si="65"/>
        <v>4056.3454000000002</v>
      </c>
      <c r="L504">
        <f t="shared" si="67"/>
        <v>0</v>
      </c>
      <c r="M504">
        <f t="shared" si="68"/>
        <v>4056.3454000000002</v>
      </c>
      <c r="N504">
        <f t="shared" si="69"/>
        <v>368.14540000000079</v>
      </c>
      <c r="O504">
        <f t="shared" si="70"/>
        <v>4.1320464804839752E-2</v>
      </c>
      <c r="P504">
        <f t="shared" si="74"/>
        <v>3833.8996999999999</v>
      </c>
      <c r="Q504">
        <f t="shared" si="71"/>
        <v>0</v>
      </c>
      <c r="R504">
        <f t="shared" si="66"/>
        <v>3833.8996999999999</v>
      </c>
      <c r="S504">
        <f t="shared" si="72"/>
        <v>145.69970000000058</v>
      </c>
      <c r="T504">
        <f t="shared" si="73"/>
        <v>1.6826283455299684E-2</v>
      </c>
      <c r="U504">
        <f t="shared" si="75"/>
        <v>368.14540000000079</v>
      </c>
      <c r="V504">
        <f t="shared" si="76"/>
        <v>-222.44570000000022</v>
      </c>
      <c r="W504">
        <f t="shared" si="77"/>
        <v>-222.44570000000022</v>
      </c>
      <c r="X504">
        <f t="shared" si="78"/>
        <v>0</v>
      </c>
    </row>
    <row r="505" spans="1:24" x14ac:dyDescent="0.25">
      <c r="A505">
        <v>41228</v>
      </c>
      <c r="B505">
        <v>11</v>
      </c>
      <c r="C505">
        <f t="shared" si="64"/>
        <v>15</v>
      </c>
      <c r="D505">
        <v>2012</v>
      </c>
      <c r="E505">
        <v>2013</v>
      </c>
      <c r="F505">
        <v>4</v>
      </c>
      <c r="G505">
        <v>3844.6999999999994</v>
      </c>
      <c r="H505">
        <v>0.59508110450718177</v>
      </c>
      <c r="I505">
        <v>14.281946508172362</v>
      </c>
      <c r="J505">
        <v>44</v>
      </c>
      <c r="K505">
        <f t="shared" si="65"/>
        <v>4056.3454000000002</v>
      </c>
      <c r="L505">
        <f t="shared" si="67"/>
        <v>0</v>
      </c>
      <c r="M505">
        <f t="shared" si="68"/>
        <v>4056.3454000000002</v>
      </c>
      <c r="N505">
        <f t="shared" si="69"/>
        <v>211.64540000000079</v>
      </c>
      <c r="O505">
        <f t="shared" si="70"/>
        <v>2.3272470629005504E-2</v>
      </c>
      <c r="P505">
        <f t="shared" si="74"/>
        <v>3833.8996999999999</v>
      </c>
      <c r="Q505">
        <f t="shared" si="71"/>
        <v>0</v>
      </c>
      <c r="R505">
        <f t="shared" si="66"/>
        <v>3833.8996999999999</v>
      </c>
      <c r="S505">
        <f t="shared" si="72"/>
        <v>-10.800299999999424</v>
      </c>
      <c r="T505">
        <f t="shared" si="73"/>
        <v>-1.2217107205345634E-3</v>
      </c>
      <c r="U505">
        <f t="shared" si="75"/>
        <v>211.64540000000079</v>
      </c>
      <c r="V505">
        <f t="shared" si="76"/>
        <v>-222.44570000000022</v>
      </c>
      <c r="W505">
        <f t="shared" si="77"/>
        <v>-222.44570000000022</v>
      </c>
      <c r="X505">
        <f t="shared" si="78"/>
        <v>0</v>
      </c>
    </row>
    <row r="506" spans="1:24" x14ac:dyDescent="0.25">
      <c r="A506">
        <v>41229</v>
      </c>
      <c r="B506">
        <v>11</v>
      </c>
      <c r="C506">
        <f t="shared" si="64"/>
        <v>16</v>
      </c>
      <c r="D506">
        <v>2012</v>
      </c>
      <c r="E506">
        <v>2013</v>
      </c>
      <c r="F506">
        <v>5</v>
      </c>
      <c r="G506">
        <v>3480.3</v>
      </c>
      <c r="H506">
        <v>0.54556997742663649</v>
      </c>
      <c r="I506">
        <v>13.093679458239276</v>
      </c>
      <c r="J506">
        <v>46.5</v>
      </c>
      <c r="K506">
        <f t="shared" si="65"/>
        <v>4056.3454000000002</v>
      </c>
      <c r="L506">
        <f t="shared" si="67"/>
        <v>0</v>
      </c>
      <c r="M506">
        <f t="shared" si="68"/>
        <v>4056.3454000000002</v>
      </c>
      <c r="N506">
        <f t="shared" si="69"/>
        <v>576.04539999999997</v>
      </c>
      <c r="O506">
        <f t="shared" si="70"/>
        <v>6.6518246796950287E-2</v>
      </c>
      <c r="P506">
        <f t="shared" si="74"/>
        <v>3833.8996999999999</v>
      </c>
      <c r="Q506">
        <f t="shared" si="71"/>
        <v>0</v>
      </c>
      <c r="R506">
        <f t="shared" si="66"/>
        <v>3833.8996999999999</v>
      </c>
      <c r="S506">
        <f t="shared" si="72"/>
        <v>353.59969999999976</v>
      </c>
      <c r="T506">
        <f t="shared" si="73"/>
        <v>4.2024065447410219E-2</v>
      </c>
      <c r="U506">
        <f t="shared" si="75"/>
        <v>576.04539999999997</v>
      </c>
      <c r="V506">
        <f t="shared" si="76"/>
        <v>-222.44570000000022</v>
      </c>
      <c r="W506">
        <f t="shared" si="77"/>
        <v>-222.44570000000022</v>
      </c>
      <c r="X506">
        <f t="shared" si="78"/>
        <v>0</v>
      </c>
    </row>
    <row r="507" spans="1:24" x14ac:dyDescent="0.25">
      <c r="A507">
        <v>41230</v>
      </c>
      <c r="B507">
        <v>11</v>
      </c>
      <c r="C507">
        <f t="shared" si="64"/>
        <v>17</v>
      </c>
      <c r="D507">
        <v>2012</v>
      </c>
      <c r="E507">
        <v>2013</v>
      </c>
      <c r="F507">
        <v>6</v>
      </c>
      <c r="G507">
        <v>3676.900000000001</v>
      </c>
      <c r="H507">
        <v>0.56491211897738469</v>
      </c>
      <c r="I507">
        <v>13.557890855457233</v>
      </c>
      <c r="J507">
        <v>45.5</v>
      </c>
      <c r="K507">
        <f t="shared" si="65"/>
        <v>4056.3454000000002</v>
      </c>
      <c r="L507">
        <f t="shared" si="67"/>
        <v>0</v>
      </c>
      <c r="M507">
        <f t="shared" si="68"/>
        <v>4056.3454000000002</v>
      </c>
      <c r="N507">
        <f t="shared" si="69"/>
        <v>379.44539999999915</v>
      </c>
      <c r="O507">
        <f t="shared" si="70"/>
        <v>4.2653109710196979E-2</v>
      </c>
      <c r="P507">
        <f t="shared" si="74"/>
        <v>3833.8996999999999</v>
      </c>
      <c r="Q507">
        <f t="shared" si="71"/>
        <v>0</v>
      </c>
      <c r="R507">
        <f t="shared" si="66"/>
        <v>3833.8996999999999</v>
      </c>
      <c r="S507">
        <f t="shared" si="72"/>
        <v>156.99969999999894</v>
      </c>
      <c r="T507">
        <f t="shared" si="73"/>
        <v>1.8158928360656912E-2</v>
      </c>
      <c r="U507">
        <f t="shared" si="75"/>
        <v>379.44539999999915</v>
      </c>
      <c r="V507">
        <f t="shared" si="76"/>
        <v>-222.44570000000022</v>
      </c>
      <c r="W507">
        <f t="shared" si="77"/>
        <v>-222.44570000000022</v>
      </c>
      <c r="X507">
        <f t="shared" si="78"/>
        <v>0</v>
      </c>
    </row>
    <row r="508" spans="1:24" x14ac:dyDescent="0.25">
      <c r="A508">
        <v>41231</v>
      </c>
      <c r="B508">
        <v>11</v>
      </c>
      <c r="C508">
        <f t="shared" si="64"/>
        <v>18</v>
      </c>
      <c r="D508">
        <v>2012</v>
      </c>
      <c r="E508">
        <v>2013</v>
      </c>
      <c r="F508">
        <v>7</v>
      </c>
      <c r="G508">
        <v>3471.400000000001</v>
      </c>
      <c r="H508">
        <v>0.55122586382113847</v>
      </c>
      <c r="I508">
        <v>13.229420731707323</v>
      </c>
      <c r="J508">
        <v>45.8</v>
      </c>
      <c r="K508">
        <f t="shared" si="65"/>
        <v>4056.3454000000002</v>
      </c>
      <c r="L508">
        <f t="shared" si="67"/>
        <v>0</v>
      </c>
      <c r="M508">
        <f t="shared" si="68"/>
        <v>4056.3454000000002</v>
      </c>
      <c r="N508">
        <f t="shared" si="69"/>
        <v>584.94539999999915</v>
      </c>
      <c r="O508">
        <f t="shared" si="70"/>
        <v>6.763026918017534E-2</v>
      </c>
      <c r="P508">
        <f t="shared" si="74"/>
        <v>3833.8996999999999</v>
      </c>
      <c r="Q508">
        <f t="shared" si="71"/>
        <v>0</v>
      </c>
      <c r="R508">
        <f t="shared" si="66"/>
        <v>3833.8996999999999</v>
      </c>
      <c r="S508">
        <f t="shared" si="72"/>
        <v>362.49969999999894</v>
      </c>
      <c r="T508">
        <f t="shared" si="73"/>
        <v>4.3136087830635272E-2</v>
      </c>
      <c r="U508">
        <f t="shared" si="75"/>
        <v>584.94539999999915</v>
      </c>
      <c r="V508">
        <f t="shared" si="76"/>
        <v>-222.44570000000022</v>
      </c>
      <c r="W508">
        <f t="shared" si="77"/>
        <v>-222.44570000000022</v>
      </c>
      <c r="X508">
        <f t="shared" si="78"/>
        <v>0</v>
      </c>
    </row>
    <row r="509" spans="1:24" x14ac:dyDescent="0.25">
      <c r="A509">
        <v>41232</v>
      </c>
      <c r="B509">
        <v>11</v>
      </c>
      <c r="C509">
        <f t="shared" si="64"/>
        <v>19</v>
      </c>
      <c r="D509">
        <v>2012</v>
      </c>
      <c r="E509">
        <v>2013</v>
      </c>
      <c r="F509">
        <v>1</v>
      </c>
      <c r="G509">
        <v>3325</v>
      </c>
      <c r="H509">
        <v>0.5324429925698182</v>
      </c>
      <c r="I509">
        <v>12.778631821675637</v>
      </c>
      <c r="J509">
        <v>49.9</v>
      </c>
      <c r="K509">
        <f t="shared" si="65"/>
        <v>4056.3454000000002</v>
      </c>
      <c r="L509">
        <f t="shared" si="67"/>
        <v>0</v>
      </c>
      <c r="M509">
        <f t="shared" si="68"/>
        <v>4056.3454000000002</v>
      </c>
      <c r="N509">
        <f t="shared" si="69"/>
        <v>731.34540000000015</v>
      </c>
      <c r="O509">
        <f t="shared" si="70"/>
        <v>8.6343278670217405E-2</v>
      </c>
      <c r="P509">
        <f t="shared" si="74"/>
        <v>3833.8996999999999</v>
      </c>
      <c r="Q509">
        <f t="shared" si="71"/>
        <v>0</v>
      </c>
      <c r="R509">
        <f t="shared" si="66"/>
        <v>3833.8996999999999</v>
      </c>
      <c r="S509">
        <f t="shared" si="72"/>
        <v>508.89969999999994</v>
      </c>
      <c r="T509">
        <f t="shared" si="73"/>
        <v>6.1849097320677338E-2</v>
      </c>
      <c r="U509">
        <f t="shared" si="75"/>
        <v>731.34540000000015</v>
      </c>
      <c r="V509">
        <f t="shared" si="76"/>
        <v>-222.44570000000022</v>
      </c>
      <c r="W509">
        <f t="shared" si="77"/>
        <v>-222.44570000000022</v>
      </c>
      <c r="X509">
        <f t="shared" si="78"/>
        <v>0</v>
      </c>
    </row>
    <row r="510" spans="1:24" x14ac:dyDescent="0.25">
      <c r="A510">
        <v>41233</v>
      </c>
      <c r="B510">
        <v>11</v>
      </c>
      <c r="C510">
        <f t="shared" si="64"/>
        <v>20</v>
      </c>
      <c r="D510">
        <v>2012</v>
      </c>
      <c r="E510">
        <v>2013</v>
      </c>
      <c r="F510">
        <v>2</v>
      </c>
      <c r="G510">
        <v>3327.8999999999996</v>
      </c>
      <c r="H510">
        <v>0.54894101346001578</v>
      </c>
      <c r="I510">
        <v>13.174584323040378</v>
      </c>
      <c r="J510">
        <v>49.6</v>
      </c>
      <c r="K510">
        <f t="shared" si="65"/>
        <v>4056.3454000000002</v>
      </c>
      <c r="L510">
        <f t="shared" si="67"/>
        <v>0</v>
      </c>
      <c r="M510">
        <f t="shared" si="68"/>
        <v>4056.3454000000002</v>
      </c>
      <c r="N510">
        <f t="shared" si="69"/>
        <v>728.44540000000052</v>
      </c>
      <c r="O510">
        <f t="shared" si="70"/>
        <v>8.5964660600717391E-2</v>
      </c>
      <c r="P510">
        <f t="shared" si="74"/>
        <v>3833.8996999999999</v>
      </c>
      <c r="Q510">
        <f t="shared" si="71"/>
        <v>0</v>
      </c>
      <c r="R510">
        <f t="shared" si="66"/>
        <v>3833.8996999999999</v>
      </c>
      <c r="S510">
        <f t="shared" si="72"/>
        <v>505.9997000000003</v>
      </c>
      <c r="T510">
        <f t="shared" si="73"/>
        <v>6.1470479251177323E-2</v>
      </c>
      <c r="U510">
        <f t="shared" si="75"/>
        <v>728.44540000000052</v>
      </c>
      <c r="V510">
        <f t="shared" si="76"/>
        <v>-222.44570000000022</v>
      </c>
      <c r="W510">
        <f t="shared" si="77"/>
        <v>-222.44570000000022</v>
      </c>
      <c r="X510">
        <f t="shared" si="78"/>
        <v>0</v>
      </c>
    </row>
    <row r="511" spans="1:24" x14ac:dyDescent="0.25">
      <c r="A511">
        <v>41234</v>
      </c>
      <c r="B511">
        <v>11</v>
      </c>
      <c r="C511">
        <f t="shared" si="64"/>
        <v>21</v>
      </c>
      <c r="D511">
        <v>2012</v>
      </c>
      <c r="E511">
        <v>2013</v>
      </c>
      <c r="F511">
        <v>3</v>
      </c>
      <c r="G511">
        <v>3550.3000000000011</v>
      </c>
      <c r="H511">
        <v>0.52718876217628907</v>
      </c>
      <c r="I511">
        <v>12.652530292230939</v>
      </c>
      <c r="J511">
        <v>47.9</v>
      </c>
      <c r="K511">
        <f t="shared" si="65"/>
        <v>4056.3454000000002</v>
      </c>
      <c r="L511">
        <f t="shared" si="67"/>
        <v>0</v>
      </c>
      <c r="M511">
        <f t="shared" si="68"/>
        <v>4056.3454000000002</v>
      </c>
      <c r="N511">
        <f t="shared" si="69"/>
        <v>506.04539999999906</v>
      </c>
      <c r="O511">
        <f t="shared" si="70"/>
        <v>5.7869875862770481E-2</v>
      </c>
      <c r="P511">
        <f t="shared" si="74"/>
        <v>3833.8996999999999</v>
      </c>
      <c r="Q511">
        <f t="shared" si="71"/>
        <v>0</v>
      </c>
      <c r="R511">
        <f t="shared" si="66"/>
        <v>3833.8996999999999</v>
      </c>
      <c r="S511">
        <f t="shared" si="72"/>
        <v>283.59969999999885</v>
      </c>
      <c r="T511">
        <f t="shared" si="73"/>
        <v>3.3375694513230414E-2</v>
      </c>
      <c r="U511">
        <f t="shared" si="75"/>
        <v>506.04539999999906</v>
      </c>
      <c r="V511">
        <f t="shared" si="76"/>
        <v>-222.44570000000022</v>
      </c>
      <c r="W511">
        <f t="shared" si="77"/>
        <v>-222.44570000000022</v>
      </c>
      <c r="X511">
        <f t="shared" si="78"/>
        <v>0</v>
      </c>
    </row>
    <row r="512" spans="1:24" x14ac:dyDescent="0.25">
      <c r="A512">
        <v>41235</v>
      </c>
      <c r="B512">
        <v>11</v>
      </c>
      <c r="C512">
        <f t="shared" si="64"/>
        <v>22</v>
      </c>
      <c r="D512">
        <v>2012</v>
      </c>
      <c r="E512">
        <v>2013</v>
      </c>
      <c r="F512">
        <v>4</v>
      </c>
      <c r="G512">
        <v>2937.0999999999995</v>
      </c>
      <c r="H512">
        <v>0.74259203074433633</v>
      </c>
      <c r="I512">
        <v>17.822208737864074</v>
      </c>
      <c r="J512">
        <v>46.7</v>
      </c>
      <c r="K512">
        <f t="shared" si="65"/>
        <v>4056.3454000000002</v>
      </c>
      <c r="L512">
        <f t="shared" si="67"/>
        <v>0</v>
      </c>
      <c r="M512">
        <f t="shared" si="68"/>
        <v>4056.3454000000002</v>
      </c>
      <c r="N512">
        <f t="shared" si="69"/>
        <v>1119.2454000000007</v>
      </c>
      <c r="O512">
        <f t="shared" si="70"/>
        <v>0.14021619502833271</v>
      </c>
      <c r="P512">
        <f t="shared" si="74"/>
        <v>3833.8996999999999</v>
      </c>
      <c r="Q512">
        <f t="shared" si="71"/>
        <v>0</v>
      </c>
      <c r="R512">
        <f t="shared" si="66"/>
        <v>3833.8996999999999</v>
      </c>
      <c r="S512">
        <f t="shared" si="72"/>
        <v>896.79970000000048</v>
      </c>
      <c r="T512">
        <f t="shared" si="73"/>
        <v>0.11572201367879265</v>
      </c>
      <c r="U512">
        <f t="shared" si="75"/>
        <v>1119.2454000000007</v>
      </c>
      <c r="V512">
        <f t="shared" si="76"/>
        <v>-222.44570000000022</v>
      </c>
      <c r="W512">
        <f t="shared" si="77"/>
        <v>-222.44570000000022</v>
      </c>
      <c r="X512">
        <f t="shared" si="78"/>
        <v>0</v>
      </c>
    </row>
    <row r="513" spans="1:24" x14ac:dyDescent="0.25">
      <c r="A513">
        <v>41236</v>
      </c>
      <c r="B513">
        <v>11</v>
      </c>
      <c r="C513">
        <f t="shared" si="64"/>
        <v>23</v>
      </c>
      <c r="D513">
        <v>2012</v>
      </c>
      <c r="E513">
        <v>2013</v>
      </c>
      <c r="F513">
        <v>5</v>
      </c>
      <c r="G513">
        <v>3838.9000000000005</v>
      </c>
      <c r="H513">
        <v>0.5485396662094193</v>
      </c>
      <c r="I513">
        <v>13.164951989026063</v>
      </c>
      <c r="J513">
        <v>46.9</v>
      </c>
      <c r="K513">
        <f t="shared" si="65"/>
        <v>4056.3454000000002</v>
      </c>
      <c r="L513">
        <f t="shared" si="67"/>
        <v>0</v>
      </c>
      <c r="M513">
        <f t="shared" si="68"/>
        <v>4056.3454000000002</v>
      </c>
      <c r="N513">
        <f t="shared" si="69"/>
        <v>217.44539999999961</v>
      </c>
      <c r="O513">
        <f t="shared" si="70"/>
        <v>2.3928129037425361E-2</v>
      </c>
      <c r="P513">
        <f t="shared" si="74"/>
        <v>3833.8996999999999</v>
      </c>
      <c r="Q513">
        <f t="shared" si="71"/>
        <v>0</v>
      </c>
      <c r="R513">
        <f t="shared" si="66"/>
        <v>3833.8996999999999</v>
      </c>
      <c r="S513">
        <f t="shared" si="72"/>
        <v>-5.0003000000006068</v>
      </c>
      <c r="T513">
        <f t="shared" si="73"/>
        <v>-5.6605231211470652E-4</v>
      </c>
      <c r="U513">
        <f t="shared" si="75"/>
        <v>217.44539999999961</v>
      </c>
      <c r="V513">
        <f t="shared" si="76"/>
        <v>-222.44570000000022</v>
      </c>
      <c r="W513">
        <f t="shared" si="77"/>
        <v>-222.44570000000022</v>
      </c>
      <c r="X513">
        <f t="shared" si="78"/>
        <v>0</v>
      </c>
    </row>
    <row r="514" spans="1:24" x14ac:dyDescent="0.25">
      <c r="A514">
        <v>41237</v>
      </c>
      <c r="B514">
        <v>11</v>
      </c>
      <c r="C514">
        <f t="shared" si="64"/>
        <v>24</v>
      </c>
      <c r="D514">
        <v>2012</v>
      </c>
      <c r="E514">
        <v>2013</v>
      </c>
      <c r="F514">
        <v>6</v>
      </c>
      <c r="G514">
        <v>3922.0999999999995</v>
      </c>
      <c r="H514">
        <v>0.56703967152440438</v>
      </c>
      <c r="I514">
        <v>13.608952116585705</v>
      </c>
      <c r="J514">
        <v>44.8</v>
      </c>
      <c r="K514">
        <f t="shared" si="65"/>
        <v>4056.3454000000002</v>
      </c>
      <c r="L514">
        <f t="shared" si="67"/>
        <v>0</v>
      </c>
      <c r="M514">
        <f t="shared" si="68"/>
        <v>4056.3454000000002</v>
      </c>
      <c r="N514">
        <f t="shared" si="69"/>
        <v>134.2454000000007</v>
      </c>
      <c r="O514">
        <f t="shared" si="70"/>
        <v>1.461626582751574E-2</v>
      </c>
      <c r="P514">
        <f t="shared" si="74"/>
        <v>3833.8996999999999</v>
      </c>
      <c r="Q514">
        <f t="shared" si="71"/>
        <v>0</v>
      </c>
      <c r="R514">
        <f t="shared" si="66"/>
        <v>3833.8996999999999</v>
      </c>
      <c r="S514">
        <f t="shared" si="72"/>
        <v>-88.200299999999515</v>
      </c>
      <c r="T514">
        <f t="shared" si="73"/>
        <v>-9.8779155220243275E-3</v>
      </c>
      <c r="U514">
        <f t="shared" si="75"/>
        <v>134.2454000000007</v>
      </c>
      <c r="V514">
        <f t="shared" si="76"/>
        <v>-222.44570000000022</v>
      </c>
      <c r="W514">
        <f t="shared" si="77"/>
        <v>-222.44570000000022</v>
      </c>
      <c r="X514">
        <f t="shared" si="78"/>
        <v>0</v>
      </c>
    </row>
    <row r="515" spans="1:24" x14ac:dyDescent="0.25">
      <c r="A515">
        <v>41238</v>
      </c>
      <c r="B515">
        <v>11</v>
      </c>
      <c r="C515">
        <f t="shared" ref="C515:C578" si="79">DAY(A515)</f>
        <v>25</v>
      </c>
      <c r="D515">
        <v>2012</v>
      </c>
      <c r="E515">
        <v>2013</v>
      </c>
      <c r="F515">
        <v>7</v>
      </c>
      <c r="G515">
        <v>4018.8999999999996</v>
      </c>
      <c r="H515">
        <v>0.58184213574241361</v>
      </c>
      <c r="I515">
        <v>13.964211257817926</v>
      </c>
      <c r="J515">
        <v>37.700000000000003</v>
      </c>
      <c r="K515">
        <f t="shared" ref="K515:K578" si="80">4056.3454</f>
        <v>4056.3454000000002</v>
      </c>
      <c r="L515">
        <f t="shared" si="67"/>
        <v>0</v>
      </c>
      <c r="M515">
        <f t="shared" si="68"/>
        <v>4056.3454000000002</v>
      </c>
      <c r="N515">
        <f t="shared" si="69"/>
        <v>37.445400000000518</v>
      </c>
      <c r="O515">
        <f t="shared" si="70"/>
        <v>4.0277282851337581E-3</v>
      </c>
      <c r="P515">
        <f t="shared" si="74"/>
        <v>3833.8996999999999</v>
      </c>
      <c r="Q515">
        <f t="shared" si="71"/>
        <v>0</v>
      </c>
      <c r="R515">
        <f t="shared" ref="R515:R578" si="81">SUM(P515:Q515)</f>
        <v>3833.8996999999999</v>
      </c>
      <c r="S515">
        <f t="shared" si="72"/>
        <v>-185.0002999999997</v>
      </c>
      <c r="T515">
        <f t="shared" si="73"/>
        <v>-2.0466453064406309E-2</v>
      </c>
      <c r="U515">
        <f t="shared" si="75"/>
        <v>37.445400000000518</v>
      </c>
      <c r="V515">
        <f t="shared" si="76"/>
        <v>-222.44570000000022</v>
      </c>
      <c r="W515">
        <f t="shared" si="77"/>
        <v>-222.44570000000022</v>
      </c>
      <c r="X515">
        <f t="shared" si="78"/>
        <v>0</v>
      </c>
    </row>
    <row r="516" spans="1:24" x14ac:dyDescent="0.25">
      <c r="A516">
        <v>41239</v>
      </c>
      <c r="B516">
        <v>11</v>
      </c>
      <c r="C516">
        <f t="shared" si="79"/>
        <v>26</v>
      </c>
      <c r="D516">
        <v>2012</v>
      </c>
      <c r="E516">
        <v>2013</v>
      </c>
      <c r="F516">
        <v>1</v>
      </c>
      <c r="G516">
        <v>3951.5000000000005</v>
      </c>
      <c r="H516">
        <v>0.56501658659345699</v>
      </c>
      <c r="I516">
        <v>13.560398078242969</v>
      </c>
      <c r="J516">
        <v>42.3</v>
      </c>
      <c r="K516">
        <f t="shared" si="80"/>
        <v>4056.3454000000002</v>
      </c>
      <c r="L516">
        <f t="shared" si="67"/>
        <v>0</v>
      </c>
      <c r="M516">
        <f t="shared" si="68"/>
        <v>4056.3454000000002</v>
      </c>
      <c r="N516">
        <f t="shared" si="69"/>
        <v>104.8453999999997</v>
      </c>
      <c r="O516">
        <f t="shared" si="70"/>
        <v>1.1372942034097111E-2</v>
      </c>
      <c r="P516">
        <f t="shared" si="74"/>
        <v>3833.8996999999999</v>
      </c>
      <c r="Q516">
        <f t="shared" si="71"/>
        <v>0</v>
      </c>
      <c r="R516">
        <f t="shared" si="81"/>
        <v>3833.8996999999999</v>
      </c>
      <c r="S516">
        <f t="shared" si="72"/>
        <v>-117.60030000000052</v>
      </c>
      <c r="T516">
        <f t="shared" si="73"/>
        <v>-1.3121239315442956E-2</v>
      </c>
      <c r="U516">
        <f t="shared" si="75"/>
        <v>104.8453999999997</v>
      </c>
      <c r="V516">
        <f t="shared" si="76"/>
        <v>-222.44570000000022</v>
      </c>
      <c r="W516">
        <f t="shared" si="77"/>
        <v>-222.44570000000022</v>
      </c>
      <c r="X516">
        <f t="shared" si="78"/>
        <v>0</v>
      </c>
    </row>
    <row r="517" spans="1:24" x14ac:dyDescent="0.25">
      <c r="A517">
        <v>41240</v>
      </c>
      <c r="B517">
        <v>11</v>
      </c>
      <c r="C517">
        <f t="shared" si="79"/>
        <v>27</v>
      </c>
      <c r="D517">
        <v>2012</v>
      </c>
      <c r="E517">
        <v>2013</v>
      </c>
      <c r="F517">
        <v>2</v>
      </c>
      <c r="G517">
        <v>3979.5000000000005</v>
      </c>
      <c r="H517">
        <v>0.56862997256515779</v>
      </c>
      <c r="I517">
        <v>13.647119341563787</v>
      </c>
      <c r="J517">
        <v>43.4</v>
      </c>
      <c r="K517">
        <f t="shared" si="80"/>
        <v>4056.3454000000002</v>
      </c>
      <c r="L517">
        <f t="shared" si="67"/>
        <v>0</v>
      </c>
      <c r="M517">
        <f t="shared" si="68"/>
        <v>4056.3454000000002</v>
      </c>
      <c r="N517">
        <f t="shared" si="69"/>
        <v>76.8453999999997</v>
      </c>
      <c r="O517">
        <f t="shared" si="70"/>
        <v>8.3064192713302454E-3</v>
      </c>
      <c r="P517">
        <f t="shared" si="74"/>
        <v>3833.8996999999999</v>
      </c>
      <c r="Q517">
        <f t="shared" si="71"/>
        <v>0</v>
      </c>
      <c r="R517">
        <f t="shared" si="81"/>
        <v>3833.8996999999999</v>
      </c>
      <c r="S517">
        <f t="shared" si="72"/>
        <v>-145.60030000000052</v>
      </c>
      <c r="T517">
        <f t="shared" si="73"/>
        <v>-1.6187762078209822E-2</v>
      </c>
      <c r="U517">
        <f t="shared" si="75"/>
        <v>76.8453999999997</v>
      </c>
      <c r="V517">
        <f t="shared" si="76"/>
        <v>-222.44570000000022</v>
      </c>
      <c r="W517">
        <f t="shared" si="77"/>
        <v>-222.44570000000022</v>
      </c>
      <c r="X517">
        <f t="shared" si="78"/>
        <v>0</v>
      </c>
    </row>
    <row r="518" spans="1:24" x14ac:dyDescent="0.25">
      <c r="A518">
        <v>41241</v>
      </c>
      <c r="B518">
        <v>11</v>
      </c>
      <c r="C518">
        <f t="shared" si="79"/>
        <v>28</v>
      </c>
      <c r="D518">
        <v>2012</v>
      </c>
      <c r="E518">
        <v>2013</v>
      </c>
      <c r="F518">
        <v>3</v>
      </c>
      <c r="G518">
        <v>4226.3999999999996</v>
      </c>
      <c r="H518">
        <v>0.60102389078498286</v>
      </c>
      <c r="I518">
        <v>14.42457337883959</v>
      </c>
      <c r="J518">
        <v>41.8</v>
      </c>
      <c r="K518">
        <f t="shared" si="80"/>
        <v>4056.3454000000002</v>
      </c>
      <c r="L518">
        <f t="shared" si="67"/>
        <v>0</v>
      </c>
      <c r="M518">
        <f t="shared" si="68"/>
        <v>4056.3454000000002</v>
      </c>
      <c r="N518">
        <f t="shared" si="69"/>
        <v>-170.05459999999948</v>
      </c>
      <c r="O518">
        <f t="shared" si="70"/>
        <v>-1.7835669369542284E-2</v>
      </c>
      <c r="P518">
        <f t="shared" si="74"/>
        <v>3833.8996999999999</v>
      </c>
      <c r="Q518">
        <f t="shared" si="71"/>
        <v>0</v>
      </c>
      <c r="R518">
        <f t="shared" si="81"/>
        <v>3833.8996999999999</v>
      </c>
      <c r="S518">
        <f t="shared" si="72"/>
        <v>-392.5002999999997</v>
      </c>
      <c r="T518">
        <f t="shared" si="73"/>
        <v>-4.2329850719082351E-2</v>
      </c>
      <c r="U518">
        <f t="shared" si="75"/>
        <v>-170.05459999999948</v>
      </c>
      <c r="V518">
        <f t="shared" si="76"/>
        <v>-222.44570000000022</v>
      </c>
      <c r="W518">
        <f t="shared" si="77"/>
        <v>-222.44570000000022</v>
      </c>
      <c r="X518">
        <f t="shared" si="78"/>
        <v>0</v>
      </c>
    </row>
    <row r="519" spans="1:24" x14ac:dyDescent="0.25">
      <c r="A519">
        <v>41242</v>
      </c>
      <c r="B519">
        <v>11</v>
      </c>
      <c r="C519">
        <f t="shared" si="79"/>
        <v>29</v>
      </c>
      <c r="D519">
        <v>2012</v>
      </c>
      <c r="E519">
        <v>2013</v>
      </c>
      <c r="F519">
        <v>4</v>
      </c>
      <c r="G519">
        <v>4665.1000000000004</v>
      </c>
      <c r="H519">
        <v>0.63069165044343511</v>
      </c>
      <c r="I519">
        <v>15.136599610642442</v>
      </c>
      <c r="J519">
        <v>41</v>
      </c>
      <c r="K519">
        <f t="shared" si="80"/>
        <v>4056.3454000000002</v>
      </c>
      <c r="L519">
        <f t="shared" si="67"/>
        <v>0</v>
      </c>
      <c r="M519">
        <f t="shared" si="68"/>
        <v>4056.3454000000002</v>
      </c>
      <c r="N519">
        <f t="shared" si="69"/>
        <v>-608.75460000000021</v>
      </c>
      <c r="O519">
        <f t="shared" si="70"/>
        <v>-6.0726029308594054E-2</v>
      </c>
      <c r="P519">
        <f t="shared" si="74"/>
        <v>3833.8996999999999</v>
      </c>
      <c r="Q519">
        <f t="shared" si="71"/>
        <v>0</v>
      </c>
      <c r="R519">
        <f t="shared" si="81"/>
        <v>3833.8996999999999</v>
      </c>
      <c r="S519">
        <f t="shared" si="72"/>
        <v>-831.20030000000042</v>
      </c>
      <c r="T519">
        <f t="shared" si="73"/>
        <v>-8.5220210658134121E-2</v>
      </c>
      <c r="U519">
        <f t="shared" si="75"/>
        <v>-608.75460000000021</v>
      </c>
      <c r="V519">
        <f t="shared" si="76"/>
        <v>-222.44570000000022</v>
      </c>
      <c r="W519">
        <f t="shared" si="77"/>
        <v>-222.44570000000022</v>
      </c>
      <c r="X519">
        <f t="shared" si="78"/>
        <v>0</v>
      </c>
    </row>
    <row r="520" spans="1:24" x14ac:dyDescent="0.25">
      <c r="A520">
        <v>41243</v>
      </c>
      <c r="B520">
        <v>11</v>
      </c>
      <c r="C520">
        <f t="shared" si="79"/>
        <v>30</v>
      </c>
      <c r="D520">
        <v>2012</v>
      </c>
      <c r="E520">
        <v>2013</v>
      </c>
      <c r="F520">
        <v>5</v>
      </c>
      <c r="G520">
        <v>4389.2999999999993</v>
      </c>
      <c r="H520">
        <v>0.60679329794293291</v>
      </c>
      <c r="I520">
        <v>14.56303915063039</v>
      </c>
      <c r="J520">
        <v>42.1</v>
      </c>
      <c r="K520">
        <f t="shared" si="80"/>
        <v>4056.3454000000002</v>
      </c>
      <c r="L520">
        <f t="shared" si="67"/>
        <v>0</v>
      </c>
      <c r="M520">
        <f t="shared" si="68"/>
        <v>4056.3454000000002</v>
      </c>
      <c r="N520">
        <f t="shared" si="69"/>
        <v>-332.95459999999912</v>
      </c>
      <c r="O520">
        <f t="shared" si="70"/>
        <v>-3.4260336721550377E-2</v>
      </c>
      <c r="P520">
        <f t="shared" si="74"/>
        <v>3833.8996999999999</v>
      </c>
      <c r="Q520">
        <f t="shared" si="71"/>
        <v>0</v>
      </c>
      <c r="R520">
        <f t="shared" si="81"/>
        <v>3833.8996999999999</v>
      </c>
      <c r="S520">
        <f t="shared" si="72"/>
        <v>-555.40029999999933</v>
      </c>
      <c r="T520">
        <f t="shared" si="73"/>
        <v>-5.8754518071090445E-2</v>
      </c>
      <c r="U520">
        <f t="shared" si="75"/>
        <v>-332.95459999999912</v>
      </c>
      <c r="V520">
        <f t="shared" si="76"/>
        <v>-222.44570000000022</v>
      </c>
      <c r="W520">
        <f t="shared" si="77"/>
        <v>-222.44570000000022</v>
      </c>
      <c r="X520">
        <f t="shared" si="78"/>
        <v>0</v>
      </c>
    </row>
    <row r="521" spans="1:24" x14ac:dyDescent="0.25">
      <c r="A521">
        <v>41244</v>
      </c>
      <c r="B521">
        <v>12</v>
      </c>
      <c r="C521">
        <f t="shared" si="79"/>
        <v>1</v>
      </c>
      <c r="D521">
        <v>2012</v>
      </c>
      <c r="E521">
        <v>2013</v>
      </c>
      <c r="F521">
        <v>6</v>
      </c>
      <c r="G521">
        <v>4413.5</v>
      </c>
      <c r="H521">
        <v>0.56375178826895567</v>
      </c>
      <c r="I521">
        <v>13.530042918454935</v>
      </c>
      <c r="J521">
        <v>42.6</v>
      </c>
      <c r="K521">
        <f t="shared" si="80"/>
        <v>4056.3454000000002</v>
      </c>
      <c r="L521">
        <f t="shared" si="67"/>
        <v>0</v>
      </c>
      <c r="M521">
        <f t="shared" si="68"/>
        <v>4056.3454000000002</v>
      </c>
      <c r="N521">
        <f t="shared" si="69"/>
        <v>-357.15459999999985</v>
      </c>
      <c r="O521">
        <f t="shared" si="70"/>
        <v>-3.6648202614016689E-2</v>
      </c>
      <c r="P521">
        <f t="shared" si="74"/>
        <v>3833.8996999999999</v>
      </c>
      <c r="Q521">
        <f t="shared" si="71"/>
        <v>0</v>
      </c>
      <c r="R521">
        <f t="shared" si="81"/>
        <v>3833.8996999999999</v>
      </c>
      <c r="S521">
        <f t="shared" si="72"/>
        <v>-579.60030000000006</v>
      </c>
      <c r="T521">
        <f t="shared" si="73"/>
        <v>-6.1142383963556757E-2</v>
      </c>
      <c r="U521">
        <f t="shared" si="75"/>
        <v>-357.15459999999985</v>
      </c>
      <c r="V521">
        <f t="shared" si="76"/>
        <v>-222.44570000000022</v>
      </c>
      <c r="W521">
        <f t="shared" si="77"/>
        <v>-222.44570000000022</v>
      </c>
      <c r="X521">
        <f t="shared" si="78"/>
        <v>0</v>
      </c>
    </row>
    <row r="522" spans="1:24" x14ac:dyDescent="0.25">
      <c r="A522">
        <v>41245</v>
      </c>
      <c r="B522">
        <v>12</v>
      </c>
      <c r="C522">
        <f t="shared" si="79"/>
        <v>2</v>
      </c>
      <c r="D522">
        <v>2012</v>
      </c>
      <c r="E522">
        <v>2013</v>
      </c>
      <c r="F522">
        <v>7</v>
      </c>
      <c r="G522">
        <v>4275.8999999999987</v>
      </c>
      <c r="H522">
        <v>0.60723415132924319</v>
      </c>
      <c r="I522">
        <v>14.573619631901837</v>
      </c>
      <c r="J522">
        <v>44.9</v>
      </c>
      <c r="K522">
        <f t="shared" si="80"/>
        <v>4056.3454000000002</v>
      </c>
      <c r="L522">
        <f t="shared" si="67"/>
        <v>0</v>
      </c>
      <c r="M522">
        <f t="shared" si="68"/>
        <v>4056.3454000000002</v>
      </c>
      <c r="N522">
        <f t="shared" si="69"/>
        <v>-219.55459999999857</v>
      </c>
      <c r="O522">
        <f t="shared" si="70"/>
        <v>-2.2892611549189645E-2</v>
      </c>
      <c r="P522">
        <f t="shared" si="74"/>
        <v>3833.8996999999999</v>
      </c>
      <c r="Q522">
        <f t="shared" si="71"/>
        <v>0</v>
      </c>
      <c r="R522">
        <f t="shared" si="81"/>
        <v>3833.8996999999999</v>
      </c>
      <c r="S522">
        <f t="shared" si="72"/>
        <v>-442.00029999999879</v>
      </c>
      <c r="T522">
        <f t="shared" si="73"/>
        <v>-4.7386792898729713E-2</v>
      </c>
      <c r="U522">
        <f t="shared" si="75"/>
        <v>-219.55459999999857</v>
      </c>
      <c r="V522">
        <f t="shared" si="76"/>
        <v>-222.44570000000022</v>
      </c>
      <c r="W522">
        <f t="shared" si="77"/>
        <v>-222.44570000000022</v>
      </c>
      <c r="X522">
        <f t="shared" si="78"/>
        <v>0</v>
      </c>
    </row>
    <row r="523" spans="1:24" x14ac:dyDescent="0.25">
      <c r="A523">
        <v>41246</v>
      </c>
      <c r="B523">
        <v>12</v>
      </c>
      <c r="C523">
        <f t="shared" si="79"/>
        <v>3</v>
      </c>
      <c r="D523">
        <v>2012</v>
      </c>
      <c r="E523">
        <v>2013</v>
      </c>
      <c r="F523">
        <v>1</v>
      </c>
      <c r="G523">
        <v>4084.5</v>
      </c>
      <c r="H523">
        <v>0.54547275641025639</v>
      </c>
      <c r="I523">
        <v>13.091346153846153</v>
      </c>
      <c r="J523">
        <v>56</v>
      </c>
      <c r="K523">
        <f t="shared" si="80"/>
        <v>4056.3454000000002</v>
      </c>
      <c r="L523">
        <f t="shared" si="67"/>
        <v>0</v>
      </c>
      <c r="M523">
        <f t="shared" si="68"/>
        <v>4056.3454000000002</v>
      </c>
      <c r="N523">
        <f t="shared" si="69"/>
        <v>-28.154599999999846</v>
      </c>
      <c r="O523">
        <f t="shared" si="70"/>
        <v>-3.0039720863053176E-3</v>
      </c>
      <c r="P523">
        <f t="shared" si="74"/>
        <v>3833.8996999999999</v>
      </c>
      <c r="Q523">
        <f t="shared" si="71"/>
        <v>0</v>
      </c>
      <c r="R523">
        <f t="shared" si="81"/>
        <v>3833.8996999999999</v>
      </c>
      <c r="S523">
        <f t="shared" si="72"/>
        <v>-250.60030000000006</v>
      </c>
      <c r="T523">
        <f t="shared" si="73"/>
        <v>-2.7498153435845385E-2</v>
      </c>
      <c r="U523">
        <f t="shared" si="75"/>
        <v>-28.154599999999846</v>
      </c>
      <c r="V523">
        <f t="shared" si="76"/>
        <v>-222.44570000000022</v>
      </c>
      <c r="W523">
        <f t="shared" si="77"/>
        <v>-222.44570000000022</v>
      </c>
      <c r="X523">
        <f t="shared" si="78"/>
        <v>0</v>
      </c>
    </row>
    <row r="524" spans="1:24" x14ac:dyDescent="0.25">
      <c r="A524">
        <v>41247</v>
      </c>
      <c r="B524">
        <v>12</v>
      </c>
      <c r="C524">
        <f t="shared" si="79"/>
        <v>4</v>
      </c>
      <c r="D524">
        <v>2012</v>
      </c>
      <c r="E524">
        <v>2013</v>
      </c>
      <c r="F524">
        <v>2</v>
      </c>
      <c r="G524">
        <v>4342.5999999999985</v>
      </c>
      <c r="H524">
        <v>0.50345483212761999</v>
      </c>
      <c r="I524">
        <v>12.08291597106288</v>
      </c>
      <c r="J524">
        <v>57.9</v>
      </c>
      <c r="K524">
        <f t="shared" si="80"/>
        <v>4056.3454000000002</v>
      </c>
      <c r="L524">
        <f t="shared" si="67"/>
        <v>0</v>
      </c>
      <c r="M524">
        <f t="shared" si="68"/>
        <v>4056.3454000000002</v>
      </c>
      <c r="N524">
        <f t="shared" si="69"/>
        <v>-286.25459999999839</v>
      </c>
      <c r="O524">
        <f t="shared" si="70"/>
        <v>-2.9614899718982901E-2</v>
      </c>
      <c r="P524">
        <f t="shared" si="74"/>
        <v>3833.8996999999999</v>
      </c>
      <c r="Q524">
        <f t="shared" si="71"/>
        <v>0</v>
      </c>
      <c r="R524">
        <f t="shared" si="81"/>
        <v>3833.8996999999999</v>
      </c>
      <c r="S524">
        <f t="shared" si="72"/>
        <v>-508.70029999999861</v>
      </c>
      <c r="T524">
        <f t="shared" si="73"/>
        <v>-5.4109081068522968E-2</v>
      </c>
      <c r="U524">
        <f t="shared" si="75"/>
        <v>-286.25459999999839</v>
      </c>
      <c r="V524">
        <f t="shared" si="76"/>
        <v>-222.44570000000022</v>
      </c>
      <c r="W524">
        <f t="shared" si="77"/>
        <v>-222.44570000000022</v>
      </c>
      <c r="X524">
        <f t="shared" si="78"/>
        <v>0</v>
      </c>
    </row>
    <row r="525" spans="1:24" x14ac:dyDescent="0.25">
      <c r="A525">
        <v>41248</v>
      </c>
      <c r="B525">
        <v>12</v>
      </c>
      <c r="C525">
        <f t="shared" si="79"/>
        <v>5</v>
      </c>
      <c r="D525">
        <v>2012</v>
      </c>
      <c r="E525">
        <v>2013</v>
      </c>
      <c r="F525">
        <v>3</v>
      </c>
      <c r="G525">
        <v>4109.8</v>
      </c>
      <c r="H525">
        <v>0.55997928929583607</v>
      </c>
      <c r="I525">
        <v>13.439502943100067</v>
      </c>
      <c r="J525">
        <v>58.1</v>
      </c>
      <c r="K525">
        <f t="shared" si="80"/>
        <v>4056.3454000000002</v>
      </c>
      <c r="L525">
        <f t="shared" si="67"/>
        <v>0</v>
      </c>
      <c r="M525">
        <f t="shared" si="68"/>
        <v>4056.3454000000002</v>
      </c>
      <c r="N525">
        <f t="shared" si="69"/>
        <v>-53.454600000000028</v>
      </c>
      <c r="O525">
        <f t="shared" si="70"/>
        <v>-5.6857595010826323E-3</v>
      </c>
      <c r="P525">
        <f t="shared" si="74"/>
        <v>3833.8996999999999</v>
      </c>
      <c r="Q525">
        <f t="shared" si="71"/>
        <v>0</v>
      </c>
      <c r="R525">
        <f t="shared" si="81"/>
        <v>3833.8996999999999</v>
      </c>
      <c r="S525">
        <f t="shared" si="72"/>
        <v>-275.90030000000024</v>
      </c>
      <c r="T525">
        <f t="shared" si="73"/>
        <v>-3.01799408506227E-2</v>
      </c>
      <c r="U525">
        <f t="shared" si="75"/>
        <v>-53.454600000000028</v>
      </c>
      <c r="V525">
        <f t="shared" si="76"/>
        <v>-222.44570000000022</v>
      </c>
      <c r="W525">
        <f t="shared" si="77"/>
        <v>-222.44570000000022</v>
      </c>
      <c r="X525">
        <f t="shared" si="78"/>
        <v>0</v>
      </c>
    </row>
    <row r="526" spans="1:24" x14ac:dyDescent="0.25">
      <c r="A526">
        <v>41249</v>
      </c>
      <c r="B526">
        <v>12</v>
      </c>
      <c r="C526">
        <f t="shared" si="79"/>
        <v>6</v>
      </c>
      <c r="D526">
        <v>2012</v>
      </c>
      <c r="E526">
        <v>2013</v>
      </c>
      <c r="F526">
        <v>4</v>
      </c>
      <c r="G526">
        <v>3964.8999999999992</v>
      </c>
      <c r="H526">
        <v>0.53602909366212415</v>
      </c>
      <c r="I526">
        <v>12.864698247890979</v>
      </c>
      <c r="J526">
        <v>40.5</v>
      </c>
      <c r="K526">
        <f t="shared" si="80"/>
        <v>4056.3454000000002</v>
      </c>
      <c r="L526">
        <f t="shared" si="67"/>
        <v>0</v>
      </c>
      <c r="M526">
        <f t="shared" si="68"/>
        <v>4056.3454000000002</v>
      </c>
      <c r="N526">
        <f t="shared" si="69"/>
        <v>91.445400000000973</v>
      </c>
      <c r="O526">
        <f t="shared" si="70"/>
        <v>9.9026899964140824E-3</v>
      </c>
      <c r="P526">
        <f t="shared" si="74"/>
        <v>3833.8996999999999</v>
      </c>
      <c r="Q526">
        <f t="shared" si="71"/>
        <v>0</v>
      </c>
      <c r="R526">
        <f t="shared" si="81"/>
        <v>3833.8996999999999</v>
      </c>
      <c r="S526">
        <f t="shared" si="72"/>
        <v>-131.00029999999924</v>
      </c>
      <c r="T526">
        <f t="shared" si="73"/>
        <v>-1.4591491353125985E-2</v>
      </c>
      <c r="U526">
        <f t="shared" si="75"/>
        <v>91.445400000000973</v>
      </c>
      <c r="V526">
        <f t="shared" si="76"/>
        <v>-222.44570000000022</v>
      </c>
      <c r="W526">
        <f t="shared" si="77"/>
        <v>-222.44570000000022</v>
      </c>
      <c r="X526">
        <f t="shared" si="78"/>
        <v>0</v>
      </c>
    </row>
    <row r="527" spans="1:24" x14ac:dyDescent="0.25">
      <c r="A527">
        <v>41250</v>
      </c>
      <c r="B527">
        <v>12</v>
      </c>
      <c r="C527">
        <f t="shared" si="79"/>
        <v>7</v>
      </c>
      <c r="D527">
        <v>2012</v>
      </c>
      <c r="E527">
        <v>2013</v>
      </c>
      <c r="F527">
        <v>5</v>
      </c>
      <c r="G527">
        <v>3612.6000000000013</v>
      </c>
      <c r="H527">
        <v>0.54380419075144526</v>
      </c>
      <c r="I527">
        <v>13.051300578034686</v>
      </c>
      <c r="J527">
        <v>42.2</v>
      </c>
      <c r="K527">
        <f t="shared" si="80"/>
        <v>4056.3454000000002</v>
      </c>
      <c r="L527">
        <f t="shared" si="67"/>
        <v>0</v>
      </c>
      <c r="M527">
        <f t="shared" si="68"/>
        <v>4056.3454000000002</v>
      </c>
      <c r="N527">
        <f t="shared" si="69"/>
        <v>443.74539999999888</v>
      </c>
      <c r="O527">
        <f t="shared" si="70"/>
        <v>5.0315050718548804E-2</v>
      </c>
      <c r="P527">
        <f t="shared" si="74"/>
        <v>3833.8996999999999</v>
      </c>
      <c r="Q527">
        <f t="shared" si="71"/>
        <v>0</v>
      </c>
      <c r="R527">
        <f t="shared" si="81"/>
        <v>3833.8996999999999</v>
      </c>
      <c r="S527">
        <f t="shared" si="72"/>
        <v>221.29969999999867</v>
      </c>
      <c r="T527">
        <f t="shared" si="73"/>
        <v>2.5820869369008737E-2</v>
      </c>
      <c r="U527">
        <f t="shared" si="75"/>
        <v>443.74539999999888</v>
      </c>
      <c r="V527">
        <f t="shared" si="76"/>
        <v>-222.44570000000022</v>
      </c>
      <c r="W527">
        <f t="shared" si="77"/>
        <v>-222.44570000000022</v>
      </c>
      <c r="X527">
        <f t="shared" si="78"/>
        <v>0</v>
      </c>
    </row>
    <row r="528" spans="1:24" x14ac:dyDescent="0.25">
      <c r="A528">
        <v>41251</v>
      </c>
      <c r="B528">
        <v>12</v>
      </c>
      <c r="C528">
        <f t="shared" si="79"/>
        <v>8</v>
      </c>
      <c r="D528">
        <v>2012</v>
      </c>
      <c r="E528">
        <v>2013</v>
      </c>
      <c r="F528">
        <v>6</v>
      </c>
      <c r="G528">
        <v>3622.7000000000003</v>
      </c>
      <c r="H528">
        <v>0.52741381318425351</v>
      </c>
      <c r="I528">
        <v>12.657931516422085</v>
      </c>
      <c r="J528">
        <v>50</v>
      </c>
      <c r="K528">
        <f t="shared" si="80"/>
        <v>4056.3454000000002</v>
      </c>
      <c r="L528">
        <f t="shared" si="67"/>
        <v>0</v>
      </c>
      <c r="M528">
        <f t="shared" si="68"/>
        <v>4056.3454000000002</v>
      </c>
      <c r="N528">
        <f t="shared" si="69"/>
        <v>433.64539999999988</v>
      </c>
      <c r="O528">
        <f t="shared" si="70"/>
        <v>4.9102557216864628E-2</v>
      </c>
      <c r="P528">
        <f t="shared" si="74"/>
        <v>3833.8996999999999</v>
      </c>
      <c r="Q528">
        <f t="shared" si="71"/>
        <v>0</v>
      </c>
      <c r="R528">
        <f t="shared" si="81"/>
        <v>3833.8996999999999</v>
      </c>
      <c r="S528">
        <f t="shared" si="72"/>
        <v>211.19969999999967</v>
      </c>
      <c r="T528">
        <f t="shared" si="73"/>
        <v>2.4608375867324561E-2</v>
      </c>
      <c r="U528">
        <f t="shared" si="75"/>
        <v>433.64539999999988</v>
      </c>
      <c r="V528">
        <f t="shared" si="76"/>
        <v>-222.44570000000022</v>
      </c>
      <c r="W528">
        <f t="shared" si="77"/>
        <v>-222.44570000000022</v>
      </c>
      <c r="X528">
        <f t="shared" si="78"/>
        <v>0</v>
      </c>
    </row>
    <row r="529" spans="1:24" x14ac:dyDescent="0.25">
      <c r="A529">
        <v>41252</v>
      </c>
      <c r="B529">
        <v>12</v>
      </c>
      <c r="C529">
        <f t="shared" si="79"/>
        <v>9</v>
      </c>
      <c r="D529">
        <v>2012</v>
      </c>
      <c r="E529">
        <v>2013</v>
      </c>
      <c r="F529">
        <v>7</v>
      </c>
      <c r="G529">
        <v>3714.7000000000007</v>
      </c>
      <c r="H529">
        <v>0.53445844843462254</v>
      </c>
      <c r="I529">
        <v>12.82700276243094</v>
      </c>
      <c r="J529">
        <v>50.6</v>
      </c>
      <c r="K529">
        <f t="shared" si="80"/>
        <v>4056.3454000000002</v>
      </c>
      <c r="L529">
        <f t="shared" si="67"/>
        <v>0</v>
      </c>
      <c r="M529">
        <f t="shared" si="68"/>
        <v>4056.3454000000002</v>
      </c>
      <c r="N529">
        <f t="shared" si="69"/>
        <v>341.64539999999943</v>
      </c>
      <c r="O529">
        <f t="shared" si="70"/>
        <v>3.8211182515703879E-2</v>
      </c>
      <c r="P529">
        <f t="shared" si="74"/>
        <v>3833.8996999999999</v>
      </c>
      <c r="Q529">
        <f t="shared" si="71"/>
        <v>0</v>
      </c>
      <c r="R529">
        <f t="shared" si="81"/>
        <v>3833.8996999999999</v>
      </c>
      <c r="S529">
        <f t="shared" si="72"/>
        <v>119.19969999999921</v>
      </c>
      <c r="T529">
        <f t="shared" si="73"/>
        <v>1.3717001166163811E-2</v>
      </c>
      <c r="U529">
        <f t="shared" si="75"/>
        <v>341.64539999999943</v>
      </c>
      <c r="V529">
        <f t="shared" si="76"/>
        <v>-222.44570000000022</v>
      </c>
      <c r="W529">
        <f t="shared" si="77"/>
        <v>-222.44570000000022</v>
      </c>
      <c r="X529">
        <f t="shared" si="78"/>
        <v>0</v>
      </c>
    </row>
    <row r="530" spans="1:24" x14ac:dyDescent="0.25">
      <c r="A530">
        <v>41253</v>
      </c>
      <c r="B530">
        <v>12</v>
      </c>
      <c r="C530">
        <f t="shared" si="79"/>
        <v>10</v>
      </c>
      <c r="D530">
        <v>2012</v>
      </c>
      <c r="E530">
        <v>2013</v>
      </c>
      <c r="F530">
        <v>1</v>
      </c>
      <c r="G530">
        <v>3631.8999999999996</v>
      </c>
      <c r="H530">
        <v>0.53397729945895078</v>
      </c>
      <c r="I530">
        <v>12.81545518701482</v>
      </c>
      <c r="J530">
        <v>53.1</v>
      </c>
      <c r="K530">
        <f t="shared" si="80"/>
        <v>4056.3454000000002</v>
      </c>
      <c r="L530">
        <f t="shared" si="67"/>
        <v>0</v>
      </c>
      <c r="M530">
        <f t="shared" si="68"/>
        <v>4056.3454000000002</v>
      </c>
      <c r="N530">
        <f t="shared" si="69"/>
        <v>424.44540000000052</v>
      </c>
      <c r="O530">
        <f t="shared" si="70"/>
        <v>4.8001046072097431E-2</v>
      </c>
      <c r="P530">
        <f t="shared" si="74"/>
        <v>3833.8996999999999</v>
      </c>
      <c r="Q530">
        <f t="shared" si="71"/>
        <v>0</v>
      </c>
      <c r="R530">
        <f t="shared" si="81"/>
        <v>3833.8996999999999</v>
      </c>
      <c r="S530">
        <f t="shared" si="72"/>
        <v>201.9997000000003</v>
      </c>
      <c r="T530">
        <f t="shared" si="73"/>
        <v>2.3506864722557363E-2</v>
      </c>
      <c r="U530">
        <f t="shared" si="75"/>
        <v>424.44540000000052</v>
      </c>
      <c r="V530">
        <f t="shared" si="76"/>
        <v>-222.44570000000022</v>
      </c>
      <c r="W530">
        <f t="shared" si="77"/>
        <v>-222.44570000000022</v>
      </c>
      <c r="X530">
        <f t="shared" si="78"/>
        <v>0</v>
      </c>
    </row>
    <row r="531" spans="1:24" x14ac:dyDescent="0.25">
      <c r="A531">
        <v>41254</v>
      </c>
      <c r="B531">
        <v>12</v>
      </c>
      <c r="C531">
        <f t="shared" si="79"/>
        <v>11</v>
      </c>
      <c r="D531">
        <v>2012</v>
      </c>
      <c r="E531">
        <v>2013</v>
      </c>
      <c r="F531">
        <v>2</v>
      </c>
      <c r="G531">
        <v>3348.7999999999997</v>
      </c>
      <c r="H531">
        <v>0.5229885057471263</v>
      </c>
      <c r="I531">
        <v>12.551724137931032</v>
      </c>
      <c r="J531">
        <v>51.1</v>
      </c>
      <c r="K531">
        <f t="shared" si="80"/>
        <v>4056.3454000000002</v>
      </c>
      <c r="L531">
        <f t="shared" si="67"/>
        <v>0</v>
      </c>
      <c r="M531">
        <f t="shared" si="68"/>
        <v>4056.3454000000002</v>
      </c>
      <c r="N531">
        <f t="shared" si="69"/>
        <v>707.54540000000043</v>
      </c>
      <c r="O531">
        <f t="shared" si="70"/>
        <v>8.3245717314729628E-2</v>
      </c>
      <c r="P531">
        <f t="shared" si="74"/>
        <v>3833.8996999999999</v>
      </c>
      <c r="Q531">
        <f t="shared" si="71"/>
        <v>0</v>
      </c>
      <c r="R531">
        <f t="shared" si="81"/>
        <v>3833.8996999999999</v>
      </c>
      <c r="S531">
        <f t="shared" si="72"/>
        <v>485.09970000000021</v>
      </c>
      <c r="T531">
        <f t="shared" si="73"/>
        <v>5.8751535965189561E-2</v>
      </c>
      <c r="U531">
        <f t="shared" si="75"/>
        <v>707.54540000000043</v>
      </c>
      <c r="V531">
        <f t="shared" si="76"/>
        <v>-222.44570000000022</v>
      </c>
      <c r="W531">
        <f t="shared" si="77"/>
        <v>-222.44570000000022</v>
      </c>
      <c r="X531">
        <f t="shared" si="78"/>
        <v>0</v>
      </c>
    </row>
    <row r="532" spans="1:24" x14ac:dyDescent="0.25">
      <c r="A532">
        <v>41255</v>
      </c>
      <c r="B532">
        <v>12</v>
      </c>
      <c r="C532">
        <f t="shared" si="79"/>
        <v>12</v>
      </c>
      <c r="D532">
        <v>2012</v>
      </c>
      <c r="E532">
        <v>2013</v>
      </c>
      <c r="F532">
        <v>3</v>
      </c>
      <c r="G532">
        <v>3443.5000000000009</v>
      </c>
      <c r="H532">
        <v>0.5337766617063493</v>
      </c>
      <c r="I532">
        <v>12.810639880952383</v>
      </c>
      <c r="J532">
        <v>42.9</v>
      </c>
      <c r="K532">
        <f t="shared" si="80"/>
        <v>4056.3454000000002</v>
      </c>
      <c r="L532">
        <f t="shared" si="67"/>
        <v>0</v>
      </c>
      <c r="M532">
        <f t="shared" si="68"/>
        <v>4056.3454000000002</v>
      </c>
      <c r="N532">
        <f t="shared" si="69"/>
        <v>612.84539999999924</v>
      </c>
      <c r="O532">
        <f t="shared" si="70"/>
        <v>7.1134840988001713E-2</v>
      </c>
      <c r="P532">
        <f t="shared" si="74"/>
        <v>3833.8996999999999</v>
      </c>
      <c r="Q532">
        <f t="shared" si="71"/>
        <v>0</v>
      </c>
      <c r="R532">
        <f t="shared" si="81"/>
        <v>3833.8996999999999</v>
      </c>
      <c r="S532">
        <f t="shared" si="72"/>
        <v>390.39969999999903</v>
      </c>
      <c r="T532">
        <f t="shared" si="73"/>
        <v>4.6640659638461646E-2</v>
      </c>
      <c r="U532">
        <f t="shared" si="75"/>
        <v>612.84539999999924</v>
      </c>
      <c r="V532">
        <f t="shared" si="76"/>
        <v>-222.44570000000022</v>
      </c>
      <c r="W532">
        <f t="shared" si="77"/>
        <v>-222.44570000000022</v>
      </c>
      <c r="X532">
        <f t="shared" si="78"/>
        <v>0</v>
      </c>
    </row>
    <row r="533" spans="1:24" x14ac:dyDescent="0.25">
      <c r="A533">
        <v>41256</v>
      </c>
      <c r="B533">
        <v>12</v>
      </c>
      <c r="C533">
        <f t="shared" si="79"/>
        <v>13</v>
      </c>
      <c r="D533">
        <v>2012</v>
      </c>
      <c r="E533">
        <v>2013</v>
      </c>
      <c r="F533">
        <v>4</v>
      </c>
      <c r="G533">
        <v>3842.8</v>
      </c>
      <c r="H533">
        <v>0.54240063233965685</v>
      </c>
      <c r="I533">
        <v>13.017615176151764</v>
      </c>
      <c r="J533">
        <v>42.8</v>
      </c>
      <c r="K533">
        <f t="shared" si="80"/>
        <v>4056.3454000000002</v>
      </c>
      <c r="L533">
        <f t="shared" si="67"/>
        <v>0</v>
      </c>
      <c r="M533">
        <f t="shared" si="68"/>
        <v>4056.3454000000002</v>
      </c>
      <c r="N533">
        <f t="shared" si="69"/>
        <v>213.54539999999997</v>
      </c>
      <c r="O533">
        <f t="shared" si="70"/>
        <v>2.3487146279715709E-2</v>
      </c>
      <c r="P533">
        <f t="shared" si="74"/>
        <v>3833.8996999999999</v>
      </c>
      <c r="Q533">
        <f t="shared" si="71"/>
        <v>0</v>
      </c>
      <c r="R533">
        <f t="shared" si="81"/>
        <v>3833.8996999999999</v>
      </c>
      <c r="S533">
        <f t="shared" si="72"/>
        <v>-8.900300000000243</v>
      </c>
      <c r="T533">
        <f t="shared" si="73"/>
        <v>-1.007035069824358E-3</v>
      </c>
      <c r="U533">
        <f t="shared" si="75"/>
        <v>213.54539999999997</v>
      </c>
      <c r="V533">
        <f t="shared" si="76"/>
        <v>-222.44570000000022</v>
      </c>
      <c r="W533">
        <f t="shared" si="77"/>
        <v>-222.44570000000022</v>
      </c>
      <c r="X533">
        <f t="shared" si="78"/>
        <v>0</v>
      </c>
    </row>
    <row r="534" spans="1:24" x14ac:dyDescent="0.25">
      <c r="A534">
        <v>41257</v>
      </c>
      <c r="B534">
        <v>12</v>
      </c>
      <c r="C534">
        <f t="shared" si="79"/>
        <v>14</v>
      </c>
      <c r="D534">
        <v>2012</v>
      </c>
      <c r="E534">
        <v>2013</v>
      </c>
      <c r="F534">
        <v>5</v>
      </c>
      <c r="G534">
        <v>3570.8000000000006</v>
      </c>
      <c r="H534">
        <v>0.52425416960300686</v>
      </c>
      <c r="I534">
        <v>12.582100070472165</v>
      </c>
      <c r="J534">
        <v>40.5</v>
      </c>
      <c r="K534">
        <f t="shared" si="80"/>
        <v>4056.3454000000002</v>
      </c>
      <c r="L534">
        <f t="shared" si="67"/>
        <v>0</v>
      </c>
      <c r="M534">
        <f t="shared" si="68"/>
        <v>4056.3454000000002</v>
      </c>
      <c r="N534">
        <f t="shared" si="69"/>
        <v>485.54539999999952</v>
      </c>
      <c r="O534">
        <f t="shared" si="70"/>
        <v>5.5369402207516849E-2</v>
      </c>
      <c r="P534">
        <f t="shared" si="74"/>
        <v>3833.8996999999999</v>
      </c>
      <c r="Q534">
        <f t="shared" si="71"/>
        <v>0</v>
      </c>
      <c r="R534">
        <f t="shared" si="81"/>
        <v>3833.8996999999999</v>
      </c>
      <c r="S534">
        <f t="shared" si="72"/>
        <v>263.0996999999993</v>
      </c>
      <c r="T534">
        <f t="shared" si="73"/>
        <v>3.0875220857976782E-2</v>
      </c>
      <c r="U534">
        <f t="shared" si="75"/>
        <v>485.54539999999952</v>
      </c>
      <c r="V534">
        <f t="shared" si="76"/>
        <v>-222.44570000000022</v>
      </c>
      <c r="W534">
        <f t="shared" si="77"/>
        <v>-222.44570000000022</v>
      </c>
      <c r="X534">
        <f t="shared" si="78"/>
        <v>0</v>
      </c>
    </row>
    <row r="535" spans="1:24" x14ac:dyDescent="0.25">
      <c r="A535">
        <v>41258</v>
      </c>
      <c r="B535">
        <v>12</v>
      </c>
      <c r="C535">
        <f t="shared" si="79"/>
        <v>15</v>
      </c>
      <c r="D535">
        <v>2012</v>
      </c>
      <c r="E535">
        <v>2013</v>
      </c>
      <c r="F535">
        <v>6</v>
      </c>
      <c r="G535">
        <v>3827.8000000000006</v>
      </c>
      <c r="H535">
        <v>0.53163888888888899</v>
      </c>
      <c r="I535">
        <v>12.759333333333336</v>
      </c>
      <c r="J535">
        <v>44.1</v>
      </c>
      <c r="K535">
        <f t="shared" si="80"/>
        <v>4056.3454000000002</v>
      </c>
      <c r="L535">
        <f t="shared" si="67"/>
        <v>0</v>
      </c>
      <c r="M535">
        <f t="shared" si="68"/>
        <v>4056.3454000000002</v>
      </c>
      <c r="N535">
        <f t="shared" si="69"/>
        <v>228.54539999999952</v>
      </c>
      <c r="O535">
        <f t="shared" si="70"/>
        <v>2.5185690209106326E-2</v>
      </c>
      <c r="P535">
        <f t="shared" si="74"/>
        <v>3833.8996999999999</v>
      </c>
      <c r="Q535">
        <f t="shared" si="71"/>
        <v>0</v>
      </c>
      <c r="R535">
        <f t="shared" si="81"/>
        <v>3833.8996999999999</v>
      </c>
      <c r="S535">
        <f t="shared" si="72"/>
        <v>6.0996999999993022</v>
      </c>
      <c r="T535">
        <f t="shared" si="73"/>
        <v>6.9150885956625885E-4</v>
      </c>
      <c r="U535">
        <f t="shared" si="75"/>
        <v>228.54539999999952</v>
      </c>
      <c r="V535">
        <f t="shared" si="76"/>
        <v>-222.44570000000022</v>
      </c>
      <c r="W535">
        <f t="shared" si="77"/>
        <v>-222.44570000000022</v>
      </c>
      <c r="X535">
        <f t="shared" si="78"/>
        <v>0</v>
      </c>
    </row>
    <row r="536" spans="1:24" x14ac:dyDescent="0.25">
      <c r="A536">
        <v>41259</v>
      </c>
      <c r="B536">
        <v>12</v>
      </c>
      <c r="C536">
        <f t="shared" si="79"/>
        <v>16</v>
      </c>
      <c r="D536">
        <v>2012</v>
      </c>
      <c r="E536">
        <v>2013</v>
      </c>
      <c r="F536">
        <v>7</v>
      </c>
      <c r="G536">
        <v>3455.1000000000004</v>
      </c>
      <c r="H536">
        <v>0.51415178571428577</v>
      </c>
      <c r="I536">
        <v>12.339642857142859</v>
      </c>
      <c r="J536">
        <v>48.2</v>
      </c>
      <c r="K536">
        <f t="shared" si="80"/>
        <v>4056.3454000000002</v>
      </c>
      <c r="L536">
        <f t="shared" si="67"/>
        <v>0</v>
      </c>
      <c r="M536">
        <f t="shared" si="68"/>
        <v>4056.3454000000002</v>
      </c>
      <c r="N536">
        <f t="shared" si="69"/>
        <v>601.24539999999979</v>
      </c>
      <c r="O536">
        <f t="shared" si="70"/>
        <v>6.9674306752610882E-2</v>
      </c>
      <c r="P536">
        <f t="shared" si="74"/>
        <v>3833.8996999999999</v>
      </c>
      <c r="Q536">
        <f t="shared" si="71"/>
        <v>0</v>
      </c>
      <c r="R536">
        <f t="shared" si="81"/>
        <v>3833.8996999999999</v>
      </c>
      <c r="S536">
        <f t="shared" si="72"/>
        <v>378.79969999999958</v>
      </c>
      <c r="T536">
        <f t="shared" si="73"/>
        <v>4.5180125403070814E-2</v>
      </c>
      <c r="U536">
        <f t="shared" si="75"/>
        <v>601.24539999999979</v>
      </c>
      <c r="V536">
        <f t="shared" si="76"/>
        <v>-222.44570000000022</v>
      </c>
      <c r="W536">
        <f t="shared" si="77"/>
        <v>-222.44570000000022</v>
      </c>
      <c r="X536">
        <f t="shared" si="78"/>
        <v>0</v>
      </c>
    </row>
    <row r="537" spans="1:24" x14ac:dyDescent="0.25">
      <c r="A537">
        <v>41260</v>
      </c>
      <c r="B537">
        <v>12</v>
      </c>
      <c r="C537">
        <f t="shared" si="79"/>
        <v>17</v>
      </c>
      <c r="D537">
        <v>2012</v>
      </c>
      <c r="E537">
        <v>2013</v>
      </c>
      <c r="F537">
        <v>1</v>
      </c>
      <c r="G537">
        <v>3431.3999999999996</v>
      </c>
      <c r="H537">
        <v>0.50343309859154928</v>
      </c>
      <c r="I537">
        <v>12.082394366197182</v>
      </c>
      <c r="J537">
        <v>50.3</v>
      </c>
      <c r="K537">
        <f t="shared" si="80"/>
        <v>4056.3454000000002</v>
      </c>
      <c r="L537">
        <f t="shared" si="67"/>
        <v>0</v>
      </c>
      <c r="M537">
        <f t="shared" si="68"/>
        <v>4056.3454000000002</v>
      </c>
      <c r="N537">
        <f t="shared" si="69"/>
        <v>624.94540000000052</v>
      </c>
      <c r="O537">
        <f t="shared" si="70"/>
        <v>7.2663581379024844E-2</v>
      </c>
      <c r="P537">
        <f t="shared" si="74"/>
        <v>3833.8996999999999</v>
      </c>
      <c r="Q537">
        <f t="shared" si="71"/>
        <v>0</v>
      </c>
      <c r="R537">
        <f t="shared" si="81"/>
        <v>3833.8996999999999</v>
      </c>
      <c r="S537">
        <f t="shared" si="72"/>
        <v>402.4997000000003</v>
      </c>
      <c r="T537">
        <f t="shared" si="73"/>
        <v>4.8169400029484777E-2</v>
      </c>
      <c r="U537">
        <f t="shared" si="75"/>
        <v>624.94540000000052</v>
      </c>
      <c r="V537">
        <f t="shared" si="76"/>
        <v>-222.44570000000022</v>
      </c>
      <c r="W537">
        <f t="shared" si="77"/>
        <v>-222.44570000000022</v>
      </c>
      <c r="X537">
        <f t="shared" si="78"/>
        <v>0</v>
      </c>
    </row>
    <row r="538" spans="1:24" x14ac:dyDescent="0.25">
      <c r="A538">
        <v>41261</v>
      </c>
      <c r="B538">
        <v>12</v>
      </c>
      <c r="C538">
        <f t="shared" si="79"/>
        <v>18</v>
      </c>
      <c r="D538">
        <v>2012</v>
      </c>
      <c r="E538">
        <v>2013</v>
      </c>
      <c r="F538">
        <v>2</v>
      </c>
      <c r="G538">
        <v>3391.5000000000005</v>
      </c>
      <c r="H538">
        <v>0.49375436757512242</v>
      </c>
      <c r="I538">
        <v>11.850104821802939</v>
      </c>
      <c r="J538">
        <v>53.9</v>
      </c>
      <c r="K538">
        <f t="shared" si="80"/>
        <v>4056.3454000000002</v>
      </c>
      <c r="L538">
        <f t="shared" si="67"/>
        <v>0</v>
      </c>
      <c r="M538">
        <f t="shared" si="68"/>
        <v>4056.3454000000002</v>
      </c>
      <c r="N538">
        <f t="shared" si="69"/>
        <v>664.8453999999997</v>
      </c>
      <c r="O538">
        <f t="shared" si="70"/>
        <v>7.7743106908299442E-2</v>
      </c>
      <c r="P538">
        <f t="shared" si="74"/>
        <v>3833.8996999999999</v>
      </c>
      <c r="Q538">
        <f t="shared" si="71"/>
        <v>0</v>
      </c>
      <c r="R538">
        <f t="shared" si="81"/>
        <v>3833.8996999999999</v>
      </c>
      <c r="S538">
        <f t="shared" si="72"/>
        <v>442.39969999999948</v>
      </c>
      <c r="T538">
        <f t="shared" si="73"/>
        <v>5.3248925558759375E-2</v>
      </c>
      <c r="U538">
        <f t="shared" si="75"/>
        <v>664.8453999999997</v>
      </c>
      <c r="V538">
        <f t="shared" si="76"/>
        <v>-222.44570000000022</v>
      </c>
      <c r="W538">
        <f t="shared" si="77"/>
        <v>-222.44570000000022</v>
      </c>
      <c r="X538">
        <f t="shared" si="78"/>
        <v>0</v>
      </c>
    </row>
    <row r="539" spans="1:24" x14ac:dyDescent="0.25">
      <c r="A539">
        <v>41262</v>
      </c>
      <c r="B539">
        <v>12</v>
      </c>
      <c r="C539">
        <f t="shared" si="79"/>
        <v>19</v>
      </c>
      <c r="D539">
        <v>2012</v>
      </c>
      <c r="E539">
        <v>2013</v>
      </c>
      <c r="F539">
        <v>3</v>
      </c>
      <c r="G539">
        <v>3328.7</v>
      </c>
      <c r="H539">
        <v>0.51066212567501224</v>
      </c>
      <c r="I539">
        <v>12.255891016200295</v>
      </c>
      <c r="J539">
        <v>45.9</v>
      </c>
      <c r="K539">
        <f t="shared" si="80"/>
        <v>4056.3454000000002</v>
      </c>
      <c r="L539">
        <f t="shared" si="67"/>
        <v>0</v>
      </c>
      <c r="M539">
        <f t="shared" si="68"/>
        <v>4056.3454000000002</v>
      </c>
      <c r="N539">
        <f t="shared" si="69"/>
        <v>727.64540000000034</v>
      </c>
      <c r="O539">
        <f t="shared" si="70"/>
        <v>8.5860272298222018E-2</v>
      </c>
      <c r="P539">
        <f t="shared" si="74"/>
        <v>3833.8996999999999</v>
      </c>
      <c r="Q539">
        <f t="shared" si="71"/>
        <v>0</v>
      </c>
      <c r="R539">
        <f t="shared" si="81"/>
        <v>3833.8996999999999</v>
      </c>
      <c r="S539">
        <f t="shared" si="72"/>
        <v>505.19970000000012</v>
      </c>
      <c r="T539">
        <f t="shared" si="73"/>
        <v>6.1366090948681951E-2</v>
      </c>
      <c r="U539">
        <f t="shared" si="75"/>
        <v>727.64540000000034</v>
      </c>
      <c r="V539">
        <f t="shared" si="76"/>
        <v>-222.44570000000022</v>
      </c>
      <c r="W539">
        <f t="shared" si="77"/>
        <v>-222.44570000000022</v>
      </c>
      <c r="X539">
        <f t="shared" si="78"/>
        <v>0</v>
      </c>
    </row>
    <row r="540" spans="1:24" x14ac:dyDescent="0.25">
      <c r="A540">
        <v>41263</v>
      </c>
      <c r="B540">
        <v>12</v>
      </c>
      <c r="C540">
        <f t="shared" si="79"/>
        <v>20</v>
      </c>
      <c r="D540">
        <v>2012</v>
      </c>
      <c r="E540">
        <v>2013</v>
      </c>
      <c r="F540">
        <v>4</v>
      </c>
      <c r="G540">
        <v>3741.0999999999995</v>
      </c>
      <c r="H540">
        <v>0.54012185262185253</v>
      </c>
      <c r="I540">
        <v>12.962924462924461</v>
      </c>
      <c r="J540">
        <v>45.4</v>
      </c>
      <c r="K540">
        <f t="shared" si="80"/>
        <v>4056.3454000000002</v>
      </c>
      <c r="L540">
        <f t="shared" si="67"/>
        <v>0</v>
      </c>
      <c r="M540">
        <f t="shared" si="68"/>
        <v>4056.3454000000002</v>
      </c>
      <c r="N540">
        <f t="shared" si="69"/>
        <v>315.2454000000007</v>
      </c>
      <c r="O540">
        <f t="shared" si="70"/>
        <v>3.5135611218393592E-2</v>
      </c>
      <c r="P540">
        <f t="shared" si="74"/>
        <v>3833.8996999999999</v>
      </c>
      <c r="Q540">
        <f t="shared" si="71"/>
        <v>0</v>
      </c>
      <c r="R540">
        <f t="shared" si="81"/>
        <v>3833.8996999999999</v>
      </c>
      <c r="S540">
        <f t="shared" si="72"/>
        <v>92.799700000000485</v>
      </c>
      <c r="T540">
        <f t="shared" si="73"/>
        <v>1.0641429868853525E-2</v>
      </c>
      <c r="U540">
        <f t="shared" si="75"/>
        <v>315.2454000000007</v>
      </c>
      <c r="V540">
        <f t="shared" si="76"/>
        <v>-222.44570000000022</v>
      </c>
      <c r="W540">
        <f t="shared" si="77"/>
        <v>-222.44570000000022</v>
      </c>
      <c r="X540">
        <f t="shared" si="78"/>
        <v>0</v>
      </c>
    </row>
    <row r="541" spans="1:24" x14ac:dyDescent="0.25">
      <c r="A541">
        <v>41264</v>
      </c>
      <c r="B541">
        <v>12</v>
      </c>
      <c r="C541">
        <f t="shared" si="79"/>
        <v>21</v>
      </c>
      <c r="D541">
        <v>2012</v>
      </c>
      <c r="E541">
        <v>2013</v>
      </c>
      <c r="F541">
        <v>5</v>
      </c>
      <c r="G541">
        <v>3314.2999999999997</v>
      </c>
      <c r="H541">
        <v>0.53277713477366262</v>
      </c>
      <c r="I541">
        <v>12.786651234567902</v>
      </c>
      <c r="J541">
        <v>46.9</v>
      </c>
      <c r="K541">
        <f t="shared" si="80"/>
        <v>4056.3454000000002</v>
      </c>
      <c r="L541">
        <f t="shared" si="67"/>
        <v>0</v>
      </c>
      <c r="M541">
        <f t="shared" si="68"/>
        <v>4056.3454000000002</v>
      </c>
      <c r="N541">
        <f t="shared" si="69"/>
        <v>742.04540000000043</v>
      </c>
      <c r="O541">
        <f t="shared" si="70"/>
        <v>8.7743111477758706E-2</v>
      </c>
      <c r="P541">
        <f t="shared" si="74"/>
        <v>3833.8996999999999</v>
      </c>
      <c r="Q541">
        <f t="shared" si="71"/>
        <v>0</v>
      </c>
      <c r="R541">
        <f t="shared" si="81"/>
        <v>3833.8996999999999</v>
      </c>
      <c r="S541">
        <f t="shared" si="72"/>
        <v>519.59970000000021</v>
      </c>
      <c r="T541">
        <f t="shared" si="73"/>
        <v>6.3248930128218639E-2</v>
      </c>
      <c r="U541">
        <f t="shared" si="75"/>
        <v>742.04540000000043</v>
      </c>
      <c r="V541">
        <f t="shared" si="76"/>
        <v>-222.44570000000022</v>
      </c>
      <c r="W541">
        <f t="shared" si="77"/>
        <v>-222.44570000000022</v>
      </c>
      <c r="X541">
        <f t="shared" si="78"/>
        <v>0</v>
      </c>
    </row>
    <row r="542" spans="1:24" x14ac:dyDescent="0.25">
      <c r="A542">
        <v>41265</v>
      </c>
      <c r="B542">
        <v>12</v>
      </c>
      <c r="C542">
        <f t="shared" si="79"/>
        <v>22</v>
      </c>
      <c r="D542">
        <v>2012</v>
      </c>
      <c r="E542">
        <v>2013</v>
      </c>
      <c r="F542">
        <v>6</v>
      </c>
      <c r="G542">
        <v>3252.5000000000009</v>
      </c>
      <c r="H542">
        <v>0.51062861090178369</v>
      </c>
      <c r="I542">
        <v>12.255086661642808</v>
      </c>
      <c r="J542">
        <v>40.9</v>
      </c>
      <c r="K542">
        <f t="shared" si="80"/>
        <v>4056.3454000000002</v>
      </c>
      <c r="L542">
        <f t="shared" si="67"/>
        <v>0</v>
      </c>
      <c r="M542">
        <f t="shared" si="68"/>
        <v>4056.3454000000002</v>
      </c>
      <c r="N542">
        <f t="shared" si="69"/>
        <v>803.84539999999924</v>
      </c>
      <c r="O542">
        <f t="shared" si="70"/>
        <v>9.5917623075716829E-2</v>
      </c>
      <c r="P542">
        <f t="shared" si="74"/>
        <v>3833.8996999999999</v>
      </c>
      <c r="Q542">
        <f t="shared" si="71"/>
        <v>0</v>
      </c>
      <c r="R542">
        <f t="shared" si="81"/>
        <v>3833.8996999999999</v>
      </c>
      <c r="S542">
        <f t="shared" si="72"/>
        <v>581.39969999999903</v>
      </c>
      <c r="T542">
        <f t="shared" si="73"/>
        <v>7.1423441726176762E-2</v>
      </c>
      <c r="U542">
        <f t="shared" si="75"/>
        <v>803.84539999999924</v>
      </c>
      <c r="V542">
        <f t="shared" si="76"/>
        <v>-222.44570000000022</v>
      </c>
      <c r="W542">
        <f t="shared" si="77"/>
        <v>-222.44570000000022</v>
      </c>
      <c r="X542">
        <f t="shared" si="78"/>
        <v>0</v>
      </c>
    </row>
    <row r="543" spans="1:24" x14ac:dyDescent="0.25">
      <c r="A543">
        <v>41266</v>
      </c>
      <c r="B543">
        <v>12</v>
      </c>
      <c r="C543">
        <f t="shared" si="79"/>
        <v>23</v>
      </c>
      <c r="D543">
        <v>2012</v>
      </c>
      <c r="E543">
        <v>2013</v>
      </c>
      <c r="F543">
        <v>7</v>
      </c>
      <c r="G543">
        <v>3291.2000000000003</v>
      </c>
      <c r="H543">
        <v>0.49650012068549371</v>
      </c>
      <c r="I543">
        <v>11.916002896451849</v>
      </c>
      <c r="J543">
        <v>37.5</v>
      </c>
      <c r="K543">
        <f t="shared" si="80"/>
        <v>4056.3454000000002</v>
      </c>
      <c r="L543">
        <f t="shared" si="67"/>
        <v>0</v>
      </c>
      <c r="M543">
        <f t="shared" si="68"/>
        <v>4056.3454000000002</v>
      </c>
      <c r="N543">
        <f t="shared" si="69"/>
        <v>765.14539999999988</v>
      </c>
      <c r="O543">
        <f t="shared" si="70"/>
        <v>9.0780653958691726E-2</v>
      </c>
      <c r="P543">
        <f t="shared" si="74"/>
        <v>3833.8996999999999</v>
      </c>
      <c r="Q543">
        <f t="shared" si="71"/>
        <v>0</v>
      </c>
      <c r="R543">
        <f t="shared" si="81"/>
        <v>3833.8996999999999</v>
      </c>
      <c r="S543">
        <f t="shared" si="72"/>
        <v>542.69969999999967</v>
      </c>
      <c r="T543">
        <f t="shared" si="73"/>
        <v>6.6286472609151659E-2</v>
      </c>
      <c r="U543">
        <f t="shared" si="75"/>
        <v>765.14539999999988</v>
      </c>
      <c r="V543">
        <f t="shared" si="76"/>
        <v>-222.44570000000022</v>
      </c>
      <c r="W543">
        <f t="shared" si="77"/>
        <v>-222.44570000000022</v>
      </c>
      <c r="X543">
        <f t="shared" si="78"/>
        <v>0</v>
      </c>
    </row>
    <row r="544" spans="1:24" x14ac:dyDescent="0.25">
      <c r="A544">
        <v>41267</v>
      </c>
      <c r="B544">
        <v>12</v>
      </c>
      <c r="C544">
        <f t="shared" si="79"/>
        <v>24</v>
      </c>
      <c r="D544">
        <v>2012</v>
      </c>
      <c r="E544">
        <v>2013</v>
      </c>
      <c r="F544">
        <v>1</v>
      </c>
      <c r="G544">
        <v>3365.2</v>
      </c>
      <c r="H544">
        <v>0.54601505711318787</v>
      </c>
      <c r="I544">
        <v>13.104361370716509</v>
      </c>
      <c r="J544">
        <v>36.799999999999997</v>
      </c>
      <c r="K544">
        <f t="shared" si="80"/>
        <v>4056.3454000000002</v>
      </c>
      <c r="L544">
        <f t="shared" si="67"/>
        <v>0</v>
      </c>
      <c r="M544">
        <f t="shared" si="68"/>
        <v>4056.3454000000002</v>
      </c>
      <c r="N544">
        <f t="shared" si="69"/>
        <v>691.14540000000034</v>
      </c>
      <c r="O544">
        <f t="shared" si="70"/>
        <v>8.1124048065767784E-2</v>
      </c>
      <c r="P544">
        <f t="shared" si="74"/>
        <v>3833.8996999999999</v>
      </c>
      <c r="Q544">
        <f t="shared" si="71"/>
        <v>0</v>
      </c>
      <c r="R544">
        <f t="shared" si="81"/>
        <v>3833.8996999999999</v>
      </c>
      <c r="S544">
        <f t="shared" si="72"/>
        <v>468.69970000000012</v>
      </c>
      <c r="T544">
        <f t="shared" si="73"/>
        <v>5.6629866716227717E-2</v>
      </c>
      <c r="U544">
        <f t="shared" si="75"/>
        <v>691.14540000000034</v>
      </c>
      <c r="V544">
        <f t="shared" si="76"/>
        <v>-222.44570000000022</v>
      </c>
      <c r="W544">
        <f t="shared" si="77"/>
        <v>-222.44570000000022</v>
      </c>
      <c r="X544">
        <f t="shared" si="78"/>
        <v>0</v>
      </c>
    </row>
    <row r="545" spans="1:24" x14ac:dyDescent="0.25">
      <c r="A545">
        <v>41268</v>
      </c>
      <c r="B545">
        <v>12</v>
      </c>
      <c r="C545">
        <f t="shared" si="79"/>
        <v>25</v>
      </c>
      <c r="D545">
        <v>2012</v>
      </c>
      <c r="E545">
        <v>2013</v>
      </c>
      <c r="F545">
        <v>2</v>
      </c>
      <c r="G545">
        <v>2893.4000000000005</v>
      </c>
      <c r="H545">
        <v>0.75632580510246761</v>
      </c>
      <c r="I545">
        <v>18.151819322459222</v>
      </c>
      <c r="J545">
        <v>40.5</v>
      </c>
      <c r="K545">
        <f t="shared" si="80"/>
        <v>4056.3454000000002</v>
      </c>
      <c r="L545">
        <f t="shared" si="67"/>
        <v>0</v>
      </c>
      <c r="M545">
        <f t="shared" si="68"/>
        <v>4056.3454000000002</v>
      </c>
      <c r="N545">
        <f t="shared" si="69"/>
        <v>1162.9453999999996</v>
      </c>
      <c r="O545">
        <f t="shared" si="70"/>
        <v>0.14672645118249772</v>
      </c>
      <c r="P545">
        <f t="shared" si="74"/>
        <v>3833.8996999999999</v>
      </c>
      <c r="Q545">
        <f t="shared" si="71"/>
        <v>0</v>
      </c>
      <c r="R545">
        <f t="shared" si="81"/>
        <v>3833.8996999999999</v>
      </c>
      <c r="S545">
        <f t="shared" si="72"/>
        <v>940.49969999999939</v>
      </c>
      <c r="T545">
        <f t="shared" si="73"/>
        <v>0.12223226983295765</v>
      </c>
      <c r="U545">
        <f t="shared" si="75"/>
        <v>1162.9453999999996</v>
      </c>
      <c r="V545">
        <f t="shared" si="76"/>
        <v>-222.44570000000022</v>
      </c>
      <c r="W545">
        <f t="shared" si="77"/>
        <v>-222.44570000000022</v>
      </c>
      <c r="X545">
        <f t="shared" si="78"/>
        <v>0</v>
      </c>
    </row>
    <row r="546" spans="1:24" x14ac:dyDescent="0.25">
      <c r="A546">
        <v>41269</v>
      </c>
      <c r="B546">
        <v>12</v>
      </c>
      <c r="C546">
        <f t="shared" si="79"/>
        <v>26</v>
      </c>
      <c r="D546">
        <v>2012</v>
      </c>
      <c r="E546">
        <v>2013</v>
      </c>
      <c r="F546">
        <v>3</v>
      </c>
      <c r="G546">
        <v>3436.7000000000007</v>
      </c>
      <c r="H546">
        <v>0.57370125534188054</v>
      </c>
      <c r="I546">
        <v>13.768830128205133</v>
      </c>
      <c r="J546">
        <v>37.799999999999997</v>
      </c>
      <c r="K546">
        <f t="shared" si="80"/>
        <v>4056.3454000000002</v>
      </c>
      <c r="L546">
        <f t="shared" si="67"/>
        <v>0</v>
      </c>
      <c r="M546">
        <f t="shared" si="68"/>
        <v>4056.3454000000002</v>
      </c>
      <c r="N546">
        <f t="shared" si="69"/>
        <v>619.64539999999943</v>
      </c>
      <c r="O546">
        <f t="shared" si="70"/>
        <v>7.1993305404305818E-2</v>
      </c>
      <c r="P546">
        <f t="shared" si="74"/>
        <v>3833.8996999999999</v>
      </c>
      <c r="Q546">
        <f t="shared" si="71"/>
        <v>0</v>
      </c>
      <c r="R546">
        <f t="shared" si="81"/>
        <v>3833.8996999999999</v>
      </c>
      <c r="S546">
        <f t="shared" si="72"/>
        <v>397.19969999999921</v>
      </c>
      <c r="T546">
        <f t="shared" si="73"/>
        <v>4.7499124054765751E-2</v>
      </c>
      <c r="U546">
        <f t="shared" si="75"/>
        <v>619.64539999999943</v>
      </c>
      <c r="V546">
        <f t="shared" si="76"/>
        <v>-222.44570000000022</v>
      </c>
      <c r="W546">
        <f t="shared" si="77"/>
        <v>-222.44570000000022</v>
      </c>
      <c r="X546">
        <f t="shared" si="78"/>
        <v>0</v>
      </c>
    </row>
    <row r="547" spans="1:24" x14ac:dyDescent="0.25">
      <c r="A547">
        <v>41270</v>
      </c>
      <c r="B547">
        <v>12</v>
      </c>
      <c r="C547">
        <f t="shared" si="79"/>
        <v>27</v>
      </c>
      <c r="D547">
        <v>2012</v>
      </c>
      <c r="E547">
        <v>2013</v>
      </c>
      <c r="F547">
        <v>4</v>
      </c>
      <c r="G547">
        <v>3755.3000000000006</v>
      </c>
      <c r="H547">
        <v>0.5540751888574128</v>
      </c>
      <c r="I547">
        <v>13.297804532577906</v>
      </c>
      <c r="J547">
        <v>39.5</v>
      </c>
      <c r="K547">
        <f t="shared" si="80"/>
        <v>4056.3454000000002</v>
      </c>
      <c r="L547">
        <f t="shared" si="67"/>
        <v>0</v>
      </c>
      <c r="M547">
        <f t="shared" si="68"/>
        <v>4056.3454000000002</v>
      </c>
      <c r="N547">
        <f t="shared" si="69"/>
        <v>301.04539999999952</v>
      </c>
      <c r="O547">
        <f t="shared" si="70"/>
        <v>3.3490291059631971E-2</v>
      </c>
      <c r="P547">
        <f t="shared" si="74"/>
        <v>3833.8996999999999</v>
      </c>
      <c r="Q547">
        <f t="shared" si="71"/>
        <v>0</v>
      </c>
      <c r="R547">
        <f t="shared" si="81"/>
        <v>3833.8996999999999</v>
      </c>
      <c r="S547">
        <f t="shared" si="72"/>
        <v>78.599699999999302</v>
      </c>
      <c r="T547">
        <f t="shared" si="73"/>
        <v>8.9961097100919041E-3</v>
      </c>
      <c r="U547">
        <f t="shared" si="75"/>
        <v>301.04539999999952</v>
      </c>
      <c r="V547">
        <f t="shared" si="76"/>
        <v>-222.44570000000022</v>
      </c>
      <c r="W547">
        <f t="shared" si="77"/>
        <v>-222.44570000000022</v>
      </c>
      <c r="X547">
        <f t="shared" si="78"/>
        <v>0</v>
      </c>
    </row>
    <row r="548" spans="1:24" x14ac:dyDescent="0.25">
      <c r="A548">
        <v>41271</v>
      </c>
      <c r="B548">
        <v>12</v>
      </c>
      <c r="C548">
        <f t="shared" si="79"/>
        <v>28</v>
      </c>
      <c r="D548">
        <v>2012</v>
      </c>
      <c r="E548">
        <v>2013</v>
      </c>
      <c r="F548">
        <v>5</v>
      </c>
      <c r="G548">
        <v>3445.7</v>
      </c>
      <c r="H548">
        <v>0.51681365490760733</v>
      </c>
      <c r="I548">
        <v>12.403527717782577</v>
      </c>
      <c r="J548">
        <v>38.799999999999997</v>
      </c>
      <c r="K548">
        <f t="shared" si="80"/>
        <v>4056.3454000000002</v>
      </c>
      <c r="L548">
        <f t="shared" si="67"/>
        <v>0</v>
      </c>
      <c r="M548">
        <f t="shared" si="68"/>
        <v>4056.3454000000002</v>
      </c>
      <c r="N548">
        <f t="shared" si="69"/>
        <v>610.64540000000034</v>
      </c>
      <c r="O548">
        <f t="shared" si="70"/>
        <v>7.0857465416769738E-2</v>
      </c>
      <c r="P548">
        <f t="shared" si="74"/>
        <v>3833.8996999999999</v>
      </c>
      <c r="Q548">
        <f t="shared" si="71"/>
        <v>0</v>
      </c>
      <c r="R548">
        <f t="shared" si="81"/>
        <v>3833.8996999999999</v>
      </c>
      <c r="S548">
        <f t="shared" si="72"/>
        <v>388.19970000000012</v>
      </c>
      <c r="T548">
        <f t="shared" si="73"/>
        <v>4.6363284067229671E-2</v>
      </c>
      <c r="U548">
        <f t="shared" si="75"/>
        <v>610.64540000000034</v>
      </c>
      <c r="V548">
        <f t="shared" si="76"/>
        <v>-222.44570000000022</v>
      </c>
      <c r="W548">
        <f t="shared" si="77"/>
        <v>-222.44570000000022</v>
      </c>
      <c r="X548">
        <f t="shared" si="78"/>
        <v>0</v>
      </c>
    </row>
    <row r="549" spans="1:24" x14ac:dyDescent="0.25">
      <c r="A549">
        <v>41272</v>
      </c>
      <c r="B549">
        <v>12</v>
      </c>
      <c r="C549">
        <f t="shared" si="79"/>
        <v>29</v>
      </c>
      <c r="D549">
        <v>2012</v>
      </c>
      <c r="E549">
        <v>2013</v>
      </c>
      <c r="F549">
        <v>6</v>
      </c>
      <c r="G549">
        <v>3503.1000000000004</v>
      </c>
      <c r="H549">
        <v>0.51000174703004897</v>
      </c>
      <c r="I549">
        <v>12.240041928721176</v>
      </c>
      <c r="J549">
        <v>38</v>
      </c>
      <c r="K549">
        <f t="shared" si="80"/>
        <v>4056.3454000000002</v>
      </c>
      <c r="L549">
        <f t="shared" si="67"/>
        <v>0</v>
      </c>
      <c r="M549">
        <f t="shared" si="68"/>
        <v>4056.3454000000002</v>
      </c>
      <c r="N549">
        <f t="shared" si="69"/>
        <v>553.24539999999979</v>
      </c>
      <c r="O549">
        <f t="shared" si="70"/>
        <v>6.3682393381510494E-2</v>
      </c>
      <c r="P549">
        <f t="shared" si="74"/>
        <v>3833.8996999999999</v>
      </c>
      <c r="Q549">
        <f t="shared" si="71"/>
        <v>0</v>
      </c>
      <c r="R549">
        <f t="shared" si="81"/>
        <v>3833.8996999999999</v>
      </c>
      <c r="S549">
        <f t="shared" si="72"/>
        <v>330.79969999999958</v>
      </c>
      <c r="T549">
        <f t="shared" si="73"/>
        <v>3.9188212031970426E-2</v>
      </c>
      <c r="U549">
        <f t="shared" si="75"/>
        <v>553.24539999999979</v>
      </c>
      <c r="V549">
        <f t="shared" si="76"/>
        <v>-222.44570000000022</v>
      </c>
      <c r="W549">
        <f t="shared" si="77"/>
        <v>-222.44570000000022</v>
      </c>
      <c r="X549">
        <f t="shared" si="78"/>
        <v>0</v>
      </c>
    </row>
    <row r="550" spans="1:24" x14ac:dyDescent="0.25">
      <c r="A550">
        <v>41273</v>
      </c>
      <c r="B550">
        <v>12</v>
      </c>
      <c r="C550">
        <f t="shared" si="79"/>
        <v>30</v>
      </c>
      <c r="D550">
        <v>2012</v>
      </c>
      <c r="E550">
        <v>2013</v>
      </c>
      <c r="F550">
        <v>7</v>
      </c>
      <c r="G550">
        <v>3560.3999999999996</v>
      </c>
      <c r="H550">
        <v>0.53788977519941972</v>
      </c>
      <c r="I550">
        <v>12.909354604786074</v>
      </c>
      <c r="J550">
        <v>39.9</v>
      </c>
      <c r="K550">
        <f t="shared" si="80"/>
        <v>4056.3454000000002</v>
      </c>
      <c r="L550">
        <f t="shared" si="67"/>
        <v>0</v>
      </c>
      <c r="M550">
        <f t="shared" si="68"/>
        <v>4056.3454000000002</v>
      </c>
      <c r="N550">
        <f t="shared" si="69"/>
        <v>495.94540000000052</v>
      </c>
      <c r="O550">
        <f t="shared" si="70"/>
        <v>5.6636135944874155E-2</v>
      </c>
      <c r="P550">
        <f t="shared" si="74"/>
        <v>3833.8996999999999</v>
      </c>
      <c r="Q550">
        <f t="shared" si="71"/>
        <v>0</v>
      </c>
      <c r="R550">
        <f t="shared" si="81"/>
        <v>3833.8996999999999</v>
      </c>
      <c r="S550">
        <f t="shared" si="72"/>
        <v>273.4997000000003</v>
      </c>
      <c r="T550">
        <f t="shared" si="73"/>
        <v>3.2141954595334088E-2</v>
      </c>
      <c r="U550">
        <f t="shared" si="75"/>
        <v>495.94540000000052</v>
      </c>
      <c r="V550">
        <f t="shared" si="76"/>
        <v>-222.44570000000022</v>
      </c>
      <c r="W550">
        <f t="shared" si="77"/>
        <v>-222.44570000000022</v>
      </c>
      <c r="X550">
        <f t="shared" si="78"/>
        <v>0</v>
      </c>
    </row>
    <row r="551" spans="1:24" x14ac:dyDescent="0.25">
      <c r="A551">
        <v>41274</v>
      </c>
      <c r="B551">
        <v>12</v>
      </c>
      <c r="C551">
        <f t="shared" si="79"/>
        <v>31</v>
      </c>
      <c r="D551">
        <v>2012</v>
      </c>
      <c r="E551">
        <v>2013</v>
      </c>
      <c r="F551">
        <v>1</v>
      </c>
      <c r="G551">
        <v>3713.2000000000012</v>
      </c>
      <c r="H551">
        <v>0.57091020910209123</v>
      </c>
      <c r="I551">
        <v>13.701845018450189</v>
      </c>
      <c r="J551">
        <v>34.5</v>
      </c>
      <c r="K551">
        <f t="shared" si="80"/>
        <v>4056.3454000000002</v>
      </c>
      <c r="L551">
        <f t="shared" si="67"/>
        <v>0</v>
      </c>
      <c r="M551">
        <f t="shared" si="68"/>
        <v>4056.3454000000002</v>
      </c>
      <c r="N551">
        <f t="shared" si="69"/>
        <v>343.14539999999897</v>
      </c>
      <c r="O551">
        <f t="shared" si="70"/>
        <v>3.8386586528065703E-2</v>
      </c>
      <c r="P551">
        <f t="shared" si="74"/>
        <v>3833.8996999999999</v>
      </c>
      <c r="Q551">
        <f t="shared" si="71"/>
        <v>0</v>
      </c>
      <c r="R551">
        <f t="shared" si="81"/>
        <v>3833.8996999999999</v>
      </c>
      <c r="S551">
        <f t="shared" si="72"/>
        <v>120.69969999999876</v>
      </c>
      <c r="T551">
        <f t="shared" si="73"/>
        <v>1.3892405178525635E-2</v>
      </c>
      <c r="U551">
        <f t="shared" si="75"/>
        <v>343.14539999999897</v>
      </c>
      <c r="V551">
        <f t="shared" si="76"/>
        <v>-222.44570000000022</v>
      </c>
      <c r="W551">
        <f t="shared" si="77"/>
        <v>-222.44570000000022</v>
      </c>
      <c r="X551">
        <f t="shared" si="78"/>
        <v>0</v>
      </c>
    </row>
    <row r="552" spans="1:24" x14ac:dyDescent="0.25">
      <c r="A552">
        <v>41275</v>
      </c>
      <c r="B552">
        <v>1</v>
      </c>
      <c r="C552">
        <f t="shared" si="79"/>
        <v>1</v>
      </c>
      <c r="D552">
        <v>2013</v>
      </c>
      <c r="E552">
        <v>2013</v>
      </c>
      <c r="F552">
        <v>2</v>
      </c>
      <c r="G552">
        <v>2917.4</v>
      </c>
      <c r="H552">
        <v>0.7340479066022545</v>
      </c>
      <c r="I552">
        <v>17.617149758454108</v>
      </c>
      <c r="J552">
        <v>41.4</v>
      </c>
      <c r="K552">
        <f t="shared" si="80"/>
        <v>4056.3454000000002</v>
      </c>
      <c r="L552">
        <f t="shared" si="67"/>
        <v>0</v>
      </c>
      <c r="M552">
        <f t="shared" si="68"/>
        <v>4056.3454000000002</v>
      </c>
      <c r="N552">
        <f t="shared" si="69"/>
        <v>1138.9454000000001</v>
      </c>
      <c r="O552">
        <f t="shared" si="70"/>
        <v>0.14313894969047603</v>
      </c>
      <c r="P552">
        <f t="shared" si="74"/>
        <v>3833.8996999999999</v>
      </c>
      <c r="Q552">
        <f t="shared" si="71"/>
        <v>0</v>
      </c>
      <c r="R552">
        <f t="shared" si="81"/>
        <v>3833.8996999999999</v>
      </c>
      <c r="S552">
        <f t="shared" si="72"/>
        <v>916.49969999999985</v>
      </c>
      <c r="T552">
        <f t="shared" si="73"/>
        <v>0.11864476834093596</v>
      </c>
      <c r="U552">
        <f t="shared" si="75"/>
        <v>1138.9454000000001</v>
      </c>
      <c r="V552">
        <f t="shared" si="76"/>
        <v>-222.44570000000022</v>
      </c>
      <c r="W552">
        <f t="shared" si="77"/>
        <v>-222.44570000000022</v>
      </c>
      <c r="X552">
        <f t="shared" si="78"/>
        <v>0</v>
      </c>
    </row>
    <row r="553" spans="1:24" x14ac:dyDescent="0.25">
      <c r="A553">
        <v>41276</v>
      </c>
      <c r="B553">
        <v>1</v>
      </c>
      <c r="C553">
        <f t="shared" si="79"/>
        <v>2</v>
      </c>
      <c r="D553">
        <v>2013</v>
      </c>
      <c r="E553">
        <v>2013</v>
      </c>
      <c r="F553">
        <v>3</v>
      </c>
      <c r="G553">
        <v>3825</v>
      </c>
      <c r="H553">
        <v>0.55881837307152882</v>
      </c>
      <c r="I553">
        <v>13.411640953716692</v>
      </c>
      <c r="J553">
        <v>38</v>
      </c>
      <c r="K553">
        <f t="shared" si="80"/>
        <v>4056.3454000000002</v>
      </c>
      <c r="L553">
        <f t="shared" si="67"/>
        <v>0</v>
      </c>
      <c r="M553">
        <f t="shared" si="68"/>
        <v>4056.3454000000002</v>
      </c>
      <c r="N553">
        <f t="shared" si="69"/>
        <v>231.34540000000015</v>
      </c>
      <c r="O553">
        <f t="shared" si="70"/>
        <v>2.5503488819704323E-2</v>
      </c>
      <c r="P553">
        <f t="shared" si="74"/>
        <v>3833.8996999999999</v>
      </c>
      <c r="Q553">
        <f t="shared" si="71"/>
        <v>0</v>
      </c>
      <c r="R553">
        <f t="shared" si="81"/>
        <v>3833.8996999999999</v>
      </c>
      <c r="S553">
        <f t="shared" si="72"/>
        <v>8.8996999999999389</v>
      </c>
      <c r="T553">
        <f t="shared" si="73"/>
        <v>1.0093074701642557E-3</v>
      </c>
      <c r="U553">
        <f t="shared" si="75"/>
        <v>231.34540000000015</v>
      </c>
      <c r="V553">
        <f t="shared" si="76"/>
        <v>-222.44570000000022</v>
      </c>
      <c r="W553">
        <f t="shared" si="77"/>
        <v>-222.44570000000022</v>
      </c>
      <c r="X553">
        <f t="shared" si="78"/>
        <v>0</v>
      </c>
    </row>
    <row r="554" spans="1:24" x14ac:dyDescent="0.25">
      <c r="A554">
        <v>41277</v>
      </c>
      <c r="B554">
        <v>1</v>
      </c>
      <c r="C554">
        <f t="shared" si="79"/>
        <v>3</v>
      </c>
      <c r="D554">
        <v>2013</v>
      </c>
      <c r="E554">
        <v>2013</v>
      </c>
      <c r="F554">
        <v>4</v>
      </c>
      <c r="G554">
        <v>3699.9</v>
      </c>
      <c r="H554">
        <v>0.54745205965909083</v>
      </c>
      <c r="I554">
        <v>13.13884943181818</v>
      </c>
      <c r="J554">
        <v>33</v>
      </c>
      <c r="K554">
        <f t="shared" si="80"/>
        <v>4056.3454000000002</v>
      </c>
      <c r="L554">
        <f t="shared" si="67"/>
        <v>0</v>
      </c>
      <c r="M554">
        <f t="shared" si="68"/>
        <v>4056.3454000000002</v>
      </c>
      <c r="N554">
        <f t="shared" si="69"/>
        <v>356.44540000000006</v>
      </c>
      <c r="O554">
        <f t="shared" si="70"/>
        <v>3.9944942089666036E-2</v>
      </c>
      <c r="P554">
        <f t="shared" si="74"/>
        <v>3833.8996999999999</v>
      </c>
      <c r="Q554">
        <f t="shared" si="71"/>
        <v>0</v>
      </c>
      <c r="R554">
        <f t="shared" si="81"/>
        <v>3833.8996999999999</v>
      </c>
      <c r="S554">
        <f t="shared" si="72"/>
        <v>133.99969999999985</v>
      </c>
      <c r="T554">
        <f t="shared" si="73"/>
        <v>1.5450760740125968E-2</v>
      </c>
      <c r="U554">
        <f t="shared" si="75"/>
        <v>356.44540000000006</v>
      </c>
      <c r="V554">
        <f t="shared" si="76"/>
        <v>-222.44570000000022</v>
      </c>
      <c r="W554">
        <f t="shared" si="77"/>
        <v>-222.44570000000022</v>
      </c>
      <c r="X554">
        <f t="shared" si="78"/>
        <v>0</v>
      </c>
    </row>
    <row r="555" spans="1:24" x14ac:dyDescent="0.25">
      <c r="A555">
        <v>41278</v>
      </c>
      <c r="B555">
        <v>1</v>
      </c>
      <c r="C555">
        <f t="shared" si="79"/>
        <v>4</v>
      </c>
      <c r="D555">
        <v>2013</v>
      </c>
      <c r="E555">
        <v>2013</v>
      </c>
      <c r="F555">
        <v>5</v>
      </c>
      <c r="G555">
        <v>3653.3999999999992</v>
      </c>
      <c r="H555">
        <v>0.50877339572192504</v>
      </c>
      <c r="I555">
        <v>12.2105614973262</v>
      </c>
      <c r="J555">
        <v>36.200000000000003</v>
      </c>
      <c r="K555">
        <f t="shared" si="80"/>
        <v>4056.3454000000002</v>
      </c>
      <c r="L555">
        <f t="shared" si="67"/>
        <v>0</v>
      </c>
      <c r="M555">
        <f t="shared" si="68"/>
        <v>4056.3454000000002</v>
      </c>
      <c r="N555">
        <f t="shared" si="69"/>
        <v>402.94540000000097</v>
      </c>
      <c r="O555">
        <f t="shared" si="70"/>
        <v>4.5437703871174406E-2</v>
      </c>
      <c r="P555">
        <f t="shared" si="74"/>
        <v>3833.8996999999999</v>
      </c>
      <c r="Q555">
        <f t="shared" si="71"/>
        <v>0</v>
      </c>
      <c r="R555">
        <f t="shared" si="81"/>
        <v>3833.8996999999999</v>
      </c>
      <c r="S555">
        <f t="shared" si="72"/>
        <v>180.49970000000076</v>
      </c>
      <c r="T555">
        <f t="shared" si="73"/>
        <v>2.0943522521634339E-2</v>
      </c>
      <c r="U555">
        <f t="shared" si="75"/>
        <v>402.94540000000097</v>
      </c>
      <c r="V555">
        <f t="shared" si="76"/>
        <v>-222.44570000000022</v>
      </c>
      <c r="W555">
        <f t="shared" si="77"/>
        <v>-222.44570000000022</v>
      </c>
      <c r="X555">
        <f t="shared" si="78"/>
        <v>0</v>
      </c>
    </row>
    <row r="556" spans="1:24" x14ac:dyDescent="0.25">
      <c r="A556">
        <v>41279</v>
      </c>
      <c r="B556">
        <v>1</v>
      </c>
      <c r="C556">
        <f t="shared" si="79"/>
        <v>5</v>
      </c>
      <c r="D556">
        <v>2013</v>
      </c>
      <c r="E556">
        <v>2013</v>
      </c>
      <c r="F556">
        <v>6</v>
      </c>
      <c r="G556">
        <v>3954.5</v>
      </c>
      <c r="H556">
        <v>0.53987822193097423</v>
      </c>
      <c r="I556">
        <v>12.957077326343381</v>
      </c>
      <c r="J556">
        <v>39.299999999999997</v>
      </c>
      <c r="K556">
        <f t="shared" si="80"/>
        <v>4056.3454000000002</v>
      </c>
      <c r="L556">
        <f t="shared" si="67"/>
        <v>0</v>
      </c>
      <c r="M556">
        <f t="shared" si="68"/>
        <v>4056.3454000000002</v>
      </c>
      <c r="N556">
        <f t="shared" si="69"/>
        <v>101.84540000000015</v>
      </c>
      <c r="O556">
        <f t="shared" si="70"/>
        <v>1.1043348432214106E-2</v>
      </c>
      <c r="P556">
        <f t="shared" si="74"/>
        <v>3833.8996999999999</v>
      </c>
      <c r="Q556">
        <f t="shared" si="71"/>
        <v>0</v>
      </c>
      <c r="R556">
        <f t="shared" si="81"/>
        <v>3833.8996999999999</v>
      </c>
      <c r="S556">
        <f t="shared" si="72"/>
        <v>-120.60030000000006</v>
      </c>
      <c r="T556">
        <f t="shared" si="73"/>
        <v>-1.3450832917325961E-2</v>
      </c>
      <c r="U556">
        <f t="shared" si="75"/>
        <v>101.84540000000015</v>
      </c>
      <c r="V556">
        <f t="shared" si="76"/>
        <v>-222.44570000000022</v>
      </c>
      <c r="W556">
        <f t="shared" si="77"/>
        <v>-222.44570000000022</v>
      </c>
      <c r="X556">
        <f t="shared" si="78"/>
        <v>0</v>
      </c>
    </row>
    <row r="557" spans="1:24" x14ac:dyDescent="0.25">
      <c r="A557">
        <v>41280</v>
      </c>
      <c r="B557">
        <v>1</v>
      </c>
      <c r="C557">
        <f t="shared" si="79"/>
        <v>6</v>
      </c>
      <c r="D557">
        <v>2013</v>
      </c>
      <c r="E557">
        <v>2013</v>
      </c>
      <c r="F557">
        <v>7</v>
      </c>
      <c r="G557">
        <v>4053.9999999999986</v>
      </c>
      <c r="H557">
        <v>0.55932671081677687</v>
      </c>
      <c r="I557">
        <v>13.423841059602644</v>
      </c>
      <c r="J557">
        <v>42.1</v>
      </c>
      <c r="K557">
        <f t="shared" si="80"/>
        <v>4056.3454000000002</v>
      </c>
      <c r="L557">
        <f t="shared" si="67"/>
        <v>0</v>
      </c>
      <c r="M557">
        <f t="shared" si="68"/>
        <v>4056.3454000000002</v>
      </c>
      <c r="N557">
        <f t="shared" si="69"/>
        <v>2.3454000000015185</v>
      </c>
      <c r="O557">
        <f t="shared" si="70"/>
        <v>2.5118395235113056E-4</v>
      </c>
      <c r="P557">
        <f t="shared" si="74"/>
        <v>3833.8996999999999</v>
      </c>
      <c r="Q557">
        <f t="shared" si="71"/>
        <v>0</v>
      </c>
      <c r="R557">
        <f t="shared" si="81"/>
        <v>3833.8996999999999</v>
      </c>
      <c r="S557">
        <f t="shared" si="72"/>
        <v>-220.1002999999987</v>
      </c>
      <c r="T557">
        <f t="shared" si="73"/>
        <v>-2.4242997397188937E-2</v>
      </c>
      <c r="U557">
        <f t="shared" si="75"/>
        <v>2.3454000000015185</v>
      </c>
      <c r="V557">
        <f t="shared" si="76"/>
        <v>-222.44570000000022</v>
      </c>
      <c r="W557">
        <f t="shared" si="77"/>
        <v>-222.44570000000022</v>
      </c>
      <c r="X557">
        <f t="shared" si="78"/>
        <v>0</v>
      </c>
    </row>
    <row r="558" spans="1:24" x14ac:dyDescent="0.25">
      <c r="A558">
        <v>41281</v>
      </c>
      <c r="B558">
        <v>1</v>
      </c>
      <c r="C558">
        <f t="shared" si="79"/>
        <v>7</v>
      </c>
      <c r="D558">
        <v>2013</v>
      </c>
      <c r="E558">
        <v>2013</v>
      </c>
      <c r="F558">
        <v>1</v>
      </c>
      <c r="G558">
        <v>4053.7</v>
      </c>
      <c r="H558">
        <v>0.59098728714718907</v>
      </c>
      <c r="I558">
        <v>14.183694891532538</v>
      </c>
      <c r="J558">
        <v>46</v>
      </c>
      <c r="K558">
        <f t="shared" si="80"/>
        <v>4056.3454000000002</v>
      </c>
      <c r="L558">
        <f t="shared" si="67"/>
        <v>0</v>
      </c>
      <c r="M558">
        <f t="shared" si="68"/>
        <v>4056.3454000000002</v>
      </c>
      <c r="N558">
        <f t="shared" si="69"/>
        <v>2.6454000000003361</v>
      </c>
      <c r="O558">
        <f t="shared" si="70"/>
        <v>2.8332336170988626E-4</v>
      </c>
      <c r="P558">
        <f t="shared" si="74"/>
        <v>3833.8996999999999</v>
      </c>
      <c r="Q558">
        <f t="shared" si="71"/>
        <v>0</v>
      </c>
      <c r="R558">
        <f t="shared" si="81"/>
        <v>3833.8996999999999</v>
      </c>
      <c r="S558">
        <f t="shared" si="72"/>
        <v>-219.80029999999988</v>
      </c>
      <c r="T558">
        <f t="shared" si="73"/>
        <v>-2.4210857987830181E-2</v>
      </c>
      <c r="U558">
        <f t="shared" si="75"/>
        <v>2.6454000000003361</v>
      </c>
      <c r="V558">
        <f t="shared" si="76"/>
        <v>-222.44570000000022</v>
      </c>
      <c r="W558">
        <f t="shared" si="77"/>
        <v>-222.44570000000022</v>
      </c>
      <c r="X558">
        <f t="shared" si="78"/>
        <v>0</v>
      </c>
    </row>
    <row r="559" spans="1:24" x14ac:dyDescent="0.25">
      <c r="A559">
        <v>41282</v>
      </c>
      <c r="B559">
        <v>1</v>
      </c>
      <c r="C559">
        <f t="shared" si="79"/>
        <v>8</v>
      </c>
      <c r="D559">
        <v>2013</v>
      </c>
      <c r="E559">
        <v>2013</v>
      </c>
      <c r="F559">
        <v>2</v>
      </c>
      <c r="G559">
        <v>4092.0000000000009</v>
      </c>
      <c r="H559">
        <v>0.58111792774369475</v>
      </c>
      <c r="I559">
        <v>13.946830265848675</v>
      </c>
      <c r="J559">
        <v>40.1</v>
      </c>
      <c r="K559">
        <f t="shared" si="80"/>
        <v>4056.3454000000002</v>
      </c>
      <c r="L559">
        <f t="shared" si="67"/>
        <v>0</v>
      </c>
      <c r="M559">
        <f t="shared" si="68"/>
        <v>4056.3454000000002</v>
      </c>
      <c r="N559">
        <f t="shared" si="69"/>
        <v>-35.654600000000755</v>
      </c>
      <c r="O559">
        <f t="shared" si="70"/>
        <v>-3.8006967307819828E-3</v>
      </c>
      <c r="P559">
        <f t="shared" si="74"/>
        <v>3833.8996999999999</v>
      </c>
      <c r="Q559">
        <f t="shared" si="71"/>
        <v>0</v>
      </c>
      <c r="R559">
        <f t="shared" si="81"/>
        <v>3833.8996999999999</v>
      </c>
      <c r="S559">
        <f t="shared" si="72"/>
        <v>-258.10030000000097</v>
      </c>
      <c r="T559">
        <f t="shared" si="73"/>
        <v>-2.829487808032205E-2</v>
      </c>
      <c r="U559">
        <f t="shared" si="75"/>
        <v>-35.654600000000755</v>
      </c>
      <c r="V559">
        <f t="shared" si="76"/>
        <v>-222.44570000000022</v>
      </c>
      <c r="W559">
        <f t="shared" si="77"/>
        <v>-222.44570000000022</v>
      </c>
      <c r="X559">
        <f t="shared" si="78"/>
        <v>0</v>
      </c>
    </row>
    <row r="560" spans="1:24" x14ac:dyDescent="0.25">
      <c r="A560">
        <v>41283</v>
      </c>
      <c r="B560">
        <v>1</v>
      </c>
      <c r="C560">
        <f t="shared" si="79"/>
        <v>9</v>
      </c>
      <c r="D560">
        <v>2013</v>
      </c>
      <c r="E560">
        <v>2013</v>
      </c>
      <c r="F560">
        <v>3</v>
      </c>
      <c r="G560">
        <v>4088.2999999999997</v>
      </c>
      <c r="H560">
        <v>0.56593300110741962</v>
      </c>
      <c r="I560">
        <v>13.58239202657807</v>
      </c>
      <c r="J560">
        <v>41.7</v>
      </c>
      <c r="K560">
        <f t="shared" si="80"/>
        <v>4056.3454000000002</v>
      </c>
      <c r="L560">
        <f t="shared" ref="L560:L623" si="82">104.3547*IF((J560-60.3031)&lt;0,0,(J560-60.3031))</f>
        <v>0</v>
      </c>
      <c r="M560">
        <f t="shared" ref="M560:M623" si="83">SUM(K560:L560)</f>
        <v>4056.3454000000002</v>
      </c>
      <c r="N560">
        <f t="shared" ref="N560:N623" si="84">M560-G560</f>
        <v>-31.954599999999573</v>
      </c>
      <c r="O560">
        <f t="shared" ref="O560:O623" si="85">LOG10(M560)-LOG10(G560)</f>
        <v>-3.4078285737164649E-3</v>
      </c>
      <c r="P560">
        <f t="shared" si="74"/>
        <v>3833.8996999999999</v>
      </c>
      <c r="Q560">
        <f t="shared" ref="Q560:Q623" si="86">135.8252*IF((J560-64.5328)&lt;0,0,(J560-64.5328))</f>
        <v>0</v>
      </c>
      <c r="R560">
        <f t="shared" si="81"/>
        <v>3833.8996999999999</v>
      </c>
      <c r="S560">
        <f t="shared" ref="S560:S623" si="87">R560-G560</f>
        <v>-254.40029999999979</v>
      </c>
      <c r="T560">
        <f t="shared" ref="T560:T623" si="88">LOG10(R560)-LOG10(G560)</f>
        <v>-2.7902009923256532E-2</v>
      </c>
      <c r="U560">
        <f t="shared" si="75"/>
        <v>-31.954599999999573</v>
      </c>
      <c r="V560">
        <f t="shared" si="76"/>
        <v>-222.44570000000022</v>
      </c>
      <c r="W560">
        <f t="shared" si="77"/>
        <v>-222.44570000000022</v>
      </c>
      <c r="X560">
        <f t="shared" si="78"/>
        <v>0</v>
      </c>
    </row>
    <row r="561" spans="1:24" x14ac:dyDescent="0.25">
      <c r="A561">
        <v>41284</v>
      </c>
      <c r="B561">
        <v>1</v>
      </c>
      <c r="C561">
        <f t="shared" si="79"/>
        <v>10</v>
      </c>
      <c r="D561">
        <v>2013</v>
      </c>
      <c r="E561">
        <v>2013</v>
      </c>
      <c r="F561">
        <v>4</v>
      </c>
      <c r="G561">
        <v>4185.3</v>
      </c>
      <c r="H561">
        <v>0.57213746719160097</v>
      </c>
      <c r="I561">
        <v>13.731299212598422</v>
      </c>
      <c r="J561">
        <v>49.8</v>
      </c>
      <c r="K561">
        <f t="shared" si="80"/>
        <v>4056.3454000000002</v>
      </c>
      <c r="L561">
        <f t="shared" si="82"/>
        <v>0</v>
      </c>
      <c r="M561">
        <f t="shared" si="83"/>
        <v>4056.3454000000002</v>
      </c>
      <c r="N561">
        <f t="shared" si="84"/>
        <v>-128.95460000000003</v>
      </c>
      <c r="O561">
        <f t="shared" si="85"/>
        <v>-1.3591665125066044E-2</v>
      </c>
      <c r="P561">
        <f t="shared" ref="P561:P624" si="89">3833.8997</f>
        <v>3833.8996999999999</v>
      </c>
      <c r="Q561">
        <f t="shared" si="86"/>
        <v>0</v>
      </c>
      <c r="R561">
        <f t="shared" si="81"/>
        <v>3833.8996999999999</v>
      </c>
      <c r="S561">
        <f t="shared" si="87"/>
        <v>-351.40030000000024</v>
      </c>
      <c r="T561">
        <f t="shared" si="88"/>
        <v>-3.8085846474606111E-2</v>
      </c>
      <c r="U561">
        <f t="shared" ref="U561:U624" si="90">M561-G561</f>
        <v>-128.95460000000003</v>
      </c>
      <c r="V561">
        <f t="shared" ref="V561:V624" si="91">R561-M561</f>
        <v>-222.44570000000022</v>
      </c>
      <c r="W561">
        <f t="shared" ref="W561:W624" si="92">P561-K561</f>
        <v>-222.44570000000022</v>
      </c>
      <c r="X561">
        <f t="shared" ref="X561:X624" si="93">Q561-L561</f>
        <v>0</v>
      </c>
    </row>
    <row r="562" spans="1:24" x14ac:dyDescent="0.25">
      <c r="A562">
        <v>41285</v>
      </c>
      <c r="B562">
        <v>1</v>
      </c>
      <c r="C562">
        <f t="shared" si="79"/>
        <v>11</v>
      </c>
      <c r="D562">
        <v>2013</v>
      </c>
      <c r="E562">
        <v>2013</v>
      </c>
      <c r="F562">
        <v>5</v>
      </c>
      <c r="G562">
        <v>3953.2000000000012</v>
      </c>
      <c r="H562">
        <v>0.54978860703159782</v>
      </c>
      <c r="I562">
        <v>13.194926568758348</v>
      </c>
      <c r="J562">
        <v>43.5</v>
      </c>
      <c r="K562">
        <f t="shared" si="80"/>
        <v>4056.3454000000002</v>
      </c>
      <c r="L562">
        <f t="shared" si="82"/>
        <v>0</v>
      </c>
      <c r="M562">
        <f t="shared" si="83"/>
        <v>4056.3454000000002</v>
      </c>
      <c r="N562">
        <f t="shared" si="84"/>
        <v>103.14539999999897</v>
      </c>
      <c r="O562">
        <f t="shared" si="85"/>
        <v>1.118614161646736E-2</v>
      </c>
      <c r="P562">
        <f t="shared" si="89"/>
        <v>3833.8996999999999</v>
      </c>
      <c r="Q562">
        <f t="shared" si="86"/>
        <v>0</v>
      </c>
      <c r="R562">
        <f t="shared" si="81"/>
        <v>3833.8996999999999</v>
      </c>
      <c r="S562">
        <f t="shared" si="87"/>
        <v>-119.30030000000124</v>
      </c>
      <c r="T562">
        <f t="shared" si="88"/>
        <v>-1.3308039733072707E-2</v>
      </c>
      <c r="U562">
        <f t="shared" si="90"/>
        <v>103.14539999999897</v>
      </c>
      <c r="V562">
        <f t="shared" si="91"/>
        <v>-222.44570000000022</v>
      </c>
      <c r="W562">
        <f t="shared" si="92"/>
        <v>-222.44570000000022</v>
      </c>
      <c r="X562">
        <f t="shared" si="93"/>
        <v>0</v>
      </c>
    </row>
    <row r="563" spans="1:24" x14ac:dyDescent="0.25">
      <c r="A563">
        <v>41286</v>
      </c>
      <c r="B563">
        <v>1</v>
      </c>
      <c r="C563">
        <f t="shared" si="79"/>
        <v>12</v>
      </c>
      <c r="D563">
        <v>2013</v>
      </c>
      <c r="E563">
        <v>2013</v>
      </c>
      <c r="F563">
        <v>6</v>
      </c>
      <c r="G563">
        <v>3889.2999999999993</v>
      </c>
      <c r="H563">
        <v>0.53483223322332218</v>
      </c>
      <c r="I563">
        <v>12.835973597359732</v>
      </c>
      <c r="J563">
        <v>45.5</v>
      </c>
      <c r="K563">
        <f t="shared" si="80"/>
        <v>4056.3454000000002</v>
      </c>
      <c r="L563">
        <f t="shared" si="82"/>
        <v>0</v>
      </c>
      <c r="M563">
        <f t="shared" si="83"/>
        <v>4056.3454000000002</v>
      </c>
      <c r="N563">
        <f t="shared" si="84"/>
        <v>167.04540000000088</v>
      </c>
      <c r="O563">
        <f t="shared" si="85"/>
        <v>1.826348469400596E-2</v>
      </c>
      <c r="P563">
        <f t="shared" si="89"/>
        <v>3833.8996999999999</v>
      </c>
      <c r="Q563">
        <f t="shared" si="86"/>
        <v>0</v>
      </c>
      <c r="R563">
        <f t="shared" si="81"/>
        <v>3833.8996999999999</v>
      </c>
      <c r="S563">
        <f t="shared" si="87"/>
        <v>-55.400299999999334</v>
      </c>
      <c r="T563">
        <f t="shared" si="88"/>
        <v>-6.230696655534107E-3</v>
      </c>
      <c r="U563">
        <f t="shared" si="90"/>
        <v>167.04540000000088</v>
      </c>
      <c r="V563">
        <f t="shared" si="91"/>
        <v>-222.44570000000022</v>
      </c>
      <c r="W563">
        <f t="shared" si="92"/>
        <v>-222.44570000000022</v>
      </c>
      <c r="X563">
        <f t="shared" si="93"/>
        <v>0</v>
      </c>
    </row>
    <row r="564" spans="1:24" x14ac:dyDescent="0.25">
      <c r="A564">
        <v>41287</v>
      </c>
      <c r="B564">
        <v>1</v>
      </c>
      <c r="C564">
        <f t="shared" si="79"/>
        <v>13</v>
      </c>
      <c r="D564">
        <v>2013</v>
      </c>
      <c r="E564">
        <v>2013</v>
      </c>
      <c r="F564">
        <v>7</v>
      </c>
      <c r="G564">
        <v>3891.2</v>
      </c>
      <c r="H564">
        <v>0.55715922107674687</v>
      </c>
      <c r="I564">
        <v>13.371821305841925</v>
      </c>
      <c r="J564">
        <v>47.4</v>
      </c>
      <c r="K564">
        <f t="shared" si="80"/>
        <v>4056.3454000000002</v>
      </c>
      <c r="L564">
        <f t="shared" si="82"/>
        <v>0</v>
      </c>
      <c r="M564">
        <f t="shared" si="83"/>
        <v>4056.3454000000002</v>
      </c>
      <c r="N564">
        <f t="shared" si="84"/>
        <v>165.14540000000034</v>
      </c>
      <c r="O564">
        <f t="shared" si="85"/>
        <v>1.8051375052718477E-2</v>
      </c>
      <c r="P564">
        <f t="shared" si="89"/>
        <v>3833.8996999999999</v>
      </c>
      <c r="Q564">
        <f t="shared" si="86"/>
        <v>0</v>
      </c>
      <c r="R564">
        <f t="shared" si="81"/>
        <v>3833.8996999999999</v>
      </c>
      <c r="S564">
        <f t="shared" si="87"/>
        <v>-57.300299999999879</v>
      </c>
      <c r="T564">
        <f t="shared" si="88"/>
        <v>-6.4428062968215905E-3</v>
      </c>
      <c r="U564">
        <f t="shared" si="90"/>
        <v>165.14540000000034</v>
      </c>
      <c r="V564">
        <f t="shared" si="91"/>
        <v>-222.44570000000022</v>
      </c>
      <c r="W564">
        <f t="shared" si="92"/>
        <v>-222.44570000000022</v>
      </c>
      <c r="X564">
        <f t="shared" si="93"/>
        <v>0</v>
      </c>
    </row>
    <row r="565" spans="1:24" x14ac:dyDescent="0.25">
      <c r="A565">
        <v>41288</v>
      </c>
      <c r="B565">
        <v>1</v>
      </c>
      <c r="C565">
        <f t="shared" si="79"/>
        <v>14</v>
      </c>
      <c r="D565">
        <v>2013</v>
      </c>
      <c r="E565">
        <v>2013</v>
      </c>
      <c r="F565">
        <v>1</v>
      </c>
      <c r="G565">
        <v>3960.0999999999995</v>
      </c>
      <c r="H565">
        <v>0.55631883569341412</v>
      </c>
      <c r="I565">
        <v>13.351652056641939</v>
      </c>
      <c r="J565">
        <v>54.5</v>
      </c>
      <c r="K565">
        <f t="shared" si="80"/>
        <v>4056.3454000000002</v>
      </c>
      <c r="L565">
        <f t="shared" si="82"/>
        <v>0</v>
      </c>
      <c r="M565">
        <f t="shared" si="83"/>
        <v>4056.3454000000002</v>
      </c>
      <c r="N565">
        <f t="shared" si="84"/>
        <v>96.2454000000007</v>
      </c>
      <c r="O565">
        <f t="shared" si="85"/>
        <v>1.0428775489927489E-2</v>
      </c>
      <c r="P565">
        <f t="shared" si="89"/>
        <v>3833.8996999999999</v>
      </c>
      <c r="Q565">
        <f t="shared" si="86"/>
        <v>0</v>
      </c>
      <c r="R565">
        <f t="shared" si="81"/>
        <v>3833.8996999999999</v>
      </c>
      <c r="S565">
        <f t="shared" si="87"/>
        <v>-126.20029999999952</v>
      </c>
      <c r="T565">
        <f t="shared" si="88"/>
        <v>-1.4065405859612579E-2</v>
      </c>
      <c r="U565">
        <f t="shared" si="90"/>
        <v>96.2454000000007</v>
      </c>
      <c r="V565">
        <f t="shared" si="91"/>
        <v>-222.44570000000022</v>
      </c>
      <c r="W565">
        <f t="shared" si="92"/>
        <v>-222.44570000000022</v>
      </c>
      <c r="X565">
        <f t="shared" si="93"/>
        <v>0</v>
      </c>
    </row>
    <row r="566" spans="1:24" x14ac:dyDescent="0.25">
      <c r="A566">
        <v>41289</v>
      </c>
      <c r="B566">
        <v>1</v>
      </c>
      <c r="C566">
        <f t="shared" si="79"/>
        <v>15</v>
      </c>
      <c r="D566">
        <v>2013</v>
      </c>
      <c r="E566">
        <v>2013</v>
      </c>
      <c r="F566">
        <v>2</v>
      </c>
      <c r="G566">
        <v>4081.6</v>
      </c>
      <c r="H566">
        <v>0.57885182663943724</v>
      </c>
      <c r="I566">
        <v>13.892443839346495</v>
      </c>
      <c r="J566">
        <v>42.8</v>
      </c>
      <c r="K566">
        <f t="shared" si="80"/>
        <v>4056.3454000000002</v>
      </c>
      <c r="L566">
        <f t="shared" si="82"/>
        <v>0</v>
      </c>
      <c r="M566">
        <f t="shared" si="83"/>
        <v>4056.3454000000002</v>
      </c>
      <c r="N566">
        <f t="shared" si="84"/>
        <v>-25.254599999999755</v>
      </c>
      <c r="O566">
        <f t="shared" si="85"/>
        <v>-2.6955129563739355E-3</v>
      </c>
      <c r="P566">
        <f t="shared" si="89"/>
        <v>3833.8996999999999</v>
      </c>
      <c r="Q566">
        <f t="shared" si="86"/>
        <v>0</v>
      </c>
      <c r="R566">
        <f t="shared" si="81"/>
        <v>3833.8996999999999</v>
      </c>
      <c r="S566">
        <f t="shared" si="87"/>
        <v>-247.70029999999997</v>
      </c>
      <c r="T566">
        <f t="shared" si="88"/>
        <v>-2.7189694305914003E-2</v>
      </c>
      <c r="U566">
        <f t="shared" si="90"/>
        <v>-25.254599999999755</v>
      </c>
      <c r="V566">
        <f t="shared" si="91"/>
        <v>-222.44570000000022</v>
      </c>
      <c r="W566">
        <f t="shared" si="92"/>
        <v>-222.44570000000022</v>
      </c>
      <c r="X566">
        <f t="shared" si="93"/>
        <v>0</v>
      </c>
    </row>
    <row r="567" spans="1:24" x14ac:dyDescent="0.25">
      <c r="A567">
        <v>41290</v>
      </c>
      <c r="B567">
        <v>1</v>
      </c>
      <c r="C567">
        <f t="shared" si="79"/>
        <v>16</v>
      </c>
      <c r="D567">
        <v>2013</v>
      </c>
      <c r="E567">
        <v>2013</v>
      </c>
      <c r="F567">
        <v>3</v>
      </c>
      <c r="G567">
        <v>3938.7999999999993</v>
      </c>
      <c r="H567">
        <v>0.58404507710557518</v>
      </c>
      <c r="I567">
        <v>14.017081850533804</v>
      </c>
      <c r="J567">
        <v>39</v>
      </c>
      <c r="K567">
        <f t="shared" si="80"/>
        <v>4056.3454000000002</v>
      </c>
      <c r="L567">
        <f t="shared" si="82"/>
        <v>0</v>
      </c>
      <c r="M567">
        <f t="shared" si="83"/>
        <v>4056.3454000000002</v>
      </c>
      <c r="N567">
        <f t="shared" si="84"/>
        <v>117.54540000000088</v>
      </c>
      <c r="O567">
        <f t="shared" si="85"/>
        <v>1.2770999061904043E-2</v>
      </c>
      <c r="P567">
        <f t="shared" si="89"/>
        <v>3833.8996999999999</v>
      </c>
      <c r="Q567">
        <f t="shared" si="86"/>
        <v>0</v>
      </c>
      <c r="R567">
        <f t="shared" si="81"/>
        <v>3833.8996999999999</v>
      </c>
      <c r="S567">
        <f t="shared" si="87"/>
        <v>-104.90029999999933</v>
      </c>
      <c r="T567">
        <f t="shared" si="88"/>
        <v>-1.1723182287636025E-2</v>
      </c>
      <c r="U567">
        <f t="shared" si="90"/>
        <v>117.54540000000088</v>
      </c>
      <c r="V567">
        <f t="shared" si="91"/>
        <v>-222.44570000000022</v>
      </c>
      <c r="W567">
        <f t="shared" si="92"/>
        <v>-222.44570000000022</v>
      </c>
      <c r="X567">
        <f t="shared" si="93"/>
        <v>0</v>
      </c>
    </row>
    <row r="568" spans="1:24" x14ac:dyDescent="0.25">
      <c r="A568">
        <v>41291</v>
      </c>
      <c r="B568">
        <v>1</v>
      </c>
      <c r="C568">
        <f t="shared" si="79"/>
        <v>17</v>
      </c>
      <c r="D568">
        <v>2013</v>
      </c>
      <c r="E568">
        <v>2013</v>
      </c>
      <c r="F568">
        <v>4</v>
      </c>
      <c r="G568">
        <v>4075.2999999999997</v>
      </c>
      <c r="H568">
        <v>0.55967095143924417</v>
      </c>
      <c r="I568">
        <v>13.43210283454186</v>
      </c>
      <c r="J568">
        <v>43.4</v>
      </c>
      <c r="K568">
        <f t="shared" si="80"/>
        <v>4056.3454000000002</v>
      </c>
      <c r="L568">
        <f t="shared" si="82"/>
        <v>0</v>
      </c>
      <c r="M568">
        <f t="shared" si="83"/>
        <v>4056.3454000000002</v>
      </c>
      <c r="N568">
        <f t="shared" si="84"/>
        <v>-18.954599999999573</v>
      </c>
      <c r="O568">
        <f t="shared" si="85"/>
        <v>-2.0246561897017123E-3</v>
      </c>
      <c r="P568">
        <f t="shared" si="89"/>
        <v>3833.8996999999999</v>
      </c>
      <c r="Q568">
        <f t="shared" si="86"/>
        <v>0</v>
      </c>
      <c r="R568">
        <f t="shared" si="81"/>
        <v>3833.8996999999999</v>
      </c>
      <c r="S568">
        <f t="shared" si="87"/>
        <v>-241.40029999999979</v>
      </c>
      <c r="T568">
        <f t="shared" si="88"/>
        <v>-2.651883753924178E-2</v>
      </c>
      <c r="U568">
        <f t="shared" si="90"/>
        <v>-18.954599999999573</v>
      </c>
      <c r="V568">
        <f t="shared" si="91"/>
        <v>-222.44570000000022</v>
      </c>
      <c r="W568">
        <f t="shared" si="92"/>
        <v>-222.44570000000022</v>
      </c>
      <c r="X568">
        <f t="shared" si="93"/>
        <v>0</v>
      </c>
    </row>
    <row r="569" spans="1:24" x14ac:dyDescent="0.25">
      <c r="A569">
        <v>41292</v>
      </c>
      <c r="B569">
        <v>1</v>
      </c>
      <c r="C569">
        <f t="shared" si="79"/>
        <v>18</v>
      </c>
      <c r="D569">
        <v>2013</v>
      </c>
      <c r="E569">
        <v>2013</v>
      </c>
      <c r="F569">
        <v>5</v>
      </c>
      <c r="G569">
        <v>3869.7000000000003</v>
      </c>
      <c r="H569">
        <v>0.53745833333333337</v>
      </c>
      <c r="I569">
        <v>12.899000000000001</v>
      </c>
      <c r="J569">
        <v>38.1</v>
      </c>
      <c r="K569">
        <f t="shared" si="80"/>
        <v>4056.3454000000002</v>
      </c>
      <c r="L569">
        <f t="shared" si="82"/>
        <v>0</v>
      </c>
      <c r="M569">
        <f t="shared" si="83"/>
        <v>4056.3454000000002</v>
      </c>
      <c r="N569">
        <f t="shared" si="84"/>
        <v>186.64539999999988</v>
      </c>
      <c r="O569">
        <f t="shared" si="85"/>
        <v>2.0457630834296747E-2</v>
      </c>
      <c r="P569">
        <f t="shared" si="89"/>
        <v>3833.8996999999999</v>
      </c>
      <c r="Q569">
        <f t="shared" si="86"/>
        <v>0</v>
      </c>
      <c r="R569">
        <f t="shared" si="81"/>
        <v>3833.8996999999999</v>
      </c>
      <c r="S569">
        <f t="shared" si="87"/>
        <v>-35.800300000000334</v>
      </c>
      <c r="T569">
        <f t="shared" si="88"/>
        <v>-4.0365505152433201E-3</v>
      </c>
      <c r="U569">
        <f t="shared" si="90"/>
        <v>186.64539999999988</v>
      </c>
      <c r="V569">
        <f t="shared" si="91"/>
        <v>-222.44570000000022</v>
      </c>
      <c r="W569">
        <f t="shared" si="92"/>
        <v>-222.44570000000022</v>
      </c>
      <c r="X569">
        <f t="shared" si="93"/>
        <v>0</v>
      </c>
    </row>
    <row r="570" spans="1:24" x14ac:dyDescent="0.25">
      <c r="A570">
        <v>41293</v>
      </c>
      <c r="B570">
        <v>1</v>
      </c>
      <c r="C570">
        <f t="shared" si="79"/>
        <v>19</v>
      </c>
      <c r="D570">
        <v>2013</v>
      </c>
      <c r="E570">
        <v>2013</v>
      </c>
      <c r="F570">
        <v>6</v>
      </c>
      <c r="G570">
        <v>4039.7</v>
      </c>
      <c r="H570">
        <v>0.54472761596548003</v>
      </c>
      <c r="I570">
        <v>13.073462783171522</v>
      </c>
      <c r="J570">
        <v>39.700000000000003</v>
      </c>
      <c r="K570">
        <f t="shared" si="80"/>
        <v>4056.3454000000002</v>
      </c>
      <c r="L570">
        <f t="shared" si="82"/>
        <v>0</v>
      </c>
      <c r="M570">
        <f t="shared" si="83"/>
        <v>4056.3454000000002</v>
      </c>
      <c r="N570">
        <f t="shared" si="84"/>
        <v>16.645400000000336</v>
      </c>
      <c r="O570">
        <f t="shared" si="85"/>
        <v>1.785813986421303E-3</v>
      </c>
      <c r="P570">
        <f t="shared" si="89"/>
        <v>3833.8996999999999</v>
      </c>
      <c r="Q570">
        <f t="shared" si="86"/>
        <v>0</v>
      </c>
      <c r="R570">
        <f t="shared" si="81"/>
        <v>3833.8996999999999</v>
      </c>
      <c r="S570">
        <f t="shared" si="87"/>
        <v>-205.80029999999988</v>
      </c>
      <c r="T570">
        <f t="shared" si="88"/>
        <v>-2.2708367363118764E-2</v>
      </c>
      <c r="U570">
        <f t="shared" si="90"/>
        <v>16.645400000000336</v>
      </c>
      <c r="V570">
        <f t="shared" si="91"/>
        <v>-222.44570000000022</v>
      </c>
      <c r="W570">
        <f t="shared" si="92"/>
        <v>-222.44570000000022</v>
      </c>
      <c r="X570">
        <f t="shared" si="93"/>
        <v>0</v>
      </c>
    </row>
    <row r="571" spans="1:24" x14ac:dyDescent="0.25">
      <c r="A571">
        <v>41294</v>
      </c>
      <c r="B571">
        <v>1</v>
      </c>
      <c r="C571">
        <f t="shared" si="79"/>
        <v>20</v>
      </c>
      <c r="D571">
        <v>2013</v>
      </c>
      <c r="E571">
        <v>2013</v>
      </c>
      <c r="F571">
        <v>7</v>
      </c>
      <c r="G571">
        <v>4029.7999999999993</v>
      </c>
      <c r="H571">
        <v>0.54907891868323511</v>
      </c>
      <c r="I571">
        <v>13.177894048397643</v>
      </c>
      <c r="J571">
        <v>48.3</v>
      </c>
      <c r="K571">
        <f t="shared" si="80"/>
        <v>4056.3454000000002</v>
      </c>
      <c r="L571">
        <f t="shared" si="82"/>
        <v>0</v>
      </c>
      <c r="M571">
        <f t="shared" si="83"/>
        <v>4056.3454000000002</v>
      </c>
      <c r="N571">
        <f t="shared" si="84"/>
        <v>26.545400000000882</v>
      </c>
      <c r="O571">
        <f t="shared" si="85"/>
        <v>2.8514357790898615E-3</v>
      </c>
      <c r="P571">
        <f t="shared" si="89"/>
        <v>3833.8996999999999</v>
      </c>
      <c r="Q571">
        <f t="shared" si="86"/>
        <v>0</v>
      </c>
      <c r="R571">
        <f t="shared" si="81"/>
        <v>3833.8996999999999</v>
      </c>
      <c r="S571">
        <f t="shared" si="87"/>
        <v>-195.90029999999933</v>
      </c>
      <c r="T571">
        <f t="shared" si="88"/>
        <v>-2.1642745570450206E-2</v>
      </c>
      <c r="U571">
        <f t="shared" si="90"/>
        <v>26.545400000000882</v>
      </c>
      <c r="V571">
        <f t="shared" si="91"/>
        <v>-222.44570000000022</v>
      </c>
      <c r="W571">
        <f t="shared" si="92"/>
        <v>-222.44570000000022</v>
      </c>
      <c r="X571">
        <f t="shared" si="93"/>
        <v>0</v>
      </c>
    </row>
    <row r="572" spans="1:24" x14ac:dyDescent="0.25">
      <c r="A572">
        <v>41295</v>
      </c>
      <c r="B572">
        <v>1</v>
      </c>
      <c r="C572">
        <f t="shared" si="79"/>
        <v>21</v>
      </c>
      <c r="D572">
        <v>2013</v>
      </c>
      <c r="E572">
        <v>2013</v>
      </c>
      <c r="F572">
        <v>1</v>
      </c>
      <c r="G572">
        <v>3916.0999999999995</v>
      </c>
      <c r="H572">
        <v>0.58568138310600604</v>
      </c>
      <c r="I572">
        <v>14.056353194544144</v>
      </c>
      <c r="J572">
        <v>39.9</v>
      </c>
      <c r="K572">
        <f t="shared" si="80"/>
        <v>4056.3454000000002</v>
      </c>
      <c r="L572">
        <f t="shared" si="82"/>
        <v>0</v>
      </c>
      <c r="M572">
        <f t="shared" si="83"/>
        <v>4056.3454000000002</v>
      </c>
      <c r="N572">
        <f t="shared" si="84"/>
        <v>140.2454000000007</v>
      </c>
      <c r="O572">
        <f t="shared" si="85"/>
        <v>1.528115506238592E-2</v>
      </c>
      <c r="P572">
        <f t="shared" si="89"/>
        <v>3833.8996999999999</v>
      </c>
      <c r="Q572">
        <f t="shared" si="86"/>
        <v>0</v>
      </c>
      <c r="R572">
        <f t="shared" si="81"/>
        <v>3833.8996999999999</v>
      </c>
      <c r="S572">
        <f t="shared" si="87"/>
        <v>-82.200299999999515</v>
      </c>
      <c r="T572">
        <f t="shared" si="88"/>
        <v>-9.2130262871541468E-3</v>
      </c>
      <c r="U572">
        <f t="shared" si="90"/>
        <v>140.2454000000007</v>
      </c>
      <c r="V572">
        <f t="shared" si="91"/>
        <v>-222.44570000000022</v>
      </c>
      <c r="W572">
        <f t="shared" si="92"/>
        <v>-222.44570000000022</v>
      </c>
      <c r="X572">
        <f t="shared" si="93"/>
        <v>0</v>
      </c>
    </row>
    <row r="573" spans="1:24" x14ac:dyDescent="0.25">
      <c r="A573">
        <v>41296</v>
      </c>
      <c r="B573">
        <v>1</v>
      </c>
      <c r="C573">
        <f t="shared" si="79"/>
        <v>22</v>
      </c>
      <c r="D573">
        <v>2013</v>
      </c>
      <c r="E573">
        <v>2013</v>
      </c>
      <c r="F573">
        <v>2</v>
      </c>
      <c r="G573">
        <v>4252.7000000000007</v>
      </c>
      <c r="H573">
        <v>0.59262820512820524</v>
      </c>
      <c r="I573">
        <v>14.223076923076926</v>
      </c>
      <c r="J573">
        <v>26.7</v>
      </c>
      <c r="K573">
        <f t="shared" si="80"/>
        <v>4056.3454000000002</v>
      </c>
      <c r="L573">
        <f t="shared" si="82"/>
        <v>0</v>
      </c>
      <c r="M573">
        <f t="shared" si="83"/>
        <v>4056.3454000000002</v>
      </c>
      <c r="N573">
        <f t="shared" si="84"/>
        <v>-196.35460000000057</v>
      </c>
      <c r="O573">
        <f t="shared" si="85"/>
        <v>-2.052981886742522E-2</v>
      </c>
      <c r="P573">
        <f t="shared" si="89"/>
        <v>3833.8996999999999</v>
      </c>
      <c r="Q573">
        <f t="shared" si="86"/>
        <v>0</v>
      </c>
      <c r="R573">
        <f t="shared" si="81"/>
        <v>3833.8996999999999</v>
      </c>
      <c r="S573">
        <f t="shared" si="87"/>
        <v>-418.80030000000079</v>
      </c>
      <c r="T573">
        <f t="shared" si="88"/>
        <v>-4.5024000216965288E-2</v>
      </c>
      <c r="U573">
        <f t="shared" si="90"/>
        <v>-196.35460000000057</v>
      </c>
      <c r="V573">
        <f t="shared" si="91"/>
        <v>-222.44570000000022</v>
      </c>
      <c r="W573">
        <f t="shared" si="92"/>
        <v>-222.44570000000022</v>
      </c>
      <c r="X573">
        <f t="shared" si="93"/>
        <v>0</v>
      </c>
    </row>
    <row r="574" spans="1:24" x14ac:dyDescent="0.25">
      <c r="A574">
        <v>41297</v>
      </c>
      <c r="B574">
        <v>1</v>
      </c>
      <c r="C574">
        <f t="shared" si="79"/>
        <v>23</v>
      </c>
      <c r="D574">
        <v>2013</v>
      </c>
      <c r="E574">
        <v>2013</v>
      </c>
      <c r="F574">
        <v>3</v>
      </c>
      <c r="G574">
        <v>4334.9999999999982</v>
      </c>
      <c r="H574">
        <v>0.57929762668377138</v>
      </c>
      <c r="I574">
        <v>13.903143040410512</v>
      </c>
      <c r="J574">
        <v>21</v>
      </c>
      <c r="K574">
        <f t="shared" si="80"/>
        <v>4056.3454000000002</v>
      </c>
      <c r="L574">
        <f t="shared" si="82"/>
        <v>0</v>
      </c>
      <c r="M574">
        <f t="shared" si="83"/>
        <v>4056.3454000000002</v>
      </c>
      <c r="N574">
        <f t="shared" si="84"/>
        <v>-278.65459999999803</v>
      </c>
      <c r="O574">
        <f t="shared" si="85"/>
        <v>-2.8854173502888436E-2</v>
      </c>
      <c r="P574">
        <f t="shared" si="89"/>
        <v>3833.8996999999999</v>
      </c>
      <c r="Q574">
        <f t="shared" si="86"/>
        <v>0</v>
      </c>
      <c r="R574">
        <f t="shared" si="81"/>
        <v>3833.8996999999999</v>
      </c>
      <c r="S574">
        <f t="shared" si="87"/>
        <v>-501.10029999999824</v>
      </c>
      <c r="T574">
        <f t="shared" si="88"/>
        <v>-5.3348354852428503E-2</v>
      </c>
      <c r="U574">
        <f t="shared" si="90"/>
        <v>-278.65459999999803</v>
      </c>
      <c r="V574">
        <f t="shared" si="91"/>
        <v>-222.44570000000022</v>
      </c>
      <c r="W574">
        <f t="shared" si="92"/>
        <v>-222.44570000000022</v>
      </c>
      <c r="X574">
        <f t="shared" si="93"/>
        <v>0</v>
      </c>
    </row>
    <row r="575" spans="1:24" x14ac:dyDescent="0.25">
      <c r="A575">
        <v>41298</v>
      </c>
      <c r="B575">
        <v>1</v>
      </c>
      <c r="C575">
        <f t="shared" si="79"/>
        <v>24</v>
      </c>
      <c r="D575">
        <v>2013</v>
      </c>
      <c r="E575">
        <v>2013</v>
      </c>
      <c r="F575">
        <v>4</v>
      </c>
      <c r="G575">
        <v>4230.4000000000005</v>
      </c>
      <c r="H575">
        <v>0.58482636584826375</v>
      </c>
      <c r="I575">
        <v>14.03583278035833</v>
      </c>
      <c r="J575">
        <v>23.8</v>
      </c>
      <c r="K575">
        <f t="shared" si="80"/>
        <v>4056.3454000000002</v>
      </c>
      <c r="L575">
        <f t="shared" si="82"/>
        <v>0</v>
      </c>
      <c r="M575">
        <f t="shared" si="83"/>
        <v>4056.3454000000002</v>
      </c>
      <c r="N575">
        <f t="shared" si="84"/>
        <v>-174.05460000000039</v>
      </c>
      <c r="O575">
        <f t="shared" si="85"/>
        <v>-1.8246505160186999E-2</v>
      </c>
      <c r="P575">
        <f t="shared" si="89"/>
        <v>3833.8996999999999</v>
      </c>
      <c r="Q575">
        <f t="shared" si="86"/>
        <v>0</v>
      </c>
      <c r="R575">
        <f t="shared" si="81"/>
        <v>3833.8996999999999</v>
      </c>
      <c r="S575">
        <f t="shared" si="87"/>
        <v>-396.50030000000061</v>
      </c>
      <c r="T575">
        <f t="shared" si="88"/>
        <v>-4.2740686509727066E-2</v>
      </c>
      <c r="U575">
        <f t="shared" si="90"/>
        <v>-174.05460000000039</v>
      </c>
      <c r="V575">
        <f t="shared" si="91"/>
        <v>-222.44570000000022</v>
      </c>
      <c r="W575">
        <f t="shared" si="92"/>
        <v>-222.44570000000022</v>
      </c>
      <c r="X575">
        <f t="shared" si="93"/>
        <v>0</v>
      </c>
    </row>
    <row r="576" spans="1:24" x14ac:dyDescent="0.25">
      <c r="A576">
        <v>41299</v>
      </c>
      <c r="B576">
        <v>1</v>
      </c>
      <c r="C576">
        <f t="shared" si="79"/>
        <v>25</v>
      </c>
      <c r="D576">
        <v>2013</v>
      </c>
      <c r="E576">
        <v>2013</v>
      </c>
      <c r="F576">
        <v>5</v>
      </c>
      <c r="G576">
        <v>3987.3000000000006</v>
      </c>
      <c r="H576">
        <v>0.53661983204134367</v>
      </c>
      <c r="I576">
        <v>12.878875968992247</v>
      </c>
      <c r="J576">
        <v>22.4</v>
      </c>
      <c r="K576">
        <f t="shared" si="80"/>
        <v>4056.3454000000002</v>
      </c>
      <c r="L576">
        <f t="shared" si="82"/>
        <v>0</v>
      </c>
      <c r="M576">
        <f t="shared" si="83"/>
        <v>4056.3454000000002</v>
      </c>
      <c r="N576">
        <f t="shared" si="84"/>
        <v>69.045399999999518</v>
      </c>
      <c r="O576">
        <f t="shared" si="85"/>
        <v>7.4560155857290589E-3</v>
      </c>
      <c r="P576">
        <f t="shared" si="89"/>
        <v>3833.8996999999999</v>
      </c>
      <c r="Q576">
        <f t="shared" si="86"/>
        <v>0</v>
      </c>
      <c r="R576">
        <f t="shared" si="81"/>
        <v>3833.8996999999999</v>
      </c>
      <c r="S576">
        <f t="shared" si="87"/>
        <v>-153.4003000000007</v>
      </c>
      <c r="T576">
        <f t="shared" si="88"/>
        <v>-1.7038165763811008E-2</v>
      </c>
      <c r="U576">
        <f t="shared" si="90"/>
        <v>69.045399999999518</v>
      </c>
      <c r="V576">
        <f t="shared" si="91"/>
        <v>-222.44570000000022</v>
      </c>
      <c r="W576">
        <f t="shared" si="92"/>
        <v>-222.44570000000022</v>
      </c>
      <c r="X576">
        <f t="shared" si="93"/>
        <v>0</v>
      </c>
    </row>
    <row r="577" spans="1:24" x14ac:dyDescent="0.25">
      <c r="A577">
        <v>41300</v>
      </c>
      <c r="B577">
        <v>1</v>
      </c>
      <c r="C577">
        <f t="shared" si="79"/>
        <v>26</v>
      </c>
      <c r="D577">
        <v>2013</v>
      </c>
      <c r="E577">
        <v>2013</v>
      </c>
      <c r="F577">
        <v>6</v>
      </c>
      <c r="G577">
        <v>4182</v>
      </c>
      <c r="H577">
        <v>0.54555416405760804</v>
      </c>
      <c r="I577">
        <v>13.093299937382593</v>
      </c>
      <c r="J577">
        <v>28</v>
      </c>
      <c r="K577">
        <f t="shared" si="80"/>
        <v>4056.3454000000002</v>
      </c>
      <c r="L577">
        <f t="shared" si="82"/>
        <v>0</v>
      </c>
      <c r="M577">
        <f t="shared" si="83"/>
        <v>4056.3454000000002</v>
      </c>
      <c r="N577">
        <f t="shared" si="84"/>
        <v>-125.65459999999985</v>
      </c>
      <c r="O577">
        <f t="shared" si="85"/>
        <v>-1.3249100172312289E-2</v>
      </c>
      <c r="P577">
        <f t="shared" si="89"/>
        <v>3833.8996999999999</v>
      </c>
      <c r="Q577">
        <f t="shared" si="86"/>
        <v>0</v>
      </c>
      <c r="R577">
        <f t="shared" si="81"/>
        <v>3833.8996999999999</v>
      </c>
      <c r="S577">
        <f t="shared" si="87"/>
        <v>-348.10030000000006</v>
      </c>
      <c r="T577">
        <f t="shared" si="88"/>
        <v>-3.7743281521852357E-2</v>
      </c>
      <c r="U577">
        <f t="shared" si="90"/>
        <v>-125.65459999999985</v>
      </c>
      <c r="V577">
        <f t="shared" si="91"/>
        <v>-222.44570000000022</v>
      </c>
      <c r="W577">
        <f t="shared" si="92"/>
        <v>-222.44570000000022</v>
      </c>
      <c r="X577">
        <f t="shared" si="93"/>
        <v>0</v>
      </c>
    </row>
    <row r="578" spans="1:24" x14ac:dyDescent="0.25">
      <c r="A578">
        <v>41301</v>
      </c>
      <c r="B578">
        <v>1</v>
      </c>
      <c r="C578">
        <f t="shared" si="79"/>
        <v>27</v>
      </c>
      <c r="D578">
        <v>2013</v>
      </c>
      <c r="E578">
        <v>2013</v>
      </c>
      <c r="F578">
        <v>7</v>
      </c>
      <c r="G578">
        <v>4213.3999999999987</v>
      </c>
      <c r="H578">
        <v>0.58675913547237069</v>
      </c>
      <c r="I578">
        <v>14.082219251336896</v>
      </c>
      <c r="J578">
        <v>31.7</v>
      </c>
      <c r="K578">
        <f t="shared" si="80"/>
        <v>4056.3454000000002</v>
      </c>
      <c r="L578">
        <f t="shared" si="82"/>
        <v>0</v>
      </c>
      <c r="M578">
        <f t="shared" si="83"/>
        <v>4056.3454000000002</v>
      </c>
      <c r="N578">
        <f t="shared" si="84"/>
        <v>-157.05459999999857</v>
      </c>
      <c r="O578">
        <f t="shared" si="85"/>
        <v>-1.6497762611130007E-2</v>
      </c>
      <c r="P578">
        <f t="shared" si="89"/>
        <v>3833.8996999999999</v>
      </c>
      <c r="Q578">
        <f t="shared" si="86"/>
        <v>0</v>
      </c>
      <c r="R578">
        <f t="shared" si="81"/>
        <v>3833.8996999999999</v>
      </c>
      <c r="S578">
        <f t="shared" si="87"/>
        <v>-379.50029999999879</v>
      </c>
      <c r="T578">
        <f t="shared" si="88"/>
        <v>-4.0991943960670074E-2</v>
      </c>
      <c r="U578">
        <f t="shared" si="90"/>
        <v>-157.05459999999857</v>
      </c>
      <c r="V578">
        <f t="shared" si="91"/>
        <v>-222.44570000000022</v>
      </c>
      <c r="W578">
        <f t="shared" si="92"/>
        <v>-222.44570000000022</v>
      </c>
      <c r="X578">
        <f t="shared" si="93"/>
        <v>0</v>
      </c>
    </row>
    <row r="579" spans="1:24" x14ac:dyDescent="0.25">
      <c r="A579">
        <v>41302</v>
      </c>
      <c r="B579">
        <v>1</v>
      </c>
      <c r="C579">
        <f t="shared" ref="C579:C642" si="94">DAY(A579)</f>
        <v>28</v>
      </c>
      <c r="D579">
        <v>2013</v>
      </c>
      <c r="E579">
        <v>2013</v>
      </c>
      <c r="F579">
        <v>1</v>
      </c>
      <c r="G579">
        <v>4180.2000000000007</v>
      </c>
      <c r="H579">
        <v>0.58962423832092092</v>
      </c>
      <c r="I579">
        <v>14.150981719702102</v>
      </c>
      <c r="J579">
        <v>35.700000000000003</v>
      </c>
      <c r="K579">
        <f t="shared" ref="K579:K642" si="95">4056.3454</f>
        <v>4056.3454000000002</v>
      </c>
      <c r="L579">
        <f t="shared" si="82"/>
        <v>0</v>
      </c>
      <c r="M579">
        <f t="shared" si="83"/>
        <v>4056.3454000000002</v>
      </c>
      <c r="N579">
        <f t="shared" si="84"/>
        <v>-123.85460000000057</v>
      </c>
      <c r="O579">
        <f t="shared" si="85"/>
        <v>-1.3062132608872457E-2</v>
      </c>
      <c r="P579">
        <f t="shared" si="89"/>
        <v>3833.8996999999999</v>
      </c>
      <c r="Q579">
        <f t="shared" si="86"/>
        <v>0</v>
      </c>
      <c r="R579">
        <f t="shared" ref="R579:R642" si="96">SUM(P579:Q579)</f>
        <v>3833.8996999999999</v>
      </c>
      <c r="S579">
        <f t="shared" si="87"/>
        <v>-346.30030000000079</v>
      </c>
      <c r="T579">
        <f t="shared" si="88"/>
        <v>-3.7556313958412524E-2</v>
      </c>
      <c r="U579">
        <f t="shared" si="90"/>
        <v>-123.85460000000057</v>
      </c>
      <c r="V579">
        <f t="shared" si="91"/>
        <v>-222.44570000000022</v>
      </c>
      <c r="W579">
        <f t="shared" si="92"/>
        <v>-222.44570000000022</v>
      </c>
      <c r="X579">
        <f t="shared" si="93"/>
        <v>0</v>
      </c>
    </row>
    <row r="580" spans="1:24" x14ac:dyDescent="0.25">
      <c r="A580">
        <v>41303</v>
      </c>
      <c r="B580">
        <v>1</v>
      </c>
      <c r="C580">
        <f t="shared" si="94"/>
        <v>29</v>
      </c>
      <c r="D580">
        <v>2013</v>
      </c>
      <c r="E580">
        <v>2013</v>
      </c>
      <c r="F580">
        <v>2</v>
      </c>
      <c r="G580">
        <v>4226.0999999999995</v>
      </c>
      <c r="H580">
        <v>0.56547045600513801</v>
      </c>
      <c r="I580">
        <v>13.571290944123312</v>
      </c>
      <c r="J580">
        <v>50.1</v>
      </c>
      <c r="K580">
        <f t="shared" si="95"/>
        <v>4056.3454000000002</v>
      </c>
      <c r="L580">
        <f t="shared" si="82"/>
        <v>0</v>
      </c>
      <c r="M580">
        <f t="shared" si="83"/>
        <v>4056.3454000000002</v>
      </c>
      <c r="N580">
        <f t="shared" si="84"/>
        <v>-169.7545999999993</v>
      </c>
      <c r="O580">
        <f t="shared" si="85"/>
        <v>-1.7804841012340145E-2</v>
      </c>
      <c r="P580">
        <f t="shared" si="89"/>
        <v>3833.8996999999999</v>
      </c>
      <c r="Q580">
        <f t="shared" si="86"/>
        <v>0</v>
      </c>
      <c r="R580">
        <f t="shared" si="96"/>
        <v>3833.8996999999999</v>
      </c>
      <c r="S580">
        <f t="shared" si="87"/>
        <v>-392.20029999999952</v>
      </c>
      <c r="T580">
        <f t="shared" si="88"/>
        <v>-4.2299022361880212E-2</v>
      </c>
      <c r="U580">
        <f t="shared" si="90"/>
        <v>-169.7545999999993</v>
      </c>
      <c r="V580">
        <f t="shared" si="91"/>
        <v>-222.44570000000022</v>
      </c>
      <c r="W580">
        <f t="shared" si="92"/>
        <v>-222.44570000000022</v>
      </c>
      <c r="X580">
        <f t="shared" si="93"/>
        <v>0</v>
      </c>
    </row>
    <row r="581" spans="1:24" x14ac:dyDescent="0.25">
      <c r="A581">
        <v>41304</v>
      </c>
      <c r="B581">
        <v>1</v>
      </c>
      <c r="C581">
        <f t="shared" si="94"/>
        <v>30</v>
      </c>
      <c r="D581">
        <v>2013</v>
      </c>
      <c r="E581">
        <v>2013</v>
      </c>
      <c r="F581">
        <v>3</v>
      </c>
      <c r="G581">
        <v>4230.5000000000018</v>
      </c>
      <c r="H581">
        <v>0.52838978816946458</v>
      </c>
      <c r="I581">
        <v>12.68135491606715</v>
      </c>
      <c r="J581">
        <v>58</v>
      </c>
      <c r="K581">
        <f t="shared" si="95"/>
        <v>4056.3454000000002</v>
      </c>
      <c r="L581">
        <f t="shared" si="82"/>
        <v>0</v>
      </c>
      <c r="M581">
        <f t="shared" si="83"/>
        <v>4056.3454000000002</v>
      </c>
      <c r="N581">
        <f t="shared" si="84"/>
        <v>-174.15460000000166</v>
      </c>
      <c r="O581">
        <f t="shared" si="85"/>
        <v>-1.8256771077096889E-2</v>
      </c>
      <c r="P581">
        <f t="shared" si="89"/>
        <v>3833.8996999999999</v>
      </c>
      <c r="Q581">
        <f t="shared" si="86"/>
        <v>0</v>
      </c>
      <c r="R581">
        <f t="shared" si="96"/>
        <v>3833.8996999999999</v>
      </c>
      <c r="S581">
        <f t="shared" si="87"/>
        <v>-396.60030000000188</v>
      </c>
      <c r="T581">
        <f t="shared" si="88"/>
        <v>-4.2750952426636957E-2</v>
      </c>
      <c r="U581">
        <f t="shared" si="90"/>
        <v>-174.15460000000166</v>
      </c>
      <c r="V581">
        <f t="shared" si="91"/>
        <v>-222.44570000000022</v>
      </c>
      <c r="W581">
        <f t="shared" si="92"/>
        <v>-222.44570000000022</v>
      </c>
      <c r="X581">
        <f t="shared" si="93"/>
        <v>0</v>
      </c>
    </row>
    <row r="582" spans="1:24" x14ac:dyDescent="0.25">
      <c r="A582">
        <v>41305</v>
      </c>
      <c r="B582">
        <v>1</v>
      </c>
      <c r="C582">
        <f t="shared" si="94"/>
        <v>31</v>
      </c>
      <c r="D582">
        <v>2013</v>
      </c>
      <c r="E582">
        <v>2013</v>
      </c>
      <c r="F582">
        <v>4</v>
      </c>
      <c r="G582">
        <v>4285.2</v>
      </c>
      <c r="H582">
        <v>0.56147798742138366</v>
      </c>
      <c r="I582">
        <v>13.475471698113207</v>
      </c>
      <c r="J582">
        <v>52.2</v>
      </c>
      <c r="K582">
        <f t="shared" si="95"/>
        <v>4056.3454000000002</v>
      </c>
      <c r="L582">
        <f t="shared" si="82"/>
        <v>0</v>
      </c>
      <c r="M582">
        <f t="shared" si="83"/>
        <v>4056.3454000000002</v>
      </c>
      <c r="N582">
        <f t="shared" si="84"/>
        <v>-228.85459999999966</v>
      </c>
      <c r="O582">
        <f t="shared" si="85"/>
        <v>-2.3836167931066132E-2</v>
      </c>
      <c r="P582">
        <f t="shared" si="89"/>
        <v>3833.8996999999999</v>
      </c>
      <c r="Q582">
        <f t="shared" si="86"/>
        <v>0</v>
      </c>
      <c r="R582">
        <f t="shared" si="96"/>
        <v>3833.8996999999999</v>
      </c>
      <c r="S582">
        <f t="shared" si="87"/>
        <v>-451.30029999999988</v>
      </c>
      <c r="T582">
        <f t="shared" si="88"/>
        <v>-4.83303492806062E-2</v>
      </c>
      <c r="U582">
        <f t="shared" si="90"/>
        <v>-228.85459999999966</v>
      </c>
      <c r="V582">
        <f t="shared" si="91"/>
        <v>-222.44570000000022</v>
      </c>
      <c r="W582">
        <f t="shared" si="92"/>
        <v>-222.44570000000022</v>
      </c>
      <c r="X582">
        <f t="shared" si="93"/>
        <v>0</v>
      </c>
    </row>
    <row r="583" spans="1:24" x14ac:dyDescent="0.25">
      <c r="A583">
        <v>41306</v>
      </c>
      <c r="B583">
        <v>2</v>
      </c>
      <c r="C583">
        <f t="shared" si="94"/>
        <v>1</v>
      </c>
      <c r="D583">
        <v>2013</v>
      </c>
      <c r="E583">
        <v>2013</v>
      </c>
      <c r="F583">
        <v>5</v>
      </c>
      <c r="G583">
        <v>4165.2000000000007</v>
      </c>
      <c r="H583">
        <v>0.55625000000000013</v>
      </c>
      <c r="I583">
        <v>13.350000000000003</v>
      </c>
      <c r="J583">
        <v>31.9</v>
      </c>
      <c r="K583">
        <f t="shared" si="95"/>
        <v>4056.3454000000002</v>
      </c>
      <c r="L583">
        <f t="shared" si="82"/>
        <v>0</v>
      </c>
      <c r="M583">
        <f t="shared" si="83"/>
        <v>4056.3454000000002</v>
      </c>
      <c r="N583">
        <f t="shared" si="84"/>
        <v>-108.85460000000057</v>
      </c>
      <c r="O583">
        <f t="shared" si="85"/>
        <v>-1.1500931409696324E-2</v>
      </c>
      <c r="P583">
        <f t="shared" si="89"/>
        <v>3833.8996999999999</v>
      </c>
      <c r="Q583">
        <f t="shared" si="86"/>
        <v>0</v>
      </c>
      <c r="R583">
        <f t="shared" si="96"/>
        <v>3833.8996999999999</v>
      </c>
      <c r="S583">
        <f t="shared" si="87"/>
        <v>-331.30030000000079</v>
      </c>
      <c r="T583">
        <f t="shared" si="88"/>
        <v>-3.5995112759236392E-2</v>
      </c>
      <c r="U583">
        <f t="shared" si="90"/>
        <v>-108.85460000000057</v>
      </c>
      <c r="V583">
        <f t="shared" si="91"/>
        <v>-222.44570000000022</v>
      </c>
      <c r="W583">
        <f t="shared" si="92"/>
        <v>-222.44570000000022</v>
      </c>
      <c r="X583">
        <f t="shared" si="93"/>
        <v>0</v>
      </c>
    </row>
    <row r="584" spans="1:24" x14ac:dyDescent="0.25">
      <c r="A584">
        <v>41307</v>
      </c>
      <c r="B584">
        <v>2</v>
      </c>
      <c r="C584">
        <f t="shared" si="94"/>
        <v>2</v>
      </c>
      <c r="D584">
        <v>2013</v>
      </c>
      <c r="E584">
        <v>2013</v>
      </c>
      <c r="F584">
        <v>6</v>
      </c>
      <c r="G584">
        <v>4243.3000000000011</v>
      </c>
      <c r="H584">
        <v>0.55010630574569608</v>
      </c>
      <c r="I584">
        <v>13.202551337896706</v>
      </c>
      <c r="J584">
        <v>24.3</v>
      </c>
      <c r="K584">
        <f t="shared" si="95"/>
        <v>4056.3454000000002</v>
      </c>
      <c r="L584">
        <f t="shared" si="82"/>
        <v>0</v>
      </c>
      <c r="M584">
        <f t="shared" si="83"/>
        <v>4056.3454000000002</v>
      </c>
      <c r="N584">
        <f t="shared" si="84"/>
        <v>-186.95460000000094</v>
      </c>
      <c r="O584">
        <f t="shared" si="85"/>
        <v>-1.9568809028519762E-2</v>
      </c>
      <c r="P584">
        <f t="shared" si="89"/>
        <v>3833.8996999999999</v>
      </c>
      <c r="Q584">
        <f t="shared" si="86"/>
        <v>0</v>
      </c>
      <c r="R584">
        <f t="shared" si="96"/>
        <v>3833.8996999999999</v>
      </c>
      <c r="S584">
        <f t="shared" si="87"/>
        <v>-409.40030000000115</v>
      </c>
      <c r="T584">
        <f t="shared" si="88"/>
        <v>-4.406299037805983E-2</v>
      </c>
      <c r="U584">
        <f t="shared" si="90"/>
        <v>-186.95460000000094</v>
      </c>
      <c r="V584">
        <f t="shared" si="91"/>
        <v>-222.44570000000022</v>
      </c>
      <c r="W584">
        <f t="shared" si="92"/>
        <v>-222.44570000000022</v>
      </c>
      <c r="X584">
        <f t="shared" si="93"/>
        <v>0</v>
      </c>
    </row>
    <row r="585" spans="1:24" x14ac:dyDescent="0.25">
      <c r="A585">
        <v>41308</v>
      </c>
      <c r="B585">
        <v>2</v>
      </c>
      <c r="C585">
        <f t="shared" si="94"/>
        <v>3</v>
      </c>
      <c r="D585">
        <v>2013</v>
      </c>
      <c r="E585">
        <v>2013</v>
      </c>
      <c r="F585">
        <v>7</v>
      </c>
      <c r="G585">
        <v>4169</v>
      </c>
      <c r="H585">
        <v>0.59899425287356323</v>
      </c>
      <c r="I585">
        <v>14.375862068965517</v>
      </c>
      <c r="J585">
        <v>30.9</v>
      </c>
      <c r="K585">
        <f t="shared" si="95"/>
        <v>4056.3454000000002</v>
      </c>
      <c r="L585">
        <f t="shared" si="82"/>
        <v>0</v>
      </c>
      <c r="M585">
        <f t="shared" si="83"/>
        <v>4056.3454000000002</v>
      </c>
      <c r="N585">
        <f t="shared" si="84"/>
        <v>-112.65459999999985</v>
      </c>
      <c r="O585">
        <f t="shared" si="85"/>
        <v>-1.1896966816956844E-2</v>
      </c>
      <c r="P585">
        <f t="shared" si="89"/>
        <v>3833.8996999999999</v>
      </c>
      <c r="Q585">
        <f t="shared" si="86"/>
        <v>0</v>
      </c>
      <c r="R585">
        <f t="shared" si="96"/>
        <v>3833.8996999999999</v>
      </c>
      <c r="S585">
        <f t="shared" si="87"/>
        <v>-335.10030000000006</v>
      </c>
      <c r="T585">
        <f t="shared" si="88"/>
        <v>-3.6391148166496912E-2</v>
      </c>
      <c r="U585">
        <f t="shared" si="90"/>
        <v>-112.65459999999985</v>
      </c>
      <c r="V585">
        <f t="shared" si="91"/>
        <v>-222.44570000000022</v>
      </c>
      <c r="W585">
        <f t="shared" si="92"/>
        <v>-222.44570000000022</v>
      </c>
      <c r="X585">
        <f t="shared" si="93"/>
        <v>0</v>
      </c>
    </row>
    <row r="586" spans="1:24" x14ac:dyDescent="0.25">
      <c r="A586">
        <v>41309</v>
      </c>
      <c r="B586">
        <v>2</v>
      </c>
      <c r="C586">
        <f t="shared" si="94"/>
        <v>4</v>
      </c>
      <c r="D586">
        <v>2013</v>
      </c>
      <c r="E586">
        <v>2013</v>
      </c>
      <c r="F586">
        <v>1</v>
      </c>
      <c r="G586">
        <v>4391.8999999999987</v>
      </c>
      <c r="H586">
        <v>0.60235626508667961</v>
      </c>
      <c r="I586">
        <v>14.456550362080311</v>
      </c>
      <c r="J586">
        <v>31.9</v>
      </c>
      <c r="K586">
        <f t="shared" si="95"/>
        <v>4056.3454000000002</v>
      </c>
      <c r="L586">
        <f t="shared" si="82"/>
        <v>0</v>
      </c>
      <c r="M586">
        <f t="shared" si="83"/>
        <v>4056.3454000000002</v>
      </c>
      <c r="N586">
        <f t="shared" si="84"/>
        <v>-335.55459999999857</v>
      </c>
      <c r="O586">
        <f t="shared" si="85"/>
        <v>-3.4517514712245401E-2</v>
      </c>
      <c r="P586">
        <f t="shared" si="89"/>
        <v>3833.8996999999999</v>
      </c>
      <c r="Q586">
        <f t="shared" si="86"/>
        <v>0</v>
      </c>
      <c r="R586">
        <f t="shared" si="96"/>
        <v>3833.8996999999999</v>
      </c>
      <c r="S586">
        <f t="shared" si="87"/>
        <v>-558.00029999999879</v>
      </c>
      <c r="T586">
        <f t="shared" si="88"/>
        <v>-5.9011696061785468E-2</v>
      </c>
      <c r="U586">
        <f t="shared" si="90"/>
        <v>-335.55459999999857</v>
      </c>
      <c r="V586">
        <f t="shared" si="91"/>
        <v>-222.44570000000022</v>
      </c>
      <c r="W586">
        <f t="shared" si="92"/>
        <v>-222.44570000000022</v>
      </c>
      <c r="X586">
        <f t="shared" si="93"/>
        <v>0</v>
      </c>
    </row>
    <row r="587" spans="1:24" x14ac:dyDescent="0.25">
      <c r="A587">
        <v>41310</v>
      </c>
      <c r="B587">
        <v>2</v>
      </c>
      <c r="C587">
        <f t="shared" si="94"/>
        <v>5</v>
      </c>
      <c r="D587">
        <v>2013</v>
      </c>
      <c r="E587">
        <v>2013</v>
      </c>
      <c r="F587">
        <v>2</v>
      </c>
      <c r="G587">
        <v>4295.3999999999996</v>
      </c>
      <c r="H587">
        <v>0.591848544973545</v>
      </c>
      <c r="I587">
        <v>14.204365079365079</v>
      </c>
      <c r="J587">
        <v>37.6</v>
      </c>
      <c r="K587">
        <f t="shared" si="95"/>
        <v>4056.3454000000002</v>
      </c>
      <c r="L587">
        <f t="shared" si="82"/>
        <v>0</v>
      </c>
      <c r="M587">
        <f t="shared" si="83"/>
        <v>4056.3454000000002</v>
      </c>
      <c r="N587">
        <f t="shared" si="84"/>
        <v>-239.05459999999948</v>
      </c>
      <c r="O587">
        <f t="shared" si="85"/>
        <v>-2.4868684492136861E-2</v>
      </c>
      <c r="P587">
        <f t="shared" si="89"/>
        <v>3833.8996999999999</v>
      </c>
      <c r="Q587">
        <f t="shared" si="86"/>
        <v>0</v>
      </c>
      <c r="R587">
        <f t="shared" si="96"/>
        <v>3833.8996999999999</v>
      </c>
      <c r="S587">
        <f t="shared" si="87"/>
        <v>-461.5002999999997</v>
      </c>
      <c r="T587">
        <f t="shared" si="88"/>
        <v>-4.9362865841676928E-2</v>
      </c>
      <c r="U587">
        <f t="shared" si="90"/>
        <v>-239.05459999999948</v>
      </c>
      <c r="V587">
        <f t="shared" si="91"/>
        <v>-222.44570000000022</v>
      </c>
      <c r="W587">
        <f t="shared" si="92"/>
        <v>-222.44570000000022</v>
      </c>
      <c r="X587">
        <f t="shared" si="93"/>
        <v>0</v>
      </c>
    </row>
    <row r="588" spans="1:24" x14ac:dyDescent="0.25">
      <c r="A588">
        <v>41311</v>
      </c>
      <c r="B588">
        <v>2</v>
      </c>
      <c r="C588">
        <f t="shared" si="94"/>
        <v>6</v>
      </c>
      <c r="D588">
        <v>2013</v>
      </c>
      <c r="E588">
        <v>2013</v>
      </c>
      <c r="F588">
        <v>3</v>
      </c>
      <c r="G588">
        <v>4232.1000000000013</v>
      </c>
      <c r="H588">
        <v>0.58428595096090141</v>
      </c>
      <c r="I588">
        <v>14.022862823061633</v>
      </c>
      <c r="J588">
        <v>40.4</v>
      </c>
      <c r="K588">
        <f t="shared" si="95"/>
        <v>4056.3454000000002</v>
      </c>
      <c r="L588">
        <f t="shared" si="82"/>
        <v>0</v>
      </c>
      <c r="M588">
        <f t="shared" si="83"/>
        <v>4056.3454000000002</v>
      </c>
      <c r="N588">
        <f t="shared" si="84"/>
        <v>-175.75460000000112</v>
      </c>
      <c r="O588">
        <f t="shared" si="85"/>
        <v>-1.842099275349085E-2</v>
      </c>
      <c r="P588">
        <f t="shared" si="89"/>
        <v>3833.8996999999999</v>
      </c>
      <c r="Q588">
        <f t="shared" si="86"/>
        <v>0</v>
      </c>
      <c r="R588">
        <f t="shared" si="96"/>
        <v>3833.8996999999999</v>
      </c>
      <c r="S588">
        <f t="shared" si="87"/>
        <v>-398.20030000000133</v>
      </c>
      <c r="T588">
        <f t="shared" si="88"/>
        <v>-4.2915174103030918E-2</v>
      </c>
      <c r="U588">
        <f t="shared" si="90"/>
        <v>-175.75460000000112</v>
      </c>
      <c r="V588">
        <f t="shared" si="91"/>
        <v>-222.44570000000022</v>
      </c>
      <c r="W588">
        <f t="shared" si="92"/>
        <v>-222.44570000000022</v>
      </c>
      <c r="X588">
        <f t="shared" si="93"/>
        <v>0</v>
      </c>
    </row>
    <row r="589" spans="1:24" x14ac:dyDescent="0.25">
      <c r="A589">
        <v>41312</v>
      </c>
      <c r="B589">
        <v>2</v>
      </c>
      <c r="C589">
        <f t="shared" si="94"/>
        <v>7</v>
      </c>
      <c r="D589">
        <v>2013</v>
      </c>
      <c r="E589">
        <v>2013</v>
      </c>
      <c r="F589">
        <v>4</v>
      </c>
      <c r="G589">
        <v>4273.5000000000009</v>
      </c>
      <c r="H589">
        <v>0.57774983776768352</v>
      </c>
      <c r="I589">
        <v>13.865996106424404</v>
      </c>
      <c r="J589">
        <v>36.4</v>
      </c>
      <c r="K589">
        <f t="shared" si="95"/>
        <v>4056.3454000000002</v>
      </c>
      <c r="L589">
        <f t="shared" si="82"/>
        <v>0</v>
      </c>
      <c r="M589">
        <f t="shared" si="83"/>
        <v>4056.3454000000002</v>
      </c>
      <c r="N589">
        <f t="shared" si="84"/>
        <v>-217.15460000000076</v>
      </c>
      <c r="O589">
        <f t="shared" si="85"/>
        <v>-2.2648779985817491E-2</v>
      </c>
      <c r="P589">
        <f t="shared" si="89"/>
        <v>3833.8996999999999</v>
      </c>
      <c r="Q589">
        <f t="shared" si="86"/>
        <v>0</v>
      </c>
      <c r="R589">
        <f t="shared" si="96"/>
        <v>3833.8996999999999</v>
      </c>
      <c r="S589">
        <f t="shared" si="87"/>
        <v>-439.60030000000097</v>
      </c>
      <c r="T589">
        <f t="shared" si="88"/>
        <v>-4.7142961335357558E-2</v>
      </c>
      <c r="U589">
        <f t="shared" si="90"/>
        <v>-217.15460000000076</v>
      </c>
      <c r="V589">
        <f t="shared" si="91"/>
        <v>-222.44570000000022</v>
      </c>
      <c r="W589">
        <f t="shared" si="92"/>
        <v>-222.44570000000022</v>
      </c>
      <c r="X589">
        <f t="shared" si="93"/>
        <v>0</v>
      </c>
    </row>
    <row r="590" spans="1:24" x14ac:dyDescent="0.25">
      <c r="A590">
        <v>41313</v>
      </c>
      <c r="B590">
        <v>2</v>
      </c>
      <c r="C590">
        <f t="shared" si="94"/>
        <v>8</v>
      </c>
      <c r="D590">
        <v>2013</v>
      </c>
      <c r="E590">
        <v>2013</v>
      </c>
      <c r="F590">
        <v>5</v>
      </c>
      <c r="G590">
        <v>4164.4000000000015</v>
      </c>
      <c r="H590">
        <v>0.56081663434604634</v>
      </c>
      <c r="I590">
        <v>13.459599224305112</v>
      </c>
      <c r="J590">
        <v>38.4</v>
      </c>
      <c r="K590">
        <f t="shared" si="95"/>
        <v>4056.3454000000002</v>
      </c>
      <c r="L590">
        <f t="shared" si="82"/>
        <v>0</v>
      </c>
      <c r="M590">
        <f t="shared" si="83"/>
        <v>4056.3454000000002</v>
      </c>
      <c r="N590">
        <f t="shared" si="84"/>
        <v>-108.0546000000013</v>
      </c>
      <c r="O590">
        <f t="shared" si="85"/>
        <v>-1.141750949589726E-2</v>
      </c>
      <c r="P590">
        <f t="shared" si="89"/>
        <v>3833.8996999999999</v>
      </c>
      <c r="Q590">
        <f t="shared" si="86"/>
        <v>0</v>
      </c>
      <c r="R590">
        <f t="shared" si="96"/>
        <v>3833.8996999999999</v>
      </c>
      <c r="S590">
        <f t="shared" si="87"/>
        <v>-330.50030000000152</v>
      </c>
      <c r="T590">
        <f t="shared" si="88"/>
        <v>-3.5911690845437327E-2</v>
      </c>
      <c r="U590">
        <f t="shared" si="90"/>
        <v>-108.0546000000013</v>
      </c>
      <c r="V590">
        <f t="shared" si="91"/>
        <v>-222.44570000000022</v>
      </c>
      <c r="W590">
        <f t="shared" si="92"/>
        <v>-222.44570000000022</v>
      </c>
      <c r="X590">
        <f t="shared" si="93"/>
        <v>0</v>
      </c>
    </row>
    <row r="591" spans="1:24" x14ac:dyDescent="0.25">
      <c r="A591">
        <v>41314</v>
      </c>
      <c r="B591">
        <v>2</v>
      </c>
      <c r="C591">
        <f t="shared" si="94"/>
        <v>9</v>
      </c>
      <c r="D591">
        <v>2013</v>
      </c>
      <c r="E591">
        <v>2013</v>
      </c>
      <c r="F591">
        <v>6</v>
      </c>
      <c r="G591">
        <v>4200.8</v>
      </c>
      <c r="H591">
        <v>0.5500733291430967</v>
      </c>
      <c r="I591">
        <v>13.201759899434322</v>
      </c>
      <c r="J591">
        <v>37.299999999999997</v>
      </c>
      <c r="K591">
        <f t="shared" si="95"/>
        <v>4056.3454000000002</v>
      </c>
      <c r="L591">
        <f t="shared" si="82"/>
        <v>0</v>
      </c>
      <c r="M591">
        <f t="shared" si="83"/>
        <v>4056.3454000000002</v>
      </c>
      <c r="N591">
        <f t="shared" si="84"/>
        <v>-144.45460000000003</v>
      </c>
      <c r="O591">
        <f t="shared" si="85"/>
        <v>-1.5197076969660106E-2</v>
      </c>
      <c r="P591">
        <f t="shared" si="89"/>
        <v>3833.8996999999999</v>
      </c>
      <c r="Q591">
        <f t="shared" si="86"/>
        <v>0</v>
      </c>
      <c r="R591">
        <f t="shared" si="96"/>
        <v>3833.8996999999999</v>
      </c>
      <c r="S591">
        <f t="shared" si="87"/>
        <v>-366.90030000000024</v>
      </c>
      <c r="T591">
        <f t="shared" si="88"/>
        <v>-3.9691258319200173E-2</v>
      </c>
      <c r="U591">
        <f t="shared" si="90"/>
        <v>-144.45460000000003</v>
      </c>
      <c r="V591">
        <f t="shared" si="91"/>
        <v>-222.44570000000022</v>
      </c>
      <c r="W591">
        <f t="shared" si="92"/>
        <v>-222.44570000000022</v>
      </c>
      <c r="X591">
        <f t="shared" si="93"/>
        <v>0</v>
      </c>
    </row>
    <row r="592" spans="1:24" x14ac:dyDescent="0.25">
      <c r="A592">
        <v>41315</v>
      </c>
      <c r="B592">
        <v>2</v>
      </c>
      <c r="C592">
        <f t="shared" si="94"/>
        <v>10</v>
      </c>
      <c r="D592">
        <v>2013</v>
      </c>
      <c r="E592">
        <v>2013</v>
      </c>
      <c r="F592">
        <v>7</v>
      </c>
      <c r="G592">
        <v>4150.9999999999991</v>
      </c>
      <c r="H592">
        <v>0.57652777777777764</v>
      </c>
      <c r="I592">
        <v>13.836666666666662</v>
      </c>
      <c r="J592">
        <v>35.200000000000003</v>
      </c>
      <c r="K592">
        <f t="shared" si="95"/>
        <v>4056.3454000000002</v>
      </c>
      <c r="L592">
        <f t="shared" si="82"/>
        <v>0</v>
      </c>
      <c r="M592">
        <f t="shared" si="83"/>
        <v>4056.3454000000002</v>
      </c>
      <c r="N592">
        <f t="shared" si="84"/>
        <v>-94.654599999998936</v>
      </c>
      <c r="O592">
        <f t="shared" si="85"/>
        <v>-1.001780506917882E-2</v>
      </c>
      <c r="P592">
        <f t="shared" si="89"/>
        <v>3833.8996999999999</v>
      </c>
      <c r="Q592">
        <f t="shared" si="86"/>
        <v>0</v>
      </c>
      <c r="R592">
        <f t="shared" si="96"/>
        <v>3833.8996999999999</v>
      </c>
      <c r="S592">
        <f t="shared" si="87"/>
        <v>-317.10029999999915</v>
      </c>
      <c r="T592">
        <f t="shared" si="88"/>
        <v>-3.4511986418718887E-2</v>
      </c>
      <c r="U592">
        <f t="shared" si="90"/>
        <v>-94.654599999998936</v>
      </c>
      <c r="V592">
        <f t="shared" si="91"/>
        <v>-222.44570000000022</v>
      </c>
      <c r="W592">
        <f t="shared" si="92"/>
        <v>-222.44570000000022</v>
      </c>
      <c r="X592">
        <f t="shared" si="93"/>
        <v>0</v>
      </c>
    </row>
    <row r="593" spans="1:24" x14ac:dyDescent="0.25">
      <c r="A593">
        <v>41316</v>
      </c>
      <c r="B593">
        <v>2</v>
      </c>
      <c r="C593">
        <f t="shared" si="94"/>
        <v>11</v>
      </c>
      <c r="D593">
        <v>2013</v>
      </c>
      <c r="E593">
        <v>2013</v>
      </c>
      <c r="F593">
        <v>1</v>
      </c>
      <c r="G593">
        <v>4169.8</v>
      </c>
      <c r="H593">
        <v>0.58263469707131688</v>
      </c>
      <c r="I593">
        <v>13.983232729711606</v>
      </c>
      <c r="J593">
        <v>42.6</v>
      </c>
      <c r="K593">
        <f t="shared" si="95"/>
        <v>4056.3454000000002</v>
      </c>
      <c r="L593">
        <f t="shared" si="82"/>
        <v>0</v>
      </c>
      <c r="M593">
        <f t="shared" si="83"/>
        <v>4056.3454000000002</v>
      </c>
      <c r="N593">
        <f t="shared" si="84"/>
        <v>-113.45460000000003</v>
      </c>
      <c r="O593">
        <f t="shared" si="85"/>
        <v>-1.198029669333911E-2</v>
      </c>
      <c r="P593">
        <f t="shared" si="89"/>
        <v>3833.8996999999999</v>
      </c>
      <c r="Q593">
        <f t="shared" si="86"/>
        <v>0</v>
      </c>
      <c r="R593">
        <f t="shared" si="96"/>
        <v>3833.8996999999999</v>
      </c>
      <c r="S593">
        <f t="shared" si="87"/>
        <v>-335.90030000000024</v>
      </c>
      <c r="T593">
        <f t="shared" si="88"/>
        <v>-3.6474478042879177E-2</v>
      </c>
      <c r="U593">
        <f t="shared" si="90"/>
        <v>-113.45460000000003</v>
      </c>
      <c r="V593">
        <f t="shared" si="91"/>
        <v>-222.44570000000022</v>
      </c>
      <c r="W593">
        <f t="shared" si="92"/>
        <v>-222.44570000000022</v>
      </c>
      <c r="X593">
        <f t="shared" si="93"/>
        <v>0</v>
      </c>
    </row>
    <row r="594" spans="1:24" x14ac:dyDescent="0.25">
      <c r="A594">
        <v>41317</v>
      </c>
      <c r="B594">
        <v>2</v>
      </c>
      <c r="C594">
        <f t="shared" si="94"/>
        <v>12</v>
      </c>
      <c r="D594">
        <v>2013</v>
      </c>
      <c r="E594">
        <v>2013</v>
      </c>
      <c r="F594">
        <v>2</v>
      </c>
      <c r="G594">
        <v>4120.0000000000009</v>
      </c>
      <c r="H594">
        <v>0.59359151682803157</v>
      </c>
      <c r="I594">
        <v>14.246196403872759</v>
      </c>
      <c r="J594">
        <v>51.8</v>
      </c>
      <c r="K594">
        <f t="shared" si="95"/>
        <v>4056.3454000000002</v>
      </c>
      <c r="L594">
        <f t="shared" si="82"/>
        <v>0</v>
      </c>
      <c r="M594">
        <f t="shared" si="83"/>
        <v>4056.3454000000002</v>
      </c>
      <c r="N594">
        <f t="shared" si="84"/>
        <v>-63.654600000000755</v>
      </c>
      <c r="O594">
        <f t="shared" si="85"/>
        <v>-6.7622877237938361E-3</v>
      </c>
      <c r="P594">
        <f t="shared" si="89"/>
        <v>3833.8996999999999</v>
      </c>
      <c r="Q594">
        <f t="shared" si="86"/>
        <v>0</v>
      </c>
      <c r="R594">
        <f t="shared" si="96"/>
        <v>3833.8996999999999</v>
      </c>
      <c r="S594">
        <f t="shared" si="87"/>
        <v>-286.10030000000097</v>
      </c>
      <c r="T594">
        <f t="shared" si="88"/>
        <v>-3.1256469073333903E-2</v>
      </c>
      <c r="U594">
        <f t="shared" si="90"/>
        <v>-63.654600000000755</v>
      </c>
      <c r="V594">
        <f t="shared" si="91"/>
        <v>-222.44570000000022</v>
      </c>
      <c r="W594">
        <f t="shared" si="92"/>
        <v>-222.44570000000022</v>
      </c>
      <c r="X594">
        <f t="shared" si="93"/>
        <v>0</v>
      </c>
    </row>
    <row r="595" spans="1:24" x14ac:dyDescent="0.25">
      <c r="A595">
        <v>41318</v>
      </c>
      <c r="B595">
        <v>2</v>
      </c>
      <c r="C595">
        <f t="shared" si="94"/>
        <v>13</v>
      </c>
      <c r="D595">
        <v>2013</v>
      </c>
      <c r="E595">
        <v>2013</v>
      </c>
      <c r="F595">
        <v>3</v>
      </c>
      <c r="G595">
        <v>4127.2</v>
      </c>
      <c r="H595">
        <v>0.5805761872608598</v>
      </c>
      <c r="I595">
        <v>13.933828494260634</v>
      </c>
      <c r="J595">
        <v>41.6</v>
      </c>
      <c r="K595">
        <f t="shared" si="95"/>
        <v>4056.3454000000002</v>
      </c>
      <c r="L595">
        <f t="shared" si="82"/>
        <v>0</v>
      </c>
      <c r="M595">
        <f t="shared" si="83"/>
        <v>4056.3454000000002</v>
      </c>
      <c r="N595">
        <f t="shared" si="84"/>
        <v>-70.854599999999664</v>
      </c>
      <c r="O595">
        <f t="shared" si="85"/>
        <v>-7.5205865559113683E-3</v>
      </c>
      <c r="P595">
        <f t="shared" si="89"/>
        <v>3833.8996999999999</v>
      </c>
      <c r="Q595">
        <f t="shared" si="86"/>
        <v>0</v>
      </c>
      <c r="R595">
        <f t="shared" si="96"/>
        <v>3833.8996999999999</v>
      </c>
      <c r="S595">
        <f t="shared" si="87"/>
        <v>-293.30029999999988</v>
      </c>
      <c r="T595">
        <f t="shared" si="88"/>
        <v>-3.2014767905451436E-2</v>
      </c>
      <c r="U595">
        <f t="shared" si="90"/>
        <v>-70.854599999999664</v>
      </c>
      <c r="V595">
        <f t="shared" si="91"/>
        <v>-222.44570000000022</v>
      </c>
      <c r="W595">
        <f t="shared" si="92"/>
        <v>-222.44570000000022</v>
      </c>
      <c r="X595">
        <f t="shared" si="93"/>
        <v>0</v>
      </c>
    </row>
    <row r="596" spans="1:24" x14ac:dyDescent="0.25">
      <c r="A596">
        <v>41319</v>
      </c>
      <c r="B596">
        <v>2</v>
      </c>
      <c r="C596">
        <f t="shared" si="94"/>
        <v>14</v>
      </c>
      <c r="D596">
        <v>2013</v>
      </c>
      <c r="E596">
        <v>2013</v>
      </c>
      <c r="F596">
        <v>4</v>
      </c>
      <c r="G596">
        <v>4322.8999999999996</v>
      </c>
      <c r="H596">
        <v>0.5836708792395765</v>
      </c>
      <c r="I596">
        <v>14.008101101749837</v>
      </c>
      <c r="J596">
        <v>40.5</v>
      </c>
      <c r="K596">
        <f t="shared" si="95"/>
        <v>4056.3454000000002</v>
      </c>
      <c r="L596">
        <f t="shared" si="82"/>
        <v>0</v>
      </c>
      <c r="M596">
        <f t="shared" si="83"/>
        <v>4056.3454000000002</v>
      </c>
      <c r="N596">
        <f t="shared" si="84"/>
        <v>-266.55459999999948</v>
      </c>
      <c r="O596">
        <f t="shared" si="85"/>
        <v>-2.7640260971591779E-2</v>
      </c>
      <c r="P596">
        <f t="shared" si="89"/>
        <v>3833.8996999999999</v>
      </c>
      <c r="Q596">
        <f t="shared" si="86"/>
        <v>0</v>
      </c>
      <c r="R596">
        <f t="shared" si="96"/>
        <v>3833.8996999999999</v>
      </c>
      <c r="S596">
        <f t="shared" si="87"/>
        <v>-489.0002999999997</v>
      </c>
      <c r="T596">
        <f t="shared" si="88"/>
        <v>-5.2134442321131846E-2</v>
      </c>
      <c r="U596">
        <f t="shared" si="90"/>
        <v>-266.55459999999948</v>
      </c>
      <c r="V596">
        <f t="shared" si="91"/>
        <v>-222.44570000000022</v>
      </c>
      <c r="W596">
        <f t="shared" si="92"/>
        <v>-222.44570000000022</v>
      </c>
      <c r="X596">
        <f t="shared" si="93"/>
        <v>0</v>
      </c>
    </row>
    <row r="597" spans="1:24" x14ac:dyDescent="0.25">
      <c r="A597">
        <v>41320</v>
      </c>
      <c r="B597">
        <v>2</v>
      </c>
      <c r="C597">
        <f t="shared" si="94"/>
        <v>15</v>
      </c>
      <c r="D597">
        <v>2013</v>
      </c>
      <c r="E597">
        <v>2013</v>
      </c>
      <c r="F597">
        <v>5</v>
      </c>
      <c r="G597">
        <v>4089.0999999999985</v>
      </c>
      <c r="H597">
        <v>0.5641694260485649</v>
      </c>
      <c r="I597">
        <v>13.540066225165557</v>
      </c>
      <c r="J597">
        <v>44.9</v>
      </c>
      <c r="K597">
        <f t="shared" si="95"/>
        <v>4056.3454000000002</v>
      </c>
      <c r="L597">
        <f t="shared" si="82"/>
        <v>0</v>
      </c>
      <c r="M597">
        <f t="shared" si="83"/>
        <v>4056.3454000000002</v>
      </c>
      <c r="N597">
        <f t="shared" si="84"/>
        <v>-32.754599999998391</v>
      </c>
      <c r="O597">
        <f t="shared" si="85"/>
        <v>-3.4928031589465114E-3</v>
      </c>
      <c r="P597">
        <f t="shared" si="89"/>
        <v>3833.8996999999999</v>
      </c>
      <c r="Q597">
        <f t="shared" si="86"/>
        <v>0</v>
      </c>
      <c r="R597">
        <f t="shared" si="96"/>
        <v>3833.8996999999999</v>
      </c>
      <c r="S597">
        <f t="shared" si="87"/>
        <v>-255.20029999999861</v>
      </c>
      <c r="T597">
        <f t="shared" si="88"/>
        <v>-2.7986984508486579E-2</v>
      </c>
      <c r="U597">
        <f t="shared" si="90"/>
        <v>-32.754599999998391</v>
      </c>
      <c r="V597">
        <f t="shared" si="91"/>
        <v>-222.44570000000022</v>
      </c>
      <c r="W597">
        <f t="shared" si="92"/>
        <v>-222.44570000000022</v>
      </c>
      <c r="X597">
        <f t="shared" si="93"/>
        <v>0</v>
      </c>
    </row>
    <row r="598" spans="1:24" x14ac:dyDescent="0.25">
      <c r="A598">
        <v>41321</v>
      </c>
      <c r="B598">
        <v>2</v>
      </c>
      <c r="C598">
        <f t="shared" si="94"/>
        <v>16</v>
      </c>
      <c r="D598">
        <v>2013</v>
      </c>
      <c r="E598">
        <v>2013</v>
      </c>
      <c r="F598">
        <v>6</v>
      </c>
      <c r="G598">
        <v>4105.9999999999991</v>
      </c>
      <c r="H598">
        <v>0.55259474590869928</v>
      </c>
      <c r="I598">
        <v>13.262273901808783</v>
      </c>
      <c r="J598">
        <v>39.200000000000003</v>
      </c>
      <c r="K598">
        <f t="shared" si="95"/>
        <v>4056.3454000000002</v>
      </c>
      <c r="L598">
        <f t="shared" si="82"/>
        <v>0</v>
      </c>
      <c r="M598">
        <f t="shared" si="83"/>
        <v>4056.3454000000002</v>
      </c>
      <c r="N598">
        <f t="shared" si="84"/>
        <v>-49.654599999998936</v>
      </c>
      <c r="O598">
        <f t="shared" si="85"/>
        <v>-5.2840167252323766E-3</v>
      </c>
      <c r="P598">
        <f t="shared" si="89"/>
        <v>3833.8996999999999</v>
      </c>
      <c r="Q598">
        <f t="shared" si="86"/>
        <v>0</v>
      </c>
      <c r="R598">
        <f t="shared" si="96"/>
        <v>3833.8996999999999</v>
      </c>
      <c r="S598">
        <f t="shared" si="87"/>
        <v>-272.10029999999915</v>
      </c>
      <c r="T598">
        <f t="shared" si="88"/>
        <v>-2.9778198074772444E-2</v>
      </c>
      <c r="U598">
        <f t="shared" si="90"/>
        <v>-49.654599999998936</v>
      </c>
      <c r="V598">
        <f t="shared" si="91"/>
        <v>-222.44570000000022</v>
      </c>
      <c r="W598">
        <f t="shared" si="92"/>
        <v>-222.44570000000022</v>
      </c>
      <c r="X598">
        <f t="shared" si="93"/>
        <v>0</v>
      </c>
    </row>
    <row r="599" spans="1:24" x14ac:dyDescent="0.25">
      <c r="A599">
        <v>41322</v>
      </c>
      <c r="B599">
        <v>2</v>
      </c>
      <c r="C599">
        <f t="shared" si="94"/>
        <v>17</v>
      </c>
      <c r="D599">
        <v>2013</v>
      </c>
      <c r="E599">
        <v>2013</v>
      </c>
      <c r="F599">
        <v>7</v>
      </c>
      <c r="G599">
        <v>4433.2000000000007</v>
      </c>
      <c r="H599">
        <v>0.61736853832442085</v>
      </c>
      <c r="I599">
        <v>14.816844919786099</v>
      </c>
      <c r="J599">
        <v>31.7</v>
      </c>
      <c r="K599">
        <f t="shared" si="95"/>
        <v>4056.3454000000002</v>
      </c>
      <c r="L599">
        <f t="shared" si="82"/>
        <v>0</v>
      </c>
      <c r="M599">
        <f t="shared" si="83"/>
        <v>4056.3454000000002</v>
      </c>
      <c r="N599">
        <f t="shared" si="84"/>
        <v>-376.85460000000057</v>
      </c>
      <c r="O599">
        <f t="shared" si="85"/>
        <v>-3.8582396253487694E-2</v>
      </c>
      <c r="P599">
        <f t="shared" si="89"/>
        <v>3833.8996999999999</v>
      </c>
      <c r="Q599">
        <f t="shared" si="86"/>
        <v>0</v>
      </c>
      <c r="R599">
        <f t="shared" si="96"/>
        <v>3833.8996999999999</v>
      </c>
      <c r="S599">
        <f t="shared" si="87"/>
        <v>-599.30030000000079</v>
      </c>
      <c r="T599">
        <f t="shared" si="88"/>
        <v>-6.3076577603027761E-2</v>
      </c>
      <c r="U599">
        <f t="shared" si="90"/>
        <v>-376.85460000000057</v>
      </c>
      <c r="V599">
        <f t="shared" si="91"/>
        <v>-222.44570000000022</v>
      </c>
      <c r="W599">
        <f t="shared" si="92"/>
        <v>-222.44570000000022</v>
      </c>
      <c r="X599">
        <f t="shared" si="93"/>
        <v>0</v>
      </c>
    </row>
    <row r="600" spans="1:24" x14ac:dyDescent="0.25">
      <c r="A600">
        <v>41323</v>
      </c>
      <c r="B600">
        <v>2</v>
      </c>
      <c r="C600">
        <f t="shared" si="94"/>
        <v>18</v>
      </c>
      <c r="D600">
        <v>2013</v>
      </c>
      <c r="E600">
        <v>2013</v>
      </c>
      <c r="F600">
        <v>1</v>
      </c>
      <c r="G600">
        <v>4320.9999999999991</v>
      </c>
      <c r="H600">
        <v>0.6021460423634335</v>
      </c>
      <c r="I600">
        <v>14.451505016722404</v>
      </c>
      <c r="J600">
        <v>30.1</v>
      </c>
      <c r="K600">
        <f t="shared" si="95"/>
        <v>4056.3454000000002</v>
      </c>
      <c r="L600">
        <f t="shared" si="82"/>
        <v>0</v>
      </c>
      <c r="M600">
        <f t="shared" si="83"/>
        <v>4056.3454000000002</v>
      </c>
      <c r="N600">
        <f t="shared" si="84"/>
        <v>-264.65459999999894</v>
      </c>
      <c r="O600">
        <f t="shared" si="85"/>
        <v>-2.7449338001889423E-2</v>
      </c>
      <c r="P600">
        <f t="shared" si="89"/>
        <v>3833.8996999999999</v>
      </c>
      <c r="Q600">
        <f t="shared" si="86"/>
        <v>0</v>
      </c>
      <c r="R600">
        <f t="shared" si="96"/>
        <v>3833.8996999999999</v>
      </c>
      <c r="S600">
        <f t="shared" si="87"/>
        <v>-487.10029999999915</v>
      </c>
      <c r="T600">
        <f t="shared" si="88"/>
        <v>-5.194351935142949E-2</v>
      </c>
      <c r="U600">
        <f t="shared" si="90"/>
        <v>-264.65459999999894</v>
      </c>
      <c r="V600">
        <f t="shared" si="91"/>
        <v>-222.44570000000022</v>
      </c>
      <c r="W600">
        <f t="shared" si="92"/>
        <v>-222.44570000000022</v>
      </c>
      <c r="X600">
        <f t="shared" si="93"/>
        <v>0</v>
      </c>
    </row>
    <row r="601" spans="1:24" x14ac:dyDescent="0.25">
      <c r="A601">
        <v>41324</v>
      </c>
      <c r="B601">
        <v>2</v>
      </c>
      <c r="C601">
        <f t="shared" si="94"/>
        <v>19</v>
      </c>
      <c r="D601">
        <v>2013</v>
      </c>
      <c r="E601">
        <v>2013</v>
      </c>
      <c r="F601">
        <v>2</v>
      </c>
      <c r="G601">
        <v>4241.3</v>
      </c>
      <c r="H601">
        <v>0.59662671618275953</v>
      </c>
      <c r="I601">
        <v>14.31904118838623</v>
      </c>
      <c r="J601">
        <v>40.299999999999997</v>
      </c>
      <c r="K601">
        <f t="shared" si="95"/>
        <v>4056.3454000000002</v>
      </c>
      <c r="L601">
        <f t="shared" si="82"/>
        <v>0</v>
      </c>
      <c r="M601">
        <f t="shared" si="83"/>
        <v>4056.3454000000002</v>
      </c>
      <c r="N601">
        <f t="shared" si="84"/>
        <v>-184.95460000000003</v>
      </c>
      <c r="O601">
        <f t="shared" si="85"/>
        <v>-1.9364064201445874E-2</v>
      </c>
      <c r="P601">
        <f t="shared" si="89"/>
        <v>3833.8996999999999</v>
      </c>
      <c r="Q601">
        <f t="shared" si="86"/>
        <v>0</v>
      </c>
      <c r="R601">
        <f t="shared" si="96"/>
        <v>3833.8996999999999</v>
      </c>
      <c r="S601">
        <f t="shared" si="87"/>
        <v>-407.40030000000024</v>
      </c>
      <c r="T601">
        <f t="shared" si="88"/>
        <v>-4.3858245550985941E-2</v>
      </c>
      <c r="U601">
        <f t="shared" si="90"/>
        <v>-184.95460000000003</v>
      </c>
      <c r="V601">
        <f t="shared" si="91"/>
        <v>-222.44570000000022</v>
      </c>
      <c r="W601">
        <f t="shared" si="92"/>
        <v>-222.44570000000022</v>
      </c>
      <c r="X601">
        <f t="shared" si="93"/>
        <v>0</v>
      </c>
    </row>
    <row r="602" spans="1:24" x14ac:dyDescent="0.25">
      <c r="A602">
        <v>41325</v>
      </c>
      <c r="B602">
        <v>2</v>
      </c>
      <c r="C602">
        <f t="shared" si="94"/>
        <v>20</v>
      </c>
      <c r="D602">
        <v>2013</v>
      </c>
      <c r="E602">
        <v>2013</v>
      </c>
      <c r="F602">
        <v>3</v>
      </c>
      <c r="G602">
        <v>4249.4000000000005</v>
      </c>
      <c r="H602">
        <v>0.58667439805610777</v>
      </c>
      <c r="I602">
        <v>14.080185553346587</v>
      </c>
      <c r="J602">
        <v>38.4</v>
      </c>
      <c r="K602">
        <f t="shared" si="95"/>
        <v>4056.3454000000002</v>
      </c>
      <c r="L602">
        <f t="shared" si="82"/>
        <v>0</v>
      </c>
      <c r="M602">
        <f t="shared" si="83"/>
        <v>4056.3454000000002</v>
      </c>
      <c r="N602">
        <f t="shared" si="84"/>
        <v>-193.05460000000039</v>
      </c>
      <c r="O602">
        <f t="shared" si="85"/>
        <v>-2.0192685250495224E-2</v>
      </c>
      <c r="P602">
        <f t="shared" si="89"/>
        <v>3833.8996999999999</v>
      </c>
      <c r="Q602">
        <f t="shared" si="86"/>
        <v>0</v>
      </c>
      <c r="R602">
        <f t="shared" si="96"/>
        <v>3833.8996999999999</v>
      </c>
      <c r="S602">
        <f t="shared" si="87"/>
        <v>-415.50030000000061</v>
      </c>
      <c r="T602">
        <f t="shared" si="88"/>
        <v>-4.4686866600035291E-2</v>
      </c>
      <c r="U602">
        <f t="shared" si="90"/>
        <v>-193.05460000000039</v>
      </c>
      <c r="V602">
        <f t="shared" si="91"/>
        <v>-222.44570000000022</v>
      </c>
      <c r="W602">
        <f t="shared" si="92"/>
        <v>-222.44570000000022</v>
      </c>
      <c r="X602">
        <f t="shared" si="93"/>
        <v>0</v>
      </c>
    </row>
    <row r="603" spans="1:24" x14ac:dyDescent="0.25">
      <c r="A603">
        <v>41326</v>
      </c>
      <c r="B603">
        <v>2</v>
      </c>
      <c r="C603">
        <f t="shared" si="94"/>
        <v>21</v>
      </c>
      <c r="D603">
        <v>2013</v>
      </c>
      <c r="E603">
        <v>2013</v>
      </c>
      <c r="F603">
        <v>4</v>
      </c>
      <c r="G603">
        <v>4272.9999999999991</v>
      </c>
      <c r="H603">
        <v>0.58489378011388515</v>
      </c>
      <c r="I603">
        <v>14.037450722733244</v>
      </c>
      <c r="J603">
        <v>31.2</v>
      </c>
      <c r="K603">
        <f t="shared" si="95"/>
        <v>4056.3454000000002</v>
      </c>
      <c r="L603">
        <f t="shared" si="82"/>
        <v>0</v>
      </c>
      <c r="M603">
        <f t="shared" si="83"/>
        <v>4056.3454000000002</v>
      </c>
      <c r="N603">
        <f t="shared" si="84"/>
        <v>-216.65459999999894</v>
      </c>
      <c r="O603">
        <f t="shared" si="85"/>
        <v>-2.2597964507855561E-2</v>
      </c>
      <c r="P603">
        <f t="shared" si="89"/>
        <v>3833.8996999999999</v>
      </c>
      <c r="Q603">
        <f t="shared" si="86"/>
        <v>0</v>
      </c>
      <c r="R603">
        <f t="shared" si="96"/>
        <v>3833.8996999999999</v>
      </c>
      <c r="S603">
        <f t="shared" si="87"/>
        <v>-439.10029999999915</v>
      </c>
      <c r="T603">
        <f t="shared" si="88"/>
        <v>-4.7092145857395629E-2</v>
      </c>
      <c r="U603">
        <f t="shared" si="90"/>
        <v>-216.65459999999894</v>
      </c>
      <c r="V603">
        <f t="shared" si="91"/>
        <v>-222.44570000000022</v>
      </c>
      <c r="W603">
        <f t="shared" si="92"/>
        <v>-222.44570000000022</v>
      </c>
      <c r="X603">
        <f t="shared" si="93"/>
        <v>0</v>
      </c>
    </row>
    <row r="604" spans="1:24" x14ac:dyDescent="0.25">
      <c r="A604">
        <v>41327</v>
      </c>
      <c r="B604">
        <v>2</v>
      </c>
      <c r="C604">
        <f t="shared" si="94"/>
        <v>22</v>
      </c>
      <c r="D604">
        <v>2013</v>
      </c>
      <c r="E604">
        <v>2013</v>
      </c>
      <c r="F604">
        <v>5</v>
      </c>
      <c r="G604">
        <v>4059.1000000000004</v>
      </c>
      <c r="H604">
        <v>0.55488571741032366</v>
      </c>
      <c r="I604">
        <v>13.317257217847768</v>
      </c>
      <c r="J604">
        <v>33.1</v>
      </c>
      <c r="K604">
        <f t="shared" si="95"/>
        <v>4056.3454000000002</v>
      </c>
      <c r="L604">
        <f t="shared" si="82"/>
        <v>0</v>
      </c>
      <c r="M604">
        <f t="shared" si="83"/>
        <v>4056.3454000000002</v>
      </c>
      <c r="N604">
        <f t="shared" si="84"/>
        <v>-2.7546000000002095</v>
      </c>
      <c r="O604">
        <f t="shared" si="85"/>
        <v>-2.9482241992351277E-4</v>
      </c>
      <c r="P604">
        <f t="shared" si="89"/>
        <v>3833.8996999999999</v>
      </c>
      <c r="Q604">
        <f t="shared" si="86"/>
        <v>0</v>
      </c>
      <c r="R604">
        <f t="shared" si="96"/>
        <v>3833.8996999999999</v>
      </c>
      <c r="S604">
        <f t="shared" si="87"/>
        <v>-225.20030000000042</v>
      </c>
      <c r="T604">
        <f t="shared" si="88"/>
        <v>-2.478900376946358E-2</v>
      </c>
      <c r="U604">
        <f t="shared" si="90"/>
        <v>-2.7546000000002095</v>
      </c>
      <c r="V604">
        <f t="shared" si="91"/>
        <v>-222.44570000000022</v>
      </c>
      <c r="W604">
        <f t="shared" si="92"/>
        <v>-222.44570000000022</v>
      </c>
      <c r="X604">
        <f t="shared" si="93"/>
        <v>0</v>
      </c>
    </row>
    <row r="605" spans="1:24" x14ac:dyDescent="0.25">
      <c r="A605">
        <v>41328</v>
      </c>
      <c r="B605">
        <v>2</v>
      </c>
      <c r="C605">
        <f t="shared" si="94"/>
        <v>23</v>
      </c>
      <c r="D605">
        <v>2013</v>
      </c>
      <c r="E605">
        <v>2013</v>
      </c>
      <c r="F605">
        <v>6</v>
      </c>
      <c r="G605">
        <v>4034.4999999999995</v>
      </c>
      <c r="H605">
        <v>0.54543856802941815</v>
      </c>
      <c r="I605">
        <v>13.090525632706036</v>
      </c>
      <c r="J605">
        <v>37.5</v>
      </c>
      <c r="K605">
        <f t="shared" si="95"/>
        <v>4056.3454000000002</v>
      </c>
      <c r="L605">
        <f t="shared" si="82"/>
        <v>0</v>
      </c>
      <c r="M605">
        <f t="shared" si="83"/>
        <v>4056.3454000000002</v>
      </c>
      <c r="N605">
        <f t="shared" si="84"/>
        <v>21.845400000000609</v>
      </c>
      <c r="O605">
        <f t="shared" si="85"/>
        <v>2.3452085067763306E-3</v>
      </c>
      <c r="P605">
        <f t="shared" si="89"/>
        <v>3833.8996999999999</v>
      </c>
      <c r="Q605">
        <f t="shared" si="86"/>
        <v>0</v>
      </c>
      <c r="R605">
        <f t="shared" si="96"/>
        <v>3833.8996999999999</v>
      </c>
      <c r="S605">
        <f t="shared" si="87"/>
        <v>-200.60029999999961</v>
      </c>
      <c r="T605">
        <f t="shared" si="88"/>
        <v>-2.2148972842763737E-2</v>
      </c>
      <c r="U605">
        <f t="shared" si="90"/>
        <v>21.845400000000609</v>
      </c>
      <c r="V605">
        <f t="shared" si="91"/>
        <v>-222.44570000000022</v>
      </c>
      <c r="W605">
        <f t="shared" si="92"/>
        <v>-222.44570000000022</v>
      </c>
      <c r="X605">
        <f t="shared" si="93"/>
        <v>0</v>
      </c>
    </row>
    <row r="606" spans="1:24" x14ac:dyDescent="0.25">
      <c r="A606">
        <v>41329</v>
      </c>
      <c r="B606">
        <v>2</v>
      </c>
      <c r="C606">
        <f t="shared" si="94"/>
        <v>24</v>
      </c>
      <c r="D606">
        <v>2013</v>
      </c>
      <c r="E606">
        <v>2013</v>
      </c>
      <c r="F606">
        <v>7</v>
      </c>
      <c r="G606">
        <v>4092.4000000000005</v>
      </c>
      <c r="H606">
        <v>0.58516357812857478</v>
      </c>
      <c r="I606">
        <v>14.043925875085794</v>
      </c>
      <c r="J606">
        <v>46.5</v>
      </c>
      <c r="K606">
        <f t="shared" si="95"/>
        <v>4056.3454000000002</v>
      </c>
      <c r="L606">
        <f t="shared" si="82"/>
        <v>0</v>
      </c>
      <c r="M606">
        <f t="shared" si="83"/>
        <v>4056.3454000000002</v>
      </c>
      <c r="N606">
        <f t="shared" si="84"/>
        <v>-36.054600000000391</v>
      </c>
      <c r="O606">
        <f t="shared" si="85"/>
        <v>-3.8431476845230961E-3</v>
      </c>
      <c r="P606">
        <f t="shared" si="89"/>
        <v>3833.8996999999999</v>
      </c>
      <c r="Q606">
        <f t="shared" si="86"/>
        <v>0</v>
      </c>
      <c r="R606">
        <f t="shared" si="96"/>
        <v>3833.8996999999999</v>
      </c>
      <c r="S606">
        <f t="shared" si="87"/>
        <v>-258.50030000000061</v>
      </c>
      <c r="T606">
        <f t="shared" si="88"/>
        <v>-2.8337329034063163E-2</v>
      </c>
      <c r="U606">
        <f t="shared" si="90"/>
        <v>-36.054600000000391</v>
      </c>
      <c r="V606">
        <f t="shared" si="91"/>
        <v>-222.44570000000022</v>
      </c>
      <c r="W606">
        <f t="shared" si="92"/>
        <v>-222.44570000000022</v>
      </c>
      <c r="X606">
        <f t="shared" si="93"/>
        <v>0</v>
      </c>
    </row>
    <row r="607" spans="1:24" x14ac:dyDescent="0.25">
      <c r="A607">
        <v>41330</v>
      </c>
      <c r="B607">
        <v>2</v>
      </c>
      <c r="C607">
        <f t="shared" si="94"/>
        <v>25</v>
      </c>
      <c r="D607">
        <v>2013</v>
      </c>
      <c r="E607">
        <v>2013</v>
      </c>
      <c r="F607">
        <v>1</v>
      </c>
      <c r="G607">
        <v>4105.3999999999996</v>
      </c>
      <c r="H607">
        <v>0.59477862772369017</v>
      </c>
      <c r="I607">
        <v>14.274687065368564</v>
      </c>
      <c r="J607">
        <v>38.5</v>
      </c>
      <c r="K607">
        <f t="shared" si="95"/>
        <v>4056.3454000000002</v>
      </c>
      <c r="L607">
        <f t="shared" si="82"/>
        <v>0</v>
      </c>
      <c r="M607">
        <f t="shared" si="83"/>
        <v>4056.3454000000002</v>
      </c>
      <c r="N607">
        <f t="shared" si="84"/>
        <v>-49.054599999999482</v>
      </c>
      <c r="O607">
        <f t="shared" si="85"/>
        <v>-5.2205496697714793E-3</v>
      </c>
      <c r="P607">
        <f t="shared" si="89"/>
        <v>3833.8996999999999</v>
      </c>
      <c r="Q607">
        <f t="shared" si="86"/>
        <v>0</v>
      </c>
      <c r="R607">
        <f t="shared" si="96"/>
        <v>3833.8996999999999</v>
      </c>
      <c r="S607">
        <f t="shared" si="87"/>
        <v>-271.5002999999997</v>
      </c>
      <c r="T607">
        <f t="shared" si="88"/>
        <v>-2.9714731019311547E-2</v>
      </c>
      <c r="U607">
        <f t="shared" si="90"/>
        <v>-49.054599999999482</v>
      </c>
      <c r="V607">
        <f t="shared" si="91"/>
        <v>-222.44570000000022</v>
      </c>
      <c r="W607">
        <f t="shared" si="92"/>
        <v>-222.44570000000022</v>
      </c>
      <c r="X607">
        <f t="shared" si="93"/>
        <v>0</v>
      </c>
    </row>
    <row r="608" spans="1:24" x14ac:dyDescent="0.25">
      <c r="A608">
        <v>41331</v>
      </c>
      <c r="B608">
        <v>2</v>
      </c>
      <c r="C608">
        <f t="shared" si="94"/>
        <v>26</v>
      </c>
      <c r="D608">
        <v>2013</v>
      </c>
      <c r="E608">
        <v>2013</v>
      </c>
      <c r="F608">
        <v>2</v>
      </c>
      <c r="G608">
        <v>4104.5</v>
      </c>
      <c r="H608">
        <v>0.5954764391829156</v>
      </c>
      <c r="I608">
        <v>14.291434540389975</v>
      </c>
      <c r="J608">
        <v>38.6</v>
      </c>
      <c r="K608">
        <f t="shared" si="95"/>
        <v>4056.3454000000002</v>
      </c>
      <c r="L608">
        <f t="shared" si="82"/>
        <v>0</v>
      </c>
      <c r="M608">
        <f t="shared" si="83"/>
        <v>4056.3454000000002</v>
      </c>
      <c r="N608">
        <f t="shared" si="84"/>
        <v>-48.154599999999846</v>
      </c>
      <c r="O608">
        <f t="shared" si="85"/>
        <v>-5.1253316926271886E-3</v>
      </c>
      <c r="P608">
        <f t="shared" si="89"/>
        <v>3833.8996999999999</v>
      </c>
      <c r="Q608">
        <f t="shared" si="86"/>
        <v>0</v>
      </c>
      <c r="R608">
        <f t="shared" si="96"/>
        <v>3833.8996999999999</v>
      </c>
      <c r="S608">
        <f t="shared" si="87"/>
        <v>-270.60030000000006</v>
      </c>
      <c r="T608">
        <f t="shared" si="88"/>
        <v>-2.9619513042167256E-2</v>
      </c>
      <c r="U608">
        <f t="shared" si="90"/>
        <v>-48.154599999999846</v>
      </c>
      <c r="V608">
        <f t="shared" si="91"/>
        <v>-222.44570000000022</v>
      </c>
      <c r="W608">
        <f t="shared" si="92"/>
        <v>-222.44570000000022</v>
      </c>
      <c r="X608">
        <f t="shared" si="93"/>
        <v>0</v>
      </c>
    </row>
    <row r="609" spans="1:24" x14ac:dyDescent="0.25">
      <c r="A609">
        <v>41332</v>
      </c>
      <c r="B609">
        <v>2</v>
      </c>
      <c r="C609">
        <f t="shared" si="94"/>
        <v>27</v>
      </c>
      <c r="D609">
        <v>2013</v>
      </c>
      <c r="E609">
        <v>2013</v>
      </c>
      <c r="F609">
        <v>3</v>
      </c>
      <c r="G609">
        <v>4007.2</v>
      </c>
      <c r="H609">
        <v>0.56907521017950469</v>
      </c>
      <c r="I609">
        <v>13.657805044308112</v>
      </c>
      <c r="J609">
        <v>48.1</v>
      </c>
      <c r="K609">
        <f t="shared" si="95"/>
        <v>4056.3454000000002</v>
      </c>
      <c r="L609">
        <f t="shared" si="82"/>
        <v>0</v>
      </c>
      <c r="M609">
        <f t="shared" si="83"/>
        <v>4056.3454000000002</v>
      </c>
      <c r="N609">
        <f t="shared" si="84"/>
        <v>49.145400000000336</v>
      </c>
      <c r="O609">
        <f t="shared" si="85"/>
        <v>5.2939096278827869E-3</v>
      </c>
      <c r="P609">
        <f t="shared" si="89"/>
        <v>3833.8996999999999</v>
      </c>
      <c r="Q609">
        <f t="shared" si="86"/>
        <v>0</v>
      </c>
      <c r="R609">
        <f t="shared" si="96"/>
        <v>3833.8996999999999</v>
      </c>
      <c r="S609">
        <f t="shared" si="87"/>
        <v>-173.30029999999988</v>
      </c>
      <c r="T609">
        <f t="shared" si="88"/>
        <v>-1.920027172165728E-2</v>
      </c>
      <c r="U609">
        <f t="shared" si="90"/>
        <v>49.145400000000336</v>
      </c>
      <c r="V609">
        <f t="shared" si="91"/>
        <v>-222.44570000000022</v>
      </c>
      <c r="W609">
        <f t="shared" si="92"/>
        <v>-222.44570000000022</v>
      </c>
      <c r="X609">
        <f t="shared" si="93"/>
        <v>0</v>
      </c>
    </row>
    <row r="610" spans="1:24" x14ac:dyDescent="0.25">
      <c r="A610">
        <v>41333</v>
      </c>
      <c r="B610">
        <v>2</v>
      </c>
      <c r="C610">
        <f t="shared" si="94"/>
        <v>28</v>
      </c>
      <c r="D610">
        <v>2013</v>
      </c>
      <c r="E610">
        <v>2013</v>
      </c>
      <c r="F610">
        <v>4</v>
      </c>
      <c r="G610">
        <v>4011.2999999999997</v>
      </c>
      <c r="H610">
        <v>0.56427245104659018</v>
      </c>
      <c r="I610">
        <v>13.542538825118164</v>
      </c>
      <c r="J610">
        <v>46.2</v>
      </c>
      <c r="K610">
        <f t="shared" si="95"/>
        <v>4056.3454000000002</v>
      </c>
      <c r="L610">
        <f t="shared" si="82"/>
        <v>0</v>
      </c>
      <c r="M610">
        <f t="shared" si="83"/>
        <v>4056.3454000000002</v>
      </c>
      <c r="N610">
        <f t="shared" si="84"/>
        <v>45.045400000000427</v>
      </c>
      <c r="O610">
        <f t="shared" si="85"/>
        <v>4.8497847838393504E-3</v>
      </c>
      <c r="P610">
        <f t="shared" si="89"/>
        <v>3833.8996999999999</v>
      </c>
      <c r="Q610">
        <f t="shared" si="86"/>
        <v>0</v>
      </c>
      <c r="R610">
        <f t="shared" si="96"/>
        <v>3833.8996999999999</v>
      </c>
      <c r="S610">
        <f t="shared" si="87"/>
        <v>-177.40029999999979</v>
      </c>
      <c r="T610">
        <f t="shared" si="88"/>
        <v>-1.9644396565700717E-2</v>
      </c>
      <c r="U610">
        <f t="shared" si="90"/>
        <v>45.045400000000427</v>
      </c>
      <c r="V610">
        <f t="shared" si="91"/>
        <v>-222.44570000000022</v>
      </c>
      <c r="W610">
        <f t="shared" si="92"/>
        <v>-222.44570000000022</v>
      </c>
      <c r="X610">
        <f t="shared" si="93"/>
        <v>0</v>
      </c>
    </row>
    <row r="611" spans="1:24" x14ac:dyDescent="0.25">
      <c r="A611">
        <v>41334</v>
      </c>
      <c r="B611">
        <v>3</v>
      </c>
      <c r="C611">
        <f t="shared" si="94"/>
        <v>1</v>
      </c>
      <c r="D611">
        <v>2013</v>
      </c>
      <c r="E611">
        <v>2013</v>
      </c>
      <c r="F611">
        <v>5</v>
      </c>
      <c r="G611">
        <v>3959.1</v>
      </c>
      <c r="H611">
        <v>0.5429970375246872</v>
      </c>
      <c r="I611">
        <v>13.031928900592494</v>
      </c>
      <c r="J611">
        <v>43.5</v>
      </c>
      <c r="K611">
        <f t="shared" si="95"/>
        <v>4056.3454000000002</v>
      </c>
      <c r="L611">
        <f t="shared" si="82"/>
        <v>0</v>
      </c>
      <c r="M611">
        <f t="shared" si="83"/>
        <v>4056.3454000000002</v>
      </c>
      <c r="N611">
        <f t="shared" si="84"/>
        <v>97.245400000000245</v>
      </c>
      <c r="O611">
        <f t="shared" si="85"/>
        <v>1.0538456893153025E-2</v>
      </c>
      <c r="P611">
        <f t="shared" si="89"/>
        <v>3833.8996999999999</v>
      </c>
      <c r="Q611">
        <f t="shared" si="86"/>
        <v>0</v>
      </c>
      <c r="R611">
        <f t="shared" si="96"/>
        <v>3833.8996999999999</v>
      </c>
      <c r="S611">
        <f t="shared" si="87"/>
        <v>-125.20029999999997</v>
      </c>
      <c r="T611">
        <f t="shared" si="88"/>
        <v>-1.3955724456387042E-2</v>
      </c>
      <c r="U611">
        <f t="shared" si="90"/>
        <v>97.245400000000245</v>
      </c>
      <c r="V611">
        <f t="shared" si="91"/>
        <v>-222.44570000000022</v>
      </c>
      <c r="W611">
        <f t="shared" si="92"/>
        <v>-222.44570000000022</v>
      </c>
      <c r="X611">
        <f t="shared" si="93"/>
        <v>0</v>
      </c>
    </row>
    <row r="612" spans="1:24" x14ac:dyDescent="0.25">
      <c r="A612">
        <v>41335</v>
      </c>
      <c r="B612">
        <v>3</v>
      </c>
      <c r="C612">
        <f t="shared" si="94"/>
        <v>2</v>
      </c>
      <c r="D612">
        <v>2013</v>
      </c>
      <c r="E612">
        <v>2013</v>
      </c>
      <c r="F612">
        <v>6</v>
      </c>
      <c r="G612">
        <v>4094.1</v>
      </c>
      <c r="H612">
        <v>0.54361854684512423</v>
      </c>
      <c r="I612">
        <v>13.046845124282981</v>
      </c>
      <c r="J612">
        <v>37</v>
      </c>
      <c r="K612">
        <f t="shared" si="95"/>
        <v>4056.3454000000002</v>
      </c>
      <c r="L612">
        <f t="shared" si="82"/>
        <v>0</v>
      </c>
      <c r="M612">
        <f t="shared" si="83"/>
        <v>4056.3454000000002</v>
      </c>
      <c r="N612">
        <f t="shared" si="84"/>
        <v>-37.754599999999755</v>
      </c>
      <c r="O612">
        <f t="shared" si="85"/>
        <v>-4.0235179599394932E-3</v>
      </c>
      <c r="P612">
        <f t="shared" si="89"/>
        <v>3833.8996999999999</v>
      </c>
      <c r="Q612">
        <f t="shared" si="86"/>
        <v>0</v>
      </c>
      <c r="R612">
        <f t="shared" si="96"/>
        <v>3833.8996999999999</v>
      </c>
      <c r="S612">
        <f t="shared" si="87"/>
        <v>-260.20029999999997</v>
      </c>
      <c r="T612">
        <f t="shared" si="88"/>
        <v>-2.8517699309479561E-2</v>
      </c>
      <c r="U612">
        <f t="shared" si="90"/>
        <v>-37.754599999999755</v>
      </c>
      <c r="V612">
        <f t="shared" si="91"/>
        <v>-222.44570000000022</v>
      </c>
      <c r="W612">
        <f t="shared" si="92"/>
        <v>-222.44570000000022</v>
      </c>
      <c r="X612">
        <f t="shared" si="93"/>
        <v>0</v>
      </c>
    </row>
    <row r="613" spans="1:24" x14ac:dyDescent="0.25">
      <c r="A613">
        <v>41336</v>
      </c>
      <c r="B613">
        <v>3</v>
      </c>
      <c r="C613">
        <f t="shared" si="94"/>
        <v>3</v>
      </c>
      <c r="D613">
        <v>2013</v>
      </c>
      <c r="E613">
        <v>2013</v>
      </c>
      <c r="F613">
        <v>7</v>
      </c>
      <c r="G613">
        <v>4117.0999999999995</v>
      </c>
      <c r="H613">
        <v>0.59153735632183901</v>
      </c>
      <c r="I613">
        <v>14.196896551724137</v>
      </c>
      <c r="J613">
        <v>35.200000000000003</v>
      </c>
      <c r="K613">
        <f t="shared" si="95"/>
        <v>4056.3454000000002</v>
      </c>
      <c r="L613">
        <f t="shared" si="82"/>
        <v>0</v>
      </c>
      <c r="M613">
        <f t="shared" si="83"/>
        <v>4056.3454000000002</v>
      </c>
      <c r="N613">
        <f t="shared" si="84"/>
        <v>-60.7545999999993</v>
      </c>
      <c r="O613">
        <f t="shared" si="85"/>
        <v>-6.4564873694079594E-3</v>
      </c>
      <c r="P613">
        <f t="shared" si="89"/>
        <v>3833.8996999999999</v>
      </c>
      <c r="Q613">
        <f t="shared" si="86"/>
        <v>0</v>
      </c>
      <c r="R613">
        <f t="shared" si="96"/>
        <v>3833.8996999999999</v>
      </c>
      <c r="S613">
        <f t="shared" si="87"/>
        <v>-283.20029999999952</v>
      </c>
      <c r="T613">
        <f t="shared" si="88"/>
        <v>-3.0950668718948027E-2</v>
      </c>
      <c r="U613">
        <f t="shared" si="90"/>
        <v>-60.7545999999993</v>
      </c>
      <c r="V613">
        <f t="shared" si="91"/>
        <v>-222.44570000000022</v>
      </c>
      <c r="W613">
        <f t="shared" si="92"/>
        <v>-222.44570000000022</v>
      </c>
      <c r="X613">
        <f t="shared" si="93"/>
        <v>0</v>
      </c>
    </row>
    <row r="614" spans="1:24" x14ac:dyDescent="0.25">
      <c r="A614">
        <v>41337</v>
      </c>
      <c r="B614">
        <v>3</v>
      </c>
      <c r="C614">
        <f t="shared" si="94"/>
        <v>4</v>
      </c>
      <c r="D614">
        <v>2013</v>
      </c>
      <c r="E614">
        <v>2013</v>
      </c>
      <c r="F614">
        <v>1</v>
      </c>
      <c r="G614">
        <v>4258.3</v>
      </c>
      <c r="H614">
        <v>0.59539988814317679</v>
      </c>
      <c r="I614">
        <v>14.289597315436243</v>
      </c>
      <c r="J614">
        <v>36</v>
      </c>
      <c r="K614">
        <f t="shared" si="95"/>
        <v>4056.3454000000002</v>
      </c>
      <c r="L614">
        <f t="shared" si="82"/>
        <v>0</v>
      </c>
      <c r="M614">
        <f t="shared" si="83"/>
        <v>4056.3454000000002</v>
      </c>
      <c r="N614">
        <f t="shared" si="84"/>
        <v>-201.95460000000003</v>
      </c>
      <c r="O614">
        <f t="shared" si="85"/>
        <v>-2.1101326199025383E-2</v>
      </c>
      <c r="P614">
        <f t="shared" si="89"/>
        <v>3833.8996999999999</v>
      </c>
      <c r="Q614">
        <f t="shared" si="86"/>
        <v>0</v>
      </c>
      <c r="R614">
        <f t="shared" si="96"/>
        <v>3833.8996999999999</v>
      </c>
      <c r="S614">
        <f t="shared" si="87"/>
        <v>-424.40030000000024</v>
      </c>
      <c r="T614">
        <f t="shared" si="88"/>
        <v>-4.559550754856545E-2</v>
      </c>
      <c r="U614">
        <f t="shared" si="90"/>
        <v>-201.95460000000003</v>
      </c>
      <c r="V614">
        <f t="shared" si="91"/>
        <v>-222.44570000000022</v>
      </c>
      <c r="W614">
        <f t="shared" si="92"/>
        <v>-222.44570000000022</v>
      </c>
      <c r="X614">
        <f t="shared" si="93"/>
        <v>0</v>
      </c>
    </row>
    <row r="615" spans="1:24" x14ac:dyDescent="0.25">
      <c r="A615">
        <v>41338</v>
      </c>
      <c r="B615">
        <v>3</v>
      </c>
      <c r="C615">
        <f t="shared" si="94"/>
        <v>5</v>
      </c>
      <c r="D615">
        <v>2013</v>
      </c>
      <c r="E615">
        <v>2013</v>
      </c>
      <c r="F615">
        <v>2</v>
      </c>
      <c r="G615">
        <v>4311.8000000000011</v>
      </c>
      <c r="H615">
        <v>0.5929317931793181</v>
      </c>
      <c r="I615">
        <v>14.230363036303634</v>
      </c>
      <c r="J615">
        <v>40.6</v>
      </c>
      <c r="K615">
        <f t="shared" si="95"/>
        <v>4056.3454000000002</v>
      </c>
      <c r="L615">
        <f t="shared" si="82"/>
        <v>0</v>
      </c>
      <c r="M615">
        <f t="shared" si="83"/>
        <v>4056.3454000000002</v>
      </c>
      <c r="N615">
        <f t="shared" si="84"/>
        <v>-255.45460000000094</v>
      </c>
      <c r="O615">
        <f t="shared" si="85"/>
        <v>-2.6523679873331485E-2</v>
      </c>
      <c r="P615">
        <f t="shared" si="89"/>
        <v>3833.8996999999999</v>
      </c>
      <c r="Q615">
        <f t="shared" si="86"/>
        <v>0</v>
      </c>
      <c r="R615">
        <f t="shared" si="96"/>
        <v>3833.8996999999999</v>
      </c>
      <c r="S615">
        <f t="shared" si="87"/>
        <v>-477.90030000000115</v>
      </c>
      <c r="T615">
        <f t="shared" si="88"/>
        <v>-5.1017861222871552E-2</v>
      </c>
      <c r="U615">
        <f t="shared" si="90"/>
        <v>-255.45460000000094</v>
      </c>
      <c r="V615">
        <f t="shared" si="91"/>
        <v>-222.44570000000022</v>
      </c>
      <c r="W615">
        <f t="shared" si="92"/>
        <v>-222.44570000000022</v>
      </c>
      <c r="X615">
        <f t="shared" si="93"/>
        <v>0</v>
      </c>
    </row>
    <row r="616" spans="1:24" x14ac:dyDescent="0.25">
      <c r="A616">
        <v>41339</v>
      </c>
      <c r="B616">
        <v>3</v>
      </c>
      <c r="C616">
        <f t="shared" si="94"/>
        <v>6</v>
      </c>
      <c r="D616">
        <v>2013</v>
      </c>
      <c r="E616">
        <v>2013</v>
      </c>
      <c r="F616">
        <v>3</v>
      </c>
      <c r="G616">
        <v>3621.8999999999996</v>
      </c>
      <c r="H616">
        <v>0.65273572664359869</v>
      </c>
      <c r="I616">
        <v>15.665657439446369</v>
      </c>
      <c r="J616">
        <v>37.799999999999997</v>
      </c>
      <c r="K616">
        <f t="shared" si="95"/>
        <v>4056.3454000000002</v>
      </c>
      <c r="L616">
        <f t="shared" si="82"/>
        <v>0</v>
      </c>
      <c r="M616">
        <f t="shared" si="83"/>
        <v>4056.3454000000002</v>
      </c>
      <c r="N616">
        <f t="shared" si="84"/>
        <v>434.44540000000052</v>
      </c>
      <c r="O616">
        <f t="shared" si="85"/>
        <v>4.9198472957398209E-2</v>
      </c>
      <c r="P616">
        <f t="shared" si="89"/>
        <v>3833.8996999999999</v>
      </c>
      <c r="Q616">
        <f t="shared" si="86"/>
        <v>0</v>
      </c>
      <c r="R616">
        <f t="shared" si="96"/>
        <v>3833.8996999999999</v>
      </c>
      <c r="S616">
        <f t="shared" si="87"/>
        <v>211.9997000000003</v>
      </c>
      <c r="T616">
        <f t="shared" si="88"/>
        <v>2.4704291607858142E-2</v>
      </c>
      <c r="U616">
        <f t="shared" si="90"/>
        <v>434.44540000000052</v>
      </c>
      <c r="V616">
        <f t="shared" si="91"/>
        <v>-222.44570000000022</v>
      </c>
      <c r="W616">
        <f t="shared" si="92"/>
        <v>-222.44570000000022</v>
      </c>
      <c r="X616">
        <f t="shared" si="93"/>
        <v>0</v>
      </c>
    </row>
    <row r="617" spans="1:24" x14ac:dyDescent="0.25">
      <c r="A617">
        <v>41340</v>
      </c>
      <c r="B617">
        <v>3</v>
      </c>
      <c r="C617">
        <f t="shared" si="94"/>
        <v>7</v>
      </c>
      <c r="D617">
        <v>2013</v>
      </c>
      <c r="E617">
        <v>2013</v>
      </c>
      <c r="F617">
        <v>4</v>
      </c>
      <c r="G617">
        <v>4210.5999999999995</v>
      </c>
      <c r="H617">
        <v>0.58093267108167768</v>
      </c>
      <c r="I617">
        <v>13.942384105960265</v>
      </c>
      <c r="J617">
        <v>43.2</v>
      </c>
      <c r="K617">
        <f t="shared" si="95"/>
        <v>4056.3454000000002</v>
      </c>
      <c r="L617">
        <f t="shared" si="82"/>
        <v>0</v>
      </c>
      <c r="M617">
        <f t="shared" si="83"/>
        <v>4056.3454000000002</v>
      </c>
      <c r="N617">
        <f t="shared" si="84"/>
        <v>-154.2545999999993</v>
      </c>
      <c r="O617">
        <f t="shared" si="85"/>
        <v>-1.6209057816706451E-2</v>
      </c>
      <c r="P617">
        <f t="shared" si="89"/>
        <v>3833.8996999999999</v>
      </c>
      <c r="Q617">
        <f t="shared" si="86"/>
        <v>0</v>
      </c>
      <c r="R617">
        <f t="shared" si="96"/>
        <v>3833.8996999999999</v>
      </c>
      <c r="S617">
        <f t="shared" si="87"/>
        <v>-376.70029999999952</v>
      </c>
      <c r="T617">
        <f t="shared" si="88"/>
        <v>-4.0703239166246519E-2</v>
      </c>
      <c r="U617">
        <f t="shared" si="90"/>
        <v>-154.2545999999993</v>
      </c>
      <c r="V617">
        <f t="shared" si="91"/>
        <v>-222.44570000000022</v>
      </c>
      <c r="W617">
        <f t="shared" si="92"/>
        <v>-222.44570000000022</v>
      </c>
      <c r="X617">
        <f t="shared" si="93"/>
        <v>0</v>
      </c>
    </row>
    <row r="618" spans="1:24" x14ac:dyDescent="0.25">
      <c r="A618">
        <v>41341</v>
      </c>
      <c r="B618">
        <v>3</v>
      </c>
      <c r="C618">
        <f t="shared" si="94"/>
        <v>8</v>
      </c>
      <c r="D618">
        <v>2013</v>
      </c>
      <c r="E618">
        <v>2013</v>
      </c>
      <c r="F618">
        <v>5</v>
      </c>
      <c r="G618">
        <v>4003.9</v>
      </c>
      <c r="H618">
        <v>0.55168375220458554</v>
      </c>
      <c r="I618">
        <v>13.240410052910054</v>
      </c>
      <c r="J618">
        <v>43.2</v>
      </c>
      <c r="K618">
        <f t="shared" si="95"/>
        <v>4056.3454000000002</v>
      </c>
      <c r="L618">
        <f t="shared" si="82"/>
        <v>0</v>
      </c>
      <c r="M618">
        <f t="shared" si="83"/>
        <v>4056.3454000000002</v>
      </c>
      <c r="N618">
        <f t="shared" si="84"/>
        <v>52.445400000000063</v>
      </c>
      <c r="O618">
        <f t="shared" si="85"/>
        <v>5.6517061530398927E-3</v>
      </c>
      <c r="P618">
        <f t="shared" si="89"/>
        <v>3833.8996999999999</v>
      </c>
      <c r="Q618">
        <f t="shared" si="86"/>
        <v>0</v>
      </c>
      <c r="R618">
        <f t="shared" si="96"/>
        <v>3833.8996999999999</v>
      </c>
      <c r="S618">
        <f t="shared" si="87"/>
        <v>-170.00030000000015</v>
      </c>
      <c r="T618">
        <f t="shared" si="88"/>
        <v>-1.8842475196500175E-2</v>
      </c>
      <c r="U618">
        <f t="shared" si="90"/>
        <v>52.445400000000063</v>
      </c>
      <c r="V618">
        <f t="shared" si="91"/>
        <v>-222.44570000000022</v>
      </c>
      <c r="W618">
        <f t="shared" si="92"/>
        <v>-222.44570000000022</v>
      </c>
      <c r="X618">
        <f t="shared" si="93"/>
        <v>0</v>
      </c>
    </row>
    <row r="619" spans="1:24" x14ac:dyDescent="0.25">
      <c r="A619">
        <v>41342</v>
      </c>
      <c r="B619">
        <v>3</v>
      </c>
      <c r="C619">
        <f t="shared" si="94"/>
        <v>9</v>
      </c>
      <c r="D619">
        <v>2013</v>
      </c>
      <c r="E619">
        <v>2013</v>
      </c>
      <c r="F619">
        <v>6</v>
      </c>
      <c r="G619">
        <v>4013.8000000000006</v>
      </c>
      <c r="H619">
        <v>0.53706379790194836</v>
      </c>
      <c r="I619">
        <v>12.889531149646761</v>
      </c>
      <c r="J619">
        <v>47.4</v>
      </c>
      <c r="K619">
        <f t="shared" si="95"/>
        <v>4056.3454000000002</v>
      </c>
      <c r="L619">
        <f t="shared" si="82"/>
        <v>0</v>
      </c>
      <c r="M619">
        <f t="shared" si="83"/>
        <v>4056.3454000000002</v>
      </c>
      <c r="N619">
        <f t="shared" si="84"/>
        <v>42.545399999999518</v>
      </c>
      <c r="O619">
        <f t="shared" si="85"/>
        <v>4.5791996846182847E-3</v>
      </c>
      <c r="P619">
        <f t="shared" si="89"/>
        <v>3833.8996999999999</v>
      </c>
      <c r="Q619">
        <f t="shared" si="86"/>
        <v>0</v>
      </c>
      <c r="R619">
        <f t="shared" si="96"/>
        <v>3833.8996999999999</v>
      </c>
      <c r="S619">
        <f t="shared" si="87"/>
        <v>-179.9003000000007</v>
      </c>
      <c r="T619">
        <f t="shared" si="88"/>
        <v>-1.9914981664921783E-2</v>
      </c>
      <c r="U619">
        <f t="shared" si="90"/>
        <v>42.545399999999518</v>
      </c>
      <c r="V619">
        <f t="shared" si="91"/>
        <v>-222.44570000000022</v>
      </c>
      <c r="W619">
        <f t="shared" si="92"/>
        <v>-222.44570000000022</v>
      </c>
      <c r="X619">
        <f t="shared" si="93"/>
        <v>0</v>
      </c>
    </row>
    <row r="620" spans="1:24" x14ac:dyDescent="0.25">
      <c r="A620">
        <v>41343</v>
      </c>
      <c r="B620">
        <v>3</v>
      </c>
      <c r="C620">
        <f t="shared" si="94"/>
        <v>10</v>
      </c>
      <c r="D620">
        <v>2013</v>
      </c>
      <c r="E620">
        <v>2013</v>
      </c>
      <c r="F620">
        <v>7</v>
      </c>
      <c r="G620">
        <v>3979.1000000000004</v>
      </c>
      <c r="H620">
        <v>0.55008571112585725</v>
      </c>
      <c r="I620">
        <v>13.202057067020574</v>
      </c>
      <c r="J620">
        <v>48.8</v>
      </c>
      <c r="K620">
        <f t="shared" si="95"/>
        <v>4056.3454000000002</v>
      </c>
      <c r="L620">
        <f t="shared" si="82"/>
        <v>0</v>
      </c>
      <c r="M620">
        <f t="shared" si="83"/>
        <v>4056.3454000000002</v>
      </c>
      <c r="N620">
        <f t="shared" si="84"/>
        <v>77.24539999999979</v>
      </c>
      <c r="O620">
        <f t="shared" si="85"/>
        <v>8.3500746360698486E-3</v>
      </c>
      <c r="P620">
        <f t="shared" si="89"/>
        <v>3833.8996999999999</v>
      </c>
      <c r="Q620">
        <f t="shared" si="86"/>
        <v>0</v>
      </c>
      <c r="R620">
        <f t="shared" si="96"/>
        <v>3833.8996999999999</v>
      </c>
      <c r="S620">
        <f t="shared" si="87"/>
        <v>-145.20030000000042</v>
      </c>
      <c r="T620">
        <f t="shared" si="88"/>
        <v>-1.6144106713470219E-2</v>
      </c>
      <c r="U620">
        <f t="shared" si="90"/>
        <v>77.24539999999979</v>
      </c>
      <c r="V620">
        <f t="shared" si="91"/>
        <v>-222.44570000000022</v>
      </c>
      <c r="W620">
        <f t="shared" si="92"/>
        <v>-222.44570000000022</v>
      </c>
      <c r="X620">
        <f t="shared" si="93"/>
        <v>0</v>
      </c>
    </row>
    <row r="621" spans="1:24" x14ac:dyDescent="0.25">
      <c r="A621">
        <v>41344</v>
      </c>
      <c r="B621">
        <v>3</v>
      </c>
      <c r="C621">
        <f t="shared" si="94"/>
        <v>11</v>
      </c>
      <c r="D621">
        <v>2013</v>
      </c>
      <c r="E621">
        <v>2013</v>
      </c>
      <c r="F621">
        <v>1</v>
      </c>
      <c r="G621">
        <v>3917.8</v>
      </c>
      <c r="H621">
        <v>0.58593563053362041</v>
      </c>
      <c r="I621">
        <v>14.062455132806889</v>
      </c>
      <c r="J621">
        <v>50.3</v>
      </c>
      <c r="K621">
        <f t="shared" si="95"/>
        <v>4056.3454000000002</v>
      </c>
      <c r="L621">
        <f t="shared" si="82"/>
        <v>0</v>
      </c>
      <c r="M621">
        <f t="shared" si="83"/>
        <v>4056.3454000000002</v>
      </c>
      <c r="N621">
        <f t="shared" si="84"/>
        <v>138.54539999999997</v>
      </c>
      <c r="O621">
        <f t="shared" si="85"/>
        <v>1.5092666409013855E-2</v>
      </c>
      <c r="P621">
        <f t="shared" si="89"/>
        <v>3833.8996999999999</v>
      </c>
      <c r="Q621">
        <f t="shared" si="86"/>
        <v>0</v>
      </c>
      <c r="R621">
        <f t="shared" si="96"/>
        <v>3833.8996999999999</v>
      </c>
      <c r="S621">
        <f t="shared" si="87"/>
        <v>-83.900300000000243</v>
      </c>
      <c r="T621">
        <f t="shared" si="88"/>
        <v>-9.4015149405262122E-3</v>
      </c>
      <c r="U621">
        <f t="shared" si="90"/>
        <v>138.54539999999997</v>
      </c>
      <c r="V621">
        <f t="shared" si="91"/>
        <v>-222.44570000000022</v>
      </c>
      <c r="W621">
        <f t="shared" si="92"/>
        <v>-222.44570000000022</v>
      </c>
      <c r="X621">
        <f t="shared" si="93"/>
        <v>0</v>
      </c>
    </row>
    <row r="622" spans="1:24" x14ac:dyDescent="0.25">
      <c r="A622">
        <v>41345</v>
      </c>
      <c r="B622">
        <v>3</v>
      </c>
      <c r="C622">
        <f t="shared" si="94"/>
        <v>12</v>
      </c>
      <c r="D622">
        <v>2013</v>
      </c>
      <c r="E622">
        <v>2013</v>
      </c>
      <c r="F622">
        <v>2</v>
      </c>
      <c r="G622">
        <v>4058.3999999999996</v>
      </c>
      <c r="H622">
        <v>0.55993377483443707</v>
      </c>
      <c r="I622">
        <v>13.43841059602649</v>
      </c>
      <c r="J622">
        <v>56.8</v>
      </c>
      <c r="K622">
        <f t="shared" si="95"/>
        <v>4056.3454000000002</v>
      </c>
      <c r="L622">
        <f t="shared" si="82"/>
        <v>0</v>
      </c>
      <c r="M622">
        <f t="shared" si="83"/>
        <v>4056.3454000000002</v>
      </c>
      <c r="N622">
        <f t="shared" si="84"/>
        <v>-2.054599999999482</v>
      </c>
      <c r="O622">
        <f t="shared" si="85"/>
        <v>-2.1992100000689518E-4</v>
      </c>
      <c r="P622">
        <f t="shared" si="89"/>
        <v>3833.8996999999999</v>
      </c>
      <c r="Q622">
        <f t="shared" si="86"/>
        <v>0</v>
      </c>
      <c r="R622">
        <f t="shared" si="96"/>
        <v>3833.8996999999999</v>
      </c>
      <c r="S622">
        <f t="shared" si="87"/>
        <v>-224.5002999999997</v>
      </c>
      <c r="T622">
        <f t="shared" si="88"/>
        <v>-2.4714102349546963E-2</v>
      </c>
      <c r="U622">
        <f t="shared" si="90"/>
        <v>-2.054599999999482</v>
      </c>
      <c r="V622">
        <f t="shared" si="91"/>
        <v>-222.44570000000022</v>
      </c>
      <c r="W622">
        <f t="shared" si="92"/>
        <v>-222.44570000000022</v>
      </c>
      <c r="X622">
        <f t="shared" si="93"/>
        <v>0</v>
      </c>
    </row>
    <row r="623" spans="1:24" x14ac:dyDescent="0.25">
      <c r="A623">
        <v>41346</v>
      </c>
      <c r="B623">
        <v>3</v>
      </c>
      <c r="C623">
        <f t="shared" si="94"/>
        <v>13</v>
      </c>
      <c r="D623">
        <v>2013</v>
      </c>
      <c r="E623">
        <v>2013</v>
      </c>
      <c r="F623">
        <v>3</v>
      </c>
      <c r="G623">
        <v>4069.8</v>
      </c>
      <c r="H623">
        <v>0.57172960215778823</v>
      </c>
      <c r="I623">
        <v>13.721510451786918</v>
      </c>
      <c r="J623">
        <v>45.2</v>
      </c>
      <c r="K623">
        <f t="shared" si="95"/>
        <v>4056.3454000000002</v>
      </c>
      <c r="L623">
        <f t="shared" si="82"/>
        <v>0</v>
      </c>
      <c r="M623">
        <f t="shared" si="83"/>
        <v>4056.3454000000002</v>
      </c>
      <c r="N623">
        <f t="shared" si="84"/>
        <v>-13.454600000000028</v>
      </c>
      <c r="O623">
        <f t="shared" si="85"/>
        <v>-1.438139139325223E-3</v>
      </c>
      <c r="P623">
        <f t="shared" si="89"/>
        <v>3833.8996999999999</v>
      </c>
      <c r="Q623">
        <f t="shared" si="86"/>
        <v>0</v>
      </c>
      <c r="R623">
        <f t="shared" si="96"/>
        <v>3833.8996999999999</v>
      </c>
      <c r="S623">
        <f t="shared" si="87"/>
        <v>-235.90030000000024</v>
      </c>
      <c r="T623">
        <f t="shared" si="88"/>
        <v>-2.593232048886529E-2</v>
      </c>
      <c r="U623">
        <f t="shared" si="90"/>
        <v>-13.454600000000028</v>
      </c>
      <c r="V623">
        <f t="shared" si="91"/>
        <v>-222.44570000000022</v>
      </c>
      <c r="W623">
        <f t="shared" si="92"/>
        <v>-222.44570000000022</v>
      </c>
      <c r="X623">
        <f t="shared" si="93"/>
        <v>0</v>
      </c>
    </row>
    <row r="624" spans="1:24" x14ac:dyDescent="0.25">
      <c r="A624">
        <v>41347</v>
      </c>
      <c r="B624">
        <v>3</v>
      </c>
      <c r="C624">
        <f t="shared" si="94"/>
        <v>14</v>
      </c>
      <c r="D624">
        <v>2013</v>
      </c>
      <c r="E624">
        <v>2013</v>
      </c>
      <c r="F624">
        <v>4</v>
      </c>
      <c r="G624">
        <v>4291.1999999999989</v>
      </c>
      <c r="H624">
        <v>0.57603092783505139</v>
      </c>
      <c r="I624">
        <v>13.824742268041234</v>
      </c>
      <c r="J624">
        <v>39.299999999999997</v>
      </c>
      <c r="K624">
        <f t="shared" si="95"/>
        <v>4056.3454000000002</v>
      </c>
      <c r="L624">
        <f t="shared" ref="L624:L687" si="97">104.3547*IF((J624-60.3031)&lt;0,0,(J624-60.3031))</f>
        <v>0</v>
      </c>
      <c r="M624">
        <f t="shared" ref="M624:M687" si="98">SUM(K624:L624)</f>
        <v>4056.3454000000002</v>
      </c>
      <c r="N624">
        <f t="shared" ref="N624:N687" si="99">M624-G624</f>
        <v>-234.85459999999875</v>
      </c>
      <c r="O624">
        <f t="shared" ref="O624:O687" si="100">LOG10(M624)-LOG10(G624)</f>
        <v>-2.4443827862163925E-2</v>
      </c>
      <c r="P624">
        <f t="shared" si="89"/>
        <v>3833.8996999999999</v>
      </c>
      <c r="Q624">
        <f t="shared" ref="Q624:Q687" si="101">135.8252*IF((J624-64.5328)&lt;0,0,(J624-64.5328))</f>
        <v>0</v>
      </c>
      <c r="R624">
        <f t="shared" si="96"/>
        <v>3833.8996999999999</v>
      </c>
      <c r="S624">
        <f t="shared" ref="S624:S687" si="102">R624-G624</f>
        <v>-457.30029999999897</v>
      </c>
      <c r="T624">
        <f t="shared" ref="T624:T687" si="103">LOG10(R624)-LOG10(G624)</f>
        <v>-4.8938009211703992E-2</v>
      </c>
      <c r="U624">
        <f t="shared" si="90"/>
        <v>-234.85459999999875</v>
      </c>
      <c r="V624">
        <f t="shared" si="91"/>
        <v>-222.44570000000022</v>
      </c>
      <c r="W624">
        <f t="shared" si="92"/>
        <v>-222.44570000000022</v>
      </c>
      <c r="X624">
        <f t="shared" si="93"/>
        <v>0</v>
      </c>
    </row>
    <row r="625" spans="1:24" x14ac:dyDescent="0.25">
      <c r="A625">
        <v>41348</v>
      </c>
      <c r="B625">
        <v>3</v>
      </c>
      <c r="C625">
        <f t="shared" si="94"/>
        <v>15</v>
      </c>
      <c r="D625">
        <v>2013</v>
      </c>
      <c r="E625">
        <v>2013</v>
      </c>
      <c r="F625">
        <v>5</v>
      </c>
      <c r="G625">
        <v>4039.2000000000007</v>
      </c>
      <c r="H625">
        <v>0.56250000000000011</v>
      </c>
      <c r="I625">
        <v>13.500000000000004</v>
      </c>
      <c r="J625">
        <v>43.8</v>
      </c>
      <c r="K625">
        <f t="shared" si="95"/>
        <v>4056.3454000000002</v>
      </c>
      <c r="L625">
        <f t="shared" si="97"/>
        <v>0</v>
      </c>
      <c r="M625">
        <f t="shared" si="98"/>
        <v>4056.3454000000002</v>
      </c>
      <c r="N625">
        <f t="shared" si="99"/>
        <v>17.145399999999427</v>
      </c>
      <c r="O625">
        <f t="shared" si="100"/>
        <v>1.8395706219105357E-3</v>
      </c>
      <c r="P625">
        <f t="shared" ref="P625:P688" si="104">3833.8997</f>
        <v>3833.8996999999999</v>
      </c>
      <c r="Q625">
        <f t="shared" si="101"/>
        <v>0</v>
      </c>
      <c r="R625">
        <f t="shared" si="96"/>
        <v>3833.8996999999999</v>
      </c>
      <c r="S625">
        <f t="shared" si="102"/>
        <v>-205.30030000000079</v>
      </c>
      <c r="T625">
        <f t="shared" si="103"/>
        <v>-2.2654610727629532E-2</v>
      </c>
      <c r="U625">
        <f t="shared" ref="U625:U688" si="105">M625-G625</f>
        <v>17.145399999999427</v>
      </c>
      <c r="V625">
        <f t="shared" ref="V625:V688" si="106">R625-M625</f>
        <v>-222.44570000000022</v>
      </c>
      <c r="W625">
        <f t="shared" ref="W625:W688" si="107">P625-K625</f>
        <v>-222.44570000000022</v>
      </c>
      <c r="X625">
        <f t="shared" ref="X625:X688" si="108">Q625-L625</f>
        <v>0</v>
      </c>
    </row>
    <row r="626" spans="1:24" x14ac:dyDescent="0.25">
      <c r="A626">
        <v>41349</v>
      </c>
      <c r="B626">
        <v>3</v>
      </c>
      <c r="C626">
        <f t="shared" si="94"/>
        <v>16</v>
      </c>
      <c r="D626">
        <v>2013</v>
      </c>
      <c r="E626">
        <v>2013</v>
      </c>
      <c r="F626">
        <v>6</v>
      </c>
      <c r="G626">
        <v>3905.5999999999995</v>
      </c>
      <c r="H626">
        <v>0.53146091878946222</v>
      </c>
      <c r="I626">
        <v>12.755062050947092</v>
      </c>
      <c r="J626">
        <v>51</v>
      </c>
      <c r="K626">
        <f t="shared" si="95"/>
        <v>4056.3454000000002</v>
      </c>
      <c r="L626">
        <f t="shared" si="97"/>
        <v>0</v>
      </c>
      <c r="M626">
        <f t="shared" si="98"/>
        <v>4056.3454000000002</v>
      </c>
      <c r="N626">
        <f t="shared" si="99"/>
        <v>150.7454000000007</v>
      </c>
      <c r="O626">
        <f t="shared" si="100"/>
        <v>1.6447166236227329E-2</v>
      </c>
      <c r="P626">
        <f t="shared" si="104"/>
        <v>3833.8996999999999</v>
      </c>
      <c r="Q626">
        <f t="shared" si="101"/>
        <v>0</v>
      </c>
      <c r="R626">
        <f t="shared" si="96"/>
        <v>3833.8996999999999</v>
      </c>
      <c r="S626">
        <f t="shared" si="102"/>
        <v>-71.700299999999515</v>
      </c>
      <c r="T626">
        <f t="shared" si="103"/>
        <v>-8.0470151133127388E-3</v>
      </c>
      <c r="U626">
        <f t="shared" si="105"/>
        <v>150.7454000000007</v>
      </c>
      <c r="V626">
        <f t="shared" si="106"/>
        <v>-222.44570000000022</v>
      </c>
      <c r="W626">
        <f t="shared" si="107"/>
        <v>-222.44570000000022</v>
      </c>
      <c r="X626">
        <f t="shared" si="108"/>
        <v>0</v>
      </c>
    </row>
    <row r="627" spans="1:24" x14ac:dyDescent="0.25">
      <c r="A627">
        <v>41350</v>
      </c>
      <c r="B627">
        <v>3</v>
      </c>
      <c r="C627">
        <f t="shared" si="94"/>
        <v>17</v>
      </c>
      <c r="D627">
        <v>2013</v>
      </c>
      <c r="E627">
        <v>2013</v>
      </c>
      <c r="F627">
        <v>7</v>
      </c>
      <c r="G627">
        <v>4064.8</v>
      </c>
      <c r="H627">
        <v>0.57804323094425492</v>
      </c>
      <c r="I627">
        <v>13.873037542662118</v>
      </c>
      <c r="J627">
        <v>41.1</v>
      </c>
      <c r="K627">
        <f t="shared" si="95"/>
        <v>4056.3454000000002</v>
      </c>
      <c r="L627">
        <f t="shared" si="97"/>
        <v>0</v>
      </c>
      <c r="M627">
        <f t="shared" si="98"/>
        <v>4056.3454000000002</v>
      </c>
      <c r="N627">
        <f t="shared" si="99"/>
        <v>-8.4546000000000276</v>
      </c>
      <c r="O627">
        <f t="shared" si="100"/>
        <v>-9.0425359289847407E-4</v>
      </c>
      <c r="P627">
        <f t="shared" si="104"/>
        <v>3833.8996999999999</v>
      </c>
      <c r="Q627">
        <f t="shared" si="101"/>
        <v>0</v>
      </c>
      <c r="R627">
        <f t="shared" si="96"/>
        <v>3833.8996999999999</v>
      </c>
      <c r="S627">
        <f t="shared" si="102"/>
        <v>-230.90030000000024</v>
      </c>
      <c r="T627">
        <f t="shared" si="103"/>
        <v>-2.5398434942438541E-2</v>
      </c>
      <c r="U627">
        <f t="shared" si="105"/>
        <v>-8.4546000000000276</v>
      </c>
      <c r="V627">
        <f t="shared" si="106"/>
        <v>-222.44570000000022</v>
      </c>
      <c r="W627">
        <f t="shared" si="107"/>
        <v>-222.44570000000022</v>
      </c>
      <c r="X627">
        <f t="shared" si="108"/>
        <v>0</v>
      </c>
    </row>
    <row r="628" spans="1:24" x14ac:dyDescent="0.25">
      <c r="A628">
        <v>41351</v>
      </c>
      <c r="B628">
        <v>3</v>
      </c>
      <c r="C628">
        <f t="shared" si="94"/>
        <v>18</v>
      </c>
      <c r="D628">
        <v>2013</v>
      </c>
      <c r="E628">
        <v>2013</v>
      </c>
      <c r="F628">
        <v>1</v>
      </c>
      <c r="G628">
        <v>4126.3999999999996</v>
      </c>
      <c r="H628">
        <v>0.59164946088552406</v>
      </c>
      <c r="I628">
        <v>14.199587061252577</v>
      </c>
      <c r="J628">
        <v>38.299999999999997</v>
      </c>
      <c r="K628">
        <f t="shared" si="95"/>
        <v>4056.3454000000002</v>
      </c>
      <c r="L628">
        <f t="shared" si="97"/>
        <v>0</v>
      </c>
      <c r="M628">
        <f t="shared" si="98"/>
        <v>4056.3454000000002</v>
      </c>
      <c r="N628">
        <f t="shared" si="99"/>
        <v>-70.054599999999482</v>
      </c>
      <c r="O628">
        <f t="shared" si="100"/>
        <v>-7.4363964845214348E-3</v>
      </c>
      <c r="P628">
        <f t="shared" si="104"/>
        <v>3833.8996999999999</v>
      </c>
      <c r="Q628">
        <f t="shared" si="101"/>
        <v>0</v>
      </c>
      <c r="R628">
        <f t="shared" si="96"/>
        <v>3833.8996999999999</v>
      </c>
      <c r="S628">
        <f t="shared" si="102"/>
        <v>-292.5002999999997</v>
      </c>
      <c r="T628">
        <f t="shared" si="103"/>
        <v>-3.1930577834061502E-2</v>
      </c>
      <c r="U628">
        <f t="shared" si="105"/>
        <v>-70.054599999999482</v>
      </c>
      <c r="V628">
        <f t="shared" si="106"/>
        <v>-222.44570000000022</v>
      </c>
      <c r="W628">
        <f t="shared" si="107"/>
        <v>-222.44570000000022</v>
      </c>
      <c r="X628">
        <f t="shared" si="108"/>
        <v>0</v>
      </c>
    </row>
    <row r="629" spans="1:24" x14ac:dyDescent="0.25">
      <c r="A629">
        <v>41352</v>
      </c>
      <c r="B629">
        <v>3</v>
      </c>
      <c r="C629">
        <f t="shared" si="94"/>
        <v>19</v>
      </c>
      <c r="D629">
        <v>2013</v>
      </c>
      <c r="E629">
        <v>2013</v>
      </c>
      <c r="F629">
        <v>2</v>
      </c>
      <c r="G629">
        <v>4082.8</v>
      </c>
      <c r="H629">
        <v>0.58660919540229883</v>
      </c>
      <c r="I629">
        <v>14.078620689655171</v>
      </c>
      <c r="J629">
        <v>45.3</v>
      </c>
      <c r="K629">
        <f t="shared" si="95"/>
        <v>4056.3454000000002</v>
      </c>
      <c r="L629">
        <f t="shared" si="97"/>
        <v>0</v>
      </c>
      <c r="M629">
        <f t="shared" si="98"/>
        <v>4056.3454000000002</v>
      </c>
      <c r="N629">
        <f t="shared" si="99"/>
        <v>-26.454600000000028</v>
      </c>
      <c r="O629">
        <f t="shared" si="100"/>
        <v>-2.8231777895615373E-3</v>
      </c>
      <c r="P629">
        <f t="shared" si="104"/>
        <v>3833.8996999999999</v>
      </c>
      <c r="Q629">
        <f t="shared" si="101"/>
        <v>0</v>
      </c>
      <c r="R629">
        <f t="shared" si="96"/>
        <v>3833.8996999999999</v>
      </c>
      <c r="S629">
        <f t="shared" si="102"/>
        <v>-248.90030000000024</v>
      </c>
      <c r="T629">
        <f t="shared" si="103"/>
        <v>-2.7317359139101605E-2</v>
      </c>
      <c r="U629">
        <f t="shared" si="105"/>
        <v>-26.454600000000028</v>
      </c>
      <c r="V629">
        <f t="shared" si="106"/>
        <v>-222.44570000000022</v>
      </c>
      <c r="W629">
        <f t="shared" si="107"/>
        <v>-222.44570000000022</v>
      </c>
      <c r="X629">
        <f t="shared" si="108"/>
        <v>0</v>
      </c>
    </row>
    <row r="630" spans="1:24" x14ac:dyDescent="0.25">
      <c r="A630">
        <v>41353</v>
      </c>
      <c r="B630">
        <v>3</v>
      </c>
      <c r="C630">
        <f t="shared" si="94"/>
        <v>20</v>
      </c>
      <c r="D630">
        <v>2013</v>
      </c>
      <c r="E630">
        <v>2013</v>
      </c>
      <c r="F630">
        <v>3</v>
      </c>
      <c r="G630">
        <v>4010.7000000000003</v>
      </c>
      <c r="H630">
        <v>0.58553784162578848</v>
      </c>
      <c r="I630">
        <v>14.052908199018923</v>
      </c>
      <c r="J630">
        <v>47.2</v>
      </c>
      <c r="K630">
        <f t="shared" si="95"/>
        <v>4056.3454000000002</v>
      </c>
      <c r="L630">
        <f t="shared" si="97"/>
        <v>0</v>
      </c>
      <c r="M630">
        <f t="shared" si="98"/>
        <v>4056.3454000000002</v>
      </c>
      <c r="N630">
        <f t="shared" si="99"/>
        <v>45.645399999999881</v>
      </c>
      <c r="O630">
        <f t="shared" si="100"/>
        <v>4.9147503010740223E-3</v>
      </c>
      <c r="P630">
        <f t="shared" si="104"/>
        <v>3833.8996999999999</v>
      </c>
      <c r="Q630">
        <f t="shared" si="101"/>
        <v>0</v>
      </c>
      <c r="R630">
        <f t="shared" si="96"/>
        <v>3833.8996999999999</v>
      </c>
      <c r="S630">
        <f t="shared" si="102"/>
        <v>-176.80030000000033</v>
      </c>
      <c r="T630">
        <f t="shared" si="103"/>
        <v>-1.9579431048466045E-2</v>
      </c>
      <c r="U630">
        <f t="shared" si="105"/>
        <v>45.645399999999881</v>
      </c>
      <c r="V630">
        <f t="shared" si="106"/>
        <v>-222.44570000000022</v>
      </c>
      <c r="W630">
        <f t="shared" si="107"/>
        <v>-222.44570000000022</v>
      </c>
      <c r="X630">
        <f t="shared" si="108"/>
        <v>0</v>
      </c>
    </row>
    <row r="631" spans="1:24" x14ac:dyDescent="0.25">
      <c r="A631">
        <v>41354</v>
      </c>
      <c r="B631">
        <v>3</v>
      </c>
      <c r="C631">
        <f t="shared" si="94"/>
        <v>21</v>
      </c>
      <c r="D631">
        <v>2013</v>
      </c>
      <c r="E631">
        <v>2013</v>
      </c>
      <c r="F631">
        <v>4</v>
      </c>
      <c r="G631">
        <v>4131.1000000000004</v>
      </c>
      <c r="H631">
        <v>0.58269860076732127</v>
      </c>
      <c r="I631">
        <v>13.98476641841571</v>
      </c>
      <c r="J631">
        <v>39.299999999999997</v>
      </c>
      <c r="K631">
        <f t="shared" si="95"/>
        <v>4056.3454000000002</v>
      </c>
      <c r="L631">
        <f t="shared" si="97"/>
        <v>0</v>
      </c>
      <c r="M631">
        <f t="shared" si="98"/>
        <v>4056.3454000000002</v>
      </c>
      <c r="N631">
        <f t="shared" si="99"/>
        <v>-74.75460000000021</v>
      </c>
      <c r="O631">
        <f t="shared" si="100"/>
        <v>-7.9307795993552865E-3</v>
      </c>
      <c r="P631">
        <f t="shared" si="104"/>
        <v>3833.8996999999999</v>
      </c>
      <c r="Q631">
        <f t="shared" si="101"/>
        <v>0</v>
      </c>
      <c r="R631">
        <f t="shared" si="96"/>
        <v>3833.8996999999999</v>
      </c>
      <c r="S631">
        <f t="shared" si="102"/>
        <v>-297.20030000000042</v>
      </c>
      <c r="T631">
        <f t="shared" si="103"/>
        <v>-3.2424960948895354E-2</v>
      </c>
      <c r="U631">
        <f t="shared" si="105"/>
        <v>-74.75460000000021</v>
      </c>
      <c r="V631">
        <f t="shared" si="106"/>
        <v>-222.44570000000022</v>
      </c>
      <c r="W631">
        <f t="shared" si="107"/>
        <v>-222.44570000000022</v>
      </c>
      <c r="X631">
        <f t="shared" si="108"/>
        <v>0</v>
      </c>
    </row>
    <row r="632" spans="1:24" x14ac:dyDescent="0.25">
      <c r="A632">
        <v>41355</v>
      </c>
      <c r="B632">
        <v>3</v>
      </c>
      <c r="C632">
        <f t="shared" si="94"/>
        <v>22</v>
      </c>
      <c r="D632">
        <v>2013</v>
      </c>
      <c r="E632">
        <v>2013</v>
      </c>
      <c r="F632">
        <v>5</v>
      </c>
      <c r="G632">
        <v>3941.1999999999994</v>
      </c>
      <c r="H632">
        <v>0.56354381148478605</v>
      </c>
      <c r="I632">
        <v>13.525051475634864</v>
      </c>
      <c r="J632">
        <v>36.799999999999997</v>
      </c>
      <c r="K632">
        <f t="shared" si="95"/>
        <v>4056.3454000000002</v>
      </c>
      <c r="L632">
        <f t="shared" si="97"/>
        <v>0</v>
      </c>
      <c r="M632">
        <f t="shared" si="98"/>
        <v>4056.3454000000002</v>
      </c>
      <c r="N632">
        <f t="shared" si="99"/>
        <v>115.14540000000079</v>
      </c>
      <c r="O632">
        <f t="shared" si="100"/>
        <v>1.2506454191651084E-2</v>
      </c>
      <c r="P632">
        <f t="shared" si="104"/>
        <v>3833.8996999999999</v>
      </c>
      <c r="Q632">
        <f t="shared" si="101"/>
        <v>0</v>
      </c>
      <c r="R632">
        <f t="shared" si="96"/>
        <v>3833.8996999999999</v>
      </c>
      <c r="S632">
        <f t="shared" si="102"/>
        <v>-107.30029999999942</v>
      </c>
      <c r="T632">
        <f t="shared" si="103"/>
        <v>-1.1987727157888983E-2</v>
      </c>
      <c r="U632">
        <f t="shared" si="105"/>
        <v>115.14540000000079</v>
      </c>
      <c r="V632">
        <f t="shared" si="106"/>
        <v>-222.44570000000022</v>
      </c>
      <c r="W632">
        <f t="shared" si="107"/>
        <v>-222.44570000000022</v>
      </c>
      <c r="X632">
        <f t="shared" si="108"/>
        <v>0</v>
      </c>
    </row>
    <row r="633" spans="1:24" x14ac:dyDescent="0.25">
      <c r="A633">
        <v>41356</v>
      </c>
      <c r="B633">
        <v>3</v>
      </c>
      <c r="C633">
        <f t="shared" si="94"/>
        <v>23</v>
      </c>
      <c r="D633">
        <v>2013</v>
      </c>
      <c r="E633">
        <v>2013</v>
      </c>
      <c r="F633">
        <v>6</v>
      </c>
      <c r="G633">
        <v>3943.8999999999996</v>
      </c>
      <c r="H633">
        <v>0.53009408602150532</v>
      </c>
      <c r="I633">
        <v>12.722258064516128</v>
      </c>
      <c r="J633">
        <v>42.7</v>
      </c>
      <c r="K633">
        <f t="shared" si="95"/>
        <v>4056.3454000000002</v>
      </c>
      <c r="L633">
        <f t="shared" si="97"/>
        <v>0</v>
      </c>
      <c r="M633">
        <f t="shared" si="98"/>
        <v>4056.3454000000002</v>
      </c>
      <c r="N633">
        <f t="shared" si="99"/>
        <v>112.44540000000052</v>
      </c>
      <c r="O633">
        <f t="shared" si="100"/>
        <v>1.2209033703142858E-2</v>
      </c>
      <c r="P633">
        <f t="shared" si="104"/>
        <v>3833.8996999999999</v>
      </c>
      <c r="Q633">
        <f t="shared" si="101"/>
        <v>0</v>
      </c>
      <c r="R633">
        <f t="shared" si="96"/>
        <v>3833.8996999999999</v>
      </c>
      <c r="S633">
        <f t="shared" si="102"/>
        <v>-110.0002999999997</v>
      </c>
      <c r="T633">
        <f t="shared" si="103"/>
        <v>-1.228514764639721E-2</v>
      </c>
      <c r="U633">
        <f t="shared" si="105"/>
        <v>112.44540000000052</v>
      </c>
      <c r="V633">
        <f t="shared" si="106"/>
        <v>-222.44570000000022</v>
      </c>
      <c r="W633">
        <f t="shared" si="107"/>
        <v>-222.44570000000022</v>
      </c>
      <c r="X633">
        <f t="shared" si="108"/>
        <v>0</v>
      </c>
    </row>
    <row r="634" spans="1:24" x14ac:dyDescent="0.25">
      <c r="A634">
        <v>41357</v>
      </c>
      <c r="B634">
        <v>3</v>
      </c>
      <c r="C634">
        <f t="shared" si="94"/>
        <v>24</v>
      </c>
      <c r="D634">
        <v>2013</v>
      </c>
      <c r="E634">
        <v>2013</v>
      </c>
      <c r="F634">
        <v>7</v>
      </c>
      <c r="G634">
        <v>3887.5000000000005</v>
      </c>
      <c r="H634">
        <v>0.57561892916370538</v>
      </c>
      <c r="I634">
        <v>13.814854299928928</v>
      </c>
      <c r="J634">
        <v>41.4</v>
      </c>
      <c r="K634">
        <f t="shared" si="95"/>
        <v>4056.3454000000002</v>
      </c>
      <c r="L634">
        <f t="shared" si="97"/>
        <v>0</v>
      </c>
      <c r="M634">
        <f t="shared" si="98"/>
        <v>4056.3454000000002</v>
      </c>
      <c r="N634">
        <f t="shared" si="99"/>
        <v>168.8453999999997</v>
      </c>
      <c r="O634">
        <f t="shared" si="100"/>
        <v>1.8464526274446502E-2</v>
      </c>
      <c r="P634">
        <f t="shared" si="104"/>
        <v>3833.8996999999999</v>
      </c>
      <c r="Q634">
        <f t="shared" si="101"/>
        <v>0</v>
      </c>
      <c r="R634">
        <f t="shared" si="96"/>
        <v>3833.8996999999999</v>
      </c>
      <c r="S634">
        <f t="shared" si="102"/>
        <v>-53.600300000000516</v>
      </c>
      <c r="T634">
        <f t="shared" si="103"/>
        <v>-6.0296550750935651E-3</v>
      </c>
      <c r="U634">
        <f t="shared" si="105"/>
        <v>168.8453999999997</v>
      </c>
      <c r="V634">
        <f t="shared" si="106"/>
        <v>-222.44570000000022</v>
      </c>
      <c r="W634">
        <f t="shared" si="107"/>
        <v>-222.44570000000022</v>
      </c>
      <c r="X634">
        <f t="shared" si="108"/>
        <v>0</v>
      </c>
    </row>
    <row r="635" spans="1:24" x14ac:dyDescent="0.25">
      <c r="A635">
        <v>41358</v>
      </c>
      <c r="B635">
        <v>3</v>
      </c>
      <c r="C635">
        <f t="shared" si="94"/>
        <v>25</v>
      </c>
      <c r="D635">
        <v>2013</v>
      </c>
      <c r="E635">
        <v>2013</v>
      </c>
      <c r="F635">
        <v>1</v>
      </c>
      <c r="G635">
        <v>3856.6</v>
      </c>
      <c r="H635">
        <v>0.6063836477987421</v>
      </c>
      <c r="I635">
        <v>14.55320754716981</v>
      </c>
      <c r="J635">
        <v>36.1</v>
      </c>
      <c r="K635">
        <f t="shared" si="95"/>
        <v>4056.3454000000002</v>
      </c>
      <c r="L635">
        <f t="shared" si="97"/>
        <v>0</v>
      </c>
      <c r="M635">
        <f t="shared" si="98"/>
        <v>4056.3454000000002</v>
      </c>
      <c r="N635">
        <f t="shared" si="99"/>
        <v>199.74540000000025</v>
      </c>
      <c r="O635">
        <f t="shared" si="100"/>
        <v>2.1930331393339664E-2</v>
      </c>
      <c r="P635">
        <f t="shared" si="104"/>
        <v>3833.8996999999999</v>
      </c>
      <c r="Q635">
        <f t="shared" si="101"/>
        <v>0</v>
      </c>
      <c r="R635">
        <f t="shared" si="96"/>
        <v>3833.8996999999999</v>
      </c>
      <c r="S635">
        <f t="shared" si="102"/>
        <v>-22.70029999999997</v>
      </c>
      <c r="T635">
        <f t="shared" si="103"/>
        <v>-2.5638499562004036E-3</v>
      </c>
      <c r="U635">
        <f t="shared" si="105"/>
        <v>199.74540000000025</v>
      </c>
      <c r="V635">
        <f t="shared" si="106"/>
        <v>-222.44570000000022</v>
      </c>
      <c r="W635">
        <f t="shared" si="107"/>
        <v>-222.44570000000022</v>
      </c>
      <c r="X635">
        <f t="shared" si="108"/>
        <v>0</v>
      </c>
    </row>
    <row r="636" spans="1:24" x14ac:dyDescent="0.25">
      <c r="A636">
        <v>41359</v>
      </c>
      <c r="B636">
        <v>3</v>
      </c>
      <c r="C636">
        <f t="shared" si="94"/>
        <v>26</v>
      </c>
      <c r="D636">
        <v>2013</v>
      </c>
      <c r="E636">
        <v>2013</v>
      </c>
      <c r="F636">
        <v>2</v>
      </c>
      <c r="G636">
        <v>4073.2000000000012</v>
      </c>
      <c r="H636">
        <v>0.57766054004992073</v>
      </c>
      <c r="I636">
        <v>13.863852961198099</v>
      </c>
      <c r="J636">
        <v>41.4</v>
      </c>
      <c r="K636">
        <f t="shared" si="95"/>
        <v>4056.3454000000002</v>
      </c>
      <c r="L636">
        <f t="shared" si="97"/>
        <v>0</v>
      </c>
      <c r="M636">
        <f t="shared" si="98"/>
        <v>4056.3454000000002</v>
      </c>
      <c r="N636">
        <f t="shared" si="99"/>
        <v>-16.854600000001028</v>
      </c>
      <c r="O636">
        <f t="shared" si="100"/>
        <v>-1.8008067862069765E-3</v>
      </c>
      <c r="P636">
        <f t="shared" si="104"/>
        <v>3833.8996999999999</v>
      </c>
      <c r="Q636">
        <f t="shared" si="101"/>
        <v>0</v>
      </c>
      <c r="R636">
        <f t="shared" si="96"/>
        <v>3833.8996999999999</v>
      </c>
      <c r="S636">
        <f t="shared" si="102"/>
        <v>-239.30030000000124</v>
      </c>
      <c r="T636">
        <f t="shared" si="103"/>
        <v>-2.6294988135747044E-2</v>
      </c>
      <c r="U636">
        <f t="shared" si="105"/>
        <v>-16.854600000001028</v>
      </c>
      <c r="V636">
        <f t="shared" si="106"/>
        <v>-222.44570000000022</v>
      </c>
      <c r="W636">
        <f t="shared" si="107"/>
        <v>-222.44570000000022</v>
      </c>
      <c r="X636">
        <f t="shared" si="108"/>
        <v>0</v>
      </c>
    </row>
    <row r="637" spans="1:24" x14ac:dyDescent="0.25">
      <c r="A637">
        <v>41360</v>
      </c>
      <c r="B637">
        <v>3</v>
      </c>
      <c r="C637">
        <f t="shared" si="94"/>
        <v>27</v>
      </c>
      <c r="D637">
        <v>2013</v>
      </c>
      <c r="E637">
        <v>2013</v>
      </c>
      <c r="F637">
        <v>3</v>
      </c>
      <c r="G637">
        <v>3993.599999999999</v>
      </c>
      <c r="H637">
        <v>0.57657657657657635</v>
      </c>
      <c r="I637">
        <v>13.837837837837832</v>
      </c>
      <c r="J637">
        <v>45.5</v>
      </c>
      <c r="K637">
        <f t="shared" si="95"/>
        <v>4056.3454000000002</v>
      </c>
      <c r="L637">
        <f t="shared" si="97"/>
        <v>0</v>
      </c>
      <c r="M637">
        <f t="shared" si="98"/>
        <v>4056.3454000000002</v>
      </c>
      <c r="N637">
        <f t="shared" si="99"/>
        <v>62.745400000001155</v>
      </c>
      <c r="O637">
        <f t="shared" si="100"/>
        <v>6.7703646430294917E-3</v>
      </c>
      <c r="P637">
        <f t="shared" si="104"/>
        <v>3833.8996999999999</v>
      </c>
      <c r="Q637">
        <f t="shared" si="101"/>
        <v>0</v>
      </c>
      <c r="R637">
        <f t="shared" si="96"/>
        <v>3833.8996999999999</v>
      </c>
      <c r="S637">
        <f t="shared" si="102"/>
        <v>-159.70029999999906</v>
      </c>
      <c r="T637">
        <f t="shared" si="103"/>
        <v>-1.7723816706510576E-2</v>
      </c>
      <c r="U637">
        <f t="shared" si="105"/>
        <v>62.745400000001155</v>
      </c>
      <c r="V637">
        <f t="shared" si="106"/>
        <v>-222.44570000000022</v>
      </c>
      <c r="W637">
        <f t="shared" si="107"/>
        <v>-222.44570000000022</v>
      </c>
      <c r="X637">
        <f t="shared" si="108"/>
        <v>0</v>
      </c>
    </row>
    <row r="638" spans="1:24" x14ac:dyDescent="0.25">
      <c r="A638">
        <v>41361</v>
      </c>
      <c r="B638">
        <v>3</v>
      </c>
      <c r="C638">
        <f t="shared" si="94"/>
        <v>28</v>
      </c>
      <c r="D638">
        <v>2013</v>
      </c>
      <c r="E638">
        <v>2013</v>
      </c>
      <c r="F638">
        <v>4</v>
      </c>
      <c r="G638">
        <v>4004.2999999999997</v>
      </c>
      <c r="H638">
        <v>0.56673177083333337</v>
      </c>
      <c r="I638">
        <v>13.6015625</v>
      </c>
      <c r="J638">
        <v>44.5</v>
      </c>
      <c r="K638">
        <f t="shared" si="95"/>
        <v>4056.3454000000002</v>
      </c>
      <c r="L638">
        <f t="shared" si="97"/>
        <v>0</v>
      </c>
      <c r="M638">
        <f t="shared" si="98"/>
        <v>4056.3454000000002</v>
      </c>
      <c r="N638">
        <f t="shared" si="99"/>
        <v>52.045400000000427</v>
      </c>
      <c r="O638">
        <f t="shared" si="100"/>
        <v>5.6083211744164529E-3</v>
      </c>
      <c r="P638">
        <f t="shared" si="104"/>
        <v>3833.8996999999999</v>
      </c>
      <c r="Q638">
        <f t="shared" si="101"/>
        <v>0</v>
      </c>
      <c r="R638">
        <f t="shared" si="96"/>
        <v>3833.8996999999999</v>
      </c>
      <c r="S638">
        <f t="shared" si="102"/>
        <v>-170.40029999999979</v>
      </c>
      <c r="T638">
        <f t="shared" si="103"/>
        <v>-1.8885860175123614E-2</v>
      </c>
      <c r="U638">
        <f t="shared" si="105"/>
        <v>52.045400000000427</v>
      </c>
      <c r="V638">
        <f t="shared" si="106"/>
        <v>-222.44570000000022</v>
      </c>
      <c r="W638">
        <f t="shared" si="107"/>
        <v>-222.44570000000022</v>
      </c>
      <c r="X638">
        <f t="shared" si="108"/>
        <v>0</v>
      </c>
    </row>
    <row r="639" spans="1:24" x14ac:dyDescent="0.25">
      <c r="A639">
        <v>41362</v>
      </c>
      <c r="B639">
        <v>3</v>
      </c>
      <c r="C639">
        <f t="shared" si="94"/>
        <v>29</v>
      </c>
      <c r="D639">
        <v>2013</v>
      </c>
      <c r="E639">
        <v>2013</v>
      </c>
      <c r="F639">
        <v>5</v>
      </c>
      <c r="G639">
        <v>3833.1999999999994</v>
      </c>
      <c r="H639">
        <v>0.54104561878952118</v>
      </c>
      <c r="I639">
        <v>12.985094850948508</v>
      </c>
      <c r="J639">
        <v>48.8</v>
      </c>
      <c r="K639">
        <f t="shared" si="95"/>
        <v>4056.3454000000002</v>
      </c>
      <c r="L639">
        <f t="shared" si="97"/>
        <v>0</v>
      </c>
      <c r="M639">
        <f t="shared" si="98"/>
        <v>4056.3454000000002</v>
      </c>
      <c r="N639">
        <f t="shared" si="99"/>
        <v>223.14540000000079</v>
      </c>
      <c r="O639">
        <f t="shared" si="100"/>
        <v>2.4573448833131728E-2</v>
      </c>
      <c r="P639">
        <f t="shared" si="104"/>
        <v>3833.8996999999999</v>
      </c>
      <c r="Q639">
        <f t="shared" si="101"/>
        <v>0</v>
      </c>
      <c r="R639">
        <f t="shared" si="96"/>
        <v>3833.8996999999999</v>
      </c>
      <c r="S639">
        <f t="shared" si="102"/>
        <v>0.69970000000057553</v>
      </c>
      <c r="T639">
        <f t="shared" si="103"/>
        <v>7.9267483591660692E-5</v>
      </c>
      <c r="U639">
        <f t="shared" si="105"/>
        <v>223.14540000000079</v>
      </c>
      <c r="V639">
        <f t="shared" si="106"/>
        <v>-222.44570000000022</v>
      </c>
      <c r="W639">
        <f t="shared" si="107"/>
        <v>-222.44570000000022</v>
      </c>
      <c r="X639">
        <f t="shared" si="108"/>
        <v>0</v>
      </c>
    </row>
    <row r="640" spans="1:24" x14ac:dyDescent="0.25">
      <c r="A640">
        <v>41363</v>
      </c>
      <c r="B640">
        <v>3</v>
      </c>
      <c r="C640">
        <f t="shared" si="94"/>
        <v>30</v>
      </c>
      <c r="D640">
        <v>2013</v>
      </c>
      <c r="E640">
        <v>2013</v>
      </c>
      <c r="F640">
        <v>6</v>
      </c>
      <c r="G640">
        <v>3840.1000000000004</v>
      </c>
      <c r="H640">
        <v>0.51949404761904772</v>
      </c>
      <c r="I640">
        <v>12.467857142857145</v>
      </c>
      <c r="J640">
        <v>50.5</v>
      </c>
      <c r="K640">
        <f t="shared" si="95"/>
        <v>4056.3454000000002</v>
      </c>
      <c r="L640">
        <f t="shared" si="97"/>
        <v>0</v>
      </c>
      <c r="M640">
        <f t="shared" si="98"/>
        <v>4056.3454000000002</v>
      </c>
      <c r="N640">
        <f t="shared" si="99"/>
        <v>216.24539999999979</v>
      </c>
      <c r="O640">
        <f t="shared" si="100"/>
        <v>2.3792394336936695E-2</v>
      </c>
      <c r="P640">
        <f t="shared" si="104"/>
        <v>3833.8996999999999</v>
      </c>
      <c r="Q640">
        <f t="shared" si="101"/>
        <v>0</v>
      </c>
      <c r="R640">
        <f t="shared" si="96"/>
        <v>3833.8996999999999</v>
      </c>
      <c r="S640">
        <f t="shared" si="102"/>
        <v>-6.2003000000004249</v>
      </c>
      <c r="T640">
        <f t="shared" si="103"/>
        <v>-7.0178701260337206E-4</v>
      </c>
      <c r="U640">
        <f t="shared" si="105"/>
        <v>216.24539999999979</v>
      </c>
      <c r="V640">
        <f t="shared" si="106"/>
        <v>-222.44570000000022</v>
      </c>
      <c r="W640">
        <f t="shared" si="107"/>
        <v>-222.44570000000022</v>
      </c>
      <c r="X640">
        <f t="shared" si="108"/>
        <v>0</v>
      </c>
    </row>
    <row r="641" spans="1:24" x14ac:dyDescent="0.25">
      <c r="A641">
        <v>41364</v>
      </c>
      <c r="B641">
        <v>3</v>
      </c>
      <c r="C641">
        <f t="shared" si="94"/>
        <v>31</v>
      </c>
      <c r="D641">
        <v>2013</v>
      </c>
      <c r="E641">
        <v>2013</v>
      </c>
      <c r="F641">
        <v>7</v>
      </c>
      <c r="G641">
        <v>3005.7999999999997</v>
      </c>
      <c r="H641">
        <v>0.73932506887052329</v>
      </c>
      <c r="I641">
        <v>17.743801652892557</v>
      </c>
      <c r="J641">
        <v>50.2</v>
      </c>
      <c r="K641">
        <f t="shared" si="95"/>
        <v>4056.3454000000002</v>
      </c>
      <c r="L641">
        <f t="shared" si="97"/>
        <v>0</v>
      </c>
      <c r="M641">
        <f t="shared" si="98"/>
        <v>4056.3454000000002</v>
      </c>
      <c r="N641">
        <f t="shared" si="99"/>
        <v>1050.5454000000004</v>
      </c>
      <c r="O641">
        <f t="shared" si="100"/>
        <v>0.13017484819485414</v>
      </c>
      <c r="P641">
        <f t="shared" si="104"/>
        <v>3833.8996999999999</v>
      </c>
      <c r="Q641">
        <f t="shared" si="101"/>
        <v>0</v>
      </c>
      <c r="R641">
        <f t="shared" si="96"/>
        <v>3833.8996999999999</v>
      </c>
      <c r="S641">
        <f t="shared" si="102"/>
        <v>828.09970000000021</v>
      </c>
      <c r="T641">
        <f t="shared" si="103"/>
        <v>0.10568066684531408</v>
      </c>
      <c r="U641">
        <f t="shared" si="105"/>
        <v>1050.5454000000004</v>
      </c>
      <c r="V641">
        <f t="shared" si="106"/>
        <v>-222.44570000000022</v>
      </c>
      <c r="W641">
        <f t="shared" si="107"/>
        <v>-222.44570000000022</v>
      </c>
      <c r="X641">
        <f t="shared" si="108"/>
        <v>0</v>
      </c>
    </row>
    <row r="642" spans="1:24" x14ac:dyDescent="0.25">
      <c r="A642">
        <v>41365</v>
      </c>
      <c r="B642">
        <v>4</v>
      </c>
      <c r="C642">
        <f t="shared" si="94"/>
        <v>1</v>
      </c>
      <c r="D642">
        <v>2013</v>
      </c>
      <c r="E642">
        <v>2013</v>
      </c>
      <c r="F642">
        <v>1</v>
      </c>
      <c r="G642">
        <v>3923</v>
      </c>
      <c r="H642">
        <v>0.59138326097443328</v>
      </c>
      <c r="I642">
        <v>14.1931982633864</v>
      </c>
      <c r="J642">
        <v>52.9</v>
      </c>
      <c r="K642">
        <f t="shared" si="95"/>
        <v>4056.3454000000002</v>
      </c>
      <c r="L642">
        <f t="shared" si="97"/>
        <v>0</v>
      </c>
      <c r="M642">
        <f t="shared" si="98"/>
        <v>4056.3454000000002</v>
      </c>
      <c r="N642">
        <f t="shared" si="99"/>
        <v>133.34540000000015</v>
      </c>
      <c r="O642">
        <f t="shared" si="100"/>
        <v>1.4516620179804818E-2</v>
      </c>
      <c r="P642">
        <f t="shared" si="104"/>
        <v>3833.8996999999999</v>
      </c>
      <c r="Q642">
        <f t="shared" si="101"/>
        <v>0</v>
      </c>
      <c r="R642">
        <f t="shared" si="96"/>
        <v>3833.8996999999999</v>
      </c>
      <c r="S642">
        <f t="shared" si="102"/>
        <v>-89.100300000000061</v>
      </c>
      <c r="T642">
        <f t="shared" si="103"/>
        <v>-9.9775611697352495E-3</v>
      </c>
      <c r="U642">
        <f t="shared" si="105"/>
        <v>133.34540000000015</v>
      </c>
      <c r="V642">
        <f t="shared" si="106"/>
        <v>-222.44570000000022</v>
      </c>
      <c r="W642">
        <f t="shared" si="107"/>
        <v>-222.44570000000022</v>
      </c>
      <c r="X642">
        <f t="shared" si="108"/>
        <v>0</v>
      </c>
    </row>
    <row r="643" spans="1:24" x14ac:dyDescent="0.25">
      <c r="A643">
        <v>41366</v>
      </c>
      <c r="B643">
        <v>4</v>
      </c>
      <c r="C643">
        <f t="shared" ref="C643:C706" si="109">DAY(A643)</f>
        <v>2</v>
      </c>
      <c r="D643">
        <v>2013</v>
      </c>
      <c r="E643">
        <v>2013</v>
      </c>
      <c r="F643">
        <v>2</v>
      </c>
      <c r="G643">
        <v>4051.6999999999994</v>
      </c>
      <c r="H643">
        <v>0.58014032073310418</v>
      </c>
      <c r="I643">
        <v>13.9233676975945</v>
      </c>
      <c r="J643">
        <v>45.1</v>
      </c>
      <c r="K643">
        <f t="shared" ref="K643:K706" si="110">4056.3454</f>
        <v>4056.3454000000002</v>
      </c>
      <c r="L643">
        <f t="shared" si="97"/>
        <v>0</v>
      </c>
      <c r="M643">
        <f t="shared" si="98"/>
        <v>4056.3454000000002</v>
      </c>
      <c r="N643">
        <f t="shared" si="99"/>
        <v>4.6454000000007909</v>
      </c>
      <c r="O643">
        <f t="shared" si="100"/>
        <v>4.9764689452391764E-4</v>
      </c>
      <c r="P643">
        <f t="shared" si="104"/>
        <v>3833.8996999999999</v>
      </c>
      <c r="Q643">
        <f t="shared" si="101"/>
        <v>0</v>
      </c>
      <c r="R643">
        <f t="shared" ref="R643:R706" si="111">SUM(P643:Q643)</f>
        <v>3833.8996999999999</v>
      </c>
      <c r="S643">
        <f t="shared" si="102"/>
        <v>-217.80029999999942</v>
      </c>
      <c r="T643">
        <f t="shared" si="103"/>
        <v>-2.399653445501615E-2</v>
      </c>
      <c r="U643">
        <f t="shared" si="105"/>
        <v>4.6454000000007909</v>
      </c>
      <c r="V643">
        <f t="shared" si="106"/>
        <v>-222.44570000000022</v>
      </c>
      <c r="W643">
        <f t="shared" si="107"/>
        <v>-222.44570000000022</v>
      </c>
      <c r="X643">
        <f t="shared" si="108"/>
        <v>0</v>
      </c>
    </row>
    <row r="644" spans="1:24" x14ac:dyDescent="0.25">
      <c r="A644">
        <v>41367</v>
      </c>
      <c r="B644">
        <v>4</v>
      </c>
      <c r="C644">
        <f t="shared" si="109"/>
        <v>3</v>
      </c>
      <c r="D644">
        <v>2013</v>
      </c>
      <c r="E644">
        <v>2013</v>
      </c>
      <c r="F644">
        <v>3</v>
      </c>
      <c r="G644">
        <v>3905</v>
      </c>
      <c r="H644">
        <v>0.55117999096657644</v>
      </c>
      <c r="I644">
        <v>13.228319783197835</v>
      </c>
      <c r="J644">
        <v>44.1</v>
      </c>
      <c r="K644">
        <f t="shared" si="110"/>
        <v>4056.3454000000002</v>
      </c>
      <c r="L644">
        <f t="shared" si="97"/>
        <v>0</v>
      </c>
      <c r="M644">
        <f t="shared" si="98"/>
        <v>4056.3454000000002</v>
      </c>
      <c r="N644">
        <f t="shared" si="99"/>
        <v>151.34540000000015</v>
      </c>
      <c r="O644">
        <f t="shared" si="100"/>
        <v>1.6513890096021555E-2</v>
      </c>
      <c r="P644">
        <f t="shared" si="104"/>
        <v>3833.8996999999999</v>
      </c>
      <c r="Q644">
        <f t="shared" si="101"/>
        <v>0</v>
      </c>
      <c r="R644">
        <f t="shared" si="111"/>
        <v>3833.8996999999999</v>
      </c>
      <c r="S644">
        <f t="shared" si="102"/>
        <v>-71.100300000000061</v>
      </c>
      <c r="T644">
        <f t="shared" si="103"/>
        <v>-7.9802912535185122E-3</v>
      </c>
      <c r="U644">
        <f t="shared" si="105"/>
        <v>151.34540000000015</v>
      </c>
      <c r="V644">
        <f t="shared" si="106"/>
        <v>-222.44570000000022</v>
      </c>
      <c r="W644">
        <f t="shared" si="107"/>
        <v>-222.44570000000022</v>
      </c>
      <c r="X644">
        <f t="shared" si="108"/>
        <v>0</v>
      </c>
    </row>
    <row r="645" spans="1:24" x14ac:dyDescent="0.25">
      <c r="A645">
        <v>41368</v>
      </c>
      <c r="B645">
        <v>4</v>
      </c>
      <c r="C645">
        <f t="shared" si="109"/>
        <v>4</v>
      </c>
      <c r="D645">
        <v>2013</v>
      </c>
      <c r="E645">
        <v>2013</v>
      </c>
      <c r="F645">
        <v>4</v>
      </c>
      <c r="G645">
        <v>3981</v>
      </c>
      <c r="H645">
        <v>0.57356500691562939</v>
      </c>
      <c r="I645">
        <v>13.765560165975106</v>
      </c>
      <c r="J645">
        <v>40.4</v>
      </c>
      <c r="K645">
        <f t="shared" si="110"/>
        <v>4056.3454000000002</v>
      </c>
      <c r="L645">
        <f t="shared" si="97"/>
        <v>0</v>
      </c>
      <c r="M645">
        <f t="shared" si="98"/>
        <v>4056.3454000000002</v>
      </c>
      <c r="N645">
        <f t="shared" si="99"/>
        <v>75.345400000000154</v>
      </c>
      <c r="O645">
        <f t="shared" si="100"/>
        <v>8.1427507252427311E-3</v>
      </c>
      <c r="P645">
        <f t="shared" si="104"/>
        <v>3833.8996999999999</v>
      </c>
      <c r="Q645">
        <f t="shared" si="101"/>
        <v>0</v>
      </c>
      <c r="R645">
        <f t="shared" si="111"/>
        <v>3833.8996999999999</v>
      </c>
      <c r="S645">
        <f t="shared" si="102"/>
        <v>-147.10030000000006</v>
      </c>
      <c r="T645">
        <f t="shared" si="103"/>
        <v>-1.6351430624297336E-2</v>
      </c>
      <c r="U645">
        <f t="shared" si="105"/>
        <v>75.345400000000154</v>
      </c>
      <c r="V645">
        <f t="shared" si="106"/>
        <v>-222.44570000000022</v>
      </c>
      <c r="W645">
        <f t="shared" si="107"/>
        <v>-222.44570000000022</v>
      </c>
      <c r="X645">
        <f t="shared" si="108"/>
        <v>0</v>
      </c>
    </row>
    <row r="646" spans="1:24" x14ac:dyDescent="0.25">
      <c r="A646">
        <v>41369</v>
      </c>
      <c r="B646">
        <v>4</v>
      </c>
      <c r="C646">
        <f t="shared" si="109"/>
        <v>5</v>
      </c>
      <c r="D646">
        <v>2013</v>
      </c>
      <c r="E646">
        <v>2013</v>
      </c>
      <c r="F646">
        <v>5</v>
      </c>
      <c r="G646">
        <v>3783.7999999999997</v>
      </c>
      <c r="H646">
        <v>0.53155203416498087</v>
      </c>
      <c r="I646">
        <v>12.757248819959541</v>
      </c>
      <c r="J646">
        <v>49.1</v>
      </c>
      <c r="K646">
        <f t="shared" si="110"/>
        <v>4056.3454000000002</v>
      </c>
      <c r="L646">
        <f t="shared" si="97"/>
        <v>0</v>
      </c>
      <c r="M646">
        <f t="shared" si="98"/>
        <v>4056.3454000000002</v>
      </c>
      <c r="N646">
        <f t="shared" si="99"/>
        <v>272.54540000000043</v>
      </c>
      <c r="O646">
        <f t="shared" si="100"/>
        <v>3.0206755440020938E-2</v>
      </c>
      <c r="P646">
        <f t="shared" si="104"/>
        <v>3833.8996999999999</v>
      </c>
      <c r="Q646">
        <f t="shared" si="101"/>
        <v>0</v>
      </c>
      <c r="R646">
        <f t="shared" si="111"/>
        <v>3833.8996999999999</v>
      </c>
      <c r="S646">
        <f t="shared" si="102"/>
        <v>50.099700000000212</v>
      </c>
      <c r="T646">
        <f t="shared" si="103"/>
        <v>5.7125740904808708E-3</v>
      </c>
      <c r="U646">
        <f t="shared" si="105"/>
        <v>272.54540000000043</v>
      </c>
      <c r="V646">
        <f t="shared" si="106"/>
        <v>-222.44570000000022</v>
      </c>
      <c r="W646">
        <f t="shared" si="107"/>
        <v>-222.44570000000022</v>
      </c>
      <c r="X646">
        <f t="shared" si="108"/>
        <v>0</v>
      </c>
    </row>
    <row r="647" spans="1:24" x14ac:dyDescent="0.25">
      <c r="A647">
        <v>41370</v>
      </c>
      <c r="B647">
        <v>4</v>
      </c>
      <c r="C647">
        <f t="shared" si="109"/>
        <v>6</v>
      </c>
      <c r="D647">
        <v>2013</v>
      </c>
      <c r="E647">
        <v>2013</v>
      </c>
      <c r="F647">
        <v>6</v>
      </c>
      <c r="G647">
        <v>3897.9999999999995</v>
      </c>
      <c r="H647">
        <v>0.53959025470653377</v>
      </c>
      <c r="I647">
        <v>12.950166112956811</v>
      </c>
      <c r="J647">
        <v>49.9</v>
      </c>
      <c r="K647">
        <f t="shared" si="110"/>
        <v>4056.3454000000002</v>
      </c>
      <c r="L647">
        <f t="shared" si="97"/>
        <v>0</v>
      </c>
      <c r="M647">
        <f t="shared" si="98"/>
        <v>4056.3454000000002</v>
      </c>
      <c r="N647">
        <f t="shared" si="99"/>
        <v>158.34540000000061</v>
      </c>
      <c r="O647">
        <f t="shared" si="100"/>
        <v>1.7293093527738002E-2</v>
      </c>
      <c r="P647">
        <f t="shared" si="104"/>
        <v>3833.8996999999999</v>
      </c>
      <c r="Q647">
        <f t="shared" si="101"/>
        <v>0</v>
      </c>
      <c r="R647">
        <f t="shared" si="111"/>
        <v>3833.8996999999999</v>
      </c>
      <c r="S647">
        <f t="shared" si="102"/>
        <v>-64.100299999999606</v>
      </c>
      <c r="T647">
        <f t="shared" si="103"/>
        <v>-7.2010878218020657E-3</v>
      </c>
      <c r="U647">
        <f t="shared" si="105"/>
        <v>158.34540000000061</v>
      </c>
      <c r="V647">
        <f t="shared" si="106"/>
        <v>-222.44570000000022</v>
      </c>
      <c r="W647">
        <f t="shared" si="107"/>
        <v>-222.44570000000022</v>
      </c>
      <c r="X647">
        <f t="shared" si="108"/>
        <v>0</v>
      </c>
    </row>
    <row r="648" spans="1:24" x14ac:dyDescent="0.25">
      <c r="A648">
        <v>41371</v>
      </c>
      <c r="B648">
        <v>4</v>
      </c>
      <c r="C648">
        <f t="shared" si="109"/>
        <v>7</v>
      </c>
      <c r="D648">
        <v>2013</v>
      </c>
      <c r="E648">
        <v>2013</v>
      </c>
      <c r="F648">
        <v>7</v>
      </c>
      <c r="G648">
        <v>4093.9</v>
      </c>
      <c r="H648">
        <v>0.56296754675467553</v>
      </c>
      <c r="I648">
        <v>13.511221122112213</v>
      </c>
      <c r="J648">
        <v>52.8</v>
      </c>
      <c r="K648">
        <f t="shared" si="110"/>
        <v>4056.3454000000002</v>
      </c>
      <c r="L648">
        <f t="shared" si="97"/>
        <v>0</v>
      </c>
      <c r="M648">
        <f t="shared" si="98"/>
        <v>4056.3454000000002</v>
      </c>
      <c r="N648">
        <f t="shared" si="99"/>
        <v>-37.554599999999937</v>
      </c>
      <c r="O648">
        <f t="shared" si="100"/>
        <v>-4.0023018152401946E-3</v>
      </c>
      <c r="P648">
        <f t="shared" si="104"/>
        <v>3833.8996999999999</v>
      </c>
      <c r="Q648">
        <f t="shared" si="101"/>
        <v>0</v>
      </c>
      <c r="R648">
        <f t="shared" si="111"/>
        <v>3833.8996999999999</v>
      </c>
      <c r="S648">
        <f t="shared" si="102"/>
        <v>-260.00030000000015</v>
      </c>
      <c r="T648">
        <f t="shared" si="103"/>
        <v>-2.8496483164780262E-2</v>
      </c>
      <c r="U648">
        <f t="shared" si="105"/>
        <v>-37.554599999999937</v>
      </c>
      <c r="V648">
        <f t="shared" si="106"/>
        <v>-222.44570000000022</v>
      </c>
      <c r="W648">
        <f t="shared" si="107"/>
        <v>-222.44570000000022</v>
      </c>
      <c r="X648">
        <f t="shared" si="108"/>
        <v>0</v>
      </c>
    </row>
    <row r="649" spans="1:24" x14ac:dyDescent="0.25">
      <c r="A649">
        <v>41372</v>
      </c>
      <c r="B649">
        <v>4</v>
      </c>
      <c r="C649">
        <f t="shared" si="109"/>
        <v>8</v>
      </c>
      <c r="D649">
        <v>2013</v>
      </c>
      <c r="E649">
        <v>2013</v>
      </c>
      <c r="F649">
        <v>1</v>
      </c>
      <c r="G649">
        <v>4309.7000000000007</v>
      </c>
      <c r="H649">
        <v>0.51541570991197871</v>
      </c>
      <c r="I649">
        <v>12.369977037887489</v>
      </c>
      <c r="J649">
        <v>64.8</v>
      </c>
      <c r="K649">
        <f t="shared" si="110"/>
        <v>4056.3454000000002</v>
      </c>
      <c r="L649">
        <f t="shared" si="97"/>
        <v>469.2726504299996</v>
      </c>
      <c r="M649">
        <f t="shared" si="98"/>
        <v>4525.61805043</v>
      </c>
      <c r="N649">
        <f t="shared" si="99"/>
        <v>215.91805042999931</v>
      </c>
      <c r="O649">
        <f t="shared" si="100"/>
        <v>2.1230858125246055E-2</v>
      </c>
      <c r="P649">
        <f t="shared" si="104"/>
        <v>3833.8996999999999</v>
      </c>
      <c r="Q649">
        <f t="shared" si="101"/>
        <v>36.292493440000342</v>
      </c>
      <c r="R649">
        <f t="shared" si="111"/>
        <v>3870.1921934400002</v>
      </c>
      <c r="S649">
        <f t="shared" si="102"/>
        <v>-439.50780656000052</v>
      </c>
      <c r="T649">
        <f t="shared" si="103"/>
        <v>-4.6714507210074085E-2</v>
      </c>
      <c r="U649">
        <f t="shared" si="105"/>
        <v>215.91805042999931</v>
      </c>
      <c r="V649">
        <f t="shared" si="106"/>
        <v>-655.42585698999983</v>
      </c>
      <c r="W649">
        <f t="shared" si="107"/>
        <v>-222.44570000000022</v>
      </c>
      <c r="X649">
        <f t="shared" si="108"/>
        <v>-432.98015698999927</v>
      </c>
    </row>
    <row r="650" spans="1:24" x14ac:dyDescent="0.25">
      <c r="A650">
        <v>41373</v>
      </c>
      <c r="B650">
        <v>4</v>
      </c>
      <c r="C650">
        <f t="shared" si="109"/>
        <v>9</v>
      </c>
      <c r="D650">
        <v>2013</v>
      </c>
      <c r="E650">
        <v>2013</v>
      </c>
      <c r="F650">
        <v>2</v>
      </c>
      <c r="G650">
        <v>4745</v>
      </c>
      <c r="H650">
        <v>0.53376979841612682</v>
      </c>
      <c r="I650">
        <v>12.810475161987043</v>
      </c>
      <c r="J650">
        <v>72.099999999999994</v>
      </c>
      <c r="K650">
        <f t="shared" si="110"/>
        <v>4056.3454000000002</v>
      </c>
      <c r="L650">
        <f t="shared" si="97"/>
        <v>1231.0619604299993</v>
      </c>
      <c r="M650">
        <f t="shared" si="98"/>
        <v>5287.4073604299992</v>
      </c>
      <c r="N650">
        <f t="shared" si="99"/>
        <v>542.40736042999924</v>
      </c>
      <c r="O650">
        <f t="shared" si="100"/>
        <v>4.7006554502716735E-2</v>
      </c>
      <c r="P650">
        <f t="shared" si="104"/>
        <v>3833.8996999999999</v>
      </c>
      <c r="Q650">
        <f t="shared" si="101"/>
        <v>1027.81645344</v>
      </c>
      <c r="R650">
        <f t="shared" si="111"/>
        <v>4861.7161534400002</v>
      </c>
      <c r="S650">
        <f t="shared" si="102"/>
        <v>116.7161534400002</v>
      </c>
      <c r="T650">
        <f t="shared" si="103"/>
        <v>1.0553382624048258E-2</v>
      </c>
      <c r="U650">
        <f t="shared" si="105"/>
        <v>542.40736042999924</v>
      </c>
      <c r="V650">
        <f t="shared" si="106"/>
        <v>-425.69120698999905</v>
      </c>
      <c r="W650">
        <f t="shared" si="107"/>
        <v>-222.44570000000022</v>
      </c>
      <c r="X650">
        <f t="shared" si="108"/>
        <v>-203.24550698999928</v>
      </c>
    </row>
    <row r="651" spans="1:24" x14ac:dyDescent="0.25">
      <c r="A651">
        <v>41374</v>
      </c>
      <c r="B651">
        <v>4</v>
      </c>
      <c r="C651">
        <f t="shared" si="109"/>
        <v>10</v>
      </c>
      <c r="D651">
        <v>2013</v>
      </c>
      <c r="E651">
        <v>2013</v>
      </c>
      <c r="F651">
        <v>3</v>
      </c>
      <c r="G651">
        <v>5481.199999999998</v>
      </c>
      <c r="H651">
        <v>0.48841602509267157</v>
      </c>
      <c r="I651">
        <v>11.721984602224119</v>
      </c>
      <c r="J651">
        <v>75.7</v>
      </c>
      <c r="K651">
        <f t="shared" si="110"/>
        <v>4056.3454000000002</v>
      </c>
      <c r="L651">
        <f t="shared" si="97"/>
        <v>1606.7388804300001</v>
      </c>
      <c r="M651">
        <f t="shared" si="98"/>
        <v>5663.08428043</v>
      </c>
      <c r="N651">
        <f t="shared" si="99"/>
        <v>181.88428043000204</v>
      </c>
      <c r="O651">
        <f t="shared" si="100"/>
        <v>1.4177375975092943E-2</v>
      </c>
      <c r="P651">
        <f t="shared" si="104"/>
        <v>3833.8996999999999</v>
      </c>
      <c r="Q651">
        <f t="shared" si="101"/>
        <v>1516.787173440001</v>
      </c>
      <c r="R651">
        <f t="shared" si="111"/>
        <v>5350.6868734400014</v>
      </c>
      <c r="S651">
        <f t="shared" si="102"/>
        <v>-130.51312655999664</v>
      </c>
      <c r="T651">
        <f t="shared" si="103"/>
        <v>-1.0466112604227806E-2</v>
      </c>
      <c r="U651">
        <f t="shared" si="105"/>
        <v>181.88428043000204</v>
      </c>
      <c r="V651">
        <f t="shared" si="106"/>
        <v>-312.39740698999867</v>
      </c>
      <c r="W651">
        <f t="shared" si="107"/>
        <v>-222.44570000000022</v>
      </c>
      <c r="X651">
        <f t="shared" si="108"/>
        <v>-89.951706989999138</v>
      </c>
    </row>
    <row r="652" spans="1:24" x14ac:dyDescent="0.25">
      <c r="A652">
        <v>41375</v>
      </c>
      <c r="B652">
        <v>4</v>
      </c>
      <c r="C652">
        <f t="shared" si="109"/>
        <v>11</v>
      </c>
      <c r="D652">
        <v>2013</v>
      </c>
      <c r="E652">
        <v>2013</v>
      </c>
      <c r="F652">
        <v>4</v>
      </c>
      <c r="G652">
        <v>5145.2000000000007</v>
      </c>
      <c r="H652">
        <v>0.53811077643908989</v>
      </c>
      <c r="I652">
        <v>12.914658634538156</v>
      </c>
      <c r="J652">
        <v>76.2</v>
      </c>
      <c r="K652">
        <f t="shared" si="110"/>
        <v>4056.3454000000002</v>
      </c>
      <c r="L652">
        <f t="shared" si="97"/>
        <v>1658.91623043</v>
      </c>
      <c r="M652">
        <f t="shared" si="98"/>
        <v>5715.26163043</v>
      </c>
      <c r="N652">
        <f t="shared" si="99"/>
        <v>570.06163042999924</v>
      </c>
      <c r="O652">
        <f t="shared" si="100"/>
        <v>4.5633855139167512E-2</v>
      </c>
      <c r="P652">
        <f t="shared" si="104"/>
        <v>3833.8996999999999</v>
      </c>
      <c r="Q652">
        <f t="shared" si="101"/>
        <v>1584.6997734400011</v>
      </c>
      <c r="R652">
        <f t="shared" si="111"/>
        <v>5418.599473440001</v>
      </c>
      <c r="S652">
        <f t="shared" si="102"/>
        <v>273.39947344000029</v>
      </c>
      <c r="T652">
        <f t="shared" si="103"/>
        <v>2.2484789492200896E-2</v>
      </c>
      <c r="U652">
        <f t="shared" si="105"/>
        <v>570.06163042999924</v>
      </c>
      <c r="V652">
        <f t="shared" si="106"/>
        <v>-296.66215698999895</v>
      </c>
      <c r="W652">
        <f t="shared" si="107"/>
        <v>-222.44570000000022</v>
      </c>
      <c r="X652">
        <f t="shared" si="108"/>
        <v>-74.21645698999896</v>
      </c>
    </row>
    <row r="653" spans="1:24" x14ac:dyDescent="0.25">
      <c r="A653">
        <v>41376</v>
      </c>
      <c r="B653">
        <v>4</v>
      </c>
      <c r="C653">
        <f t="shared" si="109"/>
        <v>12</v>
      </c>
      <c r="D653">
        <v>2013</v>
      </c>
      <c r="E653">
        <v>2013</v>
      </c>
      <c r="F653">
        <v>5</v>
      </c>
      <c r="G653">
        <v>4424.5999999999995</v>
      </c>
      <c r="H653">
        <v>0.46958312107318717</v>
      </c>
      <c r="I653">
        <v>11.269994905756493</v>
      </c>
      <c r="J653">
        <v>61.5</v>
      </c>
      <c r="K653">
        <f t="shared" si="110"/>
        <v>4056.3454000000002</v>
      </c>
      <c r="L653">
        <f t="shared" si="97"/>
        <v>124.90214042999993</v>
      </c>
      <c r="M653">
        <f t="shared" si="98"/>
        <v>4181.2475404300003</v>
      </c>
      <c r="N653">
        <f t="shared" si="99"/>
        <v>-243.35245956999916</v>
      </c>
      <c r="O653">
        <f t="shared" si="100"/>
        <v>-2.4568135357781795E-2</v>
      </c>
      <c r="P653">
        <f t="shared" si="104"/>
        <v>3833.8996999999999</v>
      </c>
      <c r="Q653">
        <f t="shared" si="101"/>
        <v>0</v>
      </c>
      <c r="R653">
        <f t="shared" si="111"/>
        <v>3833.8996999999999</v>
      </c>
      <c r="S653">
        <f t="shared" si="102"/>
        <v>-590.70029999999952</v>
      </c>
      <c r="T653">
        <f t="shared" si="103"/>
        <v>-6.2233268041301137E-2</v>
      </c>
      <c r="U653">
        <f t="shared" si="105"/>
        <v>-243.35245956999916</v>
      </c>
      <c r="V653">
        <f t="shared" si="106"/>
        <v>-347.34784043000036</v>
      </c>
      <c r="W653">
        <f t="shared" si="107"/>
        <v>-222.44570000000022</v>
      </c>
      <c r="X653">
        <f t="shared" si="108"/>
        <v>-124.90214042999993</v>
      </c>
    </row>
    <row r="654" spans="1:24" x14ac:dyDescent="0.25">
      <c r="A654">
        <v>41377</v>
      </c>
      <c r="B654">
        <v>4</v>
      </c>
      <c r="C654">
        <f t="shared" si="109"/>
        <v>13</v>
      </c>
      <c r="D654">
        <v>2013</v>
      </c>
      <c r="E654">
        <v>2013</v>
      </c>
      <c r="F654">
        <v>6</v>
      </c>
      <c r="G654">
        <v>4144.9999999999991</v>
      </c>
      <c r="H654">
        <v>0.51097140039447719</v>
      </c>
      <c r="I654">
        <v>12.263313609467453</v>
      </c>
      <c r="J654">
        <v>59.5</v>
      </c>
      <c r="K654">
        <f t="shared" si="110"/>
        <v>4056.3454000000002</v>
      </c>
      <c r="L654">
        <f t="shared" si="97"/>
        <v>0</v>
      </c>
      <c r="M654">
        <f t="shared" si="98"/>
        <v>4056.3454000000002</v>
      </c>
      <c r="N654">
        <f t="shared" si="99"/>
        <v>-88.654599999998936</v>
      </c>
      <c r="O654">
        <f t="shared" si="100"/>
        <v>-9.3896065769514259E-3</v>
      </c>
      <c r="P654">
        <f t="shared" si="104"/>
        <v>3833.8996999999999</v>
      </c>
      <c r="Q654">
        <f t="shared" si="101"/>
        <v>0</v>
      </c>
      <c r="R654">
        <f t="shared" si="111"/>
        <v>3833.8996999999999</v>
      </c>
      <c r="S654">
        <f t="shared" si="102"/>
        <v>-311.10029999999915</v>
      </c>
      <c r="T654">
        <f t="shared" si="103"/>
        <v>-3.3883787926491493E-2</v>
      </c>
      <c r="U654">
        <f t="shared" si="105"/>
        <v>-88.654599999998936</v>
      </c>
      <c r="V654">
        <f t="shared" si="106"/>
        <v>-222.44570000000022</v>
      </c>
      <c r="W654">
        <f t="shared" si="107"/>
        <v>-222.44570000000022</v>
      </c>
      <c r="X654">
        <f t="shared" si="108"/>
        <v>0</v>
      </c>
    </row>
    <row r="655" spans="1:24" x14ac:dyDescent="0.25">
      <c r="A655">
        <v>41378</v>
      </c>
      <c r="B655">
        <v>4</v>
      </c>
      <c r="C655">
        <f t="shared" si="109"/>
        <v>14</v>
      </c>
      <c r="D655">
        <v>2013</v>
      </c>
      <c r="E655">
        <v>2013</v>
      </c>
      <c r="F655">
        <v>7</v>
      </c>
      <c r="G655">
        <v>4069.6</v>
      </c>
      <c r="H655">
        <v>0.51043548063415611</v>
      </c>
      <c r="I655">
        <v>12.250451535219746</v>
      </c>
      <c r="J655">
        <v>58.8</v>
      </c>
      <c r="K655">
        <f t="shared" si="110"/>
        <v>4056.3454000000002</v>
      </c>
      <c r="L655">
        <f t="shared" si="97"/>
        <v>0</v>
      </c>
      <c r="M655">
        <f t="shared" si="98"/>
        <v>4056.3454000000002</v>
      </c>
      <c r="N655">
        <f t="shared" si="99"/>
        <v>-13.254599999999755</v>
      </c>
      <c r="O655">
        <f t="shared" si="100"/>
        <v>-1.4167963139577466E-3</v>
      </c>
      <c r="P655">
        <f t="shared" si="104"/>
        <v>3833.8996999999999</v>
      </c>
      <c r="Q655">
        <f t="shared" si="101"/>
        <v>0</v>
      </c>
      <c r="R655">
        <f t="shared" si="111"/>
        <v>3833.8996999999999</v>
      </c>
      <c r="S655">
        <f t="shared" si="102"/>
        <v>-235.70029999999997</v>
      </c>
      <c r="T655">
        <f t="shared" si="103"/>
        <v>-2.5910977663497814E-2</v>
      </c>
      <c r="U655">
        <f t="shared" si="105"/>
        <v>-13.254599999999755</v>
      </c>
      <c r="V655">
        <f t="shared" si="106"/>
        <v>-222.44570000000022</v>
      </c>
      <c r="W655">
        <f t="shared" si="107"/>
        <v>-222.44570000000022</v>
      </c>
      <c r="X655">
        <f t="shared" si="108"/>
        <v>0</v>
      </c>
    </row>
    <row r="656" spans="1:24" x14ac:dyDescent="0.25">
      <c r="A656">
        <v>41379</v>
      </c>
      <c r="B656">
        <v>4</v>
      </c>
      <c r="C656">
        <f t="shared" si="109"/>
        <v>15</v>
      </c>
      <c r="D656">
        <v>2013</v>
      </c>
      <c r="E656">
        <v>2013</v>
      </c>
      <c r="F656">
        <v>1</v>
      </c>
      <c r="G656">
        <v>3874.2000000000007</v>
      </c>
      <c r="H656">
        <v>0.54133132126089889</v>
      </c>
      <c r="I656">
        <v>12.991951710261574</v>
      </c>
      <c r="J656">
        <v>60.2</v>
      </c>
      <c r="K656">
        <f t="shared" si="110"/>
        <v>4056.3454000000002</v>
      </c>
      <c r="L656">
        <f t="shared" si="97"/>
        <v>0</v>
      </c>
      <c r="M656">
        <f t="shared" si="98"/>
        <v>4056.3454000000002</v>
      </c>
      <c r="N656">
        <f t="shared" si="99"/>
        <v>182.14539999999943</v>
      </c>
      <c r="O656">
        <f t="shared" si="100"/>
        <v>1.9952891519857463E-2</v>
      </c>
      <c r="P656">
        <f t="shared" si="104"/>
        <v>3833.8996999999999</v>
      </c>
      <c r="Q656">
        <f t="shared" si="101"/>
        <v>0</v>
      </c>
      <c r="R656">
        <f t="shared" si="111"/>
        <v>3833.8996999999999</v>
      </c>
      <c r="S656">
        <f t="shared" si="102"/>
        <v>-40.300300000000789</v>
      </c>
      <c r="T656">
        <f t="shared" si="103"/>
        <v>-4.5412898296826043E-3</v>
      </c>
      <c r="U656">
        <f t="shared" si="105"/>
        <v>182.14539999999943</v>
      </c>
      <c r="V656">
        <f t="shared" si="106"/>
        <v>-222.44570000000022</v>
      </c>
      <c r="W656">
        <f t="shared" si="107"/>
        <v>-222.44570000000022</v>
      </c>
      <c r="X656">
        <f t="shared" si="108"/>
        <v>0</v>
      </c>
    </row>
    <row r="657" spans="1:24" x14ac:dyDescent="0.25">
      <c r="A657">
        <v>41380</v>
      </c>
      <c r="B657">
        <v>4</v>
      </c>
      <c r="C657">
        <f t="shared" si="109"/>
        <v>16</v>
      </c>
      <c r="D657">
        <v>2013</v>
      </c>
      <c r="E657">
        <v>2013</v>
      </c>
      <c r="F657">
        <v>2</v>
      </c>
      <c r="G657">
        <v>4099.3000000000011</v>
      </c>
      <c r="H657">
        <v>0.51416064619707025</v>
      </c>
      <c r="I657">
        <v>12.339855508729686</v>
      </c>
      <c r="J657">
        <v>62.5</v>
      </c>
      <c r="K657">
        <f t="shared" si="110"/>
        <v>4056.3454000000002</v>
      </c>
      <c r="L657">
        <f t="shared" si="97"/>
        <v>229.25684042999993</v>
      </c>
      <c r="M657">
        <f t="shared" si="98"/>
        <v>4285.6022404300002</v>
      </c>
      <c r="N657">
        <f t="shared" si="99"/>
        <v>186.30224042999907</v>
      </c>
      <c r="O657">
        <f t="shared" si="100"/>
        <v>1.9302157854673485E-2</v>
      </c>
      <c r="P657">
        <f t="shared" si="104"/>
        <v>3833.8996999999999</v>
      </c>
      <c r="Q657">
        <f t="shared" si="101"/>
        <v>0</v>
      </c>
      <c r="R657">
        <f t="shared" si="111"/>
        <v>3833.8996999999999</v>
      </c>
      <c r="S657">
        <f t="shared" si="102"/>
        <v>-265.40030000000115</v>
      </c>
      <c r="T657">
        <f t="shared" si="103"/>
        <v>-2.9068955591147194E-2</v>
      </c>
      <c r="U657">
        <f t="shared" si="105"/>
        <v>186.30224042999907</v>
      </c>
      <c r="V657">
        <f t="shared" si="106"/>
        <v>-451.70254043000023</v>
      </c>
      <c r="W657">
        <f t="shared" si="107"/>
        <v>-222.44570000000022</v>
      </c>
      <c r="X657">
        <f t="shared" si="108"/>
        <v>-229.25684042999993</v>
      </c>
    </row>
    <row r="658" spans="1:24" x14ac:dyDescent="0.25">
      <c r="A658">
        <v>41381</v>
      </c>
      <c r="B658">
        <v>4</v>
      </c>
      <c r="C658">
        <f t="shared" si="109"/>
        <v>17</v>
      </c>
      <c r="D658">
        <v>2013</v>
      </c>
      <c r="E658">
        <v>2013</v>
      </c>
      <c r="F658">
        <v>3</v>
      </c>
      <c r="G658">
        <v>4427.5999999999995</v>
      </c>
      <c r="H658">
        <v>0.52800038160656371</v>
      </c>
      <c r="I658">
        <v>12.672009158557529</v>
      </c>
      <c r="J658">
        <v>68.5</v>
      </c>
      <c r="K658">
        <f t="shared" si="110"/>
        <v>4056.3454000000002</v>
      </c>
      <c r="L658">
        <f t="shared" si="97"/>
        <v>855.38504042999989</v>
      </c>
      <c r="M658">
        <f t="shared" si="98"/>
        <v>4911.7304404300003</v>
      </c>
      <c r="N658">
        <f t="shared" si="99"/>
        <v>484.13044043000082</v>
      </c>
      <c r="O658">
        <f t="shared" si="100"/>
        <v>4.506614559556521E-2</v>
      </c>
      <c r="P658">
        <f t="shared" si="104"/>
        <v>3833.8996999999999</v>
      </c>
      <c r="Q658">
        <f t="shared" si="101"/>
        <v>538.84573344000069</v>
      </c>
      <c r="R658">
        <f t="shared" si="111"/>
        <v>4372.7454334400009</v>
      </c>
      <c r="S658">
        <f t="shared" si="102"/>
        <v>-54.854566559998602</v>
      </c>
      <c r="T658">
        <f t="shared" si="103"/>
        <v>-5.4141838601298176E-3</v>
      </c>
      <c r="U658">
        <f t="shared" si="105"/>
        <v>484.13044043000082</v>
      </c>
      <c r="V658">
        <f t="shared" si="106"/>
        <v>-538.98500698999942</v>
      </c>
      <c r="W658">
        <f t="shared" si="107"/>
        <v>-222.44570000000022</v>
      </c>
      <c r="X658">
        <f t="shared" si="108"/>
        <v>-316.5393069899992</v>
      </c>
    </row>
    <row r="659" spans="1:24" x14ac:dyDescent="0.25">
      <c r="A659">
        <v>41382</v>
      </c>
      <c r="B659">
        <v>4</v>
      </c>
      <c r="C659">
        <f t="shared" si="109"/>
        <v>18</v>
      </c>
      <c r="D659">
        <v>2013</v>
      </c>
      <c r="E659">
        <v>2013</v>
      </c>
      <c r="F659">
        <v>4</v>
      </c>
      <c r="G659">
        <v>4338.2000000000007</v>
      </c>
      <c r="H659">
        <v>0.52151856126178109</v>
      </c>
      <c r="I659">
        <v>12.516445470282747</v>
      </c>
      <c r="J659">
        <v>66.5</v>
      </c>
      <c r="K659">
        <f t="shared" si="110"/>
        <v>4056.3454000000002</v>
      </c>
      <c r="L659">
        <f t="shared" si="97"/>
        <v>646.67564042999993</v>
      </c>
      <c r="M659">
        <f t="shared" si="98"/>
        <v>4703.0210404299996</v>
      </c>
      <c r="N659">
        <f t="shared" si="99"/>
        <v>364.8210404299989</v>
      </c>
      <c r="O659">
        <f t="shared" si="100"/>
        <v>3.5067351687797288E-2</v>
      </c>
      <c r="P659">
        <f t="shared" si="104"/>
        <v>3833.8996999999999</v>
      </c>
      <c r="Q659">
        <f t="shared" si="101"/>
        <v>267.1953334400007</v>
      </c>
      <c r="R659">
        <f t="shared" si="111"/>
        <v>4101.0950334400004</v>
      </c>
      <c r="S659">
        <f t="shared" si="102"/>
        <v>-237.10496656000032</v>
      </c>
      <c r="T659">
        <f t="shared" si="103"/>
        <v>-2.4409736834998697E-2</v>
      </c>
      <c r="U659">
        <f t="shared" si="105"/>
        <v>364.8210404299989</v>
      </c>
      <c r="V659">
        <f t="shared" si="106"/>
        <v>-601.92600698999922</v>
      </c>
      <c r="W659">
        <f t="shared" si="107"/>
        <v>-222.44570000000022</v>
      </c>
      <c r="X659">
        <f t="shared" si="108"/>
        <v>-379.48030698999924</v>
      </c>
    </row>
    <row r="660" spans="1:24" x14ac:dyDescent="0.25">
      <c r="A660">
        <v>41383</v>
      </c>
      <c r="B660">
        <v>4</v>
      </c>
      <c r="C660">
        <f t="shared" si="109"/>
        <v>19</v>
      </c>
      <c r="D660">
        <v>2013</v>
      </c>
      <c r="E660">
        <v>2013</v>
      </c>
      <c r="F660">
        <v>5</v>
      </c>
      <c r="G660">
        <v>4170.5</v>
      </c>
      <c r="H660">
        <v>0.47608447488584477</v>
      </c>
      <c r="I660">
        <v>11.426027397260274</v>
      </c>
      <c r="J660">
        <v>70</v>
      </c>
      <c r="K660">
        <f t="shared" si="110"/>
        <v>4056.3454000000002</v>
      </c>
      <c r="L660">
        <f t="shared" si="97"/>
        <v>1011.9170904299999</v>
      </c>
      <c r="M660">
        <f t="shared" si="98"/>
        <v>5068.2624904300001</v>
      </c>
      <c r="N660">
        <f t="shared" si="99"/>
        <v>897.76249043000007</v>
      </c>
      <c r="O660">
        <f t="shared" si="100"/>
        <v>8.4670973812480899E-2</v>
      </c>
      <c r="P660">
        <f t="shared" si="104"/>
        <v>3833.8996999999999</v>
      </c>
      <c r="Q660">
        <f t="shared" si="101"/>
        <v>742.58353344000068</v>
      </c>
      <c r="R660">
        <f t="shared" si="111"/>
        <v>4576.4832334400007</v>
      </c>
      <c r="S660">
        <f t="shared" si="102"/>
        <v>405.98323344000073</v>
      </c>
      <c r="T660">
        <f t="shared" si="103"/>
        <v>4.0343750073963403E-2</v>
      </c>
      <c r="U660">
        <f t="shared" si="105"/>
        <v>897.76249043000007</v>
      </c>
      <c r="V660">
        <f t="shared" si="106"/>
        <v>-491.77925698999934</v>
      </c>
      <c r="W660">
        <f t="shared" si="107"/>
        <v>-222.44570000000022</v>
      </c>
      <c r="X660">
        <f t="shared" si="108"/>
        <v>-269.33355698999924</v>
      </c>
    </row>
    <row r="661" spans="1:24" x14ac:dyDescent="0.25">
      <c r="A661">
        <v>41384</v>
      </c>
      <c r="B661">
        <v>4</v>
      </c>
      <c r="C661">
        <f t="shared" si="109"/>
        <v>20</v>
      </c>
      <c r="D661">
        <v>2013</v>
      </c>
      <c r="E661">
        <v>2013</v>
      </c>
      <c r="F661">
        <v>6</v>
      </c>
      <c r="G661">
        <v>3654.1</v>
      </c>
      <c r="H661">
        <v>0.49626521077792257</v>
      </c>
      <c r="I661">
        <v>11.910365058670141</v>
      </c>
      <c r="J661">
        <v>56.2</v>
      </c>
      <c r="K661">
        <f t="shared" si="110"/>
        <v>4056.3454000000002</v>
      </c>
      <c r="L661">
        <f t="shared" si="97"/>
        <v>0</v>
      </c>
      <c r="M661">
        <f t="shared" si="98"/>
        <v>4056.3454000000002</v>
      </c>
      <c r="N661">
        <f t="shared" si="99"/>
        <v>402.24540000000025</v>
      </c>
      <c r="O661">
        <f t="shared" si="100"/>
        <v>4.535450000165353E-2</v>
      </c>
      <c r="P661">
        <f t="shared" si="104"/>
        <v>3833.8996999999999</v>
      </c>
      <c r="Q661">
        <f t="shared" si="101"/>
        <v>0</v>
      </c>
      <c r="R661">
        <f t="shared" si="111"/>
        <v>3833.8996999999999</v>
      </c>
      <c r="S661">
        <f t="shared" si="102"/>
        <v>179.79970000000003</v>
      </c>
      <c r="T661">
        <f t="shared" si="103"/>
        <v>2.0860318652113463E-2</v>
      </c>
      <c r="U661">
        <f t="shared" si="105"/>
        <v>402.24540000000025</v>
      </c>
      <c r="V661">
        <f t="shared" si="106"/>
        <v>-222.44570000000022</v>
      </c>
      <c r="W661">
        <f t="shared" si="107"/>
        <v>-222.44570000000022</v>
      </c>
      <c r="X661">
        <f t="shared" si="108"/>
        <v>0</v>
      </c>
    </row>
    <row r="662" spans="1:24" x14ac:dyDescent="0.25">
      <c r="A662">
        <v>41385</v>
      </c>
      <c r="B662">
        <v>4</v>
      </c>
      <c r="C662">
        <f t="shared" si="109"/>
        <v>21</v>
      </c>
      <c r="D662">
        <v>2013</v>
      </c>
      <c r="E662">
        <v>2013</v>
      </c>
      <c r="F662">
        <v>7</v>
      </c>
      <c r="G662">
        <v>3969.8000000000011</v>
      </c>
      <c r="H662">
        <v>0.55320512820512835</v>
      </c>
      <c r="I662">
        <v>13.276923076923079</v>
      </c>
      <c r="J662">
        <v>49.8</v>
      </c>
      <c r="K662">
        <f t="shared" si="110"/>
        <v>4056.3454000000002</v>
      </c>
      <c r="L662">
        <f t="shared" si="97"/>
        <v>0</v>
      </c>
      <c r="M662">
        <f t="shared" si="98"/>
        <v>4056.3454000000002</v>
      </c>
      <c r="N662">
        <f t="shared" si="99"/>
        <v>86.545399999999063</v>
      </c>
      <c r="O662">
        <f t="shared" si="100"/>
        <v>9.3663009125570795E-3</v>
      </c>
      <c r="P662">
        <f t="shared" si="104"/>
        <v>3833.8996999999999</v>
      </c>
      <c r="Q662">
        <f t="shared" si="101"/>
        <v>0</v>
      </c>
      <c r="R662">
        <f t="shared" si="111"/>
        <v>3833.8996999999999</v>
      </c>
      <c r="S662">
        <f t="shared" si="102"/>
        <v>-135.90030000000115</v>
      </c>
      <c r="T662">
        <f t="shared" si="103"/>
        <v>-1.5127880436982988E-2</v>
      </c>
      <c r="U662">
        <f t="shared" si="105"/>
        <v>86.545399999999063</v>
      </c>
      <c r="V662">
        <f t="shared" si="106"/>
        <v>-222.44570000000022</v>
      </c>
      <c r="W662">
        <f t="shared" si="107"/>
        <v>-222.44570000000022</v>
      </c>
      <c r="X662">
        <f t="shared" si="108"/>
        <v>0</v>
      </c>
    </row>
    <row r="663" spans="1:24" x14ac:dyDescent="0.25">
      <c r="A663">
        <v>41386</v>
      </c>
      <c r="B663">
        <v>4</v>
      </c>
      <c r="C663">
        <f t="shared" si="109"/>
        <v>22</v>
      </c>
      <c r="D663">
        <v>2013</v>
      </c>
      <c r="E663">
        <v>2013</v>
      </c>
      <c r="F663">
        <v>1</v>
      </c>
      <c r="G663">
        <v>3988.0000000000005</v>
      </c>
      <c r="H663">
        <v>0.57457353619179363</v>
      </c>
      <c r="I663">
        <v>13.789764868603047</v>
      </c>
      <c r="J663">
        <v>49</v>
      </c>
      <c r="K663">
        <f t="shared" si="110"/>
        <v>4056.3454000000002</v>
      </c>
      <c r="L663">
        <f t="shared" si="97"/>
        <v>0</v>
      </c>
      <c r="M663">
        <f t="shared" si="98"/>
        <v>4056.3454000000002</v>
      </c>
      <c r="N663">
        <f t="shared" si="99"/>
        <v>68.3453999999997</v>
      </c>
      <c r="O663">
        <f t="shared" si="100"/>
        <v>7.3797786697227252E-3</v>
      </c>
      <c r="P663">
        <f t="shared" si="104"/>
        <v>3833.8996999999999</v>
      </c>
      <c r="Q663">
        <f t="shared" si="101"/>
        <v>0</v>
      </c>
      <c r="R663">
        <f t="shared" si="111"/>
        <v>3833.8996999999999</v>
      </c>
      <c r="S663">
        <f t="shared" si="102"/>
        <v>-154.10030000000052</v>
      </c>
      <c r="T663">
        <f t="shared" si="103"/>
        <v>-1.7114402679817342E-2</v>
      </c>
      <c r="U663">
        <f t="shared" si="105"/>
        <v>68.3453999999997</v>
      </c>
      <c r="V663">
        <f t="shared" si="106"/>
        <v>-222.44570000000022</v>
      </c>
      <c r="W663">
        <f t="shared" si="107"/>
        <v>-222.44570000000022</v>
      </c>
      <c r="X663">
        <f t="shared" si="108"/>
        <v>0</v>
      </c>
    </row>
    <row r="664" spans="1:24" x14ac:dyDescent="0.25">
      <c r="A664">
        <v>41387</v>
      </c>
      <c r="B664">
        <v>4</v>
      </c>
      <c r="C664">
        <f t="shared" si="109"/>
        <v>23</v>
      </c>
      <c r="D664">
        <v>2013</v>
      </c>
      <c r="E664">
        <v>2013</v>
      </c>
      <c r="F664">
        <v>2</v>
      </c>
      <c r="G664">
        <v>3850.3000000000006</v>
      </c>
      <c r="H664">
        <v>0.56809194995278578</v>
      </c>
      <c r="I664">
        <v>13.63420679886686</v>
      </c>
      <c r="J664">
        <v>52.8</v>
      </c>
      <c r="K664">
        <f t="shared" si="110"/>
        <v>4056.3454000000002</v>
      </c>
      <c r="L664">
        <f t="shared" si="97"/>
        <v>0</v>
      </c>
      <c r="M664">
        <f t="shared" si="98"/>
        <v>4056.3454000000002</v>
      </c>
      <c r="N664">
        <f t="shared" si="99"/>
        <v>206.04539999999952</v>
      </c>
      <c r="O664">
        <f t="shared" si="100"/>
        <v>2.2640358990797083E-2</v>
      </c>
      <c r="P664">
        <f t="shared" si="104"/>
        <v>3833.8996999999999</v>
      </c>
      <c r="Q664">
        <f t="shared" si="101"/>
        <v>0</v>
      </c>
      <c r="R664">
        <f t="shared" si="111"/>
        <v>3833.8996999999999</v>
      </c>
      <c r="S664">
        <f t="shared" si="102"/>
        <v>-16.400300000000698</v>
      </c>
      <c r="T664">
        <f t="shared" si="103"/>
        <v>-1.8538223587429847E-3</v>
      </c>
      <c r="U664">
        <f t="shared" si="105"/>
        <v>206.04539999999952</v>
      </c>
      <c r="V664">
        <f t="shared" si="106"/>
        <v>-222.44570000000022</v>
      </c>
      <c r="W664">
        <f t="shared" si="107"/>
        <v>-222.44570000000022</v>
      </c>
      <c r="X664">
        <f t="shared" si="108"/>
        <v>0</v>
      </c>
    </row>
    <row r="665" spans="1:24" x14ac:dyDescent="0.25">
      <c r="A665">
        <v>41388</v>
      </c>
      <c r="B665">
        <v>4</v>
      </c>
      <c r="C665">
        <f t="shared" si="109"/>
        <v>24</v>
      </c>
      <c r="D665">
        <v>2013</v>
      </c>
      <c r="E665">
        <v>2013</v>
      </c>
      <c r="F665">
        <v>3</v>
      </c>
      <c r="G665">
        <v>3960.3</v>
      </c>
      <c r="H665">
        <v>0.54821428571428577</v>
      </c>
      <c r="I665">
        <v>13.157142857142858</v>
      </c>
      <c r="J665">
        <v>60</v>
      </c>
      <c r="K665">
        <f t="shared" si="110"/>
        <v>4056.3454000000002</v>
      </c>
      <c r="L665">
        <f t="shared" si="97"/>
        <v>0</v>
      </c>
      <c r="M665">
        <f t="shared" si="98"/>
        <v>4056.3454000000002</v>
      </c>
      <c r="N665">
        <f t="shared" si="99"/>
        <v>96.045399999999972</v>
      </c>
      <c r="O665">
        <f t="shared" si="100"/>
        <v>1.0406842532905358E-2</v>
      </c>
      <c r="P665">
        <f t="shared" si="104"/>
        <v>3833.8996999999999</v>
      </c>
      <c r="Q665">
        <f t="shared" si="101"/>
        <v>0</v>
      </c>
      <c r="R665">
        <f t="shared" si="111"/>
        <v>3833.8996999999999</v>
      </c>
      <c r="S665">
        <f t="shared" si="102"/>
        <v>-126.40030000000024</v>
      </c>
      <c r="T665">
        <f t="shared" si="103"/>
        <v>-1.4087338816634709E-2</v>
      </c>
      <c r="U665">
        <f t="shared" si="105"/>
        <v>96.045399999999972</v>
      </c>
      <c r="V665">
        <f t="shared" si="106"/>
        <v>-222.44570000000022</v>
      </c>
      <c r="W665">
        <f t="shared" si="107"/>
        <v>-222.44570000000022</v>
      </c>
      <c r="X665">
        <f t="shared" si="108"/>
        <v>0</v>
      </c>
    </row>
    <row r="666" spans="1:24" x14ac:dyDescent="0.25">
      <c r="A666">
        <v>41389</v>
      </c>
      <c r="B666">
        <v>4</v>
      </c>
      <c r="C666">
        <f t="shared" si="109"/>
        <v>25</v>
      </c>
      <c r="D666">
        <v>2013</v>
      </c>
      <c r="E666">
        <v>2013</v>
      </c>
      <c r="F666">
        <v>4</v>
      </c>
      <c r="G666">
        <v>3610.8999999999996</v>
      </c>
      <c r="H666">
        <v>0.52828007958801482</v>
      </c>
      <c r="I666">
        <v>12.678721910112355</v>
      </c>
      <c r="J666">
        <v>59.5</v>
      </c>
      <c r="K666">
        <f t="shared" si="110"/>
        <v>4056.3454000000002</v>
      </c>
      <c r="L666">
        <f t="shared" si="97"/>
        <v>0</v>
      </c>
      <c r="M666">
        <f t="shared" si="98"/>
        <v>4056.3454000000002</v>
      </c>
      <c r="N666">
        <f t="shared" si="99"/>
        <v>445.44540000000052</v>
      </c>
      <c r="O666">
        <f t="shared" si="100"/>
        <v>5.0519467035532895E-2</v>
      </c>
      <c r="P666">
        <f t="shared" si="104"/>
        <v>3833.8996999999999</v>
      </c>
      <c r="Q666">
        <f t="shared" si="101"/>
        <v>0</v>
      </c>
      <c r="R666">
        <f t="shared" si="111"/>
        <v>3833.8996999999999</v>
      </c>
      <c r="S666">
        <f t="shared" si="102"/>
        <v>222.9997000000003</v>
      </c>
      <c r="T666">
        <f t="shared" si="103"/>
        <v>2.6025285685992827E-2</v>
      </c>
      <c r="U666">
        <f t="shared" si="105"/>
        <v>445.44540000000052</v>
      </c>
      <c r="V666">
        <f t="shared" si="106"/>
        <v>-222.44570000000022</v>
      </c>
      <c r="W666">
        <f t="shared" si="107"/>
        <v>-222.44570000000022</v>
      </c>
      <c r="X666">
        <f t="shared" si="108"/>
        <v>0</v>
      </c>
    </row>
    <row r="667" spans="1:24" x14ac:dyDescent="0.25">
      <c r="A667">
        <v>41390</v>
      </c>
      <c r="B667">
        <v>4</v>
      </c>
      <c r="C667">
        <f t="shared" si="109"/>
        <v>26</v>
      </c>
      <c r="D667">
        <v>2013</v>
      </c>
      <c r="E667">
        <v>2013</v>
      </c>
      <c r="F667">
        <v>5</v>
      </c>
      <c r="G667">
        <v>3837.8999999999996</v>
      </c>
      <c r="H667">
        <v>0.49816978193146411</v>
      </c>
      <c r="I667">
        <v>11.956074766355139</v>
      </c>
      <c r="J667">
        <v>57.9</v>
      </c>
      <c r="K667">
        <f t="shared" si="110"/>
        <v>4056.3454000000002</v>
      </c>
      <c r="L667">
        <f t="shared" si="97"/>
        <v>0</v>
      </c>
      <c r="M667">
        <f t="shared" si="98"/>
        <v>4056.3454000000002</v>
      </c>
      <c r="N667">
        <f t="shared" si="99"/>
        <v>218.44540000000052</v>
      </c>
      <c r="O667">
        <f t="shared" si="100"/>
        <v>2.4041273703004684E-2</v>
      </c>
      <c r="P667">
        <f t="shared" si="104"/>
        <v>3833.8996999999999</v>
      </c>
      <c r="Q667">
        <f t="shared" si="101"/>
        <v>0</v>
      </c>
      <c r="R667">
        <f t="shared" si="111"/>
        <v>3833.8996999999999</v>
      </c>
      <c r="S667">
        <f t="shared" si="102"/>
        <v>-4.0002999999996973</v>
      </c>
      <c r="T667">
        <f t="shared" si="103"/>
        <v>-4.5290764653538318E-4</v>
      </c>
      <c r="U667">
        <f t="shared" si="105"/>
        <v>218.44540000000052</v>
      </c>
      <c r="V667">
        <f t="shared" si="106"/>
        <v>-222.44570000000022</v>
      </c>
      <c r="W667">
        <f t="shared" si="107"/>
        <v>-222.44570000000022</v>
      </c>
      <c r="X667">
        <f t="shared" si="108"/>
        <v>0</v>
      </c>
    </row>
    <row r="668" spans="1:24" x14ac:dyDescent="0.25">
      <c r="A668">
        <v>41391</v>
      </c>
      <c r="B668">
        <v>4</v>
      </c>
      <c r="C668">
        <f t="shared" si="109"/>
        <v>27</v>
      </c>
      <c r="D668">
        <v>2013</v>
      </c>
      <c r="E668">
        <v>2013</v>
      </c>
      <c r="F668">
        <v>6</v>
      </c>
      <c r="G668">
        <v>3985.4</v>
      </c>
      <c r="H668">
        <v>0.47068688586545726</v>
      </c>
      <c r="I668">
        <v>11.296485260770975</v>
      </c>
      <c r="J668">
        <v>60.7</v>
      </c>
      <c r="K668">
        <f t="shared" si="110"/>
        <v>4056.3454000000002</v>
      </c>
      <c r="L668">
        <f t="shared" si="97"/>
        <v>41.418380430000234</v>
      </c>
      <c r="M668">
        <f t="shared" si="98"/>
        <v>4097.7637804300002</v>
      </c>
      <c r="N668">
        <f t="shared" si="99"/>
        <v>112.36378043000013</v>
      </c>
      <c r="O668">
        <f t="shared" si="100"/>
        <v>1.2075002993776174E-2</v>
      </c>
      <c r="P668">
        <f t="shared" si="104"/>
        <v>3833.8996999999999</v>
      </c>
      <c r="Q668">
        <f t="shared" si="101"/>
        <v>0</v>
      </c>
      <c r="R668">
        <f t="shared" si="111"/>
        <v>3833.8996999999999</v>
      </c>
      <c r="S668">
        <f t="shared" si="102"/>
        <v>-151.50030000000015</v>
      </c>
      <c r="T668">
        <f t="shared" si="103"/>
        <v>-1.6831169506272836E-2</v>
      </c>
      <c r="U668">
        <f t="shared" si="105"/>
        <v>112.36378043000013</v>
      </c>
      <c r="V668">
        <f t="shared" si="106"/>
        <v>-263.86408043000029</v>
      </c>
      <c r="W668">
        <f t="shared" si="107"/>
        <v>-222.44570000000022</v>
      </c>
      <c r="X668">
        <f t="shared" si="108"/>
        <v>-41.418380430000234</v>
      </c>
    </row>
    <row r="669" spans="1:24" x14ac:dyDescent="0.25">
      <c r="A669">
        <v>41392</v>
      </c>
      <c r="B669">
        <v>4</v>
      </c>
      <c r="C669">
        <f t="shared" si="109"/>
        <v>28</v>
      </c>
      <c r="D669">
        <v>2013</v>
      </c>
      <c r="E669">
        <v>2013</v>
      </c>
      <c r="F669">
        <v>7</v>
      </c>
      <c r="G669">
        <v>3875.1000000000004</v>
      </c>
      <c r="H669">
        <v>0.51290501905972041</v>
      </c>
      <c r="I669">
        <v>12.30972045743329</v>
      </c>
      <c r="J669">
        <v>59.5</v>
      </c>
      <c r="K669">
        <f t="shared" si="110"/>
        <v>4056.3454000000002</v>
      </c>
      <c r="L669">
        <f t="shared" si="97"/>
        <v>0</v>
      </c>
      <c r="M669">
        <f t="shared" si="98"/>
        <v>4056.3454000000002</v>
      </c>
      <c r="N669">
        <f t="shared" si="99"/>
        <v>181.24539999999979</v>
      </c>
      <c r="O669">
        <f t="shared" si="100"/>
        <v>1.9852014012090358E-2</v>
      </c>
      <c r="P669">
        <f t="shared" si="104"/>
        <v>3833.8996999999999</v>
      </c>
      <c r="Q669">
        <f t="shared" si="101"/>
        <v>0</v>
      </c>
      <c r="R669">
        <f t="shared" si="111"/>
        <v>3833.8996999999999</v>
      </c>
      <c r="S669">
        <f t="shared" si="102"/>
        <v>-41.200300000000425</v>
      </c>
      <c r="T669">
        <f t="shared" si="103"/>
        <v>-4.6421673374497097E-3</v>
      </c>
      <c r="U669">
        <f t="shared" si="105"/>
        <v>181.24539999999979</v>
      </c>
      <c r="V669">
        <f t="shared" si="106"/>
        <v>-222.44570000000022</v>
      </c>
      <c r="W669">
        <f t="shared" si="107"/>
        <v>-222.44570000000022</v>
      </c>
      <c r="X669">
        <f t="shared" si="108"/>
        <v>0</v>
      </c>
    </row>
    <row r="670" spans="1:24" x14ac:dyDescent="0.25">
      <c r="A670">
        <v>41393</v>
      </c>
      <c r="B670">
        <v>4</v>
      </c>
      <c r="C670">
        <f t="shared" si="109"/>
        <v>29</v>
      </c>
      <c r="D670">
        <v>2013</v>
      </c>
      <c r="E670">
        <v>2013</v>
      </c>
      <c r="F670">
        <v>1</v>
      </c>
      <c r="G670">
        <v>3716.5000000000005</v>
      </c>
      <c r="H670">
        <v>0.54372951779026213</v>
      </c>
      <c r="I670">
        <v>13.049508426966291</v>
      </c>
      <c r="J670">
        <v>58.3</v>
      </c>
      <c r="K670">
        <f t="shared" si="110"/>
        <v>4056.3454000000002</v>
      </c>
      <c r="L670">
        <f t="shared" si="97"/>
        <v>0</v>
      </c>
      <c r="M670">
        <f t="shared" si="98"/>
        <v>4056.3454000000002</v>
      </c>
      <c r="N670">
        <f t="shared" si="99"/>
        <v>339.8453999999997</v>
      </c>
      <c r="O670">
        <f t="shared" si="100"/>
        <v>3.8000791170372583E-2</v>
      </c>
      <c r="P670">
        <f t="shared" si="104"/>
        <v>3833.8996999999999</v>
      </c>
      <c r="Q670">
        <f t="shared" si="101"/>
        <v>0</v>
      </c>
      <c r="R670">
        <f t="shared" si="111"/>
        <v>3833.8996999999999</v>
      </c>
      <c r="S670">
        <f t="shared" si="102"/>
        <v>117.39969999999948</v>
      </c>
      <c r="T670">
        <f t="shared" si="103"/>
        <v>1.3506609820832516E-2</v>
      </c>
      <c r="U670">
        <f t="shared" si="105"/>
        <v>339.8453999999997</v>
      </c>
      <c r="V670">
        <f t="shared" si="106"/>
        <v>-222.44570000000022</v>
      </c>
      <c r="W670">
        <f t="shared" si="107"/>
        <v>-222.44570000000022</v>
      </c>
      <c r="X670">
        <f t="shared" si="108"/>
        <v>0</v>
      </c>
    </row>
    <row r="671" spans="1:24" x14ac:dyDescent="0.25">
      <c r="A671">
        <v>41394</v>
      </c>
      <c r="B671">
        <v>4</v>
      </c>
      <c r="C671">
        <f t="shared" si="109"/>
        <v>30</v>
      </c>
      <c r="D671">
        <v>2013</v>
      </c>
      <c r="E671">
        <v>2013</v>
      </c>
      <c r="F671">
        <v>2</v>
      </c>
      <c r="G671">
        <v>3853.4000000000005</v>
      </c>
      <c r="H671">
        <v>0.54910510715914285</v>
      </c>
      <c r="I671">
        <v>13.178522571819428</v>
      </c>
      <c r="J671">
        <v>58</v>
      </c>
      <c r="K671">
        <f t="shared" si="110"/>
        <v>4056.3454000000002</v>
      </c>
      <c r="L671">
        <f t="shared" si="97"/>
        <v>0</v>
      </c>
      <c r="M671">
        <f t="shared" si="98"/>
        <v>4056.3454000000002</v>
      </c>
      <c r="N671">
        <f t="shared" si="99"/>
        <v>202.94539999999961</v>
      </c>
      <c r="O671">
        <f t="shared" si="100"/>
        <v>2.2290835264128006E-2</v>
      </c>
      <c r="P671">
        <f t="shared" si="104"/>
        <v>3833.8996999999999</v>
      </c>
      <c r="Q671">
        <f t="shared" si="101"/>
        <v>0</v>
      </c>
      <c r="R671">
        <f t="shared" si="111"/>
        <v>3833.8996999999999</v>
      </c>
      <c r="S671">
        <f t="shared" si="102"/>
        <v>-19.500300000000607</v>
      </c>
      <c r="T671">
        <f t="shared" si="103"/>
        <v>-2.2033460854120612E-3</v>
      </c>
      <c r="U671">
        <f t="shared" si="105"/>
        <v>202.94539999999961</v>
      </c>
      <c r="V671">
        <f t="shared" si="106"/>
        <v>-222.44570000000022</v>
      </c>
      <c r="W671">
        <f t="shared" si="107"/>
        <v>-222.44570000000022</v>
      </c>
      <c r="X671">
        <f t="shared" si="108"/>
        <v>0</v>
      </c>
    </row>
    <row r="672" spans="1:24" x14ac:dyDescent="0.25">
      <c r="A672">
        <v>41395</v>
      </c>
      <c r="B672">
        <v>5</v>
      </c>
      <c r="C672">
        <f t="shared" si="109"/>
        <v>1</v>
      </c>
      <c r="D672">
        <v>2013</v>
      </c>
      <c r="E672">
        <v>2013</v>
      </c>
      <c r="F672">
        <v>3</v>
      </c>
      <c r="G672">
        <v>3813.4999999999991</v>
      </c>
      <c r="H672">
        <v>0.55248898933704205</v>
      </c>
      <c r="I672">
        <v>13.25973574408901</v>
      </c>
      <c r="J672">
        <v>59.9</v>
      </c>
      <c r="K672">
        <f t="shared" si="110"/>
        <v>4056.3454000000002</v>
      </c>
      <c r="L672">
        <f t="shared" si="97"/>
        <v>0</v>
      </c>
      <c r="M672">
        <f t="shared" si="98"/>
        <v>4056.3454000000002</v>
      </c>
      <c r="N672">
        <f t="shared" si="99"/>
        <v>242.84540000000106</v>
      </c>
      <c r="O672">
        <f t="shared" si="100"/>
        <v>2.6811177584607826E-2</v>
      </c>
      <c r="P672">
        <f t="shared" si="104"/>
        <v>3833.8996999999999</v>
      </c>
      <c r="Q672">
        <f t="shared" si="101"/>
        <v>0</v>
      </c>
      <c r="R672">
        <f t="shared" si="111"/>
        <v>3833.8996999999999</v>
      </c>
      <c r="S672">
        <f t="shared" si="102"/>
        <v>20.399700000000848</v>
      </c>
      <c r="T672">
        <f t="shared" si="103"/>
        <v>2.3169962350677586E-3</v>
      </c>
      <c r="U672">
        <f t="shared" si="105"/>
        <v>242.84540000000106</v>
      </c>
      <c r="V672">
        <f t="shared" si="106"/>
        <v>-222.44570000000022</v>
      </c>
      <c r="W672">
        <f t="shared" si="107"/>
        <v>-222.44570000000022</v>
      </c>
      <c r="X672">
        <f t="shared" si="108"/>
        <v>0</v>
      </c>
    </row>
    <row r="673" spans="1:24" x14ac:dyDescent="0.25">
      <c r="A673">
        <v>41396</v>
      </c>
      <c r="B673">
        <v>5</v>
      </c>
      <c r="C673">
        <f t="shared" si="109"/>
        <v>2</v>
      </c>
      <c r="D673">
        <v>2013</v>
      </c>
      <c r="E673">
        <v>2013</v>
      </c>
      <c r="F673">
        <v>4</v>
      </c>
      <c r="G673">
        <v>3891.1000000000008</v>
      </c>
      <c r="H673">
        <v>0.53935185185185197</v>
      </c>
      <c r="I673">
        <v>12.944444444444446</v>
      </c>
      <c r="J673">
        <v>57.8</v>
      </c>
      <c r="K673">
        <f t="shared" si="110"/>
        <v>4056.3454000000002</v>
      </c>
      <c r="L673">
        <f t="shared" si="97"/>
        <v>0</v>
      </c>
      <c r="M673">
        <f t="shared" si="98"/>
        <v>4056.3454000000002</v>
      </c>
      <c r="N673">
        <f t="shared" si="99"/>
        <v>165.24539999999934</v>
      </c>
      <c r="O673">
        <f t="shared" si="100"/>
        <v>1.8062536135738494E-2</v>
      </c>
      <c r="P673">
        <f t="shared" si="104"/>
        <v>3833.8996999999999</v>
      </c>
      <c r="Q673">
        <f t="shared" si="101"/>
        <v>0</v>
      </c>
      <c r="R673">
        <f t="shared" si="111"/>
        <v>3833.8996999999999</v>
      </c>
      <c r="S673">
        <f t="shared" si="102"/>
        <v>-57.20030000000088</v>
      </c>
      <c r="T673">
        <f t="shared" si="103"/>
        <v>-6.4316452138015734E-3</v>
      </c>
      <c r="U673">
        <f t="shared" si="105"/>
        <v>165.24539999999934</v>
      </c>
      <c r="V673">
        <f t="shared" si="106"/>
        <v>-222.44570000000022</v>
      </c>
      <c r="W673">
        <f t="shared" si="107"/>
        <v>-222.44570000000022</v>
      </c>
      <c r="X673">
        <f t="shared" si="108"/>
        <v>0</v>
      </c>
    </row>
    <row r="674" spans="1:24" x14ac:dyDescent="0.25">
      <c r="A674">
        <v>41397</v>
      </c>
      <c r="B674">
        <v>5</v>
      </c>
      <c r="C674">
        <f t="shared" si="109"/>
        <v>3</v>
      </c>
      <c r="D674">
        <v>2013</v>
      </c>
      <c r="E674">
        <v>2013</v>
      </c>
      <c r="F674">
        <v>5</v>
      </c>
      <c r="G674">
        <v>3738.4000000000005</v>
      </c>
      <c r="H674">
        <v>0.49418358714044003</v>
      </c>
      <c r="I674">
        <v>11.86040609137056</v>
      </c>
      <c r="J674">
        <v>59.1</v>
      </c>
      <c r="K674">
        <f t="shared" si="110"/>
        <v>4056.3454000000002</v>
      </c>
      <c r="L674">
        <f t="shared" si="97"/>
        <v>0</v>
      </c>
      <c r="M674">
        <f t="shared" si="98"/>
        <v>4056.3454000000002</v>
      </c>
      <c r="N674">
        <f t="shared" si="99"/>
        <v>317.94539999999961</v>
      </c>
      <c r="O674">
        <f t="shared" si="100"/>
        <v>3.5449160293083537E-2</v>
      </c>
      <c r="P674">
        <f t="shared" si="104"/>
        <v>3833.8996999999999</v>
      </c>
      <c r="Q674">
        <f t="shared" si="101"/>
        <v>0</v>
      </c>
      <c r="R674">
        <f t="shared" si="111"/>
        <v>3833.8996999999999</v>
      </c>
      <c r="S674">
        <f t="shared" si="102"/>
        <v>95.499699999999393</v>
      </c>
      <c r="T674">
        <f t="shared" si="103"/>
        <v>1.095497894354347E-2</v>
      </c>
      <c r="U674">
        <f t="shared" si="105"/>
        <v>317.94539999999961</v>
      </c>
      <c r="V674">
        <f t="shared" si="106"/>
        <v>-222.44570000000022</v>
      </c>
      <c r="W674">
        <f t="shared" si="107"/>
        <v>-222.44570000000022</v>
      </c>
      <c r="X674">
        <f t="shared" si="108"/>
        <v>0</v>
      </c>
    </row>
    <row r="675" spans="1:24" x14ac:dyDescent="0.25">
      <c r="A675">
        <v>41398</v>
      </c>
      <c r="B675">
        <v>5</v>
      </c>
      <c r="C675">
        <f t="shared" si="109"/>
        <v>4</v>
      </c>
      <c r="D675">
        <v>2013</v>
      </c>
      <c r="E675">
        <v>2013</v>
      </c>
      <c r="F675">
        <v>6</v>
      </c>
      <c r="G675">
        <v>3825.3999999999996</v>
      </c>
      <c r="H675">
        <v>0.48154582074521646</v>
      </c>
      <c r="I675">
        <v>11.557099697885196</v>
      </c>
      <c r="J675">
        <v>57</v>
      </c>
      <c r="K675">
        <f t="shared" si="110"/>
        <v>4056.3454000000002</v>
      </c>
      <c r="L675">
        <f t="shared" si="97"/>
        <v>0</v>
      </c>
      <c r="M675">
        <f t="shared" si="98"/>
        <v>4056.3454000000002</v>
      </c>
      <c r="N675">
        <f t="shared" si="99"/>
        <v>230.94540000000052</v>
      </c>
      <c r="O675">
        <f t="shared" si="100"/>
        <v>2.545807477784523E-2</v>
      </c>
      <c r="P675">
        <f t="shared" si="104"/>
        <v>3833.8996999999999</v>
      </c>
      <c r="Q675">
        <f t="shared" si="101"/>
        <v>0</v>
      </c>
      <c r="R675">
        <f t="shared" si="111"/>
        <v>3833.8996999999999</v>
      </c>
      <c r="S675">
        <f t="shared" si="102"/>
        <v>8.4997000000003027</v>
      </c>
      <c r="T675">
        <f t="shared" si="103"/>
        <v>9.6389342830516256E-4</v>
      </c>
      <c r="U675">
        <f t="shared" si="105"/>
        <v>230.94540000000052</v>
      </c>
      <c r="V675">
        <f t="shared" si="106"/>
        <v>-222.44570000000022</v>
      </c>
      <c r="W675">
        <f t="shared" si="107"/>
        <v>-222.44570000000022</v>
      </c>
      <c r="X675">
        <f t="shared" si="108"/>
        <v>0</v>
      </c>
    </row>
    <row r="676" spans="1:24" x14ac:dyDescent="0.25">
      <c r="A676">
        <v>41399</v>
      </c>
      <c r="B676">
        <v>5</v>
      </c>
      <c r="C676">
        <f t="shared" si="109"/>
        <v>5</v>
      </c>
      <c r="D676">
        <v>2013</v>
      </c>
      <c r="E676">
        <v>2013</v>
      </c>
      <c r="F676">
        <v>7</v>
      </c>
      <c r="G676">
        <v>3715.5</v>
      </c>
      <c r="H676">
        <v>0.5309070644718793</v>
      </c>
      <c r="I676">
        <v>12.741769547325102</v>
      </c>
      <c r="J676">
        <v>54.7</v>
      </c>
      <c r="K676">
        <f t="shared" si="110"/>
        <v>4056.3454000000002</v>
      </c>
      <c r="L676">
        <f t="shared" si="97"/>
        <v>0</v>
      </c>
      <c r="M676">
        <f t="shared" si="98"/>
        <v>4056.3454000000002</v>
      </c>
      <c r="N676">
        <f t="shared" si="99"/>
        <v>340.84540000000015</v>
      </c>
      <c r="O676">
        <f t="shared" si="100"/>
        <v>3.8117662667822572E-2</v>
      </c>
      <c r="P676">
        <f t="shared" si="104"/>
        <v>3833.8996999999999</v>
      </c>
      <c r="Q676">
        <f t="shared" si="101"/>
        <v>0</v>
      </c>
      <c r="R676">
        <f t="shared" si="111"/>
        <v>3833.8996999999999</v>
      </c>
      <c r="S676">
        <f t="shared" si="102"/>
        <v>118.39969999999994</v>
      </c>
      <c r="T676">
        <f t="shared" si="103"/>
        <v>1.3623481318282504E-2</v>
      </c>
      <c r="U676">
        <f t="shared" si="105"/>
        <v>340.84540000000015</v>
      </c>
      <c r="V676">
        <f t="shared" si="106"/>
        <v>-222.44570000000022</v>
      </c>
      <c r="W676">
        <f t="shared" si="107"/>
        <v>-222.44570000000022</v>
      </c>
      <c r="X676">
        <f t="shared" si="108"/>
        <v>0</v>
      </c>
    </row>
    <row r="677" spans="1:24" x14ac:dyDescent="0.25">
      <c r="A677">
        <v>41400</v>
      </c>
      <c r="B677">
        <v>5</v>
      </c>
      <c r="C677">
        <f t="shared" si="109"/>
        <v>6</v>
      </c>
      <c r="D677">
        <v>2013</v>
      </c>
      <c r="E677">
        <v>2013</v>
      </c>
      <c r="F677">
        <v>1</v>
      </c>
      <c r="G677">
        <v>3768.7000000000003</v>
      </c>
      <c r="H677">
        <v>0.5636366355587461</v>
      </c>
      <c r="I677">
        <v>13.527279253409906</v>
      </c>
      <c r="J677">
        <v>56.4</v>
      </c>
      <c r="K677">
        <f t="shared" si="110"/>
        <v>4056.3454000000002</v>
      </c>
      <c r="L677">
        <f t="shared" si="97"/>
        <v>0</v>
      </c>
      <c r="M677">
        <f t="shared" si="98"/>
        <v>4056.3454000000002</v>
      </c>
      <c r="N677">
        <f t="shared" si="99"/>
        <v>287.64539999999988</v>
      </c>
      <c r="O677">
        <f t="shared" si="100"/>
        <v>3.194336064750658E-2</v>
      </c>
      <c r="P677">
        <f t="shared" si="104"/>
        <v>3833.8996999999999</v>
      </c>
      <c r="Q677">
        <f t="shared" si="101"/>
        <v>0</v>
      </c>
      <c r="R677">
        <f t="shared" si="111"/>
        <v>3833.8996999999999</v>
      </c>
      <c r="S677">
        <f t="shared" si="102"/>
        <v>65.199699999999666</v>
      </c>
      <c r="T677">
        <f t="shared" si="103"/>
        <v>7.4491792979665128E-3</v>
      </c>
      <c r="U677">
        <f t="shared" si="105"/>
        <v>287.64539999999988</v>
      </c>
      <c r="V677">
        <f t="shared" si="106"/>
        <v>-222.44570000000022</v>
      </c>
      <c r="W677">
        <f t="shared" si="107"/>
        <v>-222.44570000000022</v>
      </c>
      <c r="X677">
        <f t="shared" si="108"/>
        <v>0</v>
      </c>
    </row>
    <row r="678" spans="1:24" x14ac:dyDescent="0.25">
      <c r="A678">
        <v>41401</v>
      </c>
      <c r="B678">
        <v>5</v>
      </c>
      <c r="C678">
        <f t="shared" si="109"/>
        <v>7</v>
      </c>
      <c r="D678">
        <v>2013</v>
      </c>
      <c r="E678">
        <v>2013</v>
      </c>
      <c r="F678">
        <v>2</v>
      </c>
      <c r="G678">
        <v>3987.4</v>
      </c>
      <c r="H678">
        <v>0.54759942869698974</v>
      </c>
      <c r="I678">
        <v>13.142386288727753</v>
      </c>
      <c r="J678">
        <v>61.6</v>
      </c>
      <c r="K678">
        <f t="shared" si="110"/>
        <v>4056.3454000000002</v>
      </c>
      <c r="L678">
        <f t="shared" si="97"/>
        <v>135.33761043000007</v>
      </c>
      <c r="M678">
        <f t="shared" si="98"/>
        <v>4191.6830104300006</v>
      </c>
      <c r="N678">
        <f t="shared" si="99"/>
        <v>204.28301043000056</v>
      </c>
      <c r="O678">
        <f t="shared" si="100"/>
        <v>2.1698627835327944E-2</v>
      </c>
      <c r="P678">
        <f t="shared" si="104"/>
        <v>3833.8996999999999</v>
      </c>
      <c r="Q678">
        <f t="shared" si="101"/>
        <v>0</v>
      </c>
      <c r="R678">
        <f t="shared" si="111"/>
        <v>3833.8996999999999</v>
      </c>
      <c r="S678">
        <f t="shared" si="102"/>
        <v>-153.50030000000015</v>
      </c>
      <c r="T678">
        <f t="shared" si="103"/>
        <v>-1.7049057571199899E-2</v>
      </c>
      <c r="U678">
        <f t="shared" si="105"/>
        <v>204.28301043000056</v>
      </c>
      <c r="V678">
        <f t="shared" si="106"/>
        <v>-357.78331043000071</v>
      </c>
      <c r="W678">
        <f t="shared" si="107"/>
        <v>-222.44570000000022</v>
      </c>
      <c r="X678">
        <f t="shared" si="108"/>
        <v>-135.33761043000007</v>
      </c>
    </row>
    <row r="679" spans="1:24" x14ac:dyDescent="0.25">
      <c r="A679">
        <v>41402</v>
      </c>
      <c r="B679">
        <v>5</v>
      </c>
      <c r="C679">
        <f t="shared" si="109"/>
        <v>8</v>
      </c>
      <c r="D679">
        <v>2013</v>
      </c>
      <c r="E679">
        <v>2013</v>
      </c>
      <c r="F679">
        <v>3</v>
      </c>
      <c r="G679">
        <v>3918.1000000000004</v>
      </c>
      <c r="H679">
        <v>0.51337788259958073</v>
      </c>
      <c r="I679">
        <v>12.321069182389937</v>
      </c>
      <c r="J679">
        <v>63.3</v>
      </c>
      <c r="K679">
        <f t="shared" si="110"/>
        <v>4056.3454000000002</v>
      </c>
      <c r="L679">
        <f t="shared" si="97"/>
        <v>312.74060042999963</v>
      </c>
      <c r="M679">
        <f t="shared" si="98"/>
        <v>4369.0860004299993</v>
      </c>
      <c r="N679">
        <f t="shared" si="99"/>
        <v>450.98600042999897</v>
      </c>
      <c r="O679">
        <f t="shared" si="100"/>
        <v>4.7315077267263028E-2</v>
      </c>
      <c r="P679">
        <f t="shared" si="104"/>
        <v>3833.8996999999999</v>
      </c>
      <c r="Q679">
        <f t="shared" si="101"/>
        <v>0</v>
      </c>
      <c r="R679">
        <f t="shared" si="111"/>
        <v>3833.8996999999999</v>
      </c>
      <c r="S679">
        <f t="shared" si="102"/>
        <v>-84.200300000000425</v>
      </c>
      <c r="T679">
        <f t="shared" si="103"/>
        <v>-9.4347691537333134E-3</v>
      </c>
      <c r="U679">
        <f t="shared" si="105"/>
        <v>450.98600042999897</v>
      </c>
      <c r="V679">
        <f t="shared" si="106"/>
        <v>-535.18630042999939</v>
      </c>
      <c r="W679">
        <f t="shared" si="107"/>
        <v>-222.44570000000022</v>
      </c>
      <c r="X679">
        <f t="shared" si="108"/>
        <v>-312.74060042999963</v>
      </c>
    </row>
    <row r="680" spans="1:24" x14ac:dyDescent="0.25">
      <c r="A680">
        <v>41403</v>
      </c>
      <c r="B680">
        <v>5</v>
      </c>
      <c r="C680">
        <f t="shared" si="109"/>
        <v>9</v>
      </c>
      <c r="D680">
        <v>2013</v>
      </c>
      <c r="E680">
        <v>2013</v>
      </c>
      <c r="F680">
        <v>4</v>
      </c>
      <c r="G680">
        <v>4198.7</v>
      </c>
      <c r="H680">
        <v>0.53862633415435135</v>
      </c>
      <c r="I680">
        <v>12.927032019704432</v>
      </c>
      <c r="J680">
        <v>62.6</v>
      </c>
      <c r="K680">
        <f t="shared" si="110"/>
        <v>4056.3454000000002</v>
      </c>
      <c r="L680">
        <f t="shared" si="97"/>
        <v>239.69231043000008</v>
      </c>
      <c r="M680">
        <f t="shared" si="98"/>
        <v>4296.0377104300005</v>
      </c>
      <c r="N680">
        <f t="shared" si="99"/>
        <v>97.337710430000698</v>
      </c>
      <c r="O680">
        <f t="shared" si="100"/>
        <v>9.9532398187607285E-3</v>
      </c>
      <c r="P680">
        <f t="shared" si="104"/>
        <v>3833.8996999999999</v>
      </c>
      <c r="Q680">
        <f t="shared" si="101"/>
        <v>0</v>
      </c>
      <c r="R680">
        <f t="shared" si="111"/>
        <v>3833.8996999999999</v>
      </c>
      <c r="S680">
        <f t="shared" si="102"/>
        <v>-364.80029999999988</v>
      </c>
      <c r="T680">
        <f t="shared" si="103"/>
        <v>-3.9474098147523229E-2</v>
      </c>
      <c r="U680">
        <f t="shared" si="105"/>
        <v>97.337710430000698</v>
      </c>
      <c r="V680">
        <f t="shared" si="106"/>
        <v>-462.13801043000058</v>
      </c>
      <c r="W680">
        <f t="shared" si="107"/>
        <v>-222.44570000000022</v>
      </c>
      <c r="X680">
        <f t="shared" si="108"/>
        <v>-239.69231043000008</v>
      </c>
    </row>
    <row r="681" spans="1:24" x14ac:dyDescent="0.25">
      <c r="A681">
        <v>41404</v>
      </c>
      <c r="B681">
        <v>5</v>
      </c>
      <c r="C681">
        <f t="shared" si="109"/>
        <v>10</v>
      </c>
      <c r="D681">
        <v>2013</v>
      </c>
      <c r="E681">
        <v>2013</v>
      </c>
      <c r="F681">
        <v>5</v>
      </c>
      <c r="G681">
        <v>4465</v>
      </c>
      <c r="H681">
        <v>0.4566560301096384</v>
      </c>
      <c r="I681">
        <v>10.959744722631321</v>
      </c>
      <c r="J681">
        <v>69</v>
      </c>
      <c r="K681">
        <f t="shared" si="110"/>
        <v>4056.3454000000002</v>
      </c>
      <c r="L681">
        <f t="shared" si="97"/>
        <v>907.56239042999994</v>
      </c>
      <c r="M681">
        <f t="shared" si="98"/>
        <v>4963.9077904300002</v>
      </c>
      <c r="N681">
        <f t="shared" si="99"/>
        <v>498.9077904300002</v>
      </c>
      <c r="O681">
        <f t="shared" si="100"/>
        <v>4.6002242221108602E-2</v>
      </c>
      <c r="P681">
        <f t="shared" si="104"/>
        <v>3833.8996999999999</v>
      </c>
      <c r="Q681">
        <f t="shared" si="101"/>
        <v>606.75833344000068</v>
      </c>
      <c r="R681">
        <f t="shared" si="111"/>
        <v>4440.6580334400005</v>
      </c>
      <c r="S681">
        <f t="shared" si="102"/>
        <v>-24.341966559999491</v>
      </c>
      <c r="T681">
        <f t="shared" si="103"/>
        <v>-2.3741329484918694E-3</v>
      </c>
      <c r="U681">
        <f t="shared" si="105"/>
        <v>498.9077904300002</v>
      </c>
      <c r="V681">
        <f t="shared" si="106"/>
        <v>-523.2497569899997</v>
      </c>
      <c r="W681">
        <f t="shared" si="107"/>
        <v>-222.44570000000022</v>
      </c>
      <c r="X681">
        <f t="shared" si="108"/>
        <v>-300.80405698999925</v>
      </c>
    </row>
    <row r="682" spans="1:24" x14ac:dyDescent="0.25">
      <c r="A682">
        <v>41405</v>
      </c>
      <c r="B682">
        <v>5</v>
      </c>
      <c r="C682">
        <f t="shared" si="109"/>
        <v>11</v>
      </c>
      <c r="D682">
        <v>2013</v>
      </c>
      <c r="E682">
        <v>2013</v>
      </c>
      <c r="F682">
        <v>6</v>
      </c>
      <c r="G682">
        <v>4494.7</v>
      </c>
      <c r="H682">
        <v>0.46471257237386265</v>
      </c>
      <c r="I682">
        <v>11.153101736972705</v>
      </c>
      <c r="J682">
        <v>69.7</v>
      </c>
      <c r="K682">
        <f t="shared" si="110"/>
        <v>4056.3454000000002</v>
      </c>
      <c r="L682">
        <f t="shared" si="97"/>
        <v>980.61068043000023</v>
      </c>
      <c r="M682">
        <f t="shared" si="98"/>
        <v>5036.9560804299999</v>
      </c>
      <c r="N682">
        <f t="shared" si="99"/>
        <v>542.25608043000011</v>
      </c>
      <c r="O682">
        <f t="shared" si="100"/>
        <v>4.9467454127266386E-2</v>
      </c>
      <c r="P682">
        <f t="shared" si="104"/>
        <v>3833.8996999999999</v>
      </c>
      <c r="Q682">
        <f t="shared" si="101"/>
        <v>701.83597344000111</v>
      </c>
      <c r="R682">
        <f t="shared" si="111"/>
        <v>4535.7356734400009</v>
      </c>
      <c r="S682">
        <f t="shared" si="102"/>
        <v>41.035673440001119</v>
      </c>
      <c r="T682">
        <f t="shared" si="103"/>
        <v>3.947027552136273E-3</v>
      </c>
      <c r="U682">
        <f t="shared" si="105"/>
        <v>542.25608043000011</v>
      </c>
      <c r="V682">
        <f t="shared" si="106"/>
        <v>-501.22040698999899</v>
      </c>
      <c r="W682">
        <f t="shared" si="107"/>
        <v>-222.44570000000022</v>
      </c>
      <c r="X682">
        <f t="shared" si="108"/>
        <v>-278.77470698999912</v>
      </c>
    </row>
    <row r="683" spans="1:24" x14ac:dyDescent="0.25">
      <c r="A683">
        <v>41406</v>
      </c>
      <c r="B683">
        <v>5</v>
      </c>
      <c r="C683">
        <f t="shared" si="109"/>
        <v>12</v>
      </c>
      <c r="D683">
        <v>2013</v>
      </c>
      <c r="E683">
        <v>2013</v>
      </c>
      <c r="F683">
        <v>7</v>
      </c>
      <c r="G683">
        <v>4192</v>
      </c>
      <c r="H683">
        <v>0.49313005834744972</v>
      </c>
      <c r="I683">
        <v>11.835121400338792</v>
      </c>
      <c r="J683">
        <v>63.8</v>
      </c>
      <c r="K683">
        <f t="shared" si="110"/>
        <v>4056.3454000000002</v>
      </c>
      <c r="L683">
        <f t="shared" si="97"/>
        <v>364.91795042999962</v>
      </c>
      <c r="M683">
        <f t="shared" si="98"/>
        <v>4421.2633504300002</v>
      </c>
      <c r="N683">
        <f t="shared" si="99"/>
        <v>229.26335043000017</v>
      </c>
      <c r="O683">
        <f t="shared" si="100"/>
        <v>2.3125110243083835E-2</v>
      </c>
      <c r="P683">
        <f t="shared" si="104"/>
        <v>3833.8996999999999</v>
      </c>
      <c r="Q683">
        <f t="shared" si="101"/>
        <v>0</v>
      </c>
      <c r="R683">
        <f t="shared" si="111"/>
        <v>3833.8996999999999</v>
      </c>
      <c r="S683">
        <f t="shared" si="102"/>
        <v>-358.10030000000006</v>
      </c>
      <c r="T683">
        <f t="shared" si="103"/>
        <v>-3.8780527015869648E-2</v>
      </c>
      <c r="U683">
        <f t="shared" si="105"/>
        <v>229.26335043000017</v>
      </c>
      <c r="V683">
        <f t="shared" si="106"/>
        <v>-587.36365043000023</v>
      </c>
      <c r="W683">
        <f t="shared" si="107"/>
        <v>-222.44570000000022</v>
      </c>
      <c r="X683">
        <f t="shared" si="108"/>
        <v>-364.91795042999962</v>
      </c>
    </row>
    <row r="684" spans="1:24" x14ac:dyDescent="0.25">
      <c r="A684">
        <v>41407</v>
      </c>
      <c r="B684">
        <v>5</v>
      </c>
      <c r="C684">
        <f t="shared" si="109"/>
        <v>13</v>
      </c>
      <c r="D684">
        <v>2013</v>
      </c>
      <c r="E684">
        <v>2013</v>
      </c>
      <c r="F684">
        <v>1</v>
      </c>
      <c r="G684">
        <v>3910.5000000000009</v>
      </c>
      <c r="H684">
        <v>0.53108702737940028</v>
      </c>
      <c r="I684">
        <v>12.746088657105606</v>
      </c>
      <c r="J684">
        <v>55.5</v>
      </c>
      <c r="K684">
        <f t="shared" si="110"/>
        <v>4056.3454000000002</v>
      </c>
      <c r="L684">
        <f t="shared" si="97"/>
        <v>0</v>
      </c>
      <c r="M684">
        <f t="shared" si="98"/>
        <v>4056.3454000000002</v>
      </c>
      <c r="N684">
        <f t="shared" si="99"/>
        <v>145.84539999999924</v>
      </c>
      <c r="O684">
        <f t="shared" si="100"/>
        <v>1.5902638085330434E-2</v>
      </c>
      <c r="P684">
        <f t="shared" si="104"/>
        <v>3833.8996999999999</v>
      </c>
      <c r="Q684">
        <f t="shared" si="101"/>
        <v>0</v>
      </c>
      <c r="R684">
        <f t="shared" si="111"/>
        <v>3833.8996999999999</v>
      </c>
      <c r="S684">
        <f t="shared" si="102"/>
        <v>-76.600300000000971</v>
      </c>
      <c r="T684">
        <f t="shared" si="103"/>
        <v>-8.5915432642096334E-3</v>
      </c>
      <c r="U684">
        <f t="shared" si="105"/>
        <v>145.84539999999924</v>
      </c>
      <c r="V684">
        <f t="shared" si="106"/>
        <v>-222.44570000000022</v>
      </c>
      <c r="W684">
        <f t="shared" si="107"/>
        <v>-222.44570000000022</v>
      </c>
      <c r="X684">
        <f t="shared" si="108"/>
        <v>0</v>
      </c>
    </row>
    <row r="685" spans="1:24" x14ac:dyDescent="0.25">
      <c r="A685">
        <v>41408</v>
      </c>
      <c r="B685">
        <v>5</v>
      </c>
      <c r="C685">
        <f t="shared" si="109"/>
        <v>14</v>
      </c>
      <c r="D685">
        <v>2013</v>
      </c>
      <c r="E685">
        <v>2013</v>
      </c>
      <c r="F685">
        <v>2</v>
      </c>
      <c r="G685">
        <v>3850.1999999999994</v>
      </c>
      <c r="H685">
        <v>0.56969105113636354</v>
      </c>
      <c r="I685">
        <v>13.672585227272725</v>
      </c>
      <c r="J685">
        <v>54</v>
      </c>
      <c r="K685">
        <f t="shared" si="110"/>
        <v>4056.3454000000002</v>
      </c>
      <c r="L685">
        <f t="shared" si="97"/>
        <v>0</v>
      </c>
      <c r="M685">
        <f t="shared" si="98"/>
        <v>4056.3454000000002</v>
      </c>
      <c r="N685">
        <f t="shared" si="99"/>
        <v>206.14540000000079</v>
      </c>
      <c r="O685">
        <f t="shared" si="100"/>
        <v>2.265163863450681E-2</v>
      </c>
      <c r="P685">
        <f t="shared" si="104"/>
        <v>3833.8996999999999</v>
      </c>
      <c r="Q685">
        <f t="shared" si="101"/>
        <v>0</v>
      </c>
      <c r="R685">
        <f t="shared" si="111"/>
        <v>3833.8996999999999</v>
      </c>
      <c r="S685">
        <f t="shared" si="102"/>
        <v>-16.300299999999424</v>
      </c>
      <c r="T685">
        <f t="shared" si="103"/>
        <v>-1.8425427150332574E-3</v>
      </c>
      <c r="U685">
        <f t="shared" si="105"/>
        <v>206.14540000000079</v>
      </c>
      <c r="V685">
        <f t="shared" si="106"/>
        <v>-222.44570000000022</v>
      </c>
      <c r="W685">
        <f t="shared" si="107"/>
        <v>-222.44570000000022</v>
      </c>
      <c r="X685">
        <f t="shared" si="108"/>
        <v>0</v>
      </c>
    </row>
    <row r="686" spans="1:24" x14ac:dyDescent="0.25">
      <c r="A686">
        <v>41409</v>
      </c>
      <c r="B686">
        <v>5</v>
      </c>
      <c r="C686">
        <f t="shared" si="109"/>
        <v>15</v>
      </c>
      <c r="D686">
        <v>2013</v>
      </c>
      <c r="E686">
        <v>2013</v>
      </c>
      <c r="F686">
        <v>3</v>
      </c>
      <c r="G686">
        <v>4237.0000000000009</v>
      </c>
      <c r="H686">
        <v>0.50730363984674343</v>
      </c>
      <c r="I686">
        <v>12.175287356321842</v>
      </c>
      <c r="J686">
        <v>65.8</v>
      </c>
      <c r="K686">
        <f t="shared" si="110"/>
        <v>4056.3454000000002</v>
      </c>
      <c r="L686">
        <f t="shared" si="97"/>
        <v>573.62735042999964</v>
      </c>
      <c r="M686">
        <f t="shared" si="98"/>
        <v>4629.9727504299999</v>
      </c>
      <c r="N686">
        <f t="shared" si="99"/>
        <v>392.972750429999</v>
      </c>
      <c r="O686">
        <f t="shared" si="100"/>
        <v>3.8519970996939712E-2</v>
      </c>
      <c r="P686">
        <f t="shared" si="104"/>
        <v>3833.8996999999999</v>
      </c>
      <c r="Q686">
        <f t="shared" si="101"/>
        <v>172.11769344000035</v>
      </c>
      <c r="R686">
        <f t="shared" si="111"/>
        <v>4006.0173934400004</v>
      </c>
      <c r="S686">
        <f t="shared" si="102"/>
        <v>-230.98260656000048</v>
      </c>
      <c r="T686">
        <f t="shared" si="103"/>
        <v>-2.4345633407232725E-2</v>
      </c>
      <c r="U686">
        <f t="shared" si="105"/>
        <v>392.972750429999</v>
      </c>
      <c r="V686">
        <f t="shared" si="106"/>
        <v>-623.95535698999947</v>
      </c>
      <c r="W686">
        <f t="shared" si="107"/>
        <v>-222.44570000000022</v>
      </c>
      <c r="X686">
        <f t="shared" si="108"/>
        <v>-401.50965698999926</v>
      </c>
    </row>
    <row r="687" spans="1:24" x14ac:dyDescent="0.25">
      <c r="A687">
        <v>41410</v>
      </c>
      <c r="B687">
        <v>5</v>
      </c>
      <c r="C687">
        <f t="shared" si="109"/>
        <v>16</v>
      </c>
      <c r="D687">
        <v>2013</v>
      </c>
      <c r="E687">
        <v>2013</v>
      </c>
      <c r="F687">
        <v>4</v>
      </c>
      <c r="G687">
        <v>4712.7</v>
      </c>
      <c r="H687">
        <v>0.51242823590814202</v>
      </c>
      <c r="I687">
        <v>12.298277661795408</v>
      </c>
      <c r="J687">
        <v>75.900000000000006</v>
      </c>
      <c r="K687">
        <f t="shared" si="110"/>
        <v>4056.3454000000002</v>
      </c>
      <c r="L687">
        <f t="shared" si="97"/>
        <v>1627.6098204300004</v>
      </c>
      <c r="M687">
        <f t="shared" si="98"/>
        <v>5683.9552204300007</v>
      </c>
      <c r="N687">
        <f t="shared" si="99"/>
        <v>971.25522043000092</v>
      </c>
      <c r="O687">
        <f t="shared" si="100"/>
        <v>8.1380853373456574E-2</v>
      </c>
      <c r="P687">
        <f t="shared" si="104"/>
        <v>3833.8996999999999</v>
      </c>
      <c r="Q687">
        <f t="shared" si="101"/>
        <v>1543.9522134400015</v>
      </c>
      <c r="R687">
        <f t="shared" si="111"/>
        <v>5377.8519134400012</v>
      </c>
      <c r="S687">
        <f t="shared" si="102"/>
        <v>665.15191344000141</v>
      </c>
      <c r="T687">
        <f t="shared" si="103"/>
        <v>5.7339044736378852E-2</v>
      </c>
      <c r="U687">
        <f t="shared" si="105"/>
        <v>971.25522043000092</v>
      </c>
      <c r="V687">
        <f t="shared" si="106"/>
        <v>-306.10330698999951</v>
      </c>
      <c r="W687">
        <f t="shared" si="107"/>
        <v>-222.44570000000022</v>
      </c>
      <c r="X687">
        <f t="shared" si="108"/>
        <v>-83.65760698999884</v>
      </c>
    </row>
    <row r="688" spans="1:24" x14ac:dyDescent="0.25">
      <c r="A688">
        <v>41411</v>
      </c>
      <c r="B688">
        <v>5</v>
      </c>
      <c r="C688">
        <f t="shared" si="109"/>
        <v>17</v>
      </c>
      <c r="D688">
        <v>2013</v>
      </c>
      <c r="E688">
        <v>2013</v>
      </c>
      <c r="F688">
        <v>5</v>
      </c>
      <c r="G688">
        <v>4512.5</v>
      </c>
      <c r="H688">
        <v>0.49820040628864165</v>
      </c>
      <c r="I688">
        <v>11.9568097509274</v>
      </c>
      <c r="J688">
        <v>74.8</v>
      </c>
      <c r="K688">
        <f t="shared" si="110"/>
        <v>4056.3454000000002</v>
      </c>
      <c r="L688">
        <f t="shared" ref="L688:L732" si="112">104.3547*IF((J688-60.3031)&lt;0,0,(J688-60.3031))</f>
        <v>1512.8196504299995</v>
      </c>
      <c r="M688">
        <f t="shared" ref="M688:M732" si="113">SUM(K688:L688)</f>
        <v>5569.1650504299996</v>
      </c>
      <c r="N688">
        <f t="shared" ref="N688:N732" si="114">M688-G688</f>
        <v>1056.6650504299996</v>
      </c>
      <c r="O688">
        <f t="shared" ref="O688:O732" si="115">LOG10(M688)-LOG10(G688)</f>
        <v>9.1372874125047243E-2</v>
      </c>
      <c r="P688">
        <f t="shared" si="104"/>
        <v>3833.8996999999999</v>
      </c>
      <c r="Q688">
        <f t="shared" ref="Q688:Q732" si="116">135.8252*IF((J688-64.5328)&lt;0,0,(J688-64.5328))</f>
        <v>1394.5444934400002</v>
      </c>
      <c r="R688">
        <f t="shared" si="111"/>
        <v>5228.4441934400002</v>
      </c>
      <c r="S688">
        <f t="shared" ref="S688:S732" si="117">R688-G688</f>
        <v>715.94419344000016</v>
      </c>
      <c r="T688">
        <f t="shared" ref="T688:T732" si="118">LOG10(R688)-LOG10(G688)</f>
        <v>6.3955261960570553E-2</v>
      </c>
      <c r="U688">
        <f t="shared" si="105"/>
        <v>1056.6650504299996</v>
      </c>
      <c r="V688">
        <f t="shared" si="106"/>
        <v>-340.72085698999945</v>
      </c>
      <c r="W688">
        <f t="shared" si="107"/>
        <v>-222.44570000000022</v>
      </c>
      <c r="X688">
        <f t="shared" si="108"/>
        <v>-118.27515698999923</v>
      </c>
    </row>
    <row r="689" spans="1:24" x14ac:dyDescent="0.25">
      <c r="A689">
        <v>41412</v>
      </c>
      <c r="B689">
        <v>5</v>
      </c>
      <c r="C689">
        <f t="shared" si="109"/>
        <v>18</v>
      </c>
      <c r="D689">
        <v>2013</v>
      </c>
      <c r="E689">
        <v>2013</v>
      </c>
      <c r="F689">
        <v>6</v>
      </c>
      <c r="G689">
        <v>4097</v>
      </c>
      <c r="H689">
        <v>0.47078966721823856</v>
      </c>
      <c r="I689">
        <v>11.298952013237725</v>
      </c>
      <c r="J689">
        <v>66</v>
      </c>
      <c r="K689">
        <f t="shared" si="110"/>
        <v>4056.3454000000002</v>
      </c>
      <c r="L689">
        <f t="shared" si="112"/>
        <v>594.49829042999988</v>
      </c>
      <c r="M689">
        <f t="shared" si="113"/>
        <v>4650.8436904299997</v>
      </c>
      <c r="N689">
        <f t="shared" si="114"/>
        <v>553.8436904299997</v>
      </c>
      <c r="O689">
        <f t="shared" si="115"/>
        <v>5.5065779659757563E-2</v>
      </c>
      <c r="P689">
        <f t="shared" ref="P689:P732" si="119">3833.8997</f>
        <v>3833.8996999999999</v>
      </c>
      <c r="Q689">
        <f t="shared" si="116"/>
        <v>199.28273344000073</v>
      </c>
      <c r="R689">
        <f t="shared" si="111"/>
        <v>4033.1824334400008</v>
      </c>
      <c r="S689">
        <f t="shared" si="117"/>
        <v>-63.81756655999925</v>
      </c>
      <c r="T689">
        <f t="shared" si="118"/>
        <v>-6.8180970051883172E-3</v>
      </c>
      <c r="U689">
        <f t="shared" ref="U689:U732" si="120">M689-G689</f>
        <v>553.8436904299997</v>
      </c>
      <c r="V689">
        <f t="shared" ref="V689:V732" si="121">R689-M689</f>
        <v>-617.66125698999895</v>
      </c>
      <c r="W689">
        <f t="shared" ref="W689:W732" si="122">P689-K689</f>
        <v>-222.44570000000022</v>
      </c>
      <c r="X689">
        <f t="shared" ref="X689:X732" si="123">Q689-L689</f>
        <v>-395.21555698999919</v>
      </c>
    </row>
    <row r="690" spans="1:24" x14ac:dyDescent="0.25">
      <c r="A690">
        <v>41413</v>
      </c>
      <c r="B690">
        <v>5</v>
      </c>
      <c r="C690">
        <f t="shared" si="109"/>
        <v>19</v>
      </c>
      <c r="D690">
        <v>2013</v>
      </c>
      <c r="E690">
        <v>2013</v>
      </c>
      <c r="F690">
        <v>7</v>
      </c>
      <c r="G690">
        <v>4294.6000000000004</v>
      </c>
      <c r="H690">
        <v>0.50067617981719836</v>
      </c>
      <c r="I690">
        <v>12.016228315612761</v>
      </c>
      <c r="J690">
        <v>65.5</v>
      </c>
      <c r="K690">
        <f t="shared" si="110"/>
        <v>4056.3454000000002</v>
      </c>
      <c r="L690">
        <f t="shared" si="112"/>
        <v>542.32094042999995</v>
      </c>
      <c r="M690">
        <f t="shared" si="113"/>
        <v>4598.6663404299998</v>
      </c>
      <c r="N690">
        <f t="shared" si="114"/>
        <v>304.0663404299994</v>
      </c>
      <c r="O690">
        <f t="shared" si="115"/>
        <v>2.9709180399955848E-2</v>
      </c>
      <c r="P690">
        <f t="shared" si="119"/>
        <v>3833.8996999999999</v>
      </c>
      <c r="Q690">
        <f t="shared" si="116"/>
        <v>131.37013344000073</v>
      </c>
      <c r="R690">
        <f t="shared" si="111"/>
        <v>3965.2698334400006</v>
      </c>
      <c r="S690">
        <f t="shared" si="117"/>
        <v>-329.33016655999972</v>
      </c>
      <c r="T690">
        <f t="shared" si="118"/>
        <v>-3.4649973714923732E-2</v>
      </c>
      <c r="U690">
        <f t="shared" si="120"/>
        <v>304.0663404299994</v>
      </c>
      <c r="V690">
        <f t="shared" si="121"/>
        <v>-633.39650698999912</v>
      </c>
      <c r="W690">
        <f t="shared" si="122"/>
        <v>-222.44570000000022</v>
      </c>
      <c r="X690">
        <f t="shared" si="123"/>
        <v>-410.95080698999925</v>
      </c>
    </row>
    <row r="691" spans="1:24" x14ac:dyDescent="0.25">
      <c r="A691">
        <v>41414</v>
      </c>
      <c r="B691">
        <v>5</v>
      </c>
      <c r="C691">
        <f t="shared" si="109"/>
        <v>20</v>
      </c>
      <c r="D691">
        <v>2013</v>
      </c>
      <c r="E691">
        <v>2013</v>
      </c>
      <c r="F691">
        <v>1</v>
      </c>
      <c r="G691">
        <v>4669.3000000000011</v>
      </c>
      <c r="H691">
        <v>0.5193651005516996</v>
      </c>
      <c r="I691">
        <v>12.464762413240791</v>
      </c>
      <c r="J691">
        <v>72</v>
      </c>
      <c r="K691">
        <f t="shared" si="110"/>
        <v>4056.3454000000002</v>
      </c>
      <c r="L691">
        <f t="shared" si="112"/>
        <v>1220.6264904299999</v>
      </c>
      <c r="M691">
        <f t="shared" si="113"/>
        <v>5276.9718904299998</v>
      </c>
      <c r="N691">
        <f t="shared" si="114"/>
        <v>607.67189042999871</v>
      </c>
      <c r="O691">
        <f t="shared" si="115"/>
        <v>5.3133002754460534E-2</v>
      </c>
      <c r="P691">
        <f t="shared" si="119"/>
        <v>3833.8996999999999</v>
      </c>
      <c r="Q691">
        <f t="shared" si="116"/>
        <v>1014.2339334400007</v>
      </c>
      <c r="R691">
        <f t="shared" si="111"/>
        <v>4848.1336334400003</v>
      </c>
      <c r="S691">
        <f t="shared" si="117"/>
        <v>178.83363343999918</v>
      </c>
      <c r="T691">
        <f t="shared" si="118"/>
        <v>1.6322804157300919E-2</v>
      </c>
      <c r="U691">
        <f t="shared" si="120"/>
        <v>607.67189042999871</v>
      </c>
      <c r="V691">
        <f t="shared" si="121"/>
        <v>-428.83825698999954</v>
      </c>
      <c r="W691">
        <f t="shared" si="122"/>
        <v>-222.44570000000022</v>
      </c>
      <c r="X691">
        <f t="shared" si="123"/>
        <v>-206.39255698999921</v>
      </c>
    </row>
    <row r="692" spans="1:24" x14ac:dyDescent="0.25">
      <c r="A692">
        <v>41415</v>
      </c>
      <c r="B692">
        <v>5</v>
      </c>
      <c r="C692">
        <f t="shared" si="109"/>
        <v>21</v>
      </c>
      <c r="D692">
        <v>2013</v>
      </c>
      <c r="E692">
        <v>2013</v>
      </c>
      <c r="F692">
        <v>2</v>
      </c>
      <c r="G692">
        <v>4861.7000000000007</v>
      </c>
      <c r="H692">
        <v>0.54018888888888894</v>
      </c>
      <c r="I692">
        <v>12.964533333333335</v>
      </c>
      <c r="J692">
        <v>73.8</v>
      </c>
      <c r="K692">
        <f t="shared" si="110"/>
        <v>4056.3454000000002</v>
      </c>
      <c r="L692">
        <f t="shared" si="112"/>
        <v>1408.4649504299996</v>
      </c>
      <c r="M692">
        <f t="shared" si="113"/>
        <v>5464.8103504299997</v>
      </c>
      <c r="N692">
        <f t="shared" si="114"/>
        <v>603.11035042999902</v>
      </c>
      <c r="O692">
        <f t="shared" si="115"/>
        <v>5.0786938480690935E-2</v>
      </c>
      <c r="P692">
        <f t="shared" si="119"/>
        <v>3833.8996999999999</v>
      </c>
      <c r="Q692">
        <f t="shared" si="116"/>
        <v>1258.7192934400002</v>
      </c>
      <c r="R692">
        <f t="shared" si="111"/>
        <v>5092.6189934399999</v>
      </c>
      <c r="S692">
        <f t="shared" si="117"/>
        <v>230.91899343999921</v>
      </c>
      <c r="T692">
        <f t="shared" si="118"/>
        <v>2.0153029049439386E-2</v>
      </c>
      <c r="U692">
        <f t="shared" si="120"/>
        <v>603.11035042999902</v>
      </c>
      <c r="V692">
        <f t="shared" si="121"/>
        <v>-372.1913569899998</v>
      </c>
      <c r="W692">
        <f t="shared" si="122"/>
        <v>-222.44570000000022</v>
      </c>
      <c r="X692">
        <f t="shared" si="123"/>
        <v>-149.74565698999936</v>
      </c>
    </row>
    <row r="693" spans="1:24" x14ac:dyDescent="0.25">
      <c r="A693">
        <v>41416</v>
      </c>
      <c r="B693">
        <v>5</v>
      </c>
      <c r="C693">
        <f t="shared" si="109"/>
        <v>22</v>
      </c>
      <c r="D693">
        <v>2013</v>
      </c>
      <c r="E693">
        <v>2013</v>
      </c>
      <c r="F693">
        <v>3</v>
      </c>
      <c r="G693">
        <v>5004.8</v>
      </c>
      <c r="H693">
        <v>0.50961225154773548</v>
      </c>
      <c r="I693">
        <v>12.230694037145652</v>
      </c>
      <c r="J693">
        <v>77.099999999999994</v>
      </c>
      <c r="K693">
        <f t="shared" si="110"/>
        <v>4056.3454000000002</v>
      </c>
      <c r="L693">
        <f t="shared" si="112"/>
        <v>1752.8354604299993</v>
      </c>
      <c r="M693">
        <f t="shared" si="113"/>
        <v>5809.1808604299995</v>
      </c>
      <c r="N693">
        <f t="shared" si="114"/>
        <v>804.3808604299993</v>
      </c>
      <c r="O693">
        <f t="shared" si="115"/>
        <v>6.4728170772485605E-2</v>
      </c>
      <c r="P693">
        <f t="shared" si="119"/>
        <v>3833.8996999999999</v>
      </c>
      <c r="Q693">
        <f t="shared" si="116"/>
        <v>1706.94245344</v>
      </c>
      <c r="R693">
        <f t="shared" si="111"/>
        <v>5540.8421534400004</v>
      </c>
      <c r="S693">
        <f t="shared" si="117"/>
        <v>536.04215344000022</v>
      </c>
      <c r="T693">
        <f t="shared" si="118"/>
        <v>4.4189051185753225E-2</v>
      </c>
      <c r="U693">
        <f t="shared" si="120"/>
        <v>804.3808604299993</v>
      </c>
      <c r="V693">
        <f t="shared" si="121"/>
        <v>-268.33870698999908</v>
      </c>
      <c r="W693">
        <f t="shared" si="122"/>
        <v>-222.44570000000022</v>
      </c>
      <c r="X693">
        <f t="shared" si="123"/>
        <v>-45.893006989999321</v>
      </c>
    </row>
    <row r="694" spans="1:24" x14ac:dyDescent="0.25">
      <c r="A694">
        <v>41417</v>
      </c>
      <c r="B694">
        <v>5</v>
      </c>
      <c r="C694">
        <f t="shared" si="109"/>
        <v>23</v>
      </c>
      <c r="D694">
        <v>2013</v>
      </c>
      <c r="E694">
        <v>2013</v>
      </c>
      <c r="F694">
        <v>4</v>
      </c>
      <c r="G694">
        <v>4908.0000000000009</v>
      </c>
      <c r="H694">
        <v>0.53562074384494507</v>
      </c>
      <c r="I694">
        <v>12.854897852278683</v>
      </c>
      <c r="J694">
        <v>75.7</v>
      </c>
      <c r="K694">
        <f t="shared" si="110"/>
        <v>4056.3454000000002</v>
      </c>
      <c r="L694">
        <f t="shared" si="112"/>
        <v>1606.7388804300001</v>
      </c>
      <c r="M694">
        <f t="shared" si="113"/>
        <v>5663.08428043</v>
      </c>
      <c r="N694">
        <f t="shared" si="114"/>
        <v>755.08428042999913</v>
      </c>
      <c r="O694">
        <f t="shared" si="115"/>
        <v>6.2148470974937808E-2</v>
      </c>
      <c r="P694">
        <f t="shared" si="119"/>
        <v>3833.8996999999999</v>
      </c>
      <c r="Q694">
        <f t="shared" si="116"/>
        <v>1516.787173440001</v>
      </c>
      <c r="R694">
        <f t="shared" si="111"/>
        <v>5350.6868734400014</v>
      </c>
      <c r="S694">
        <f t="shared" si="117"/>
        <v>442.68687344000045</v>
      </c>
      <c r="T694">
        <f t="shared" si="118"/>
        <v>3.7504982395617059E-2</v>
      </c>
      <c r="U694">
        <f t="shared" si="120"/>
        <v>755.08428042999913</v>
      </c>
      <c r="V694">
        <f t="shared" si="121"/>
        <v>-312.39740698999867</v>
      </c>
      <c r="W694">
        <f t="shared" si="122"/>
        <v>-222.44570000000022</v>
      </c>
      <c r="X694">
        <f t="shared" si="123"/>
        <v>-89.951706989999138</v>
      </c>
    </row>
    <row r="695" spans="1:24" x14ac:dyDescent="0.25">
      <c r="A695">
        <v>41418</v>
      </c>
      <c r="B695">
        <v>5</v>
      </c>
      <c r="C695">
        <f t="shared" si="109"/>
        <v>24</v>
      </c>
      <c r="D695">
        <v>2013</v>
      </c>
      <c r="E695">
        <v>2013</v>
      </c>
      <c r="F695">
        <v>5</v>
      </c>
      <c r="G695">
        <v>3780.4</v>
      </c>
      <c r="H695">
        <v>0.5375995449374289</v>
      </c>
      <c r="I695">
        <v>12.902389078498294</v>
      </c>
      <c r="J695">
        <v>63</v>
      </c>
      <c r="K695">
        <f t="shared" si="110"/>
        <v>4056.3454000000002</v>
      </c>
      <c r="L695">
        <f t="shared" si="112"/>
        <v>281.43419042999994</v>
      </c>
      <c r="M695">
        <f t="shared" si="113"/>
        <v>4337.7795904300001</v>
      </c>
      <c r="N695">
        <f t="shared" si="114"/>
        <v>557.37959043000001</v>
      </c>
      <c r="O695">
        <f t="shared" si="115"/>
        <v>5.9729726542594452E-2</v>
      </c>
      <c r="P695">
        <f t="shared" si="119"/>
        <v>3833.8996999999999</v>
      </c>
      <c r="Q695">
        <f t="shared" si="116"/>
        <v>0</v>
      </c>
      <c r="R695">
        <f t="shared" si="111"/>
        <v>3833.8996999999999</v>
      </c>
      <c r="S695">
        <f t="shared" si="117"/>
        <v>53.499699999999848</v>
      </c>
      <c r="T695">
        <f t="shared" si="118"/>
        <v>6.1029924659634638E-3</v>
      </c>
      <c r="U695">
        <f t="shared" si="120"/>
        <v>557.37959043000001</v>
      </c>
      <c r="V695">
        <f t="shared" si="121"/>
        <v>-503.87989043000016</v>
      </c>
      <c r="W695">
        <f t="shared" si="122"/>
        <v>-222.44570000000022</v>
      </c>
      <c r="X695">
        <f t="shared" si="123"/>
        <v>-281.43419042999994</v>
      </c>
    </row>
    <row r="696" spans="1:24" x14ac:dyDescent="0.25">
      <c r="A696">
        <v>41419</v>
      </c>
      <c r="B696">
        <v>5</v>
      </c>
      <c r="C696">
        <f t="shared" si="109"/>
        <v>25</v>
      </c>
      <c r="D696">
        <v>2013</v>
      </c>
      <c r="E696">
        <v>2013</v>
      </c>
      <c r="F696">
        <v>6</v>
      </c>
      <c r="G696">
        <v>3747.6</v>
      </c>
      <c r="H696">
        <v>0.49011299435028244</v>
      </c>
      <c r="I696">
        <v>11.762711864406779</v>
      </c>
      <c r="J696">
        <v>55.8</v>
      </c>
      <c r="K696">
        <f t="shared" si="110"/>
        <v>4056.3454000000002</v>
      </c>
      <c r="L696">
        <f t="shared" si="112"/>
        <v>0</v>
      </c>
      <c r="M696">
        <f t="shared" si="113"/>
        <v>4056.3454000000002</v>
      </c>
      <c r="N696">
        <f t="shared" si="114"/>
        <v>308.74540000000025</v>
      </c>
      <c r="O696">
        <f t="shared" si="115"/>
        <v>3.4381698031517249E-2</v>
      </c>
      <c r="P696">
        <f t="shared" si="119"/>
        <v>3833.8996999999999</v>
      </c>
      <c r="Q696">
        <f t="shared" si="116"/>
        <v>0</v>
      </c>
      <c r="R696">
        <f t="shared" si="111"/>
        <v>3833.8996999999999</v>
      </c>
      <c r="S696">
        <f t="shared" si="117"/>
        <v>86.29970000000003</v>
      </c>
      <c r="T696">
        <f t="shared" si="118"/>
        <v>9.887516681977182E-3</v>
      </c>
      <c r="U696">
        <f t="shared" si="120"/>
        <v>308.74540000000025</v>
      </c>
      <c r="V696">
        <f t="shared" si="121"/>
        <v>-222.44570000000022</v>
      </c>
      <c r="W696">
        <f t="shared" si="122"/>
        <v>-222.44570000000022</v>
      </c>
      <c r="X696">
        <f t="shared" si="123"/>
        <v>0</v>
      </c>
    </row>
    <row r="697" spans="1:24" x14ac:dyDescent="0.25">
      <c r="A697">
        <v>41420</v>
      </c>
      <c r="B697">
        <v>5</v>
      </c>
      <c r="C697">
        <f t="shared" si="109"/>
        <v>26</v>
      </c>
      <c r="D697">
        <v>2013</v>
      </c>
      <c r="E697">
        <v>2013</v>
      </c>
      <c r="F697">
        <v>7</v>
      </c>
      <c r="G697">
        <v>4145.4999999999991</v>
      </c>
      <c r="H697">
        <v>0.51163852685624001</v>
      </c>
      <c r="I697">
        <v>12.27932464454976</v>
      </c>
      <c r="J697">
        <v>62.8</v>
      </c>
      <c r="K697">
        <f t="shared" si="110"/>
        <v>4056.3454000000002</v>
      </c>
      <c r="L697">
        <f t="shared" si="112"/>
        <v>260.56325042999964</v>
      </c>
      <c r="M697">
        <f t="shared" si="113"/>
        <v>4316.9086504299994</v>
      </c>
      <c r="N697">
        <f t="shared" si="114"/>
        <v>171.40865043000031</v>
      </c>
      <c r="O697">
        <f t="shared" si="115"/>
        <v>1.7595939220685697E-2</v>
      </c>
      <c r="P697">
        <f t="shared" si="119"/>
        <v>3833.8996999999999</v>
      </c>
      <c r="Q697">
        <f t="shared" si="116"/>
        <v>0</v>
      </c>
      <c r="R697">
        <f t="shared" si="111"/>
        <v>3833.8996999999999</v>
      </c>
      <c r="S697">
        <f t="shared" si="117"/>
        <v>-311.60029999999915</v>
      </c>
      <c r="T697">
        <f t="shared" si="118"/>
        <v>-3.3936172521200181E-2</v>
      </c>
      <c r="U697">
        <f t="shared" si="120"/>
        <v>171.40865043000031</v>
      </c>
      <c r="V697">
        <f t="shared" si="121"/>
        <v>-483.00895042999946</v>
      </c>
      <c r="W697">
        <f t="shared" si="122"/>
        <v>-222.44570000000022</v>
      </c>
      <c r="X697">
        <f t="shared" si="123"/>
        <v>-260.56325042999964</v>
      </c>
    </row>
    <row r="698" spans="1:24" x14ac:dyDescent="0.25">
      <c r="A698">
        <v>41421</v>
      </c>
      <c r="B698">
        <v>5</v>
      </c>
      <c r="C698">
        <f t="shared" si="109"/>
        <v>27</v>
      </c>
      <c r="D698">
        <v>2013</v>
      </c>
      <c r="E698">
        <v>2013</v>
      </c>
      <c r="F698">
        <v>1</v>
      </c>
      <c r="G698">
        <v>4212.5000000000009</v>
      </c>
      <c r="H698">
        <v>0.52614158673061562</v>
      </c>
      <c r="I698">
        <v>12.627398081534775</v>
      </c>
      <c r="J698">
        <v>64.7</v>
      </c>
      <c r="K698">
        <f t="shared" si="110"/>
        <v>4056.3454000000002</v>
      </c>
      <c r="L698">
        <f t="shared" si="112"/>
        <v>458.83718043000022</v>
      </c>
      <c r="M698">
        <f t="shared" si="113"/>
        <v>4515.1825804300006</v>
      </c>
      <c r="N698">
        <f t="shared" si="114"/>
        <v>302.68258042999969</v>
      </c>
      <c r="O698">
        <f t="shared" si="115"/>
        <v>3.013540269040238E-2</v>
      </c>
      <c r="P698">
        <f t="shared" si="119"/>
        <v>3833.8996999999999</v>
      </c>
      <c r="Q698">
        <f t="shared" si="116"/>
        <v>22.709973440001118</v>
      </c>
      <c r="R698">
        <f t="shared" si="111"/>
        <v>3856.6096734400012</v>
      </c>
      <c r="S698">
        <f t="shared" si="117"/>
        <v>-355.89032655999972</v>
      </c>
      <c r="T698">
        <f t="shared" si="118"/>
        <v>-3.8334227631769302E-2</v>
      </c>
      <c r="U698">
        <f t="shared" si="120"/>
        <v>302.68258042999969</v>
      </c>
      <c r="V698">
        <f t="shared" si="121"/>
        <v>-658.57290698999941</v>
      </c>
      <c r="W698">
        <f t="shared" si="122"/>
        <v>-222.44570000000022</v>
      </c>
      <c r="X698">
        <f t="shared" si="123"/>
        <v>-436.12720698999908</v>
      </c>
    </row>
    <row r="699" spans="1:24" x14ac:dyDescent="0.25">
      <c r="A699">
        <v>41422</v>
      </c>
      <c r="B699">
        <v>5</v>
      </c>
      <c r="C699">
        <f t="shared" si="109"/>
        <v>28</v>
      </c>
      <c r="D699">
        <v>2013</v>
      </c>
      <c r="E699">
        <v>2013</v>
      </c>
      <c r="F699">
        <v>2</v>
      </c>
      <c r="G699">
        <v>4626.7000000000007</v>
      </c>
      <c r="H699">
        <v>0.51934042744252884</v>
      </c>
      <c r="I699">
        <v>12.464170258620692</v>
      </c>
      <c r="J699">
        <v>70.2</v>
      </c>
      <c r="K699">
        <f t="shared" si="110"/>
        <v>4056.3454000000002</v>
      </c>
      <c r="L699">
        <f t="shared" si="112"/>
        <v>1032.7880304300002</v>
      </c>
      <c r="M699">
        <f t="shared" si="113"/>
        <v>5089.1334304299999</v>
      </c>
      <c r="N699">
        <f t="shared" si="114"/>
        <v>462.43343042999913</v>
      </c>
      <c r="O699">
        <f t="shared" si="115"/>
        <v>4.1372497345830261E-2</v>
      </c>
      <c r="P699">
        <f t="shared" si="119"/>
        <v>3833.8996999999999</v>
      </c>
      <c r="Q699">
        <f t="shared" si="116"/>
        <v>769.74857344000111</v>
      </c>
      <c r="R699">
        <f t="shared" si="111"/>
        <v>4603.6482734400015</v>
      </c>
      <c r="S699">
        <f t="shared" si="117"/>
        <v>-23.051726559999224</v>
      </c>
      <c r="T699">
        <f t="shared" si="118"/>
        <v>-2.1692049227133303E-3</v>
      </c>
      <c r="U699">
        <f t="shared" si="120"/>
        <v>462.43343042999913</v>
      </c>
      <c r="V699">
        <f t="shared" si="121"/>
        <v>-485.48515698999836</v>
      </c>
      <c r="W699">
        <f t="shared" si="122"/>
        <v>-222.44570000000022</v>
      </c>
      <c r="X699">
        <f t="shared" si="123"/>
        <v>-263.03945698999905</v>
      </c>
    </row>
    <row r="700" spans="1:24" x14ac:dyDescent="0.25">
      <c r="A700">
        <v>41423</v>
      </c>
      <c r="B700">
        <v>5</v>
      </c>
      <c r="C700">
        <f t="shared" si="109"/>
        <v>29</v>
      </c>
      <c r="D700">
        <v>2013</v>
      </c>
      <c r="E700">
        <v>2013</v>
      </c>
      <c r="F700">
        <v>3</v>
      </c>
      <c r="G700">
        <v>5501.699999999998</v>
      </c>
      <c r="H700">
        <v>0.49942810457516323</v>
      </c>
      <c r="I700">
        <v>11.986274509803918</v>
      </c>
      <c r="J700">
        <v>76.2</v>
      </c>
      <c r="K700">
        <f t="shared" si="110"/>
        <v>4056.3454000000002</v>
      </c>
      <c r="L700">
        <f t="shared" si="112"/>
        <v>1658.91623043</v>
      </c>
      <c r="M700">
        <f t="shared" si="113"/>
        <v>5715.26163043</v>
      </c>
      <c r="N700">
        <f t="shared" si="114"/>
        <v>213.56163043000197</v>
      </c>
      <c r="O700">
        <f t="shared" si="115"/>
        <v>1.65392108759983E-2</v>
      </c>
      <c r="P700">
        <f t="shared" si="119"/>
        <v>3833.8996999999999</v>
      </c>
      <c r="Q700">
        <f t="shared" si="116"/>
        <v>1584.6997734400011</v>
      </c>
      <c r="R700">
        <f t="shared" si="111"/>
        <v>5418.599473440001</v>
      </c>
      <c r="S700">
        <f t="shared" si="117"/>
        <v>-83.100526559996979</v>
      </c>
      <c r="T700">
        <f t="shared" si="118"/>
        <v>-6.6098547709683153E-3</v>
      </c>
      <c r="U700">
        <f t="shared" si="120"/>
        <v>213.56163043000197</v>
      </c>
      <c r="V700">
        <f t="shared" si="121"/>
        <v>-296.66215698999895</v>
      </c>
      <c r="W700">
        <f t="shared" si="122"/>
        <v>-222.44570000000022</v>
      </c>
      <c r="X700">
        <f t="shared" si="123"/>
        <v>-74.21645698999896</v>
      </c>
    </row>
    <row r="701" spans="1:24" x14ac:dyDescent="0.25">
      <c r="A701">
        <v>41424</v>
      </c>
      <c r="B701">
        <v>5</v>
      </c>
      <c r="C701">
        <f t="shared" si="109"/>
        <v>30</v>
      </c>
      <c r="D701">
        <v>2013</v>
      </c>
      <c r="E701">
        <v>2013</v>
      </c>
      <c r="F701">
        <v>4</v>
      </c>
      <c r="G701">
        <v>5670.9999999999982</v>
      </c>
      <c r="H701">
        <v>0.51682341790609498</v>
      </c>
      <c r="I701">
        <v>12.403762029746279</v>
      </c>
      <c r="J701">
        <v>79.599999999999994</v>
      </c>
      <c r="K701">
        <f t="shared" si="110"/>
        <v>4056.3454000000002</v>
      </c>
      <c r="L701">
        <f t="shared" si="112"/>
        <v>2013.7222104299992</v>
      </c>
      <c r="M701">
        <f t="shared" si="113"/>
        <v>6070.0676104299991</v>
      </c>
      <c r="N701">
        <f t="shared" si="114"/>
        <v>399.06761043000097</v>
      </c>
      <c r="O701">
        <f t="shared" si="115"/>
        <v>2.9533881132445483E-2</v>
      </c>
      <c r="P701">
        <f t="shared" si="119"/>
        <v>3833.8996999999999</v>
      </c>
      <c r="Q701">
        <f t="shared" si="116"/>
        <v>2046.5054534399999</v>
      </c>
      <c r="R701">
        <f t="shared" si="111"/>
        <v>5880.4051534399996</v>
      </c>
      <c r="S701">
        <f t="shared" si="117"/>
        <v>209.40515344000141</v>
      </c>
      <c r="T701">
        <f t="shared" si="118"/>
        <v>1.5747602232587976E-2</v>
      </c>
      <c r="U701">
        <f t="shared" si="120"/>
        <v>399.06761043000097</v>
      </c>
      <c r="V701">
        <f t="shared" si="121"/>
        <v>-189.66245698999955</v>
      </c>
      <c r="W701">
        <f t="shared" si="122"/>
        <v>-222.44570000000022</v>
      </c>
      <c r="X701">
        <f t="shared" si="123"/>
        <v>32.78324301000066</v>
      </c>
    </row>
    <row r="702" spans="1:24" x14ac:dyDescent="0.25">
      <c r="A702">
        <v>41425</v>
      </c>
      <c r="B702">
        <v>5</v>
      </c>
      <c r="C702">
        <f t="shared" si="109"/>
        <v>31</v>
      </c>
      <c r="D702">
        <v>2013</v>
      </c>
      <c r="E702">
        <v>2013</v>
      </c>
      <c r="F702">
        <v>5</v>
      </c>
      <c r="G702">
        <v>5697.2</v>
      </c>
      <c r="H702">
        <v>0.5156023747465972</v>
      </c>
      <c r="I702">
        <v>12.374456993918333</v>
      </c>
      <c r="J702">
        <v>79.8</v>
      </c>
      <c r="K702">
        <f t="shared" si="110"/>
        <v>4056.3454000000002</v>
      </c>
      <c r="L702">
        <f t="shared" si="112"/>
        <v>2034.5931504299995</v>
      </c>
      <c r="M702">
        <f t="shared" si="113"/>
        <v>6090.9385504299999</v>
      </c>
      <c r="N702">
        <f t="shared" si="114"/>
        <v>393.73855043000003</v>
      </c>
      <c r="O702">
        <f t="shared" si="115"/>
        <v>2.9022752446238975E-2</v>
      </c>
      <c r="P702">
        <f t="shared" si="119"/>
        <v>3833.8996999999999</v>
      </c>
      <c r="Q702">
        <f t="shared" si="116"/>
        <v>2073.6704934400004</v>
      </c>
      <c r="R702">
        <f t="shared" si="111"/>
        <v>5907.5701934400004</v>
      </c>
      <c r="S702">
        <f t="shared" si="117"/>
        <v>210.37019344000055</v>
      </c>
      <c r="T702">
        <f t="shared" si="118"/>
        <v>1.5747424983005409E-2</v>
      </c>
      <c r="U702">
        <f t="shared" si="120"/>
        <v>393.73855043000003</v>
      </c>
      <c r="V702">
        <f t="shared" si="121"/>
        <v>-183.36835698999948</v>
      </c>
      <c r="W702">
        <f t="shared" si="122"/>
        <v>-222.44570000000022</v>
      </c>
      <c r="X702">
        <f t="shared" si="123"/>
        <v>39.077343010000959</v>
      </c>
    </row>
    <row r="703" spans="1:24" x14ac:dyDescent="0.25">
      <c r="A703">
        <v>41426</v>
      </c>
      <c r="B703">
        <v>6</v>
      </c>
      <c r="C703">
        <f t="shared" si="109"/>
        <v>1</v>
      </c>
      <c r="D703">
        <v>2013</v>
      </c>
      <c r="E703">
        <v>2013</v>
      </c>
      <c r="F703">
        <v>6</v>
      </c>
      <c r="G703">
        <v>5878.0000000000009</v>
      </c>
      <c r="H703">
        <v>0.49279007377598932</v>
      </c>
      <c r="I703">
        <v>11.826961770623743</v>
      </c>
      <c r="J703">
        <v>81.5</v>
      </c>
      <c r="K703">
        <f t="shared" si="110"/>
        <v>4056.3454000000002</v>
      </c>
      <c r="L703">
        <f t="shared" si="112"/>
        <v>2211.9961404299997</v>
      </c>
      <c r="M703">
        <f t="shared" si="113"/>
        <v>6268.3415404299994</v>
      </c>
      <c r="N703">
        <f t="shared" si="114"/>
        <v>390.34154042999853</v>
      </c>
      <c r="O703">
        <f t="shared" si="115"/>
        <v>2.7923069921325983E-2</v>
      </c>
      <c r="P703">
        <f t="shared" si="119"/>
        <v>3833.8996999999999</v>
      </c>
      <c r="Q703">
        <f t="shared" si="116"/>
        <v>2304.5733334400006</v>
      </c>
      <c r="R703">
        <f t="shared" si="111"/>
        <v>6138.473033440001</v>
      </c>
      <c r="S703">
        <f t="shared" si="117"/>
        <v>260.47303344000011</v>
      </c>
      <c r="T703">
        <f t="shared" si="118"/>
        <v>1.883077057313276E-2</v>
      </c>
      <c r="U703">
        <f t="shared" si="120"/>
        <v>390.34154042999853</v>
      </c>
      <c r="V703">
        <f t="shared" si="121"/>
        <v>-129.86850698999842</v>
      </c>
      <c r="W703">
        <f t="shared" si="122"/>
        <v>-222.44570000000022</v>
      </c>
      <c r="X703">
        <f t="shared" si="123"/>
        <v>92.577193010000883</v>
      </c>
    </row>
    <row r="704" spans="1:24" x14ac:dyDescent="0.25">
      <c r="A704">
        <v>41427</v>
      </c>
      <c r="B704">
        <v>6</v>
      </c>
      <c r="C704">
        <f t="shared" si="109"/>
        <v>2</v>
      </c>
      <c r="D704">
        <v>2013</v>
      </c>
      <c r="E704">
        <v>2013</v>
      </c>
      <c r="F704">
        <v>7</v>
      </c>
      <c r="G704">
        <v>5633.9</v>
      </c>
      <c r="H704">
        <v>0.51774555212468754</v>
      </c>
      <c r="I704">
        <v>12.425893250992502</v>
      </c>
      <c r="J704">
        <v>81</v>
      </c>
      <c r="K704">
        <f t="shared" si="110"/>
        <v>4056.3454000000002</v>
      </c>
      <c r="L704">
        <f t="shared" si="112"/>
        <v>2159.8187904299998</v>
      </c>
      <c r="M704">
        <f t="shared" si="113"/>
        <v>6216.1641904299995</v>
      </c>
      <c r="N704">
        <f t="shared" si="114"/>
        <v>582.26419042999987</v>
      </c>
      <c r="O704">
        <f t="shared" si="115"/>
        <v>4.2713343042000584E-2</v>
      </c>
      <c r="P704">
        <f t="shared" si="119"/>
        <v>3833.8996999999999</v>
      </c>
      <c r="Q704">
        <f t="shared" si="116"/>
        <v>2236.6607334400005</v>
      </c>
      <c r="R704">
        <f t="shared" si="111"/>
        <v>6070.5604334400005</v>
      </c>
      <c r="S704">
        <f t="shared" si="117"/>
        <v>436.66043344000082</v>
      </c>
      <c r="T704">
        <f t="shared" si="118"/>
        <v>3.2419652818569844E-2</v>
      </c>
      <c r="U704">
        <f t="shared" si="120"/>
        <v>582.26419042999987</v>
      </c>
      <c r="V704">
        <f t="shared" si="121"/>
        <v>-145.60375698999906</v>
      </c>
      <c r="W704">
        <f t="shared" si="122"/>
        <v>-222.44570000000022</v>
      </c>
      <c r="X704">
        <f t="shared" si="123"/>
        <v>76.841943010000705</v>
      </c>
    </row>
    <row r="705" spans="1:24" x14ac:dyDescent="0.25">
      <c r="A705">
        <v>41428</v>
      </c>
      <c r="B705">
        <v>6</v>
      </c>
      <c r="C705">
        <f t="shared" si="109"/>
        <v>3</v>
      </c>
      <c r="D705">
        <v>2013</v>
      </c>
      <c r="E705">
        <v>2013</v>
      </c>
      <c r="F705">
        <v>1</v>
      </c>
      <c r="G705">
        <v>5171.2000000000016</v>
      </c>
      <c r="H705">
        <v>0.51645893256631537</v>
      </c>
      <c r="I705">
        <v>12.395014381591569</v>
      </c>
      <c r="J705">
        <v>74.8</v>
      </c>
      <c r="K705">
        <f t="shared" si="110"/>
        <v>4056.3454000000002</v>
      </c>
      <c r="L705">
        <f t="shared" si="112"/>
        <v>1512.8196504299995</v>
      </c>
      <c r="M705">
        <f t="shared" si="113"/>
        <v>5569.1650504299996</v>
      </c>
      <c r="N705">
        <f t="shared" si="114"/>
        <v>397.96505042999797</v>
      </c>
      <c r="O705">
        <f t="shared" si="115"/>
        <v>3.2198754280288178E-2</v>
      </c>
      <c r="P705">
        <f t="shared" si="119"/>
        <v>3833.8996999999999</v>
      </c>
      <c r="Q705">
        <f t="shared" si="116"/>
        <v>1394.5444934400002</v>
      </c>
      <c r="R705">
        <f t="shared" si="111"/>
        <v>5228.4441934400002</v>
      </c>
      <c r="S705">
        <f t="shared" si="117"/>
        <v>57.244193439998526</v>
      </c>
      <c r="T705">
        <f t="shared" si="118"/>
        <v>4.7811421158114875E-3</v>
      </c>
      <c r="U705">
        <f t="shared" si="120"/>
        <v>397.96505042999797</v>
      </c>
      <c r="V705">
        <f t="shared" si="121"/>
        <v>-340.72085698999945</v>
      </c>
      <c r="W705">
        <f t="shared" si="122"/>
        <v>-222.44570000000022</v>
      </c>
      <c r="X705">
        <f t="shared" si="123"/>
        <v>-118.27515698999923</v>
      </c>
    </row>
    <row r="706" spans="1:24" x14ac:dyDescent="0.25">
      <c r="A706">
        <v>41429</v>
      </c>
      <c r="B706">
        <v>6</v>
      </c>
      <c r="C706">
        <f t="shared" si="109"/>
        <v>4</v>
      </c>
      <c r="D706">
        <v>2013</v>
      </c>
      <c r="E706">
        <v>2013</v>
      </c>
      <c r="F706">
        <v>2</v>
      </c>
      <c r="G706">
        <v>4557.3999999999996</v>
      </c>
      <c r="H706">
        <v>0.53490610328638488</v>
      </c>
      <c r="I706">
        <v>12.837746478873237</v>
      </c>
      <c r="J706">
        <v>71.099999999999994</v>
      </c>
      <c r="K706">
        <f t="shared" si="110"/>
        <v>4056.3454000000002</v>
      </c>
      <c r="L706">
        <f t="shared" si="112"/>
        <v>1126.7072604299992</v>
      </c>
      <c r="M706">
        <f t="shared" si="113"/>
        <v>5183.0526604299994</v>
      </c>
      <c r="N706">
        <f t="shared" si="114"/>
        <v>625.65266042999974</v>
      </c>
      <c r="O706">
        <f t="shared" si="115"/>
        <v>5.5868473349096615E-2</v>
      </c>
      <c r="P706">
        <f t="shared" si="119"/>
        <v>3833.8996999999999</v>
      </c>
      <c r="Q706">
        <f t="shared" si="116"/>
        <v>891.99125343999992</v>
      </c>
      <c r="R706">
        <f t="shared" si="111"/>
        <v>4725.89095344</v>
      </c>
      <c r="S706">
        <f t="shared" si="117"/>
        <v>168.49095344000034</v>
      </c>
      <c r="T706">
        <f t="shared" si="118"/>
        <v>1.5766548380514056E-2</v>
      </c>
      <c r="U706">
        <f t="shared" si="120"/>
        <v>625.65266042999974</v>
      </c>
      <c r="V706">
        <f t="shared" si="121"/>
        <v>-457.1617069899994</v>
      </c>
      <c r="W706">
        <f t="shared" si="122"/>
        <v>-222.44570000000022</v>
      </c>
      <c r="X706">
        <f t="shared" si="123"/>
        <v>-234.7160069899993</v>
      </c>
    </row>
    <row r="707" spans="1:24" x14ac:dyDescent="0.25">
      <c r="A707">
        <v>41430</v>
      </c>
      <c r="B707">
        <v>6</v>
      </c>
      <c r="C707">
        <f t="shared" ref="C707:C732" si="124">DAY(A707)</f>
        <v>5</v>
      </c>
      <c r="D707">
        <v>2013</v>
      </c>
      <c r="E707">
        <v>2013</v>
      </c>
      <c r="F707">
        <v>3</v>
      </c>
      <c r="G707">
        <v>4717.0000000000009</v>
      </c>
      <c r="H707">
        <v>0.51694283710327915</v>
      </c>
      <c r="I707">
        <v>12.4066280904787</v>
      </c>
      <c r="J707">
        <v>71.400000000000006</v>
      </c>
      <c r="K707">
        <f t="shared" ref="K707:K732" si="125">4056.3454</f>
        <v>4056.3454000000002</v>
      </c>
      <c r="L707">
        <f t="shared" si="112"/>
        <v>1158.0136704300005</v>
      </c>
      <c r="M707">
        <f t="shared" si="113"/>
        <v>5214.3590704300004</v>
      </c>
      <c r="N707">
        <f t="shared" si="114"/>
        <v>497.35907042999952</v>
      </c>
      <c r="O707">
        <f t="shared" si="115"/>
        <v>4.3535057939312782E-2</v>
      </c>
      <c r="P707">
        <f t="shared" si="119"/>
        <v>3833.8996999999999</v>
      </c>
      <c r="Q707">
        <f t="shared" si="116"/>
        <v>932.73881344000142</v>
      </c>
      <c r="R707">
        <f t="shared" ref="R707:R732" si="126">SUM(P707:Q707)</f>
        <v>4766.6385134400016</v>
      </c>
      <c r="S707">
        <f t="shared" si="117"/>
        <v>49.638513440000679</v>
      </c>
      <c r="T707">
        <f t="shared" si="118"/>
        <v>4.5463414310757955E-3</v>
      </c>
      <c r="U707">
        <f t="shared" si="120"/>
        <v>497.35907042999952</v>
      </c>
      <c r="V707">
        <f t="shared" si="121"/>
        <v>-447.72055698999884</v>
      </c>
      <c r="W707">
        <f t="shared" si="122"/>
        <v>-222.44570000000022</v>
      </c>
      <c r="X707">
        <f t="shared" si="123"/>
        <v>-225.27485698999908</v>
      </c>
    </row>
    <row r="708" spans="1:24" x14ac:dyDescent="0.25">
      <c r="A708">
        <v>41431</v>
      </c>
      <c r="B708">
        <v>6</v>
      </c>
      <c r="C708">
        <f t="shared" si="124"/>
        <v>6</v>
      </c>
      <c r="D708">
        <v>2013</v>
      </c>
      <c r="E708">
        <v>2013</v>
      </c>
      <c r="F708">
        <v>4</v>
      </c>
      <c r="G708">
        <v>4643.3000000000011</v>
      </c>
      <c r="H708">
        <v>0.52659453819633484</v>
      </c>
      <c r="I708">
        <v>12.638268916712036</v>
      </c>
      <c r="J708">
        <v>70.5</v>
      </c>
      <c r="K708">
        <f t="shared" si="125"/>
        <v>4056.3454000000002</v>
      </c>
      <c r="L708">
        <f t="shared" si="112"/>
        <v>1064.0944404299998</v>
      </c>
      <c r="M708">
        <f t="shared" si="113"/>
        <v>5120.43984043</v>
      </c>
      <c r="N708">
        <f t="shared" si="114"/>
        <v>477.13984042999891</v>
      </c>
      <c r="O708">
        <f t="shared" si="115"/>
        <v>4.2480524018999155E-2</v>
      </c>
      <c r="P708">
        <f t="shared" si="119"/>
        <v>3833.8996999999999</v>
      </c>
      <c r="Q708">
        <f t="shared" si="116"/>
        <v>810.49613344000068</v>
      </c>
      <c r="R708">
        <f t="shared" si="126"/>
        <v>4644.3958334400004</v>
      </c>
      <c r="S708">
        <f t="shared" si="117"/>
        <v>1.0958334399992964</v>
      </c>
      <c r="T708">
        <f t="shared" si="118"/>
        <v>1.0248277437563402E-4</v>
      </c>
      <c r="U708">
        <f t="shared" si="120"/>
        <v>477.13984042999891</v>
      </c>
      <c r="V708">
        <f t="shared" si="121"/>
        <v>-476.04400698999962</v>
      </c>
      <c r="W708">
        <f t="shared" si="122"/>
        <v>-222.44570000000022</v>
      </c>
      <c r="X708">
        <f t="shared" si="123"/>
        <v>-253.59830698999917</v>
      </c>
    </row>
    <row r="709" spans="1:24" x14ac:dyDescent="0.25">
      <c r="A709">
        <v>41432</v>
      </c>
      <c r="B709">
        <v>6</v>
      </c>
      <c r="C709">
        <f t="shared" si="124"/>
        <v>7</v>
      </c>
      <c r="D709">
        <v>2013</v>
      </c>
      <c r="E709">
        <v>2013</v>
      </c>
      <c r="F709">
        <v>5</v>
      </c>
      <c r="G709">
        <v>4354.3000000000011</v>
      </c>
      <c r="H709">
        <v>0.50763616862525673</v>
      </c>
      <c r="I709">
        <v>12.183268047006163</v>
      </c>
      <c r="J709">
        <v>70.5</v>
      </c>
      <c r="K709">
        <f t="shared" si="125"/>
        <v>4056.3454000000002</v>
      </c>
      <c r="L709">
        <f t="shared" si="112"/>
        <v>1064.0944404299998</v>
      </c>
      <c r="M709">
        <f t="shared" si="113"/>
        <v>5120.43984043</v>
      </c>
      <c r="N709">
        <f t="shared" si="114"/>
        <v>766.13984042999891</v>
      </c>
      <c r="O709">
        <f t="shared" si="115"/>
        <v>7.0388920518576814E-2</v>
      </c>
      <c r="P709">
        <f t="shared" si="119"/>
        <v>3833.8996999999999</v>
      </c>
      <c r="Q709">
        <f t="shared" si="116"/>
        <v>810.49613344000068</v>
      </c>
      <c r="R709">
        <f t="shared" si="126"/>
        <v>4644.3958334400004</v>
      </c>
      <c r="S709">
        <f t="shared" si="117"/>
        <v>290.0958334399993</v>
      </c>
      <c r="T709">
        <f t="shared" si="118"/>
        <v>2.8010879273953293E-2</v>
      </c>
      <c r="U709">
        <f t="shared" si="120"/>
        <v>766.13984042999891</v>
      </c>
      <c r="V709">
        <f t="shared" si="121"/>
        <v>-476.04400698999962</v>
      </c>
      <c r="W709">
        <f t="shared" si="122"/>
        <v>-222.44570000000022</v>
      </c>
      <c r="X709">
        <f t="shared" si="123"/>
        <v>-253.59830698999917</v>
      </c>
    </row>
    <row r="710" spans="1:24" x14ac:dyDescent="0.25">
      <c r="A710">
        <v>41433</v>
      </c>
      <c r="B710">
        <v>6</v>
      </c>
      <c r="C710">
        <f t="shared" si="124"/>
        <v>8</v>
      </c>
      <c r="D710">
        <v>2013</v>
      </c>
      <c r="E710">
        <v>2013</v>
      </c>
      <c r="F710">
        <v>6</v>
      </c>
      <c r="G710">
        <v>4499.9000000000005</v>
      </c>
      <c r="H710">
        <v>0.47977439440464009</v>
      </c>
      <c r="I710">
        <v>11.514585465711363</v>
      </c>
      <c r="J710">
        <v>72.599999999999994</v>
      </c>
      <c r="K710">
        <f t="shared" si="125"/>
        <v>4056.3454000000002</v>
      </c>
      <c r="L710">
        <f t="shared" si="112"/>
        <v>1283.2393104299993</v>
      </c>
      <c r="M710">
        <f t="shared" si="113"/>
        <v>5339.5847104299992</v>
      </c>
      <c r="N710">
        <f t="shared" si="114"/>
        <v>839.68471042999863</v>
      </c>
      <c r="O710">
        <f t="shared" si="115"/>
        <v>7.4304618135041078E-2</v>
      </c>
      <c r="P710">
        <f t="shared" si="119"/>
        <v>3833.8996999999999</v>
      </c>
      <c r="Q710">
        <f t="shared" si="116"/>
        <v>1095.7290534399999</v>
      </c>
      <c r="R710">
        <f t="shared" si="126"/>
        <v>4929.6287534399999</v>
      </c>
      <c r="S710">
        <f t="shared" si="117"/>
        <v>429.72875343999931</v>
      </c>
      <c r="T710">
        <f t="shared" si="118"/>
        <v>3.9611351444798881E-2</v>
      </c>
      <c r="U710">
        <f t="shared" si="120"/>
        <v>839.68471042999863</v>
      </c>
      <c r="V710">
        <f t="shared" si="121"/>
        <v>-409.95595698999932</v>
      </c>
      <c r="W710">
        <f t="shared" si="122"/>
        <v>-222.44570000000022</v>
      </c>
      <c r="X710">
        <f t="shared" si="123"/>
        <v>-187.51025698999933</v>
      </c>
    </row>
    <row r="711" spans="1:24" x14ac:dyDescent="0.25">
      <c r="A711">
        <v>41434</v>
      </c>
      <c r="B711">
        <v>6</v>
      </c>
      <c r="C711">
        <f t="shared" si="124"/>
        <v>9</v>
      </c>
      <c r="D711">
        <v>2013</v>
      </c>
      <c r="E711">
        <v>2013</v>
      </c>
      <c r="F711">
        <v>7</v>
      </c>
      <c r="G711">
        <v>4972.0999999999995</v>
      </c>
      <c r="H711">
        <v>0.49586125737992653</v>
      </c>
      <c r="I711">
        <v>11.900670177118236</v>
      </c>
      <c r="J711">
        <v>75.3</v>
      </c>
      <c r="K711">
        <f t="shared" si="125"/>
        <v>4056.3454000000002</v>
      </c>
      <c r="L711">
        <f t="shared" si="112"/>
        <v>1564.9970004299996</v>
      </c>
      <c r="M711">
        <f t="shared" si="113"/>
        <v>5621.3424004299995</v>
      </c>
      <c r="N711">
        <f t="shared" si="114"/>
        <v>649.24240043000009</v>
      </c>
      <c r="O711">
        <f t="shared" si="115"/>
        <v>5.3300184634105019E-2</v>
      </c>
      <c r="P711">
        <f t="shared" si="119"/>
        <v>3833.8996999999999</v>
      </c>
      <c r="Q711">
        <f t="shared" si="116"/>
        <v>1462.4570934400003</v>
      </c>
      <c r="R711">
        <f t="shared" si="126"/>
        <v>5296.3567934399998</v>
      </c>
      <c r="S711">
        <f t="shared" si="117"/>
        <v>324.25679344000037</v>
      </c>
      <c r="T711">
        <f t="shared" si="118"/>
        <v>2.7437379336489265E-2</v>
      </c>
      <c r="U711">
        <f t="shared" si="120"/>
        <v>649.24240043000009</v>
      </c>
      <c r="V711">
        <f t="shared" si="121"/>
        <v>-324.98560698999972</v>
      </c>
      <c r="W711">
        <f t="shared" si="122"/>
        <v>-222.44570000000022</v>
      </c>
      <c r="X711">
        <f t="shared" si="123"/>
        <v>-102.53990698999928</v>
      </c>
    </row>
    <row r="712" spans="1:24" x14ac:dyDescent="0.25">
      <c r="A712">
        <v>41435</v>
      </c>
      <c r="B712">
        <v>6</v>
      </c>
      <c r="C712">
        <f t="shared" si="124"/>
        <v>10</v>
      </c>
      <c r="D712">
        <v>2013</v>
      </c>
      <c r="E712">
        <v>2013</v>
      </c>
      <c r="F712">
        <v>1</v>
      </c>
      <c r="G712">
        <v>4886.4000000000005</v>
      </c>
      <c r="H712">
        <v>0.52501289324394018</v>
      </c>
      <c r="I712">
        <v>12.600309437854564</v>
      </c>
      <c r="J712">
        <v>75.2</v>
      </c>
      <c r="K712">
        <f t="shared" si="125"/>
        <v>4056.3454000000002</v>
      </c>
      <c r="L712">
        <f t="shared" si="112"/>
        <v>1554.5615304300002</v>
      </c>
      <c r="M712">
        <f t="shared" si="113"/>
        <v>5610.9069304300001</v>
      </c>
      <c r="N712">
        <f t="shared" si="114"/>
        <v>724.50693042999956</v>
      </c>
      <c r="O712">
        <f t="shared" si="115"/>
        <v>6.0044049631548635E-2</v>
      </c>
      <c r="P712">
        <f t="shared" si="119"/>
        <v>3833.8996999999999</v>
      </c>
      <c r="Q712">
        <f t="shared" si="116"/>
        <v>1448.8745734400011</v>
      </c>
      <c r="R712">
        <f t="shared" si="126"/>
        <v>5282.7742734400008</v>
      </c>
      <c r="S712">
        <f t="shared" si="117"/>
        <v>396.37427344000025</v>
      </c>
      <c r="T712">
        <f t="shared" si="118"/>
        <v>3.3873038828729385E-2</v>
      </c>
      <c r="U712">
        <f t="shared" si="120"/>
        <v>724.50693042999956</v>
      </c>
      <c r="V712">
        <f t="shared" si="121"/>
        <v>-328.1326569899993</v>
      </c>
      <c r="W712">
        <f t="shared" si="122"/>
        <v>-222.44570000000022</v>
      </c>
      <c r="X712">
        <f t="shared" si="123"/>
        <v>-105.68695698999909</v>
      </c>
    </row>
    <row r="713" spans="1:24" x14ac:dyDescent="0.25">
      <c r="A713">
        <v>41436</v>
      </c>
      <c r="B713">
        <v>6</v>
      </c>
      <c r="C713">
        <f t="shared" si="124"/>
        <v>11</v>
      </c>
      <c r="D713">
        <v>2013</v>
      </c>
      <c r="E713">
        <v>2013</v>
      </c>
      <c r="F713">
        <v>2</v>
      </c>
      <c r="G713">
        <v>4998.8999999999996</v>
      </c>
      <c r="H713">
        <v>0.54928138185654007</v>
      </c>
      <c r="I713">
        <v>13.182753164556962</v>
      </c>
      <c r="J713">
        <v>75.8</v>
      </c>
      <c r="K713">
        <f t="shared" si="125"/>
        <v>4056.3454000000002</v>
      </c>
      <c r="L713">
        <f t="shared" si="112"/>
        <v>1617.1743504299995</v>
      </c>
      <c r="M713">
        <f t="shared" si="113"/>
        <v>5673.5197504299995</v>
      </c>
      <c r="N713">
        <f t="shared" si="114"/>
        <v>674.61975042999984</v>
      </c>
      <c r="O713">
        <f t="shared" si="115"/>
        <v>5.4978122011467789E-2</v>
      </c>
      <c r="P713">
        <f t="shared" si="119"/>
        <v>3833.8996999999999</v>
      </c>
      <c r="Q713">
        <f t="shared" si="116"/>
        <v>1530.3696934400002</v>
      </c>
      <c r="R713">
        <f t="shared" si="126"/>
        <v>5364.2693934400004</v>
      </c>
      <c r="S713">
        <f t="shared" si="117"/>
        <v>365.36939344000075</v>
      </c>
      <c r="T713">
        <f t="shared" si="118"/>
        <v>3.0636130943907158E-2</v>
      </c>
      <c r="U713">
        <f t="shared" si="120"/>
        <v>674.61975042999984</v>
      </c>
      <c r="V713">
        <f t="shared" si="121"/>
        <v>-309.25035698999909</v>
      </c>
      <c r="W713">
        <f t="shared" si="122"/>
        <v>-222.44570000000022</v>
      </c>
      <c r="X713">
        <f t="shared" si="123"/>
        <v>-86.80465698999933</v>
      </c>
    </row>
    <row r="714" spans="1:24" x14ac:dyDescent="0.25">
      <c r="A714">
        <v>41437</v>
      </c>
      <c r="B714">
        <v>6</v>
      </c>
      <c r="C714">
        <f t="shared" si="124"/>
        <v>12</v>
      </c>
      <c r="D714">
        <v>2013</v>
      </c>
      <c r="E714">
        <v>2013</v>
      </c>
      <c r="F714">
        <v>3</v>
      </c>
      <c r="G714">
        <v>5357.4000000000015</v>
      </c>
      <c r="H714">
        <v>0.52771867612293155</v>
      </c>
      <c r="I714">
        <v>12.665248226950357</v>
      </c>
      <c r="J714">
        <v>80.2</v>
      </c>
      <c r="K714">
        <f t="shared" si="125"/>
        <v>4056.3454000000002</v>
      </c>
      <c r="L714">
        <f t="shared" si="112"/>
        <v>2076.3350304300002</v>
      </c>
      <c r="M714">
        <f t="shared" si="113"/>
        <v>6132.6804304300003</v>
      </c>
      <c r="N714">
        <f t="shared" si="114"/>
        <v>775.28043042999889</v>
      </c>
      <c r="O714">
        <f t="shared" si="115"/>
        <v>5.8696261155458895E-2</v>
      </c>
      <c r="P714">
        <f t="shared" si="119"/>
        <v>3833.8996999999999</v>
      </c>
      <c r="Q714">
        <f t="shared" si="116"/>
        <v>2128.0005734400011</v>
      </c>
      <c r="R714">
        <f t="shared" si="126"/>
        <v>5961.900273440001</v>
      </c>
      <c r="S714">
        <f t="shared" si="117"/>
        <v>604.50027343999955</v>
      </c>
      <c r="T714">
        <f t="shared" si="118"/>
        <v>4.6430633830204737E-2</v>
      </c>
      <c r="U714">
        <f t="shared" si="120"/>
        <v>775.28043042999889</v>
      </c>
      <c r="V714">
        <f t="shared" si="121"/>
        <v>-170.78015698999934</v>
      </c>
      <c r="W714">
        <f t="shared" si="122"/>
        <v>-222.44570000000022</v>
      </c>
      <c r="X714">
        <f t="shared" si="123"/>
        <v>51.665543010000874</v>
      </c>
    </row>
    <row r="715" spans="1:24" x14ac:dyDescent="0.25">
      <c r="A715">
        <v>41438</v>
      </c>
      <c r="B715">
        <v>6</v>
      </c>
      <c r="C715">
        <f t="shared" si="124"/>
        <v>13</v>
      </c>
      <c r="D715">
        <v>2013</v>
      </c>
      <c r="E715">
        <v>2013</v>
      </c>
      <c r="F715">
        <v>4</v>
      </c>
      <c r="G715">
        <v>4696.7</v>
      </c>
      <c r="H715">
        <v>0.47707419145132457</v>
      </c>
      <c r="I715">
        <v>11.44978059483179</v>
      </c>
      <c r="J715">
        <v>79.7</v>
      </c>
      <c r="K715">
        <f t="shared" si="125"/>
        <v>4056.3454000000002</v>
      </c>
      <c r="L715">
        <f t="shared" si="112"/>
        <v>2024.15768043</v>
      </c>
      <c r="M715">
        <f t="shared" si="113"/>
        <v>6080.5030804300004</v>
      </c>
      <c r="N715">
        <f t="shared" si="114"/>
        <v>1383.8030804300006</v>
      </c>
      <c r="O715">
        <f t="shared" si="115"/>
        <v>0.11214669216052853</v>
      </c>
      <c r="P715">
        <f t="shared" si="119"/>
        <v>3833.8996999999999</v>
      </c>
      <c r="Q715">
        <f t="shared" si="116"/>
        <v>2060.087973440001</v>
      </c>
      <c r="R715">
        <f t="shared" si="126"/>
        <v>5893.9876734400004</v>
      </c>
      <c r="S715">
        <f t="shared" si="117"/>
        <v>1197.2876734400006</v>
      </c>
      <c r="T715">
        <f t="shared" si="118"/>
        <v>9.861640257316262E-2</v>
      </c>
      <c r="U715">
        <f t="shared" si="120"/>
        <v>1383.8030804300006</v>
      </c>
      <c r="V715">
        <f t="shared" si="121"/>
        <v>-186.51540698999997</v>
      </c>
      <c r="W715">
        <f t="shared" si="122"/>
        <v>-222.44570000000022</v>
      </c>
      <c r="X715">
        <f t="shared" si="123"/>
        <v>35.930293010000923</v>
      </c>
    </row>
    <row r="716" spans="1:24" x14ac:dyDescent="0.25">
      <c r="A716">
        <v>41439</v>
      </c>
      <c r="B716">
        <v>6</v>
      </c>
      <c r="C716">
        <f t="shared" si="124"/>
        <v>14</v>
      </c>
      <c r="D716">
        <v>2013</v>
      </c>
      <c r="E716">
        <v>2013</v>
      </c>
      <c r="F716">
        <v>5</v>
      </c>
      <c r="G716">
        <v>4492.0000000000018</v>
      </c>
      <c r="H716">
        <v>0.49778368794326261</v>
      </c>
      <c r="I716">
        <v>11.946808510638302</v>
      </c>
      <c r="J716">
        <v>71.5</v>
      </c>
      <c r="K716">
        <f t="shared" si="125"/>
        <v>4056.3454000000002</v>
      </c>
      <c r="L716">
        <f t="shared" si="112"/>
        <v>1168.4491404299999</v>
      </c>
      <c r="M716">
        <f t="shared" si="113"/>
        <v>5224.7945404299999</v>
      </c>
      <c r="N716">
        <f t="shared" si="114"/>
        <v>732.79454042999805</v>
      </c>
      <c r="O716">
        <f t="shared" si="115"/>
        <v>6.5629469354069325E-2</v>
      </c>
      <c r="P716">
        <f t="shared" si="119"/>
        <v>3833.8996999999999</v>
      </c>
      <c r="Q716">
        <f t="shared" si="116"/>
        <v>946.32133344000067</v>
      </c>
      <c r="R716">
        <f t="shared" si="126"/>
        <v>4780.2210334400006</v>
      </c>
      <c r="S716">
        <f t="shared" si="117"/>
        <v>288.22103343999879</v>
      </c>
      <c r="T716">
        <f t="shared" si="118"/>
        <v>2.7008230902184405E-2</v>
      </c>
      <c r="U716">
        <f t="shared" si="120"/>
        <v>732.79454042999805</v>
      </c>
      <c r="V716">
        <f t="shared" si="121"/>
        <v>-444.57350698999926</v>
      </c>
      <c r="W716">
        <f t="shared" si="122"/>
        <v>-222.44570000000022</v>
      </c>
      <c r="X716">
        <f t="shared" si="123"/>
        <v>-222.12780698999927</v>
      </c>
    </row>
    <row r="717" spans="1:24" x14ac:dyDescent="0.25">
      <c r="A717">
        <v>41440</v>
      </c>
      <c r="B717">
        <v>6</v>
      </c>
      <c r="C717">
        <f t="shared" si="124"/>
        <v>15</v>
      </c>
      <c r="D717">
        <v>2013</v>
      </c>
      <c r="E717">
        <v>2013</v>
      </c>
      <c r="F717">
        <v>6</v>
      </c>
      <c r="G717">
        <v>5063.5999999999995</v>
      </c>
      <c r="H717">
        <v>0.50091009813232035</v>
      </c>
      <c r="I717">
        <v>12.021842355175689</v>
      </c>
      <c r="J717">
        <v>76</v>
      </c>
      <c r="K717">
        <f t="shared" si="125"/>
        <v>4056.3454000000002</v>
      </c>
      <c r="L717">
        <f t="shared" si="112"/>
        <v>1638.0452904299998</v>
      </c>
      <c r="M717">
        <f t="shared" si="113"/>
        <v>5694.3906904300002</v>
      </c>
      <c r="N717">
        <f t="shared" si="114"/>
        <v>630.79069043000072</v>
      </c>
      <c r="O717">
        <f t="shared" si="115"/>
        <v>5.0987869453797963E-2</v>
      </c>
      <c r="P717">
        <f t="shared" si="119"/>
        <v>3833.8996999999999</v>
      </c>
      <c r="Q717">
        <f t="shared" si="116"/>
        <v>1557.5347334400008</v>
      </c>
      <c r="R717">
        <f t="shared" si="126"/>
        <v>5391.4344334400012</v>
      </c>
      <c r="S717">
        <f t="shared" si="117"/>
        <v>327.8344334400017</v>
      </c>
      <c r="T717">
        <f t="shared" si="118"/>
        <v>2.7244936822686583E-2</v>
      </c>
      <c r="U717">
        <f t="shared" si="120"/>
        <v>630.79069043000072</v>
      </c>
      <c r="V717">
        <f t="shared" si="121"/>
        <v>-302.95625698999902</v>
      </c>
      <c r="W717">
        <f t="shared" si="122"/>
        <v>-222.44570000000022</v>
      </c>
      <c r="X717">
        <f t="shared" si="123"/>
        <v>-80.510556989999031</v>
      </c>
    </row>
    <row r="718" spans="1:24" x14ac:dyDescent="0.25">
      <c r="A718">
        <v>41441</v>
      </c>
      <c r="B718">
        <v>6</v>
      </c>
      <c r="C718">
        <f t="shared" si="124"/>
        <v>16</v>
      </c>
      <c r="D718">
        <v>2013</v>
      </c>
      <c r="E718">
        <v>2013</v>
      </c>
      <c r="F718">
        <v>7</v>
      </c>
      <c r="G718">
        <v>5403.8</v>
      </c>
      <c r="H718">
        <v>0.51172348484848484</v>
      </c>
      <c r="I718">
        <v>12.281363636363636</v>
      </c>
      <c r="J718">
        <v>76.8</v>
      </c>
      <c r="K718">
        <f t="shared" si="125"/>
        <v>4056.3454000000002</v>
      </c>
      <c r="L718">
        <f t="shared" si="112"/>
        <v>1721.5290504299996</v>
      </c>
      <c r="M718">
        <f t="shared" si="113"/>
        <v>5777.8744504299993</v>
      </c>
      <c r="N718">
        <f t="shared" si="114"/>
        <v>374.07445042999916</v>
      </c>
      <c r="O718">
        <f t="shared" si="115"/>
        <v>2.9068833687624807E-2</v>
      </c>
      <c r="P718">
        <f t="shared" si="119"/>
        <v>3833.8996999999999</v>
      </c>
      <c r="Q718">
        <f t="shared" si="116"/>
        <v>1666.1948934400002</v>
      </c>
      <c r="R718">
        <f t="shared" si="126"/>
        <v>5500.0945934400006</v>
      </c>
      <c r="S718">
        <f t="shared" si="117"/>
        <v>96.294593440000426</v>
      </c>
      <c r="T718">
        <f t="shared" si="118"/>
        <v>7.6708917993801862E-3</v>
      </c>
      <c r="U718">
        <f t="shared" si="120"/>
        <v>374.07445042999916</v>
      </c>
      <c r="V718">
        <f t="shared" si="121"/>
        <v>-277.77985698999873</v>
      </c>
      <c r="W718">
        <f t="shared" si="122"/>
        <v>-222.44570000000022</v>
      </c>
      <c r="X718">
        <f t="shared" si="123"/>
        <v>-55.334156989999428</v>
      </c>
    </row>
    <row r="719" spans="1:24" x14ac:dyDescent="0.25">
      <c r="A719">
        <v>41442</v>
      </c>
      <c r="B719">
        <v>6</v>
      </c>
      <c r="C719">
        <f t="shared" si="124"/>
        <v>17</v>
      </c>
      <c r="D719">
        <v>2013</v>
      </c>
      <c r="E719">
        <v>2013</v>
      </c>
      <c r="F719">
        <v>1</v>
      </c>
      <c r="G719">
        <v>5651.2</v>
      </c>
      <c r="H719">
        <v>0.53857883501067405</v>
      </c>
      <c r="I719">
        <v>12.925892040256176</v>
      </c>
      <c r="J719">
        <v>79.2</v>
      </c>
      <c r="K719">
        <f t="shared" si="125"/>
        <v>4056.3454000000002</v>
      </c>
      <c r="L719">
        <f t="shared" si="112"/>
        <v>1971.9803304300001</v>
      </c>
      <c r="M719">
        <f t="shared" si="113"/>
        <v>6028.3257304300005</v>
      </c>
      <c r="N719">
        <f t="shared" si="114"/>
        <v>377.12573043000066</v>
      </c>
      <c r="O719">
        <f t="shared" si="115"/>
        <v>2.8056033086183874E-2</v>
      </c>
      <c r="P719">
        <f t="shared" si="119"/>
        <v>3833.8996999999999</v>
      </c>
      <c r="Q719">
        <f t="shared" si="116"/>
        <v>1992.1753734400011</v>
      </c>
      <c r="R719">
        <f t="shared" si="126"/>
        <v>5826.0750734400008</v>
      </c>
      <c r="S719">
        <f t="shared" si="117"/>
        <v>174.87507344000096</v>
      </c>
      <c r="T719">
        <f t="shared" si="118"/>
        <v>1.323539898331072E-2</v>
      </c>
      <c r="U719">
        <f t="shared" si="120"/>
        <v>377.12573043000066</v>
      </c>
      <c r="V719">
        <f t="shared" si="121"/>
        <v>-202.2506569899997</v>
      </c>
      <c r="W719">
        <f t="shared" si="122"/>
        <v>-222.44570000000022</v>
      </c>
      <c r="X719">
        <f t="shared" si="123"/>
        <v>20.195043010000973</v>
      </c>
    </row>
    <row r="720" spans="1:24" x14ac:dyDescent="0.25">
      <c r="A720">
        <v>41443</v>
      </c>
      <c r="B720">
        <v>6</v>
      </c>
      <c r="C720">
        <f t="shared" si="124"/>
        <v>18</v>
      </c>
      <c r="D720">
        <v>2013</v>
      </c>
      <c r="E720">
        <v>2013</v>
      </c>
      <c r="F720">
        <v>2</v>
      </c>
      <c r="G720">
        <v>4996.3000000000011</v>
      </c>
      <c r="H720">
        <v>0.54468646432932166</v>
      </c>
      <c r="I720">
        <v>13.07247514390372</v>
      </c>
      <c r="J720">
        <v>75.8</v>
      </c>
      <c r="K720">
        <f t="shared" si="125"/>
        <v>4056.3454000000002</v>
      </c>
      <c r="L720">
        <f t="shared" si="112"/>
        <v>1617.1743504299995</v>
      </c>
      <c r="M720">
        <f t="shared" si="113"/>
        <v>5673.5197504299995</v>
      </c>
      <c r="N720">
        <f t="shared" si="114"/>
        <v>677.21975042999838</v>
      </c>
      <c r="O720">
        <f t="shared" si="115"/>
        <v>5.5204063599112896E-2</v>
      </c>
      <c r="P720">
        <f t="shared" si="119"/>
        <v>3833.8996999999999</v>
      </c>
      <c r="Q720">
        <f t="shared" si="116"/>
        <v>1530.3696934400002</v>
      </c>
      <c r="R720">
        <f t="shared" si="126"/>
        <v>5364.2693934400004</v>
      </c>
      <c r="S720">
        <f t="shared" si="117"/>
        <v>367.96939343999929</v>
      </c>
      <c r="T720">
        <f t="shared" si="118"/>
        <v>3.0862072531552265E-2</v>
      </c>
      <c r="U720">
        <f t="shared" si="120"/>
        <v>677.21975042999838</v>
      </c>
      <c r="V720">
        <f t="shared" si="121"/>
        <v>-309.25035698999909</v>
      </c>
      <c r="W720">
        <f t="shared" si="122"/>
        <v>-222.44570000000022</v>
      </c>
      <c r="X720">
        <f t="shared" si="123"/>
        <v>-86.80465698999933</v>
      </c>
    </row>
    <row r="721" spans="1:26" x14ac:dyDescent="0.25">
      <c r="A721">
        <v>41444</v>
      </c>
      <c r="B721">
        <v>6</v>
      </c>
      <c r="C721">
        <f t="shared" si="124"/>
        <v>19</v>
      </c>
      <c r="D721">
        <v>2013</v>
      </c>
      <c r="E721">
        <v>2013</v>
      </c>
      <c r="F721">
        <v>3</v>
      </c>
      <c r="G721">
        <v>4415.1000000000004</v>
      </c>
      <c r="H721">
        <v>0.5127159977703456</v>
      </c>
      <c r="I721">
        <v>12.305183946488295</v>
      </c>
      <c r="J721">
        <v>71.400000000000006</v>
      </c>
      <c r="K721">
        <f t="shared" si="125"/>
        <v>4056.3454000000002</v>
      </c>
      <c r="L721">
        <f t="shared" si="112"/>
        <v>1158.0136704300005</v>
      </c>
      <c r="M721">
        <f t="shared" si="113"/>
        <v>5214.3590704300004</v>
      </c>
      <c r="N721">
        <f t="shared" si="114"/>
        <v>799.25907043000007</v>
      </c>
      <c r="O721">
        <f t="shared" si="115"/>
        <v>7.2260389588220342E-2</v>
      </c>
      <c r="P721">
        <f t="shared" si="119"/>
        <v>3833.8996999999999</v>
      </c>
      <c r="Q721">
        <f t="shared" si="116"/>
        <v>932.73881344000142</v>
      </c>
      <c r="R721">
        <f t="shared" si="126"/>
        <v>4766.6385134400016</v>
      </c>
      <c r="S721">
        <f t="shared" si="117"/>
        <v>351.53851344000122</v>
      </c>
      <c r="T721">
        <f t="shared" si="118"/>
        <v>3.3271673079983355E-2</v>
      </c>
      <c r="U721">
        <f t="shared" si="120"/>
        <v>799.25907043000007</v>
      </c>
      <c r="V721">
        <f t="shared" si="121"/>
        <v>-447.72055698999884</v>
      </c>
      <c r="W721">
        <f t="shared" si="122"/>
        <v>-222.44570000000022</v>
      </c>
      <c r="X721">
        <f t="shared" si="123"/>
        <v>-225.27485698999908</v>
      </c>
    </row>
    <row r="722" spans="1:26" x14ac:dyDescent="0.25">
      <c r="A722">
        <v>41445</v>
      </c>
      <c r="B722">
        <v>6</v>
      </c>
      <c r="C722">
        <f t="shared" si="124"/>
        <v>20</v>
      </c>
      <c r="D722">
        <v>2013</v>
      </c>
      <c r="E722">
        <v>2013</v>
      </c>
      <c r="F722">
        <v>4</v>
      </c>
      <c r="G722">
        <v>4467.2000000000007</v>
      </c>
      <c r="H722">
        <v>0.52908849725222673</v>
      </c>
      <c r="I722">
        <v>12.698123934053442</v>
      </c>
      <c r="J722">
        <v>72.599999999999994</v>
      </c>
      <c r="K722">
        <f t="shared" si="125"/>
        <v>4056.3454000000002</v>
      </c>
      <c r="L722">
        <f t="shared" si="112"/>
        <v>1283.2393104299993</v>
      </c>
      <c r="M722">
        <f t="shared" si="113"/>
        <v>5339.5847104299992</v>
      </c>
      <c r="N722">
        <f t="shared" si="114"/>
        <v>872.38471042999845</v>
      </c>
      <c r="O722">
        <f t="shared" si="115"/>
        <v>7.7472084207614866E-2</v>
      </c>
      <c r="P722">
        <f t="shared" si="119"/>
        <v>3833.8996999999999</v>
      </c>
      <c r="Q722">
        <f t="shared" si="116"/>
        <v>1095.7290534399999</v>
      </c>
      <c r="R722">
        <f t="shared" si="126"/>
        <v>4929.6287534399999</v>
      </c>
      <c r="S722">
        <f t="shared" si="117"/>
        <v>462.42875343999913</v>
      </c>
      <c r="T722">
        <f t="shared" si="118"/>
        <v>4.2778817517372669E-2</v>
      </c>
      <c r="U722">
        <f t="shared" si="120"/>
        <v>872.38471042999845</v>
      </c>
      <c r="V722">
        <f t="shared" si="121"/>
        <v>-409.95595698999932</v>
      </c>
      <c r="W722">
        <f t="shared" si="122"/>
        <v>-222.44570000000022</v>
      </c>
      <c r="X722">
        <f t="shared" si="123"/>
        <v>-187.51025698999933</v>
      </c>
    </row>
    <row r="723" spans="1:26" x14ac:dyDescent="0.25">
      <c r="A723">
        <v>41446</v>
      </c>
      <c r="B723">
        <v>6</v>
      </c>
      <c r="C723">
        <f t="shared" si="124"/>
        <v>21</v>
      </c>
      <c r="D723">
        <v>2013</v>
      </c>
      <c r="E723">
        <v>2013</v>
      </c>
      <c r="F723">
        <v>5</v>
      </c>
      <c r="G723">
        <v>5014.3999999999996</v>
      </c>
      <c r="H723">
        <v>0.49912406434145556</v>
      </c>
      <c r="I723">
        <v>11.978977544194933</v>
      </c>
      <c r="J723">
        <v>73.400000000000006</v>
      </c>
      <c r="K723">
        <f t="shared" si="125"/>
        <v>4056.3454000000002</v>
      </c>
      <c r="L723">
        <f t="shared" si="112"/>
        <v>1366.7230704300005</v>
      </c>
      <c r="M723">
        <f t="shared" si="113"/>
        <v>5423.0684704300002</v>
      </c>
      <c r="N723">
        <f t="shared" si="114"/>
        <v>408.66847043000053</v>
      </c>
      <c r="O723">
        <f t="shared" si="115"/>
        <v>3.4026112985000356E-2</v>
      </c>
      <c r="P723">
        <f t="shared" si="119"/>
        <v>3833.8996999999999</v>
      </c>
      <c r="Q723">
        <f t="shared" si="116"/>
        <v>1204.3892134400014</v>
      </c>
      <c r="R723">
        <f t="shared" si="126"/>
        <v>5038.2889134400011</v>
      </c>
      <c r="S723">
        <f t="shared" si="117"/>
        <v>23.888913440001488</v>
      </c>
      <c r="T723">
        <f t="shared" si="118"/>
        <v>2.0640930808473179E-3</v>
      </c>
      <c r="U723">
        <f t="shared" si="120"/>
        <v>408.66847043000053</v>
      </c>
      <c r="V723">
        <f t="shared" si="121"/>
        <v>-384.77955698999904</v>
      </c>
      <c r="W723">
        <f t="shared" si="122"/>
        <v>-222.44570000000022</v>
      </c>
      <c r="X723">
        <f t="shared" si="123"/>
        <v>-162.33385698999905</v>
      </c>
    </row>
    <row r="724" spans="1:26" x14ac:dyDescent="0.25">
      <c r="A724">
        <v>41447</v>
      </c>
      <c r="B724">
        <v>6</v>
      </c>
      <c r="C724">
        <f t="shared" si="124"/>
        <v>22</v>
      </c>
      <c r="D724">
        <v>2013</v>
      </c>
      <c r="E724">
        <v>2013</v>
      </c>
      <c r="F724">
        <v>6</v>
      </c>
      <c r="G724">
        <v>5502.9</v>
      </c>
      <c r="H724">
        <v>0.51502133872416889</v>
      </c>
      <c r="I724">
        <v>12.360512129380053</v>
      </c>
      <c r="J724">
        <v>76.2</v>
      </c>
      <c r="K724">
        <f t="shared" si="125"/>
        <v>4056.3454000000002</v>
      </c>
      <c r="L724">
        <f t="shared" si="112"/>
        <v>1658.91623043</v>
      </c>
      <c r="M724">
        <f t="shared" si="113"/>
        <v>5715.26163043</v>
      </c>
      <c r="N724">
        <f t="shared" si="114"/>
        <v>212.36163043000033</v>
      </c>
      <c r="O724">
        <f t="shared" si="115"/>
        <v>1.6444495324256181E-2</v>
      </c>
      <c r="P724">
        <f t="shared" si="119"/>
        <v>3833.8996999999999</v>
      </c>
      <c r="Q724">
        <f t="shared" si="116"/>
        <v>1584.6997734400011</v>
      </c>
      <c r="R724">
        <f t="shared" si="126"/>
        <v>5418.599473440001</v>
      </c>
      <c r="S724">
        <f t="shared" si="117"/>
        <v>-84.300526559998616</v>
      </c>
      <c r="T724">
        <f t="shared" si="118"/>
        <v>-6.7045703227104347E-3</v>
      </c>
      <c r="U724">
        <f t="shared" si="120"/>
        <v>212.36163043000033</v>
      </c>
      <c r="V724">
        <f t="shared" si="121"/>
        <v>-296.66215698999895</v>
      </c>
      <c r="W724">
        <f t="shared" si="122"/>
        <v>-222.44570000000022</v>
      </c>
      <c r="X724">
        <f t="shared" si="123"/>
        <v>-74.21645698999896</v>
      </c>
    </row>
    <row r="725" spans="1:26" x14ac:dyDescent="0.25">
      <c r="A725">
        <v>41448</v>
      </c>
      <c r="B725">
        <v>6</v>
      </c>
      <c r="C725">
        <f t="shared" si="124"/>
        <v>23</v>
      </c>
      <c r="D725">
        <v>2013</v>
      </c>
      <c r="E725">
        <v>2013</v>
      </c>
      <c r="F725">
        <v>7</v>
      </c>
      <c r="G725">
        <v>5453.7000000000007</v>
      </c>
      <c r="H725">
        <v>0.54782425265188051</v>
      </c>
      <c r="I725">
        <v>13.147782063645131</v>
      </c>
      <c r="J725">
        <v>77</v>
      </c>
      <c r="K725">
        <f t="shared" si="125"/>
        <v>4056.3454000000002</v>
      </c>
      <c r="L725">
        <f t="shared" si="112"/>
        <v>1742.3999904299999</v>
      </c>
      <c r="M725">
        <f t="shared" si="113"/>
        <v>5798.74539043</v>
      </c>
      <c r="N725">
        <f t="shared" si="114"/>
        <v>345.04539042999932</v>
      </c>
      <c r="O725">
        <f t="shared" si="115"/>
        <v>2.6642795932016128E-2</v>
      </c>
      <c r="P725">
        <f t="shared" si="119"/>
        <v>3833.8996999999999</v>
      </c>
      <c r="Q725">
        <f t="shared" si="116"/>
        <v>1693.3599334400008</v>
      </c>
      <c r="R725">
        <f t="shared" si="126"/>
        <v>5527.2596334400005</v>
      </c>
      <c r="S725">
        <f t="shared" si="117"/>
        <v>73.559633439999743</v>
      </c>
      <c r="T725">
        <f t="shared" si="118"/>
        <v>5.8186209281565482E-3</v>
      </c>
      <c r="U725">
        <f t="shared" si="120"/>
        <v>345.04539042999932</v>
      </c>
      <c r="V725">
        <f t="shared" si="121"/>
        <v>-271.48575698999957</v>
      </c>
      <c r="W725">
        <f t="shared" si="122"/>
        <v>-222.44570000000022</v>
      </c>
      <c r="X725">
        <f t="shared" si="123"/>
        <v>-49.04005698999913</v>
      </c>
    </row>
    <row r="726" spans="1:26" x14ac:dyDescent="0.25">
      <c r="A726">
        <v>41449</v>
      </c>
      <c r="B726">
        <v>6</v>
      </c>
      <c r="C726">
        <f t="shared" si="124"/>
        <v>24</v>
      </c>
      <c r="D726">
        <v>2013</v>
      </c>
      <c r="E726">
        <v>2013</v>
      </c>
      <c r="F726">
        <v>1</v>
      </c>
      <c r="G726">
        <v>5660.800000000002</v>
      </c>
      <c r="H726">
        <v>0.55263980006248059</v>
      </c>
      <c r="I726">
        <v>13.263355201499534</v>
      </c>
      <c r="J726">
        <v>80.2</v>
      </c>
      <c r="K726">
        <f t="shared" si="125"/>
        <v>4056.3454000000002</v>
      </c>
      <c r="L726">
        <f t="shared" si="112"/>
        <v>2076.3350304300002</v>
      </c>
      <c r="M726">
        <f t="shared" si="113"/>
        <v>6132.6804304300003</v>
      </c>
      <c r="N726">
        <f t="shared" si="114"/>
        <v>471.88043042999834</v>
      </c>
      <c r="O726">
        <f t="shared" si="115"/>
        <v>3.4772523274132272E-2</v>
      </c>
      <c r="P726">
        <f t="shared" si="119"/>
        <v>3833.8996999999999</v>
      </c>
      <c r="Q726">
        <f t="shared" si="116"/>
        <v>2128.0005734400011</v>
      </c>
      <c r="R726">
        <f t="shared" si="126"/>
        <v>5961.900273440001</v>
      </c>
      <c r="S726">
        <f t="shared" si="117"/>
        <v>301.100273439999</v>
      </c>
      <c r="T726">
        <f t="shared" si="118"/>
        <v>2.2506895948878114E-2</v>
      </c>
      <c r="U726">
        <f t="shared" si="120"/>
        <v>471.88043042999834</v>
      </c>
      <c r="V726">
        <f t="shared" si="121"/>
        <v>-170.78015698999934</v>
      </c>
      <c r="W726">
        <f t="shared" si="122"/>
        <v>-222.44570000000022</v>
      </c>
      <c r="X726">
        <f t="shared" si="123"/>
        <v>51.665543010000874</v>
      </c>
    </row>
    <row r="727" spans="1:26" x14ac:dyDescent="0.25">
      <c r="A727">
        <v>41450</v>
      </c>
      <c r="B727">
        <v>6</v>
      </c>
      <c r="C727">
        <f t="shared" si="124"/>
        <v>25</v>
      </c>
      <c r="D727">
        <v>2013</v>
      </c>
      <c r="E727">
        <v>2013</v>
      </c>
      <c r="F727">
        <v>2</v>
      </c>
      <c r="G727">
        <v>5971.9000000000015</v>
      </c>
      <c r="H727">
        <v>0.54424577136191321</v>
      </c>
      <c r="I727">
        <v>13.061898512685918</v>
      </c>
      <c r="J727">
        <v>81.5</v>
      </c>
      <c r="K727">
        <f t="shared" si="125"/>
        <v>4056.3454000000002</v>
      </c>
      <c r="L727">
        <f t="shared" si="112"/>
        <v>2211.9961404299997</v>
      </c>
      <c r="M727">
        <f t="shared" si="113"/>
        <v>6268.3415404299994</v>
      </c>
      <c r="N727">
        <f t="shared" si="114"/>
        <v>296.44154042999799</v>
      </c>
      <c r="O727">
        <f t="shared" si="115"/>
        <v>2.1040124844014851E-2</v>
      </c>
      <c r="P727">
        <f t="shared" si="119"/>
        <v>3833.8996999999999</v>
      </c>
      <c r="Q727">
        <f t="shared" si="116"/>
        <v>2304.5733334400006</v>
      </c>
      <c r="R727">
        <f t="shared" si="126"/>
        <v>6138.473033440001</v>
      </c>
      <c r="S727">
        <f t="shared" si="117"/>
        <v>166.57303343999956</v>
      </c>
      <c r="T727">
        <f t="shared" si="118"/>
        <v>1.1947825495821629E-2</v>
      </c>
      <c r="U727">
        <f t="shared" si="120"/>
        <v>296.44154042999799</v>
      </c>
      <c r="V727">
        <f t="shared" si="121"/>
        <v>-129.86850698999842</v>
      </c>
      <c r="W727">
        <f t="shared" si="122"/>
        <v>-222.44570000000022</v>
      </c>
      <c r="X727">
        <f t="shared" si="123"/>
        <v>92.577193010000883</v>
      </c>
    </row>
    <row r="728" spans="1:26" x14ac:dyDescent="0.25">
      <c r="A728">
        <v>41451</v>
      </c>
      <c r="B728">
        <v>6</v>
      </c>
      <c r="C728">
        <f t="shared" si="124"/>
        <v>26</v>
      </c>
      <c r="D728">
        <v>2013</v>
      </c>
      <c r="E728">
        <v>2013</v>
      </c>
      <c r="F728">
        <v>3</v>
      </c>
      <c r="G728">
        <v>6124.3</v>
      </c>
      <c r="H728">
        <v>0.5509049366724238</v>
      </c>
      <c r="I728">
        <v>13.221718480138172</v>
      </c>
      <c r="J728">
        <v>81.7</v>
      </c>
      <c r="K728">
        <f t="shared" si="125"/>
        <v>4056.3454000000002</v>
      </c>
      <c r="L728">
        <f t="shared" si="112"/>
        <v>2232.86708043</v>
      </c>
      <c r="M728">
        <f t="shared" si="113"/>
        <v>6289.2124804300001</v>
      </c>
      <c r="N728">
        <f t="shared" si="114"/>
        <v>164.91248042999996</v>
      </c>
      <c r="O728">
        <f t="shared" si="115"/>
        <v>1.1539811028034919E-2</v>
      </c>
      <c r="P728">
        <f t="shared" si="119"/>
        <v>3833.8996999999999</v>
      </c>
      <c r="Q728">
        <f t="shared" si="116"/>
        <v>2331.7383734400009</v>
      </c>
      <c r="R728">
        <f t="shared" si="126"/>
        <v>6165.6380734400009</v>
      </c>
      <c r="S728">
        <f t="shared" si="117"/>
        <v>41.338073440000699</v>
      </c>
      <c r="T728">
        <f t="shared" si="118"/>
        <v>2.9215712536041494E-3</v>
      </c>
      <c r="U728">
        <f t="shared" si="120"/>
        <v>164.91248042999996</v>
      </c>
      <c r="V728">
        <f t="shared" si="121"/>
        <v>-123.57440698999926</v>
      </c>
      <c r="W728">
        <f t="shared" si="122"/>
        <v>-222.44570000000022</v>
      </c>
      <c r="X728">
        <f t="shared" si="123"/>
        <v>98.871293010000954</v>
      </c>
    </row>
    <row r="729" spans="1:26" x14ac:dyDescent="0.25">
      <c r="A729">
        <v>41452</v>
      </c>
      <c r="B729">
        <v>6</v>
      </c>
      <c r="C729">
        <f t="shared" si="124"/>
        <v>27</v>
      </c>
      <c r="D729">
        <v>2013</v>
      </c>
      <c r="E729">
        <v>2013</v>
      </c>
      <c r="F729">
        <v>4</v>
      </c>
      <c r="G729">
        <v>5507.8000000000011</v>
      </c>
      <c r="H729">
        <v>0.50615718276724031</v>
      </c>
      <c r="I729">
        <v>12.147772386413767</v>
      </c>
      <c r="J729">
        <v>76.5</v>
      </c>
      <c r="K729">
        <f t="shared" si="125"/>
        <v>4056.3454000000002</v>
      </c>
      <c r="L729">
        <f t="shared" si="112"/>
        <v>1690.2226404299997</v>
      </c>
      <c r="M729">
        <f t="shared" si="113"/>
        <v>5746.5680404300001</v>
      </c>
      <c r="N729">
        <f t="shared" si="114"/>
        <v>238.76804042999902</v>
      </c>
      <c r="O729">
        <f t="shared" si="115"/>
        <v>1.8430391486762954E-2</v>
      </c>
      <c r="P729">
        <f t="shared" si="119"/>
        <v>3833.8996999999999</v>
      </c>
      <c r="Q729">
        <f t="shared" si="116"/>
        <v>1625.4473334400006</v>
      </c>
      <c r="R729">
        <f t="shared" si="126"/>
        <v>5459.3470334400008</v>
      </c>
      <c r="S729">
        <f t="shared" si="117"/>
        <v>-48.452966560000277</v>
      </c>
      <c r="T729">
        <f t="shared" si="118"/>
        <v>-3.8374597982171466E-3</v>
      </c>
      <c r="U729">
        <f t="shared" si="120"/>
        <v>238.76804042999902</v>
      </c>
      <c r="V729">
        <f t="shared" si="121"/>
        <v>-287.2210069899993</v>
      </c>
      <c r="W729">
        <f t="shared" si="122"/>
        <v>-222.44570000000022</v>
      </c>
      <c r="X729">
        <f t="shared" si="123"/>
        <v>-64.775306989999081</v>
      </c>
    </row>
    <row r="730" spans="1:26" x14ac:dyDescent="0.25">
      <c r="A730">
        <v>41453</v>
      </c>
      <c r="B730">
        <v>6</v>
      </c>
      <c r="C730">
        <f t="shared" si="124"/>
        <v>28</v>
      </c>
      <c r="D730">
        <v>2013</v>
      </c>
      <c r="E730">
        <v>2013</v>
      </c>
      <c r="F730">
        <v>5</v>
      </c>
      <c r="G730">
        <v>5414.4</v>
      </c>
      <c r="H730">
        <v>0.50222617987533391</v>
      </c>
      <c r="I730">
        <v>12.053428317008013</v>
      </c>
      <c r="J730">
        <v>78</v>
      </c>
      <c r="K730">
        <f t="shared" si="125"/>
        <v>4056.3454000000002</v>
      </c>
      <c r="L730">
        <f t="shared" si="112"/>
        <v>1846.7546904299998</v>
      </c>
      <c r="M730">
        <f t="shared" si="113"/>
        <v>5903.1000904299999</v>
      </c>
      <c r="N730">
        <f t="shared" si="114"/>
        <v>488.70009043000027</v>
      </c>
      <c r="O730">
        <f t="shared" si="115"/>
        <v>3.7529809971436734E-2</v>
      </c>
      <c r="P730">
        <f t="shared" si="119"/>
        <v>3833.8996999999999</v>
      </c>
      <c r="Q730">
        <f t="shared" si="116"/>
        <v>1829.1851334400008</v>
      </c>
      <c r="R730">
        <f t="shared" si="126"/>
        <v>5663.0848334400007</v>
      </c>
      <c r="S730">
        <f t="shared" si="117"/>
        <v>248.68483344000106</v>
      </c>
      <c r="T730">
        <f t="shared" si="118"/>
        <v>1.9502730416600667E-2</v>
      </c>
      <c r="U730">
        <f t="shared" si="120"/>
        <v>488.70009043000027</v>
      </c>
      <c r="V730">
        <f t="shared" si="121"/>
        <v>-240.01525698999922</v>
      </c>
      <c r="W730">
        <f t="shared" si="122"/>
        <v>-222.44570000000022</v>
      </c>
      <c r="X730">
        <f t="shared" si="123"/>
        <v>-17.569556989999001</v>
      </c>
    </row>
    <row r="731" spans="1:26" x14ac:dyDescent="0.25">
      <c r="A731">
        <v>41454</v>
      </c>
      <c r="B731">
        <v>6</v>
      </c>
      <c r="C731">
        <f t="shared" si="124"/>
        <v>29</v>
      </c>
      <c r="D731">
        <v>2013</v>
      </c>
      <c r="E731">
        <v>2013</v>
      </c>
      <c r="F731">
        <v>6</v>
      </c>
      <c r="G731">
        <v>5830.9000000000015</v>
      </c>
      <c r="H731">
        <v>0.51191354122770061</v>
      </c>
      <c r="I731">
        <v>12.285924989464814</v>
      </c>
      <c r="J731">
        <v>77.8</v>
      </c>
      <c r="K731">
        <f t="shared" si="125"/>
        <v>4056.3454000000002</v>
      </c>
      <c r="L731">
        <f t="shared" si="112"/>
        <v>1825.8837504299995</v>
      </c>
      <c r="M731">
        <f t="shared" si="113"/>
        <v>5882.2291504299992</v>
      </c>
      <c r="N731">
        <f t="shared" si="114"/>
        <v>51.329150429997753</v>
      </c>
      <c r="O731">
        <f t="shared" si="115"/>
        <v>3.8063457173738158E-3</v>
      </c>
      <c r="P731">
        <f t="shared" si="119"/>
        <v>3833.8996999999999</v>
      </c>
      <c r="Q731">
        <f t="shared" si="116"/>
        <v>1802.0200934400002</v>
      </c>
      <c r="R731">
        <f t="shared" si="126"/>
        <v>5635.9197934399999</v>
      </c>
      <c r="S731">
        <f t="shared" si="117"/>
        <v>-194.98020656000153</v>
      </c>
      <c r="T731">
        <f t="shared" si="118"/>
        <v>-1.4770789430761599E-2</v>
      </c>
      <c r="U731">
        <f t="shared" si="120"/>
        <v>51.329150429997753</v>
      </c>
      <c r="V731">
        <f t="shared" si="121"/>
        <v>-246.30935698999929</v>
      </c>
      <c r="W731">
        <f t="shared" si="122"/>
        <v>-222.44570000000022</v>
      </c>
      <c r="X731">
        <f t="shared" si="123"/>
        <v>-23.863656989999299</v>
      </c>
    </row>
    <row r="732" spans="1:26" x14ac:dyDescent="0.25">
      <c r="A732">
        <v>41455</v>
      </c>
      <c r="B732">
        <v>6</v>
      </c>
      <c r="C732">
        <f t="shared" si="124"/>
        <v>30</v>
      </c>
      <c r="D732">
        <v>2013</v>
      </c>
      <c r="E732">
        <v>2013</v>
      </c>
      <c r="F732">
        <v>7</v>
      </c>
      <c r="G732">
        <v>6400.9000000000033</v>
      </c>
      <c r="H732">
        <v>0.53469159315691017</v>
      </c>
      <c r="I732">
        <v>12.832598235765843</v>
      </c>
      <c r="J732">
        <v>80.2</v>
      </c>
      <c r="K732">
        <f t="shared" si="125"/>
        <v>4056.3454000000002</v>
      </c>
      <c r="L732">
        <f t="shared" si="112"/>
        <v>2076.3350304300002</v>
      </c>
      <c r="M732">
        <f t="shared" si="113"/>
        <v>6132.6804304300003</v>
      </c>
      <c r="N732">
        <f t="shared" si="114"/>
        <v>-268.21956957000293</v>
      </c>
      <c r="O732">
        <f t="shared" si="115"/>
        <v>-1.8590707847874643E-2</v>
      </c>
      <c r="P732">
        <f t="shared" si="119"/>
        <v>3833.8996999999999</v>
      </c>
      <c r="Q732">
        <f t="shared" si="116"/>
        <v>2128.0005734400011</v>
      </c>
      <c r="R732">
        <f t="shared" si="126"/>
        <v>5961.900273440001</v>
      </c>
      <c r="S732">
        <f t="shared" si="117"/>
        <v>-438.99972656000227</v>
      </c>
      <c r="T732">
        <f t="shared" si="118"/>
        <v>-3.0856335173128802E-2</v>
      </c>
      <c r="U732">
        <f t="shared" si="120"/>
        <v>-268.21956957000293</v>
      </c>
      <c r="V732">
        <f t="shared" si="121"/>
        <v>-170.78015698999934</v>
      </c>
      <c r="W732">
        <f t="shared" si="122"/>
        <v>-222.44570000000022</v>
      </c>
      <c r="X732">
        <f t="shared" si="123"/>
        <v>51.665543010000874</v>
      </c>
    </row>
    <row r="733" spans="1:26" x14ac:dyDescent="0.25">
      <c r="G733">
        <f>SUM(G368:G732)</f>
        <v>1651158.8999999992</v>
      </c>
      <c r="U733">
        <f>SUM(U368:U732)</f>
        <v>93829.051252670019</v>
      </c>
      <c r="V733">
        <f>SUM(V368:V732)</f>
        <v>-93828.976563229342</v>
      </c>
      <c r="W733">
        <f>SUM(W368:W732)</f>
        <v>-81192.680499999289</v>
      </c>
      <c r="X733">
        <f>SUM(X368:X732)</f>
        <v>-12636.296063229875</v>
      </c>
      <c r="Y733">
        <f>W733/V733</f>
        <v>0.86532629336828881</v>
      </c>
      <c r="Z733">
        <f>X733/V733</f>
        <v>0.13467370663170927</v>
      </c>
    </row>
    <row r="734" spans="1:26" x14ac:dyDescent="0.25">
      <c r="U734">
        <f>U733/G733</f>
        <v>5.6826179026543154E-2</v>
      </c>
    </row>
    <row r="735" spans="1:26" x14ac:dyDescent="0.25">
      <c r="U735">
        <f>U733*0.085</f>
        <v>7975.4693564769523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D15" sqref="D15"/>
    </sheetView>
  </sheetViews>
  <sheetFormatPr defaultRowHeight="15" x14ac:dyDescent="0.25"/>
  <cols>
    <col min="1" max="1" width="13.140625" customWidth="1"/>
    <col min="2" max="2" width="17.28515625" customWidth="1"/>
    <col min="3" max="3" width="15.140625" customWidth="1"/>
    <col min="4" max="4" width="13.5703125" customWidth="1"/>
    <col min="5" max="5" width="14.85546875" customWidth="1"/>
  </cols>
  <sheetData>
    <row r="1" spans="1:5" x14ac:dyDescent="0.25">
      <c r="A1" s="2" t="s">
        <v>4</v>
      </c>
      <c r="B1" s="3">
        <v>2013</v>
      </c>
    </row>
    <row r="3" spans="1:5" x14ac:dyDescent="0.25">
      <c r="A3" s="2" t="s">
        <v>10</v>
      </c>
      <c r="B3" t="s">
        <v>24</v>
      </c>
      <c r="C3" t="s">
        <v>25</v>
      </c>
      <c r="D3" t="s">
        <v>28</v>
      </c>
      <c r="E3" t="s">
        <v>29</v>
      </c>
    </row>
    <row r="4" spans="1:5" x14ac:dyDescent="0.25">
      <c r="A4" s="3">
        <v>1</v>
      </c>
      <c r="B4" s="1">
        <v>124291.09999999999</v>
      </c>
      <c r="C4" s="1">
        <v>125746.70740000006</v>
      </c>
      <c r="D4" s="1">
        <v>-6895.8167000000067</v>
      </c>
      <c r="E4" s="1">
        <v>0</v>
      </c>
    </row>
    <row r="5" spans="1:5" x14ac:dyDescent="0.25">
      <c r="A5" s="3">
        <v>2</v>
      </c>
      <c r="B5" s="1">
        <v>117153.9</v>
      </c>
      <c r="C5" s="1">
        <v>113577.67120000004</v>
      </c>
      <c r="D5" s="1">
        <v>-6228.479600000006</v>
      </c>
      <c r="E5" s="1">
        <v>0</v>
      </c>
    </row>
    <row r="6" spans="1:5" x14ac:dyDescent="0.25">
      <c r="A6" s="3">
        <v>3</v>
      </c>
      <c r="B6" s="1">
        <v>123646.90000000002</v>
      </c>
      <c r="C6" s="1">
        <v>125746.70740000006</v>
      </c>
      <c r="D6" s="1">
        <v>-6895.8167000000067</v>
      </c>
      <c r="E6" s="1">
        <v>0</v>
      </c>
    </row>
    <row r="7" spans="1:5" x14ac:dyDescent="0.25">
      <c r="A7" s="3">
        <v>4</v>
      </c>
      <c r="B7" s="1">
        <v>123168.20000000001</v>
      </c>
      <c r="C7" s="1">
        <v>129565.90685430008</v>
      </c>
      <c r="D7" s="1">
        <v>-6673.3710000000065</v>
      </c>
      <c r="E7" s="1">
        <v>-2161.3243602199946</v>
      </c>
    </row>
    <row r="8" spans="1:5" x14ac:dyDescent="0.25">
      <c r="A8" s="3">
        <v>5</v>
      </c>
      <c r="B8" s="1">
        <v>134449.39999999997</v>
      </c>
      <c r="C8" s="1">
        <v>147267.96501946001</v>
      </c>
      <c r="D8" s="1">
        <v>-6895.8167000000067</v>
      </c>
      <c r="E8" s="1">
        <v>-4777.378924419987</v>
      </c>
    </row>
    <row r="9" spans="1:5" x14ac:dyDescent="0.25">
      <c r="A9" s="3">
        <v>6</v>
      </c>
      <c r="B9" s="1">
        <v>155737.70000000001</v>
      </c>
      <c r="C9" s="1">
        <v>171395.23609289996</v>
      </c>
      <c r="D9" s="1">
        <v>-6673.3710000000065</v>
      </c>
      <c r="E9" s="1">
        <v>-2245.3760096999749</v>
      </c>
    </row>
    <row r="10" spans="1:5" x14ac:dyDescent="0.25">
      <c r="A10" s="3">
        <v>7</v>
      </c>
      <c r="B10" s="1">
        <v>203683.70000000004</v>
      </c>
      <c r="C10" s="1">
        <v>201289.48171332999</v>
      </c>
      <c r="D10" s="1">
        <v>-6895.8167000000067</v>
      </c>
      <c r="E10" s="1">
        <v>4972.1223833100285</v>
      </c>
    </row>
    <row r="11" spans="1:5" x14ac:dyDescent="0.25">
      <c r="A11" s="3">
        <v>8</v>
      </c>
      <c r="B11" s="1">
        <v>186335.90000000005</v>
      </c>
      <c r="C11" s="1">
        <v>188986.06258333</v>
      </c>
      <c r="D11" s="1">
        <v>-6895.8167000000067</v>
      </c>
      <c r="E11" s="1">
        <v>1261.7504333100255</v>
      </c>
    </row>
    <row r="12" spans="1:5" x14ac:dyDescent="0.25">
      <c r="A12" s="3">
        <v>9</v>
      </c>
      <c r="B12" s="1">
        <v>152214.69999999998</v>
      </c>
      <c r="C12" s="1">
        <v>157923.04432289998</v>
      </c>
      <c r="D12" s="1">
        <v>-6673.3710000000065</v>
      </c>
      <c r="E12" s="1">
        <v>-5652.0188534599774</v>
      </c>
    </row>
    <row r="13" spans="1:5" x14ac:dyDescent="0.25">
      <c r="A13" s="3">
        <v>10</v>
      </c>
      <c r="B13" s="1">
        <v>108228.30000000002</v>
      </c>
      <c r="C13" s="1">
        <v>136052.09926645004</v>
      </c>
      <c r="D13" s="1">
        <v>-6895.8167000000067</v>
      </c>
      <c r="E13" s="1">
        <v>-4034.0707320499932</v>
      </c>
    </row>
    <row r="14" spans="1:5" x14ac:dyDescent="0.25">
      <c r="A14" s="3">
        <v>11</v>
      </c>
      <c r="B14" s="1">
        <v>109563.50000000003</v>
      </c>
      <c r="C14" s="1">
        <v>121690.36200000005</v>
      </c>
      <c r="D14" s="1">
        <v>-6673.3710000000065</v>
      </c>
      <c r="E14" s="1">
        <v>0</v>
      </c>
    </row>
    <row r="15" spans="1:5" x14ac:dyDescent="0.25">
      <c r="A15" s="3">
        <v>12</v>
      </c>
      <c r="B15" s="1">
        <v>112685.6</v>
      </c>
      <c r="C15" s="1">
        <v>125746.70740000006</v>
      </c>
      <c r="D15" s="1">
        <v>-6895.8167000000067</v>
      </c>
      <c r="E15" s="1">
        <v>0</v>
      </c>
    </row>
    <row r="16" spans="1:5" x14ac:dyDescent="0.25">
      <c r="A16" s="3" t="s">
        <v>11</v>
      </c>
      <c r="B16" s="1">
        <v>1651158.9000000001</v>
      </c>
      <c r="C16" s="1">
        <v>1744987.95125267</v>
      </c>
      <c r="D16" s="1">
        <v>-81192.68050000009</v>
      </c>
      <c r="E16" s="1">
        <v>-12636.296063229875</v>
      </c>
    </row>
    <row r="27" spans="1:5" x14ac:dyDescent="0.25">
      <c r="A27" s="3">
        <v>7</v>
      </c>
      <c r="B27" s="1">
        <v>203683.70000000004</v>
      </c>
      <c r="C27" s="1">
        <v>201289.48171332999</v>
      </c>
      <c r="D27">
        <f t="shared" ref="D27:D38" si="0">C27-B27</f>
        <v>-2394.2182866700459</v>
      </c>
      <c r="E27">
        <v>2012</v>
      </c>
    </row>
    <row r="28" spans="1:5" x14ac:dyDescent="0.25">
      <c r="A28" s="3">
        <v>8</v>
      </c>
      <c r="B28" s="1">
        <v>186335.90000000005</v>
      </c>
      <c r="C28" s="1">
        <v>188986.06258333</v>
      </c>
      <c r="D28">
        <f t="shared" si="0"/>
        <v>2650.1625833299477</v>
      </c>
      <c r="E28">
        <v>2012</v>
      </c>
    </row>
    <row r="29" spans="1:5" x14ac:dyDescent="0.25">
      <c r="A29" s="3">
        <v>9</v>
      </c>
      <c r="B29" s="1">
        <v>152214.69999999998</v>
      </c>
      <c r="C29" s="1">
        <v>157923.04432289998</v>
      </c>
      <c r="D29">
        <f t="shared" si="0"/>
        <v>5708.3443228999968</v>
      </c>
      <c r="E29">
        <v>2012</v>
      </c>
    </row>
    <row r="30" spans="1:5" x14ac:dyDescent="0.25">
      <c r="A30" s="3">
        <v>10</v>
      </c>
      <c r="B30" s="1">
        <v>108228.30000000002</v>
      </c>
      <c r="C30" s="1">
        <v>136052.09926645004</v>
      </c>
      <c r="D30">
        <f t="shared" si="0"/>
        <v>27823.79926645002</v>
      </c>
      <c r="E30">
        <v>2012</v>
      </c>
    </row>
    <row r="31" spans="1:5" x14ac:dyDescent="0.25">
      <c r="A31" s="3">
        <v>11</v>
      </c>
      <c r="B31" s="1">
        <v>109563.50000000003</v>
      </c>
      <c r="C31" s="1">
        <v>121690.36200000005</v>
      </c>
      <c r="D31">
        <f t="shared" si="0"/>
        <v>12126.862000000023</v>
      </c>
      <c r="E31">
        <v>2012</v>
      </c>
    </row>
    <row r="32" spans="1:5" x14ac:dyDescent="0.25">
      <c r="A32" s="3">
        <v>12</v>
      </c>
      <c r="B32" s="1">
        <v>112685.6</v>
      </c>
      <c r="C32" s="1">
        <v>125746.70740000006</v>
      </c>
      <c r="D32">
        <f t="shared" si="0"/>
        <v>13061.107400000052</v>
      </c>
      <c r="E32">
        <v>2012</v>
      </c>
    </row>
    <row r="33" spans="1:8" x14ac:dyDescent="0.25">
      <c r="A33" s="3">
        <v>1</v>
      </c>
      <c r="B33" s="1">
        <v>124291.09999999999</v>
      </c>
      <c r="C33" s="1">
        <v>125746.70740000006</v>
      </c>
      <c r="D33">
        <f t="shared" si="0"/>
        <v>1455.6074000000663</v>
      </c>
      <c r="E33">
        <v>2013</v>
      </c>
    </row>
    <row r="34" spans="1:8" x14ac:dyDescent="0.25">
      <c r="A34" s="3">
        <v>2</v>
      </c>
      <c r="B34" s="1">
        <v>117153.9</v>
      </c>
      <c r="C34" s="1">
        <v>113577.67120000004</v>
      </c>
      <c r="D34">
        <f t="shared" si="0"/>
        <v>-3576.2287999999535</v>
      </c>
      <c r="E34">
        <v>2013</v>
      </c>
    </row>
    <row r="35" spans="1:8" x14ac:dyDescent="0.25">
      <c r="A35" s="3">
        <v>3</v>
      </c>
      <c r="B35" s="1">
        <v>123646.90000000002</v>
      </c>
      <c r="C35" s="1">
        <v>125746.70740000006</v>
      </c>
      <c r="D35">
        <f t="shared" si="0"/>
        <v>2099.8074000000342</v>
      </c>
      <c r="E35">
        <v>2013</v>
      </c>
    </row>
    <row r="36" spans="1:8" x14ac:dyDescent="0.25">
      <c r="A36" s="3">
        <v>4</v>
      </c>
      <c r="B36" s="1">
        <v>123168.20000000001</v>
      </c>
      <c r="C36" s="1">
        <v>129565.90685430008</v>
      </c>
      <c r="D36">
        <f t="shared" si="0"/>
        <v>6397.7068543000642</v>
      </c>
      <c r="E36">
        <v>2013</v>
      </c>
    </row>
    <row r="37" spans="1:8" x14ac:dyDescent="0.25">
      <c r="A37" s="3">
        <v>5</v>
      </c>
      <c r="B37" s="1">
        <v>134449.39999999997</v>
      </c>
      <c r="C37" s="1">
        <v>147267.96501946001</v>
      </c>
      <c r="D37">
        <f t="shared" si="0"/>
        <v>12818.565019460046</v>
      </c>
      <c r="E37">
        <v>2013</v>
      </c>
    </row>
    <row r="38" spans="1:8" x14ac:dyDescent="0.25">
      <c r="A38" s="3">
        <v>6</v>
      </c>
      <c r="B38" s="1">
        <v>155737.70000000001</v>
      </c>
      <c r="C38" s="1">
        <v>171395.23609289996</v>
      </c>
      <c r="D38">
        <f t="shared" si="0"/>
        <v>15657.536092899943</v>
      </c>
      <c r="E38">
        <v>2013</v>
      </c>
    </row>
    <row r="42" spans="1:8" x14ac:dyDescent="0.25">
      <c r="A42" s="3">
        <v>1</v>
      </c>
      <c r="B42" s="1">
        <v>124291.09999999999</v>
      </c>
      <c r="C42" s="1">
        <v>125746.70740000006</v>
      </c>
      <c r="D42" s="1">
        <v>-6895.8167000000067</v>
      </c>
      <c r="E42" s="1">
        <v>0</v>
      </c>
      <c r="F42" s="1">
        <v>2013</v>
      </c>
      <c r="G42">
        <f>D42/SUM(D42:E42)</f>
        <v>1</v>
      </c>
      <c r="H42">
        <f>E42/SUM(D42:E42)</f>
        <v>0</v>
      </c>
    </row>
    <row r="43" spans="1:8" x14ac:dyDescent="0.25">
      <c r="A43" s="3">
        <v>2</v>
      </c>
      <c r="B43" s="1">
        <v>117153.9</v>
      </c>
      <c r="C43" s="1">
        <v>113577.67120000004</v>
      </c>
      <c r="D43" s="1">
        <v>-6228.479600000006</v>
      </c>
      <c r="E43" s="1">
        <v>0</v>
      </c>
      <c r="F43" s="1">
        <v>2013</v>
      </c>
      <c r="G43">
        <f t="shared" ref="G43:G53" si="1">D43/SUM(D43:E43)</f>
        <v>1</v>
      </c>
      <c r="H43">
        <f t="shared" ref="H43:H53" si="2">E43/SUM(D43:E43)</f>
        <v>0</v>
      </c>
    </row>
    <row r="44" spans="1:8" x14ac:dyDescent="0.25">
      <c r="A44" s="3">
        <v>3</v>
      </c>
      <c r="B44" s="1">
        <v>123646.90000000002</v>
      </c>
      <c r="C44" s="1">
        <v>125746.70740000006</v>
      </c>
      <c r="D44" s="1">
        <v>-6895.8167000000067</v>
      </c>
      <c r="E44" s="1">
        <v>0</v>
      </c>
      <c r="F44" s="1">
        <v>2013</v>
      </c>
      <c r="G44">
        <f t="shared" si="1"/>
        <v>1</v>
      </c>
      <c r="H44">
        <f t="shared" si="2"/>
        <v>0</v>
      </c>
    </row>
    <row r="45" spans="1:8" x14ac:dyDescent="0.25">
      <c r="A45" s="3">
        <v>4</v>
      </c>
      <c r="B45" s="1">
        <v>123168.20000000001</v>
      </c>
      <c r="C45" s="1">
        <v>129565.90685430008</v>
      </c>
      <c r="D45" s="1">
        <v>-6673.3710000000065</v>
      </c>
      <c r="E45" s="1">
        <v>-2161.3243602199946</v>
      </c>
      <c r="F45" s="1">
        <v>2013</v>
      </c>
      <c r="G45">
        <f t="shared" si="1"/>
        <v>0.7553594920825687</v>
      </c>
      <c r="H45">
        <f t="shared" si="2"/>
        <v>0.24464050791743128</v>
      </c>
    </row>
    <row r="46" spans="1:8" x14ac:dyDescent="0.25">
      <c r="A46" s="3">
        <v>5</v>
      </c>
      <c r="B46" s="1">
        <v>134449.39999999997</v>
      </c>
      <c r="C46" s="1">
        <v>147267.96501946001</v>
      </c>
      <c r="D46" s="1">
        <v>-6895.8167000000067</v>
      </c>
      <c r="E46" s="1">
        <v>-4777.378924419987</v>
      </c>
      <c r="F46" s="1">
        <v>2013</v>
      </c>
      <c r="G46">
        <f t="shared" si="1"/>
        <v>0.59073941034399813</v>
      </c>
      <c r="H46">
        <f t="shared" si="2"/>
        <v>0.40926058965600182</v>
      </c>
    </row>
    <row r="47" spans="1:8" x14ac:dyDescent="0.25">
      <c r="A47" s="3">
        <v>6</v>
      </c>
      <c r="B47" s="1">
        <v>155737.70000000001</v>
      </c>
      <c r="C47" s="1">
        <v>171395.23609289996</v>
      </c>
      <c r="D47" s="1">
        <v>-6673.3710000000065</v>
      </c>
      <c r="E47" s="1">
        <v>-2245.3760096999749</v>
      </c>
      <c r="F47" s="1">
        <v>2013</v>
      </c>
      <c r="G47">
        <f t="shared" si="1"/>
        <v>0.74824086755035024</v>
      </c>
      <c r="H47">
        <f t="shared" si="2"/>
        <v>0.2517591324496497</v>
      </c>
    </row>
    <row r="48" spans="1:8" x14ac:dyDescent="0.25">
      <c r="A48" s="3">
        <v>7</v>
      </c>
      <c r="B48" s="1">
        <v>203683.70000000004</v>
      </c>
      <c r="C48" s="1">
        <v>201289.48171332999</v>
      </c>
      <c r="D48" s="1">
        <v>-6895.8167000000067</v>
      </c>
      <c r="E48" s="1">
        <v>4972.1223833100285</v>
      </c>
      <c r="F48" s="1">
        <v>2012</v>
      </c>
      <c r="G48">
        <f t="shared" si="1"/>
        <v>3.5846738435373426</v>
      </c>
      <c r="H48">
        <f t="shared" si="2"/>
        <v>-2.5846738435373426</v>
      </c>
    </row>
    <row r="49" spans="1:8" x14ac:dyDescent="0.25">
      <c r="A49" s="3">
        <v>8</v>
      </c>
      <c r="B49" s="1">
        <v>186335.90000000005</v>
      </c>
      <c r="C49" s="1">
        <v>188986.06258333</v>
      </c>
      <c r="D49" s="1">
        <v>-6895.8167000000067</v>
      </c>
      <c r="E49" s="1">
        <v>1261.7504333100255</v>
      </c>
      <c r="F49" s="1">
        <v>2012</v>
      </c>
      <c r="G49">
        <f t="shared" si="1"/>
        <v>1.223950229476322</v>
      </c>
      <c r="H49">
        <f t="shared" si="2"/>
        <v>-0.22395022947632193</v>
      </c>
    </row>
    <row r="50" spans="1:8" x14ac:dyDescent="0.25">
      <c r="A50" s="3">
        <v>9</v>
      </c>
      <c r="B50" s="1">
        <v>152214.69999999998</v>
      </c>
      <c r="C50" s="1">
        <v>157923.04432289998</v>
      </c>
      <c r="D50" s="1">
        <v>-6673.3710000000065</v>
      </c>
      <c r="E50" s="1">
        <v>-5652.0188534599774</v>
      </c>
      <c r="F50" s="1">
        <v>2012</v>
      </c>
      <c r="G50">
        <f t="shared" si="1"/>
        <v>0.54143285359259108</v>
      </c>
      <c r="H50">
        <f t="shared" si="2"/>
        <v>0.45856714640740903</v>
      </c>
    </row>
    <row r="51" spans="1:8" x14ac:dyDescent="0.25">
      <c r="A51" s="3">
        <v>10</v>
      </c>
      <c r="B51" s="1">
        <v>108228.30000000002</v>
      </c>
      <c r="C51" s="1">
        <v>136052.09926645004</v>
      </c>
      <c r="D51" s="1">
        <v>-6895.8167000000067</v>
      </c>
      <c r="E51" s="1">
        <v>-4034.0707320499932</v>
      </c>
      <c r="F51" s="1">
        <v>2012</v>
      </c>
      <c r="G51">
        <f t="shared" si="1"/>
        <v>0.63091378963146683</v>
      </c>
      <c r="H51">
        <f t="shared" si="2"/>
        <v>0.36908621036853317</v>
      </c>
    </row>
    <row r="52" spans="1:8" x14ac:dyDescent="0.25">
      <c r="A52" s="3">
        <v>11</v>
      </c>
      <c r="B52" s="1">
        <v>109563.50000000003</v>
      </c>
      <c r="C52" s="1">
        <v>121690.36200000005</v>
      </c>
      <c r="D52" s="1">
        <v>-6673.3710000000065</v>
      </c>
      <c r="E52" s="1">
        <v>0</v>
      </c>
      <c r="F52" s="1">
        <v>2012</v>
      </c>
      <c r="G52">
        <f t="shared" si="1"/>
        <v>1</v>
      </c>
      <c r="H52">
        <f t="shared" si="2"/>
        <v>0</v>
      </c>
    </row>
    <row r="53" spans="1:8" x14ac:dyDescent="0.25">
      <c r="A53" s="3">
        <v>12</v>
      </c>
      <c r="B53" s="1">
        <v>112685.6</v>
      </c>
      <c r="C53" s="1">
        <v>125746.70740000006</v>
      </c>
      <c r="D53" s="1">
        <v>-6895.8167000000067</v>
      </c>
      <c r="E53" s="1">
        <v>0</v>
      </c>
      <c r="F53" s="1">
        <v>2012</v>
      </c>
      <c r="G53">
        <f t="shared" si="1"/>
        <v>1</v>
      </c>
      <c r="H53">
        <f t="shared" si="2"/>
        <v>0</v>
      </c>
    </row>
    <row r="54" spans="1:8" x14ac:dyDescent="0.25">
      <c r="E54">
        <f>SUM(E42:E53)</f>
        <v>-12636.296063229875</v>
      </c>
    </row>
  </sheetData>
  <sortState ref="A27:E38">
    <sortCondition ref="E4:E15"/>
    <sortCondition ref="A4:A15"/>
  </sortState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Analysis</vt:lpstr>
      <vt:lpstr>Sheet2</vt:lpstr>
      <vt:lpstr>Sheet3</vt:lpstr>
      <vt:lpstr>Sheet5</vt:lpstr>
    </vt:vector>
  </TitlesOfParts>
  <Company>City of Alexandria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Eger</dc:creator>
  <cp:lastModifiedBy>Bill Eger</cp:lastModifiedBy>
  <dcterms:created xsi:type="dcterms:W3CDTF">2013-07-24T03:31:01Z</dcterms:created>
  <dcterms:modified xsi:type="dcterms:W3CDTF">2013-07-24T18:39:55Z</dcterms:modified>
</cp:coreProperties>
</file>